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BCL\Enquête Ecoles\7 - Publications (&amp; documentation)\# Documents de travail &amp; fichiers data.drees\2021\#doc à mettre sur ODS\"/>
    </mc:Choice>
  </mc:AlternateContent>
  <bookViews>
    <workbookView xWindow="0" yWindow="0" windowWidth="13125" windowHeight="6105"/>
  </bookViews>
  <sheets>
    <sheet name="Sommaire" sheetId="23" r:id="rId1"/>
    <sheet name="Descriptif des formations" sheetId="24" r:id="rId2"/>
    <sheet name="TOTAL" sheetId="1" r:id="rId3"/>
    <sheet name="DEAMP" sheetId="2" r:id="rId4"/>
    <sheet name="DEAVS" sheetId="26" r:id="rId5"/>
    <sheet name="DEAES" sheetId="3" r:id="rId6"/>
    <sheet name="DEAF" sheetId="4" r:id="rId7"/>
    <sheet name="DETISF" sheetId="5" r:id="rId8"/>
    <sheet name="DEME" sheetId="6" r:id="rId9"/>
    <sheet name="DEES" sheetId="7" r:id="rId10"/>
    <sheet name="DEEJE" sheetId="8" r:id="rId11"/>
    <sheet name="DEETS" sheetId="9" r:id="rId12"/>
    <sheet name="DECESF" sheetId="10" r:id="rId13"/>
    <sheet name="DEASS" sheetId="11" r:id="rId14"/>
    <sheet name="DPF" sheetId="17" r:id="rId15"/>
    <sheet name="MJPM" sheetId="16" r:id="rId16"/>
    <sheet name="DEMF" sheetId="12" r:id="rId17"/>
    <sheet name="CAFERUIS" sheetId="13" r:id="rId18"/>
    <sheet name="CAFDES" sheetId="14" r:id="rId19"/>
    <sheet name="DEIS" sheetId="15" r:id="rId20"/>
    <sheet name="Réserve sociale" sheetId="27" r:id="rId21"/>
    <sheet name="VAE totale" sheetId="25" r:id="rId22"/>
    <sheet name="Reg formation" sheetId="18" r:id="rId23"/>
    <sheet name="Reg inscrits 1A" sheetId="19" r:id="rId24"/>
    <sheet name="Reg inscrits totaux" sheetId="20" r:id="rId25"/>
    <sheet name="Reg diplomés" sheetId="21" r:id="rId26"/>
    <sheet name="Reg diplomés F" sheetId="22" r:id="rId27"/>
  </sheets>
  <definedNames>
    <definedName name="Z_5C1AC1D3_85B3_4E04_85A0_6DC6BB9B9281_.wvu.PrintArea" localSheetId="1" hidden="1">'Descriptif des formations'!$A$2:$G$27</definedName>
    <definedName name="Z_5C1AC1D3_85B3_4E04_85A0_6DC6BB9B9281_.wvu.PrintArea" localSheetId="0" hidden="1">Sommaire!$D$1:$M$21</definedName>
    <definedName name="Z_7EC37734_A9CE_4FFC_AA9D_42870EAB5D9B_.wvu.PrintArea" localSheetId="1" hidden="1">'Descriptif des formations'!$A$2:$G$27</definedName>
    <definedName name="Z_7EC37734_A9CE_4FFC_AA9D_42870EAB5D9B_.wvu.PrintArea" localSheetId="0" hidden="1">Sommaire!$D$1:$M$21</definedName>
    <definedName name="_xlnm.Print_Area" localSheetId="1">'Descriptif des formations'!$A$2:$G$27</definedName>
    <definedName name="_xlnm.Print_Area" localSheetId="20">'Réserve sociale'!$A$1:$H$59</definedName>
    <definedName name="_xlnm.Print_Area" localSheetId="0">Sommaire!$D$1:$M$21</definedName>
  </definedNames>
  <calcPr calcId="162913"/>
</workbook>
</file>

<file path=xl/calcChain.xml><?xml version="1.0" encoding="utf-8"?>
<calcChain xmlns="http://schemas.openxmlformats.org/spreadsheetml/2006/main">
  <c r="V8" i="19" l="1"/>
  <c r="Q21" i="19"/>
  <c r="Q27" i="19" s="1"/>
  <c r="U8" i="21" l="1"/>
  <c r="U9" i="21"/>
  <c r="U10" i="21"/>
  <c r="U11" i="21"/>
  <c r="U12" i="21"/>
  <c r="U13" i="21"/>
  <c r="U14" i="21"/>
  <c r="U15" i="21"/>
  <c r="U16" i="21"/>
  <c r="U17" i="21"/>
  <c r="U18" i="21"/>
  <c r="U19" i="21"/>
  <c r="U20" i="21"/>
  <c r="U22" i="21"/>
  <c r="U23" i="21"/>
  <c r="U24" i="21"/>
  <c r="U25" i="21"/>
  <c r="U26" i="21"/>
  <c r="D24" i="20"/>
  <c r="D25" i="20"/>
  <c r="D26" i="20"/>
  <c r="D23" i="20"/>
  <c r="D22" i="20"/>
  <c r="D10" i="20"/>
  <c r="D11" i="20"/>
  <c r="D12" i="20"/>
  <c r="D13" i="20"/>
  <c r="D14" i="20"/>
  <c r="D15" i="20"/>
  <c r="D16" i="20"/>
  <c r="D17" i="20"/>
  <c r="D18" i="20"/>
  <c r="D19" i="20"/>
  <c r="D20" i="20"/>
  <c r="D9" i="20"/>
  <c r="D8" i="20"/>
  <c r="D24" i="19"/>
  <c r="D25" i="19"/>
  <c r="D26" i="19"/>
  <c r="D23" i="19"/>
  <c r="D22" i="19"/>
  <c r="D10" i="19"/>
  <c r="D11" i="19"/>
  <c r="D12" i="19"/>
  <c r="D13" i="19"/>
  <c r="D14" i="19"/>
  <c r="D15" i="19"/>
  <c r="D16" i="19"/>
  <c r="D17" i="19"/>
  <c r="D18" i="19"/>
  <c r="D19" i="19"/>
  <c r="D20" i="19"/>
  <c r="D9" i="19"/>
  <c r="D8" i="19"/>
  <c r="C67" i="10"/>
  <c r="C61" i="10"/>
  <c r="D61" i="10"/>
  <c r="D67" i="10" s="1"/>
  <c r="E61" i="10"/>
  <c r="E67" i="10" s="1"/>
  <c r="B61" i="10"/>
  <c r="B67" i="10" s="1"/>
  <c r="M26" i="3"/>
  <c r="L26" i="3"/>
  <c r="L27" i="3"/>
  <c r="K27" i="3"/>
  <c r="M27" i="3"/>
  <c r="K26" i="3"/>
  <c r="K20" i="3"/>
  <c r="L20" i="3"/>
  <c r="M20" i="3"/>
  <c r="K21" i="3"/>
  <c r="L21" i="3"/>
  <c r="M21" i="3"/>
  <c r="K22" i="3"/>
  <c r="L22" i="3"/>
  <c r="M22" i="3"/>
  <c r="L19" i="3"/>
  <c r="M19" i="3"/>
  <c r="K19" i="3"/>
  <c r="P12" i="3"/>
  <c r="P13" i="3"/>
  <c r="P14" i="3"/>
  <c r="O9" i="3"/>
  <c r="P9" i="3"/>
  <c r="Q9" i="3"/>
  <c r="O10" i="3"/>
  <c r="P10" i="3"/>
  <c r="Q10" i="3"/>
  <c r="O11" i="3"/>
  <c r="P11" i="3"/>
  <c r="Q11" i="3"/>
  <c r="P8" i="3"/>
  <c r="Q8" i="3"/>
  <c r="N12" i="3"/>
  <c r="O12" i="3"/>
  <c r="N13" i="3"/>
  <c r="O13" i="3"/>
  <c r="N14" i="3"/>
  <c r="O14" i="3"/>
  <c r="N9" i="3" l="1"/>
  <c r="N10" i="3"/>
  <c r="N11" i="3"/>
  <c r="O8" i="3"/>
  <c r="N8" i="3"/>
  <c r="S27" i="25" l="1"/>
  <c r="S24" i="25"/>
  <c r="S25" i="25"/>
  <c r="S26" i="25"/>
  <c r="S23" i="25"/>
  <c r="S22" i="25"/>
  <c r="S21" i="25"/>
  <c r="S9" i="25"/>
  <c r="S10" i="25"/>
  <c r="S11" i="25"/>
  <c r="S12" i="25"/>
  <c r="S13" i="25"/>
  <c r="S14" i="25"/>
  <c r="S15" i="25"/>
  <c r="S16" i="25"/>
  <c r="S17" i="25"/>
  <c r="S18" i="25"/>
  <c r="S19" i="25"/>
  <c r="S20" i="25"/>
  <c r="S8" i="25"/>
  <c r="J27" i="25"/>
  <c r="K27" i="25"/>
  <c r="M27" i="25"/>
  <c r="I27" i="25"/>
  <c r="J21" i="25" l="1"/>
  <c r="K21" i="25"/>
  <c r="M21" i="25"/>
  <c r="I21" i="25"/>
  <c r="C61" i="6"/>
  <c r="C67" i="6" s="1"/>
  <c r="D61" i="6"/>
  <c r="D67" i="6" s="1"/>
  <c r="E61" i="6"/>
  <c r="E67" i="6" s="1"/>
  <c r="B61" i="6"/>
  <c r="B67" i="6" s="1"/>
  <c r="C61" i="9"/>
  <c r="C67" i="9" s="1"/>
  <c r="D61" i="9"/>
  <c r="D67" i="9" s="1"/>
  <c r="E61" i="9"/>
  <c r="E67" i="9" s="1"/>
  <c r="B61" i="9"/>
  <c r="B67" i="9" s="1"/>
  <c r="C61" i="7"/>
  <c r="C67" i="7" s="1"/>
  <c r="D61" i="7"/>
  <c r="D67" i="7" s="1"/>
  <c r="E61" i="7"/>
  <c r="E67" i="7" s="1"/>
  <c r="B61" i="7"/>
  <c r="B67" i="7" s="1"/>
  <c r="V8" i="20" l="1"/>
  <c r="V8" i="18"/>
  <c r="D21" i="18" l="1"/>
  <c r="D21" i="20" l="1"/>
  <c r="P21" i="20"/>
  <c r="P27" i="20" s="1"/>
  <c r="Q21" i="20"/>
  <c r="Q27" i="20" s="1"/>
  <c r="D27" i="20" l="1"/>
  <c r="C21" i="21"/>
  <c r="D21" i="21"/>
  <c r="E21" i="21"/>
  <c r="F21" i="21"/>
  <c r="G21" i="21"/>
  <c r="H21" i="21"/>
  <c r="I21" i="21"/>
  <c r="J21" i="21"/>
  <c r="K21" i="21"/>
  <c r="L21" i="21"/>
  <c r="M21" i="21"/>
  <c r="N21" i="21"/>
  <c r="O21" i="21"/>
  <c r="P21" i="21"/>
  <c r="Q21" i="21"/>
  <c r="R21" i="21"/>
  <c r="S21" i="21"/>
  <c r="T21" i="21"/>
  <c r="B21" i="21"/>
  <c r="C27" i="21" l="1"/>
  <c r="D27" i="21"/>
  <c r="E27" i="21"/>
  <c r="F27" i="21"/>
  <c r="G27" i="21"/>
  <c r="H27" i="21"/>
  <c r="I27" i="21"/>
  <c r="J27" i="21"/>
  <c r="K27" i="21"/>
  <c r="L27" i="21"/>
  <c r="M27" i="21"/>
  <c r="N27" i="21"/>
  <c r="O27" i="21"/>
  <c r="P27" i="21"/>
  <c r="Q27" i="21"/>
  <c r="R27" i="21"/>
  <c r="S27" i="21"/>
  <c r="T27" i="21"/>
  <c r="B27" i="21"/>
  <c r="U21" i="21" l="1"/>
  <c r="U27" i="21" s="1"/>
  <c r="P21" i="19"/>
  <c r="P27" i="19" s="1"/>
  <c r="P21" i="18"/>
  <c r="P27" i="18" s="1"/>
  <c r="Q21" i="18"/>
  <c r="Q27" i="18" s="1"/>
  <c r="V26" i="20" l="1"/>
  <c r="V25" i="20"/>
  <c r="V24" i="20"/>
  <c r="V23" i="20"/>
  <c r="V22" i="20"/>
  <c r="C21" i="20"/>
  <c r="C27" i="20" s="1"/>
  <c r="E21" i="20"/>
  <c r="E27" i="20" s="1"/>
  <c r="F21" i="20"/>
  <c r="F27" i="20" s="1"/>
  <c r="G21" i="20"/>
  <c r="G27" i="20" s="1"/>
  <c r="H21" i="20"/>
  <c r="H27" i="20" s="1"/>
  <c r="I21" i="20"/>
  <c r="I27" i="20" s="1"/>
  <c r="J21" i="20"/>
  <c r="J27" i="20" s="1"/>
  <c r="K21" i="20"/>
  <c r="K27" i="20" s="1"/>
  <c r="L21" i="20"/>
  <c r="L27" i="20" s="1"/>
  <c r="M21" i="20"/>
  <c r="M27" i="20" s="1"/>
  <c r="N21" i="20"/>
  <c r="N27" i="20" s="1"/>
  <c r="O21" i="20"/>
  <c r="O27" i="20" s="1"/>
  <c r="R21" i="20"/>
  <c r="R27" i="20" s="1"/>
  <c r="S21" i="20"/>
  <c r="S27" i="20" s="1"/>
  <c r="T21" i="20"/>
  <c r="T27" i="20" s="1"/>
  <c r="U21" i="20"/>
  <c r="U27" i="20" s="1"/>
  <c r="B21" i="20"/>
  <c r="B27" i="20" s="1"/>
  <c r="B27" i="19"/>
  <c r="V19" i="19"/>
  <c r="V15" i="19"/>
  <c r="V11" i="19"/>
  <c r="V26" i="19"/>
  <c r="V25" i="19"/>
  <c r="V24" i="19"/>
  <c r="V23" i="19"/>
  <c r="V22" i="19"/>
  <c r="V9" i="19"/>
  <c r="V10" i="19"/>
  <c r="V12" i="19"/>
  <c r="V13" i="19"/>
  <c r="V14" i="19"/>
  <c r="V16" i="19"/>
  <c r="V17" i="19"/>
  <c r="V18" i="19"/>
  <c r="V20" i="19"/>
  <c r="V23" i="18"/>
  <c r="V24" i="18"/>
  <c r="V25" i="18"/>
  <c r="V26" i="18"/>
  <c r="V22" i="18"/>
  <c r="V9" i="18"/>
  <c r="V10" i="18"/>
  <c r="V11" i="18"/>
  <c r="V12" i="18"/>
  <c r="V13" i="18"/>
  <c r="V14" i="18"/>
  <c r="V15" i="18"/>
  <c r="V16" i="18"/>
  <c r="V17" i="18"/>
  <c r="V18" i="18"/>
  <c r="V19" i="18"/>
  <c r="V20" i="18"/>
  <c r="C21" i="19"/>
  <c r="C27" i="19" s="1"/>
  <c r="E21" i="19"/>
  <c r="E27" i="19" s="1"/>
  <c r="F21" i="19"/>
  <c r="F27" i="19" s="1"/>
  <c r="G21" i="19"/>
  <c r="G27" i="19" s="1"/>
  <c r="H21" i="19"/>
  <c r="H27" i="19" s="1"/>
  <c r="I21" i="19"/>
  <c r="I27" i="19" s="1"/>
  <c r="J21" i="19"/>
  <c r="J27" i="19" s="1"/>
  <c r="K21" i="19"/>
  <c r="K27" i="19" s="1"/>
  <c r="L21" i="19"/>
  <c r="L27" i="19" s="1"/>
  <c r="M21" i="19"/>
  <c r="M27" i="19" s="1"/>
  <c r="N21" i="19"/>
  <c r="N27" i="19" s="1"/>
  <c r="O21" i="19"/>
  <c r="O27" i="19" s="1"/>
  <c r="R21" i="19"/>
  <c r="R27" i="19" s="1"/>
  <c r="S21" i="19"/>
  <c r="S27" i="19" s="1"/>
  <c r="T21" i="19"/>
  <c r="T27" i="19" s="1"/>
  <c r="U21" i="19"/>
  <c r="U27" i="19" s="1"/>
  <c r="B21" i="19"/>
  <c r="D27" i="18"/>
  <c r="C21" i="18"/>
  <c r="C27" i="18" s="1"/>
  <c r="E21" i="18"/>
  <c r="E27" i="18" s="1"/>
  <c r="F21" i="18"/>
  <c r="F27" i="18" s="1"/>
  <c r="G21" i="18"/>
  <c r="G27" i="18" s="1"/>
  <c r="H21" i="18"/>
  <c r="H27" i="18" s="1"/>
  <c r="I21" i="18"/>
  <c r="I27" i="18" s="1"/>
  <c r="J21" i="18"/>
  <c r="J27" i="18" s="1"/>
  <c r="K21" i="18"/>
  <c r="K27" i="18" s="1"/>
  <c r="L21" i="18"/>
  <c r="L27" i="18" s="1"/>
  <c r="M21" i="18"/>
  <c r="M27" i="18" s="1"/>
  <c r="N21" i="18"/>
  <c r="N27" i="18" s="1"/>
  <c r="O21" i="18"/>
  <c r="O27" i="18" s="1"/>
  <c r="R21" i="18"/>
  <c r="R27" i="18" s="1"/>
  <c r="S21" i="18"/>
  <c r="S27" i="18" s="1"/>
  <c r="T21" i="18"/>
  <c r="T27" i="18" s="1"/>
  <c r="U21" i="18"/>
  <c r="U27" i="18" s="1"/>
  <c r="B21" i="18"/>
  <c r="B27" i="18" s="1"/>
  <c r="V21" i="19" l="1"/>
  <c r="V27" i="19" s="1"/>
  <c r="D21" i="19"/>
  <c r="D27" i="19" s="1"/>
  <c r="V21" i="18"/>
  <c r="V27" i="18" s="1"/>
  <c r="V20" i="20"/>
  <c r="V19" i="20"/>
  <c r="V18" i="20" l="1"/>
  <c r="V17" i="20" l="1"/>
  <c r="V16" i="20" l="1"/>
  <c r="V15" i="20" l="1"/>
  <c r="V14" i="20" l="1"/>
  <c r="V13" i="20" l="1"/>
  <c r="V12" i="20" l="1"/>
  <c r="V11" i="20" l="1"/>
  <c r="V10" i="20" l="1"/>
  <c r="V9" i="20"/>
  <c r="V21" i="20" l="1"/>
  <c r="V27" i="20" s="1"/>
</calcChain>
</file>

<file path=xl/sharedStrings.xml><?xml version="1.0" encoding="utf-8"?>
<sst xmlns="http://schemas.openxmlformats.org/spreadsheetml/2006/main" count="2292" uniqueCount="381">
  <si>
    <t>Ensemble des formations du social</t>
  </si>
  <si>
    <t>*nouveaux inscrits en 1ère année ou entrés directement dans les années suivantes</t>
  </si>
  <si>
    <t>*certains établissements ont des épreuves communes, doublons possibles</t>
  </si>
  <si>
    <t>*le nombre d'établissements indiqués dans ce total correspond en réalité au nombre de formations, un établissement étant recensé autant de fois qu'il dispense de formations</t>
  </si>
  <si>
    <t>*Un étudiant peut recevoir plus d'une source de financement, de ce fait la somme du nombre de places financées avec le nombre de places non financées est supérieure ou égal au nombre total d'inscrits</t>
  </si>
  <si>
    <t>629</t>
  </si>
  <si>
    <t>262</t>
  </si>
  <si>
    <t>71</t>
  </si>
  <si>
    <t>962</t>
  </si>
  <si>
    <t>1</t>
  </si>
  <si>
    <t>23</t>
  </si>
  <si>
    <t>certification_presente</t>
  </si>
  <si>
    <t>certification_recu</t>
  </si>
  <si>
    <t>Public</t>
  </si>
  <si>
    <t>2</t>
  </si>
  <si>
    <t>3</t>
  </si>
  <si>
    <t>Indéfini</t>
  </si>
  <si>
    <t>5</t>
  </si>
  <si>
    <t>Conseil départemental</t>
  </si>
  <si>
    <t>OPCO (ancien OPCA)</t>
  </si>
  <si>
    <t>Pôle emploi</t>
  </si>
  <si>
    <t>Employeurs</t>
  </si>
  <si>
    <t>Autres organismes</t>
  </si>
  <si>
    <t>Total</t>
  </si>
  <si>
    <t>Diplôme d'état d'Aide médico-psychologique</t>
  </si>
  <si>
    <t>0</t>
  </si>
  <si>
    <t>73</t>
  </si>
  <si>
    <t>411</t>
  </si>
  <si>
    <t>72</t>
  </si>
  <si>
    <t>483</t>
  </si>
  <si>
    <t>20</t>
  </si>
  <si>
    <t>22</t>
  </si>
  <si>
    <t>16</t>
  </si>
  <si>
    <t>29</t>
  </si>
  <si>
    <t>45</t>
  </si>
  <si>
    <t>Diplôme d'Etat de Technicien de l'intervention sociale et familiale</t>
  </si>
  <si>
    <t>12</t>
  </si>
  <si>
    <t>8</t>
  </si>
  <si>
    <t>Diplôme d'Etat de Moniteur éducateur</t>
  </si>
  <si>
    <t>32</t>
  </si>
  <si>
    <t>42</t>
  </si>
  <si>
    <t>74</t>
  </si>
  <si>
    <t>Diplôme d'Etat d'éducateur spécialisé</t>
  </si>
  <si>
    <t>15</t>
  </si>
  <si>
    <t>27</t>
  </si>
  <si>
    <t>54</t>
  </si>
  <si>
    <t>Diplôme d'Etat d'Educateur de jeunes enfants</t>
  </si>
  <si>
    <t>14</t>
  </si>
  <si>
    <t>10</t>
  </si>
  <si>
    <t>Diplôme d'Educateur technique spécialisé</t>
  </si>
  <si>
    <t>Diplôme d'Etat de Conseiller en économie sociale et familiale</t>
  </si>
  <si>
    <t>11</t>
  </si>
  <si>
    <t>Diplôme d'Etat d'assistant de service social</t>
  </si>
  <si>
    <t>44</t>
  </si>
  <si>
    <t>112</t>
  </si>
  <si>
    <t>Diplôme d'Etat de Médiateur familial</t>
  </si>
  <si>
    <t>Certificat d'aptitude aux fonctions de responsable d'unité d'intervention sociale</t>
  </si>
  <si>
    <t>18</t>
  </si>
  <si>
    <t>Certificat d'aptitude aux fonctions de directeur d'établissement social</t>
  </si>
  <si>
    <t>6</t>
  </si>
  <si>
    <t>Diplôme d'Etat d'Ingénierie sociale</t>
  </si>
  <si>
    <t>Certificat national de compétence de mandataire judiciaire à la protection des majeurs</t>
  </si>
  <si>
    <t xml:space="preserve">Certificat national de compétence de délégué aux prestations familiales </t>
  </si>
  <si>
    <t>Accompagnant éducatif et social</t>
  </si>
  <si>
    <t>Assistant familial</t>
  </si>
  <si>
    <t>Technicien de l'intervention sociale et familiale</t>
  </si>
  <si>
    <t>Moniteur éducateur</t>
  </si>
  <si>
    <t>Educateur spécialisé</t>
  </si>
  <si>
    <t>Educateur de jeunes enfants</t>
  </si>
  <si>
    <t>Educateur technique spécialisé</t>
  </si>
  <si>
    <t>Conseiller en économie sociale et familiale</t>
  </si>
  <si>
    <t>Assistant de service social</t>
  </si>
  <si>
    <t>Médiateur familial</t>
  </si>
  <si>
    <t>CAFERUIS</t>
  </si>
  <si>
    <t>CAFDES</t>
  </si>
  <si>
    <t>DEIS</t>
  </si>
  <si>
    <t>Mandataire Judiciaire à la Protection des Majeurs</t>
  </si>
  <si>
    <t>Délégué aux prestations familiales</t>
  </si>
  <si>
    <t>Auvergne-Rhone-Alpes</t>
  </si>
  <si>
    <t>Bourgogne-Franche-Comté</t>
  </si>
  <si>
    <t>Bretagne</t>
  </si>
  <si>
    <t>Centre-Val de Loire</t>
  </si>
  <si>
    <t>Corse</t>
  </si>
  <si>
    <t>Grand Est</t>
  </si>
  <si>
    <t>Guadeloupe</t>
  </si>
  <si>
    <t>Guyane</t>
  </si>
  <si>
    <t>Hauts-de-France</t>
  </si>
  <si>
    <t>Ile-de-France</t>
  </si>
  <si>
    <t>La Réunion</t>
  </si>
  <si>
    <t>Martinique</t>
  </si>
  <si>
    <t>Mayotte</t>
  </si>
  <si>
    <t>Normandie</t>
  </si>
  <si>
    <t>Nouvelle-Aquitaine</t>
  </si>
  <si>
    <t>Occitanie</t>
  </si>
  <si>
    <t>Pays de la Loire</t>
  </si>
  <si>
    <t>Provence-Alpes-Cote d'Azur</t>
  </si>
  <si>
    <t>►Source : DREES, enquête Écoles</t>
  </si>
  <si>
    <t>La présentation de l'enquête "Ecoles" et de ses différents questionnaires sont accessibles ici :</t>
  </si>
  <si>
    <t>►Données complémentaires</t>
  </si>
  <si>
    <t>Les principaux indicateurs sont également diffusés en série longue au niveau national dans le dossier :</t>
  </si>
  <si>
    <t>Professions de santé et du social &gt; La formation aux professions sociales</t>
  </si>
  <si>
    <r>
      <rPr>
        <b/>
        <sz val="11"/>
        <rFont val="Arial"/>
        <family val="2"/>
      </rPr>
      <t>►</t>
    </r>
    <r>
      <rPr>
        <b/>
        <u/>
        <sz val="11"/>
        <rFont val="Arial"/>
        <family val="2"/>
      </rPr>
      <t xml:space="preserve"> Historique des mises à jour</t>
    </r>
  </si>
  <si>
    <t>-</t>
  </si>
  <si>
    <t>AVERTISSEMENTS :</t>
  </si>
  <si>
    <t>Dans les tableaux, la somme peut être légèrement différente de 100 % du fait des arrondis.</t>
  </si>
  <si>
    <t>Descriptif des formations</t>
  </si>
  <si>
    <t>II. VALIDATION DES ACQUIS DE L’EXPÉRIENCE (VAE)</t>
  </si>
  <si>
    <t>Total toutes formations</t>
  </si>
  <si>
    <t>VAE Totale</t>
  </si>
  <si>
    <t>Niveau 3</t>
  </si>
  <si>
    <t>III. Tableaux régionaux</t>
  </si>
  <si>
    <t>Aide médico-psychologique</t>
  </si>
  <si>
    <t>Auxiliaire de vie sociale</t>
  </si>
  <si>
    <t>Nombre de formations par région</t>
  </si>
  <si>
    <t>Effectifs d'inscrits en 1ère année par région</t>
  </si>
  <si>
    <t>Effectifs totaux d'inscrits par région</t>
  </si>
  <si>
    <t>Niveau 4</t>
  </si>
  <si>
    <t>Effectifs de diplômés hors VAE par région</t>
  </si>
  <si>
    <t>Proportion de femmes parmi les diplômés par région</t>
  </si>
  <si>
    <t>Conseiller en économie sociale familiale</t>
  </si>
  <si>
    <t>Ingénierie sociale</t>
  </si>
  <si>
    <t>Diplôme préparé</t>
  </si>
  <si>
    <t>Durée de la formation [1]</t>
  </si>
  <si>
    <t>Conditions de diplôme pour  accéder aux épreuves d’admission [2]</t>
  </si>
  <si>
    <t>Formation et niveau de diplôme correspondant</t>
  </si>
  <si>
    <t>Exercice du métier</t>
  </si>
  <si>
    <t>Niveau du  diplôme délivré  [3]</t>
  </si>
  <si>
    <t>Titre du diplôme</t>
  </si>
  <si>
    <t>sommaire</t>
  </si>
  <si>
    <t>DEAMP [4]</t>
  </si>
  <si>
    <t>Diplôme d’État d’aide médico-psychologique</t>
  </si>
  <si>
    <t>12 à 24 mois</t>
  </si>
  <si>
    <t>CAP, BEP</t>
  </si>
  <si>
    <t>DEAVS [4]</t>
  </si>
  <si>
    <t xml:space="preserve">Diplôme d’État d’auxiliaire de vie sociale </t>
  </si>
  <si>
    <t>De 9 à 36 mois</t>
  </si>
  <si>
    <t>DEAES</t>
  </si>
  <si>
    <t>Diplômé d’État d’accompagnant éducatif et social</t>
  </si>
  <si>
    <t>De 9 à 24 mois</t>
  </si>
  <si>
    <t>DEAF</t>
  </si>
  <si>
    <t>Diplôme d'État d'assistant familial</t>
  </si>
  <si>
    <t>18 à 24 mois</t>
  </si>
  <si>
    <t>Stage préparatoire à l'accueil d'enfants de 60 heures</t>
  </si>
  <si>
    <t>DETISF</t>
  </si>
  <si>
    <t>Diplôme d’État de technicien de l’intervention sociale et familiale</t>
  </si>
  <si>
    <t>De 18 à 24 mois</t>
  </si>
  <si>
    <t>Baccalauréat</t>
  </si>
  <si>
    <t>DEME</t>
  </si>
  <si>
    <t xml:space="preserve">Diplôme d’État de moniteur éducateur </t>
  </si>
  <si>
    <t>2 ans</t>
  </si>
  <si>
    <t>Diplôme d’État d’assistant de service social</t>
  </si>
  <si>
    <t>3 ans</t>
  </si>
  <si>
    <t>Bac ou équivalent</t>
  </si>
  <si>
    <t xml:space="preserve">DEUG, BTS, DUT, DEUST
</t>
  </si>
  <si>
    <t xml:space="preserve">Diplôme d’État d’éducateur spécialisé </t>
  </si>
  <si>
    <t>Diplôme d’État d’éducateur de jeunes enfants</t>
  </si>
  <si>
    <t xml:space="preserve">Diplôme d’État d’éducateur technique spécialisé </t>
  </si>
  <si>
    <t>DECESF</t>
  </si>
  <si>
    <t>Diplôme d’État de conseiller en économie sociale familiale</t>
  </si>
  <si>
    <t>1 an</t>
  </si>
  <si>
    <t>BTS Économie sociale et familiale</t>
  </si>
  <si>
    <t>DEMF</t>
  </si>
  <si>
    <t>Diplôme d’État de médiateur familial</t>
  </si>
  <si>
    <t>3 ans maximum</t>
  </si>
  <si>
    <t>Certificat d’aptitude aux fonctions d’encadrement et de responsable d’unité d’intervention sociale</t>
  </si>
  <si>
    <t xml:space="preserve">Licence, licence professionnelle, Maîtrise, master 1
</t>
  </si>
  <si>
    <t>Les professionnels, responsables d’une unité de travail, assurent l’encadrement d’une équipe et des actions directement engagées auprès des usagers. Ils pilotent l’action dans le cadre des projets de service. Intermédiaires entre direction et équipes, ils sont en position d’interface dans les organisations, ce qui leur confère un rôle essentiel pour la mise en œuvre des réponses aux besoins des usagers.</t>
  </si>
  <si>
    <t>Certificat d’aptitude aux fonctions de directeur d’établissement ou de service d’intervention sociale</t>
  </si>
  <si>
    <t>30 mois maximum</t>
  </si>
  <si>
    <t xml:space="preserve">Master, diplôme d'études approfondies, diplôme d'études supérieures spécialisées, diplôme d'ingénieur
</t>
  </si>
  <si>
    <t>Les directeurs d’établissement ou de service d’intervention sociale doivent assurer aux usagers une prise en charge individualisée de qualité, faciliter leur expression, la satisfaction de leurs besoins, l’accès à leurs droits et l’exercice effectif de leur citoyenneté. Leur champ d’action inclut la participation à l’élaboration et à la mise en œuvre des politiques territoriales d’action sanitaire et sociale, la définition et la conduite d’un projet d’établissement ou de service, le management et la gestion des ressources humaines, la gestion économique, financière et logistique.</t>
  </si>
  <si>
    <t>Diplôme d'État d'Ingénierie sociale</t>
  </si>
  <si>
    <t>30 mois</t>
  </si>
  <si>
    <t>Au terme de cette formation, les titulaires du diplôme d’État d’ingénierie sociale sont en capacité de conduire l'analyse de questions sociales complexes prenant en compte, le cadre des politiques sociales, les contextes organisationnels et territoriaux, les problématiques sociales, familiales et individuelles. De plus, ils sont capables de concevoir, mettre en œuvre, valoriser des études et des recherches fondées sur des approches pluridisciplinaires et participatives et enfin mobiliser, enrichir, exploiter les outils d'observation et de veille sociale.</t>
  </si>
  <si>
    <t xml:space="preserve">[1] Il s’agit de la durée « normale » de formation, qui peut cependant être modulée pour certains étudiants en fonction des diplômes possédés ou acquis professionnels antérieurs. </t>
  </si>
  <si>
    <t>[2] Il s’agit des conditions d’admissions les plus fréquentes qui peuvent, pour certains diplômes, être élargies à des personnes d’un niveau d’étude inférieur mais ayant une expérience professionnelle du domaine.</t>
  </si>
  <si>
    <t>[4] Les diplômes d'aide médico-psychologique et d'auxiliaire de vie sociale continuent d'être dispensés aux étudiants en cours de formation mais ne sont plus ouverts aux nouveaux inscrits. Le nouveau diplôme qui les remplace est celui d'accompagnant éducatif et social.</t>
  </si>
  <si>
    <t>I. Effectifs des formations, diplômes et caractéristiques des étudiants en 2020</t>
  </si>
  <si>
    <t>La formation aux professions sociales en 2020 - données écoles</t>
  </si>
  <si>
    <t>Mandataire judiciaire à la protection des majeurs</t>
  </si>
  <si>
    <t>NOMBRE D'INSCRITS BENEFICIANT D'UN  FINANCEMENT, PAR ORGANISME FINANCEUR*</t>
  </si>
  <si>
    <r>
      <t>1</t>
    </r>
    <r>
      <rPr>
        <vertAlign val="superscript"/>
        <sz val="10"/>
        <color theme="1"/>
        <rFont val="Arial"/>
        <family val="2"/>
      </rPr>
      <t>ère</t>
    </r>
    <r>
      <rPr>
        <sz val="10"/>
        <color theme="1"/>
        <rFont val="Arial"/>
        <family val="2"/>
      </rPr>
      <t xml:space="preserve"> année</t>
    </r>
  </si>
  <si>
    <r>
      <t>2</t>
    </r>
    <r>
      <rPr>
        <vertAlign val="superscript"/>
        <sz val="10"/>
        <color theme="1"/>
        <rFont val="Arial"/>
        <family val="2"/>
      </rPr>
      <t>ème</t>
    </r>
    <r>
      <rPr>
        <sz val="10"/>
        <color theme="1"/>
        <rFont val="Arial"/>
        <family val="2"/>
      </rPr>
      <t xml:space="preserve"> année</t>
    </r>
  </si>
  <si>
    <r>
      <t>3</t>
    </r>
    <r>
      <rPr>
        <vertAlign val="superscript"/>
        <sz val="10"/>
        <color theme="1"/>
        <rFont val="Arial"/>
        <family val="2"/>
      </rPr>
      <t>ème</t>
    </r>
    <r>
      <rPr>
        <sz val="10"/>
        <color theme="1"/>
        <rFont val="Arial"/>
        <family val="2"/>
      </rPr>
      <t xml:space="preserve"> année</t>
    </r>
  </si>
  <si>
    <t>Conseil Régional</t>
  </si>
  <si>
    <t>OPCA (y compris FONGECIF)</t>
  </si>
  <si>
    <t>Nombre total de places financées</t>
  </si>
  <si>
    <t>Nombre total de places non financées</t>
  </si>
  <si>
    <t>STATUT JURIDIQUE DES ETABLISSEMENTS*</t>
  </si>
  <si>
    <t>Privé non lucratif</t>
  </si>
  <si>
    <t>Autre privé</t>
  </si>
  <si>
    <t>Femmes</t>
  </si>
  <si>
    <t>Hommes</t>
  </si>
  <si>
    <t>Nombre de candidats ayant passé les épreuves de sélection ou déposé un dossier*</t>
  </si>
  <si>
    <t>Nombre de candidats admis suite à ces épreuves de sélection</t>
  </si>
  <si>
    <t>spé. Vie en structure collective</t>
  </si>
  <si>
    <t>spé. Vie à domicile</t>
  </si>
  <si>
    <t>spé. Éducation inclusive</t>
  </si>
  <si>
    <t>CERTIFICATION</t>
  </si>
  <si>
    <t>DIPLÔMES</t>
  </si>
  <si>
    <t>Nombre de présentés hors VAE et allègement de scolarité</t>
  </si>
  <si>
    <t>Nombre de reçus hors VAE et allègement de scolarité</t>
  </si>
  <si>
    <t>Nombre de présentés après VAE ou un allègement de scolarité puis parcours de formation</t>
  </si>
  <si>
    <t>Nombre de reçus après VAE ou un allègement de scolarité puis parcours de formation</t>
  </si>
  <si>
    <t>1ère année</t>
  </si>
  <si>
    <t>2ème année</t>
  </si>
  <si>
    <t>3ème année</t>
  </si>
  <si>
    <t>Dont allègement de scolarité avec VAE</t>
  </si>
  <si>
    <t>Dont allègement de scolarité hors VAE</t>
  </si>
  <si>
    <t>Dont nouveau inscrits*</t>
  </si>
  <si>
    <t>REPARTITION DES INSCRITS</t>
  </si>
  <si>
    <t>Dont étrangers</t>
  </si>
  <si>
    <t>Diplôme d'État d'Accompagnant éducatif et social</t>
  </si>
  <si>
    <t>Régions</t>
  </si>
  <si>
    <t>Livrets 1 déposés</t>
  </si>
  <si>
    <t>Recevabilité</t>
  </si>
  <si>
    <t>Livrets 2 déposés</t>
  </si>
  <si>
    <t>Validation totale</t>
  </si>
  <si>
    <t>Validation partielle</t>
  </si>
  <si>
    <t>Aucune validation</t>
  </si>
  <si>
    <t>Auvergne-Rhône-Alpes</t>
  </si>
  <si>
    <t>Centre</t>
  </si>
  <si>
    <t>Grand-Est</t>
  </si>
  <si>
    <t>Pays-de-la-Loire</t>
  </si>
  <si>
    <t>Provence-Alpes-Côte d'Azur</t>
  </si>
  <si>
    <t>France métropolitaine</t>
  </si>
  <si>
    <t>Réunion</t>
  </si>
  <si>
    <t>France métropolitaine et DROM</t>
  </si>
  <si>
    <t>VAE Aide médico-psychologique en 2020. Source : DGCS, ASP.</t>
  </si>
  <si>
    <t>VAE Accompagnant éducatif et social en 2020. Source : DGCS, ASP.</t>
  </si>
  <si>
    <t>VAE Technicien de l'intervention sociale et familiale en 2020. Source : DGCS, ASP.</t>
  </si>
  <si>
    <t>VAE Educateur de jeunes enfants en 2020. Source : DGCS, ASP.</t>
  </si>
  <si>
    <t>VAE assistant de service sociale en 2020. Source : DGCS, ASP.</t>
  </si>
  <si>
    <t>VAE Médiateur familial en 2020. Source : DGCS, ASP.</t>
  </si>
  <si>
    <t>VAE Certificat d'aptitude aux fonctions de responsable d'unité d'intervention sociale en 2020. Source : DGCS, ASP.</t>
  </si>
  <si>
    <t>VAE Certificat d'aptitude aux fonctions de directeur d'établissement social en 2020. Source : DGCS, ASP.</t>
  </si>
  <si>
    <t>VAE Ingénierie sociale en 2020. Source : DGCS, ASP.</t>
  </si>
  <si>
    <t>Champ : France métropolitaine et DROM. Ensemble des diplômés en  2020. Ensemble des inscrits ayant commencé une session de formation à un moment de l'année 2020</t>
  </si>
  <si>
    <t>Niveaux 6 &amp; 7</t>
  </si>
  <si>
    <t>Bourgogne-France-Comté</t>
  </si>
  <si>
    <t>Centre-Val-de-Loire</t>
  </si>
  <si>
    <t>France métropolitaine et DROM </t>
  </si>
  <si>
    <t>dont*:</t>
  </si>
  <si>
    <t>Niveau 5*</t>
  </si>
  <si>
    <t>Niveaux 6 et 7</t>
  </si>
  <si>
    <t>Total général</t>
  </si>
  <si>
    <t>Île-de-France</t>
  </si>
  <si>
    <t>Proportion de femmes parmi les diplômés (hors VAE et allègement de scolarité) par région en 2020 (en %)</t>
  </si>
  <si>
    <t>MJPM</t>
  </si>
  <si>
    <t>Licence, licence professionnelle, Maîtrise, master 1</t>
  </si>
  <si>
    <t xml:space="preserve">Licence, licence professionnelle, Maîtrise, master 1
</t>
  </si>
  <si>
    <t>DPF</t>
  </si>
  <si>
    <t>Diplôme de niveau 5</t>
  </si>
  <si>
    <t>Diplôme de niveau 5 social</t>
  </si>
  <si>
    <t>180 heures d’enseignement théorique
350 heures de stage pratique</t>
  </si>
  <si>
    <t>Diplôme de niveau 4</t>
  </si>
  <si>
    <t>- Dip.niv 5 social, sanitaire, paramédical</t>
  </si>
  <si>
    <t>- Dip.niv 6 juridique, socio.,  psychologique</t>
  </si>
  <si>
    <t>Dip.niv 5 du travail social ou dip. niv II</t>
  </si>
  <si>
    <t>- Dip. niv 6</t>
  </si>
  <si>
    <t>- Dip. niv 5 + expérience professionnelle</t>
  </si>
  <si>
    <t>- Dip niveau 7</t>
  </si>
  <si>
    <t>- Dip niveau 6 + expérience professionnelle</t>
  </si>
  <si>
    <t>- Dip niveau 5 + expérience professionnelle</t>
  </si>
  <si>
    <t>décembre 2021 : ajout des données sur l'année 2020</t>
  </si>
  <si>
    <t>[3] Les DEETS, DEASS, DEES, DEEJE et DECESF seront des diplômes reconnus de niveau 6 en 2021 (étudiants ayant commencé leur formation à partir de septembre 2018 pour le DEETS, DEASS, DEES, DEEJE et DECESF, 2020 pour le DECSF).</t>
  </si>
  <si>
    <t>VAE Moniteur éducateur en 2020. Source : DEPP - enquête n° 62 sur l'activité des dispositifs académiques de validation des acquis de l'expérience.</t>
  </si>
  <si>
    <t>VAE Educateur spécialisé en 2020. Source : DEPP - enquête n° 62 sur l'activité des dispositifs académiques de validation des acquis de l'expérience.</t>
  </si>
  <si>
    <t>VAE Educateur technique spécialisé en 2020. Source : DEPP - enquête n° 62 sur l'activité des dispositifs académiques de validation des acquis de l'expérience.</t>
  </si>
  <si>
    <t>VAE Conseiller en économie sociale et familiale en 2020. Source : DEPP - enquête n° 62 sur l'activité des dispositifs académiques de validation des acquis de l'expérience.</t>
  </si>
  <si>
    <t>Total examinés</t>
  </si>
  <si>
    <t>Validations totales</t>
  </si>
  <si>
    <t>Validations partielles</t>
  </si>
  <si>
    <t>Auvergne Rhône-Alpes</t>
  </si>
  <si>
    <t>Bourgogne Franche-Comté</t>
  </si>
  <si>
    <t>Centre Val-de-Loire</t>
  </si>
  <si>
    <t>Diplôme d'État d'Auxiliaire de vie sociale</t>
  </si>
  <si>
    <t>VAE Auxiliaire de vie sociale en 2020. Source : DGCS, ASP.</t>
  </si>
  <si>
    <t>Champ : France métropolitaine et DROM. Ensemble des diplômés en 2020. Ensemble des inscrits ayant commencé une session de formation à un moment de l'année 2020.</t>
  </si>
  <si>
    <t>Validation totale des acquis de l’expérience (VAE) par diplôme et par région en 2020</t>
  </si>
  <si>
    <r>
      <t>Source : DGCS, ASP. DEPP - enquête n° 62 sur l'activité des dispositifs académiques de validation des acquis de l'expérience pour les DEME, DEES, DEETS et DECESF.</t>
    </r>
    <r>
      <rPr>
        <b/>
        <u/>
        <sz val="10"/>
        <color rgb="FFFF0000"/>
        <rFont val="Calibri"/>
        <family val="2"/>
      </rPr>
      <t/>
    </r>
  </si>
  <si>
    <t>Champ : France métropolitaine et DROM. Ensemble des personnes ayant validé un des diplômes du travail social au moyen de la VAE en 2020.</t>
  </si>
  <si>
    <r>
      <t xml:space="preserve">Source : DREES, enquête Écoles 2020.                                                                                                                                  
</t>
    </r>
    <r>
      <rPr>
        <b/>
        <u/>
        <sz val="10"/>
        <rFont val="Calibri"/>
        <family val="2"/>
      </rPr>
      <t/>
    </r>
  </si>
  <si>
    <t>Mandataire judiciaire à la Protection des majeurs</t>
  </si>
  <si>
    <t>Nombre de formations par région en 2020</t>
  </si>
  <si>
    <t>*Les DEETS, DEASS, DEES, DEEJE et DECESF seront des diplômes reconnus de niveau 6 en 2021 (étudiants ayant commencé leur formation à partir de septembre 2018 pour le DEETS, DEASS, DEES, DEEJE et DECESF, 2020 pour le DECSF).</t>
  </si>
  <si>
    <t>Effectifs d'inscrits en 1ère année par région à la rentrée 2020</t>
  </si>
  <si>
    <t>Effectifs totaux d'inscrits à la rentrée 2020</t>
  </si>
  <si>
    <t>Diplôme d'Etat d'Assitant familial</t>
  </si>
  <si>
    <t>https://drees.solidarites-sante.gouv.fr/sources-outils-et-enquetes/lenquete-annuelle-sur-les-ecoles-de-formation-aux-professions-sociales</t>
  </si>
  <si>
    <t>ND</t>
  </si>
  <si>
    <t>Total**</t>
  </si>
  <si>
    <t>**Hors CAFDES</t>
  </si>
  <si>
    <t>Sauf mention contraire, la source des tableaux est l'enquête Ecoles.</t>
  </si>
  <si>
    <r>
      <t>Niveau 3</t>
    </r>
    <r>
      <rPr>
        <b/>
        <sz val="9"/>
        <rFont val="Arial"/>
        <family val="2"/>
      </rPr>
      <t xml:space="preserve"> (niveau CAP-BEP)</t>
    </r>
  </si>
  <si>
    <r>
      <t>Niveau 4</t>
    </r>
    <r>
      <rPr>
        <b/>
        <sz val="9"/>
        <rFont val="Arial"/>
        <family val="2"/>
      </rPr>
      <t xml:space="preserve"> (niveau Baccalauréat)</t>
    </r>
  </si>
  <si>
    <r>
      <t>Niveau 5</t>
    </r>
    <r>
      <rPr>
        <b/>
        <sz val="9"/>
        <rFont val="Arial"/>
        <family val="2"/>
      </rPr>
      <t xml:space="preserve"> (niveau DEUG, BTS, DUT, DEUST)</t>
    </r>
  </si>
  <si>
    <r>
      <t>Niveau 6</t>
    </r>
    <r>
      <rPr>
        <b/>
        <sz val="9"/>
        <rFont val="Arial"/>
        <family val="2"/>
      </rPr>
      <t xml:space="preserve"> (niveau Licence, licence professionnelle, BUT, maîtrise, master 1)</t>
    </r>
  </si>
  <si>
    <r>
      <t>Niveau 7</t>
    </r>
    <r>
      <rPr>
        <b/>
        <sz val="9"/>
        <rFont val="Arial"/>
        <family val="2"/>
      </rPr>
      <t xml:space="preserve"> (niveau Master, diplôme d'études approfondies, diplôme d'études supérieures spécialisées, diplôme d'ingénieur, doctorat)</t>
    </r>
  </si>
  <si>
    <t>L’aide médico-psychologique (AMP) travaille essentiellement dans les établissements accueillant des personnes âgées ou handicapées. Il accompagne au quotidien ces personnes dans les gestes de la vie quotidienne (coucher, lever, toilette, habillage, repas, déplacements, etc.). Il a également un rôle d’encouragement et de soutien de la communication.</t>
  </si>
  <si>
    <t>L’auxiliaire de vie sociale (AVS) intervient en général au domicile des personnes qui ne peuvent assumer seules les tâches de la vie quotidienne (personnes âgées, familles, personnes handicapées, malades).</t>
  </si>
  <si>
    <t>L’accompagnant éducatif et social (AES) a pour mission de réaliser une intervention sociale au quotidien visant à compenser les conséquences d’un manque d’autonomie, quelles qu’en soient l’origine ou la nature. Il prend en compte les difficultés liées à l’âge, à la maladie, au mode de vie ou les conséquences d’une situation sociale de vulnérabilité, pour permettre à la personne d’être actrice de son projet de vie.</t>
  </si>
  <si>
    <t>L’assistant familial (AF) est un travailleur social qui exerce une profession définie et réglementée d'accueil permanent à son domicile et dans sa famille de mineurs ou de jeunes majeurs de 18 à 21 ans. L'accueil peut être organisé au titre de la protection de l'enfance ou d'une prise en charge médico-sociale ou thérapeutique.</t>
  </si>
  <si>
    <t xml:space="preserve">Le technicien de l'intervention sociale et sanitaire (TISF) intervient, sur leur lieu de vie, auprès de personnes qui ont besoin d’aide dans des circonstances particulières (décès d’un parent, hospitalisation, naissance, longue maladie, handicap, etc.). Il épaule la famille en assumant le quotidien (entretien du logement, préparation des repas, l’aide aux devoirs) et soutient les parents dans l’éducation de leurs enfants. </t>
  </si>
  <si>
    <t>Le Moniteur Educateur (ME) participe, en liaison avec les autres professionnels de l’éducation spécialisée, à l’action éducative et à l’organisation de la vie quotidienne des enfants, adolescents ou adultes en difficulté ou handicapés accueillis dans les institutions médico-sociales.</t>
  </si>
  <si>
    <t>L’assistant de service social (ASS) intervient auprès de personnes confrontées à des difficultés familiales, professionnelles, financières, scolaires ou médicales. Il leur apporte une aide et un soutien, aussi bien psychologique, social que matériel, pour les inciter à trouver ou à retrouver une autonomie et faciliter leur insertion sociale et professionnelle. Ses domaines et secteurs d’intervention sont très diversifiés (collectivités locales, établissements publics, associations, etc.).</t>
  </si>
  <si>
    <t xml:space="preserve">L’éducateur de jeunes enfants (EJE) est un spécialiste de la petite enfance. Il assure des fonctions d’accueil, d’éducation d’enfants âgés de 0 à 7 ans en relation avec leurs parents. Il les accompagne dans leur apprentissage de l’autonomie, de la vie sociale. Ce métier s’exerce principalement dans les crèches, haltes garderie, jardins d’enfants. </t>
  </si>
  <si>
    <t>L’éducateur spécialisé (ES) concourt à l’éducation d’enfants et d’adolescents ou au soutien d’adultes présentant des déficiences physiques ou psychiques, des troubles du comportement ou qui ont des difficultés d’insertion. Il aide les personnes en difficulté à restaurer ou à préserver leur autonomie, à développer leurs capacités de socialisation, d’intégration ou d’insertion. Il favorise également les actions de prévention. Il travaille le plus souvent dans le secteur associatif, en milieu ouvert ou en établissement.</t>
  </si>
  <si>
    <t>L’éducateur technique spécialisé (ETS) est à la fois éducateur et spécialiste d’une technique professionnelle qu’il transmet aux personnes dont il a la charge. Il est ainsi spécialiste de l’adaptation ou de la réadaptation professionnelle des jeunes ou des adultes. Il exerce son activité principalement dans les établissements et services d’aide par le travail, les centres de rééducation, les entreprises d’insertion, etc.</t>
  </si>
  <si>
    <t>Le conseiller en économie sociale et familiale (CESF) aide les individus, les familles et groupes à résoudre leurs problèmes de vie quotidienne par l’information, le conseil technique, l’organisation de formations. Ses domaines et secteurs d’intervention sont très diversifiés (services sociaux des collectivités locales, caisses de sécurité sociale, associations, etc.).</t>
  </si>
  <si>
    <t>Le médiateur familial (MF) accompagne les personnes en situation de rupture ou de séparation avec leur famille afin de favoriser la reconstruction de leur lien familial et aider à la recherche de solutions répondant aux besoins de chacun des membres de la famille. Il exerce dans des structures diverses : associations à caractère social ou familial, associations spécifiques de médiation familiale, services publics ou para-publics (CAF, MSA...) et parfois en secteur libéral.</t>
  </si>
  <si>
    <t>SELECTION*</t>
  </si>
  <si>
    <t>Ensemble</t>
  </si>
  <si>
    <t xml:space="preserve">Ensemble </t>
  </si>
  <si>
    <t xml:space="preserve">Le diplôme d'auxiliaire de vie sociale est remplacé par celui d'accompagnant éducatif et social. 
En 2020, pour la première fois, plus aucun élève ne péparait ce diplôme. </t>
  </si>
  <si>
    <t>Champ : France métropolitaine et DROM. Ensemble des formations ayant eu des inscrits ou des diplômés à un moment de l'année 2020.  Hors une école dispensant la formation de conseiller en économie sociale et familiale située en Auvergne-Rhône-Alpes.</t>
  </si>
  <si>
    <t>Champ : France métropolitaine et DROM. Ensemble des diplômés (hors VAE) en 2020. Hors une école dispensant la formation de conseiller en économie sociale et familiale située en Auvergne-Rhône-Alpes.</t>
  </si>
  <si>
    <t>Effectif de diplômés par région en 2020 (hors VAE et allègement de scolarité)</t>
  </si>
  <si>
    <t>Champ : France métropolitaine et DROM. Ensemble des inscrits ayant commencé une session de formation à un moment de l'année 2020.</t>
  </si>
  <si>
    <t>Aide médico psychologique</t>
  </si>
  <si>
    <t>Champ : France métropolitaine et DROM. Ensemble des formations ayant eu des inscrits ou des diplômés à un moment de l'année 2020 et ayant répondu à la question sur la participation de leurs étudiants à la réserve sociale.</t>
  </si>
  <si>
    <t>Participation des étudiants en formation aux professions du social à la réserve sociale</t>
  </si>
  <si>
    <t>Ingénierie du social</t>
  </si>
  <si>
    <t>ND = Non Disponible</t>
  </si>
  <si>
    <t>II. RESERVE SOCIALE</t>
  </si>
  <si>
    <t>Participation des étudiants à la réserve sociale</t>
  </si>
  <si>
    <t xml:space="preserve">L’enquête auprès des écoles de formation aux professions sociales (plus communément appelée "enquête Écoles") a pour objectifs de dénombrer et d’identifier les établissements de formation aux professions sociales et de recueillir des informations sur le nombre et les caractéristiques des étudiants ou élèves en formation. </t>
  </si>
  <si>
    <t>► Les formations aux profession sociales suivies :</t>
  </si>
  <si>
    <t>Le délégué aux prestations familiales intervient sur décision d’un juge. Il prend toutes décisions pour répondre aux besoins élémentaires liés à l’entretien, à la santé, et à l’éducation des enfants. Il exerce auprès des familles une action éducative visant à rétablir les conditions d’une gestion autonome des prestations.</t>
  </si>
  <si>
    <t>Les missions du mandataire judiciaire à la protection des majeurs dépendent du mandat confié par le juge. 
D’une manière générale, le mandataire judiciaire à la protection des majeurs doit gérer les biens de la personne protégée ou l’aider à le faire de manière prudente et avisée. Ainsi, et selon les mesures de protection choisies, il peut notamment s’occuper de payer directement les factures, par exemple la facture de la maison de retraite si la personne est hébergée, ou aider la personne à gérer son budget et honorer ainsi les charges auxquelles elle a à faire face (loyers, assurances, factures,…).</t>
  </si>
  <si>
    <t>Source : DREES, enquête Ecoles  2020</t>
  </si>
  <si>
    <t>Source : DREES, enquête Ecoles 2020</t>
  </si>
  <si>
    <t>Source : DREES, enquête Ecoles 2020.</t>
  </si>
  <si>
    <t>En %</t>
  </si>
  <si>
    <t>ND = Non disponible</t>
  </si>
  <si>
    <t>Part des étudiants ayant participé à la réserve sociale dans les écoles ayant déclaré avoir des étudiants mobilisés</t>
  </si>
  <si>
    <t>La « réserve sociale » a pour objet d’aider à assurer la continuité de la prise en charge des publics vulnérables accueillis dans les établissements sociaux et médicosociaux, en période épidémique. Elle est constituée d’étudiants et de professionnels en travail social volontaires (assistants sociaux, éducateurs de jeunes enfants, accompagnants...) qui viennent prêter main forte dans les établissements concernés, dans le cadre d’un stage ou d’un CDD ou en tant que bénévole.</t>
  </si>
  <si>
    <t xml:space="preserve">Les formations d’auxiliaire de vie sociale et d’aide médico-psychologique ont été remplacées par la formation d’accompagnant éducatif et social en 2016. Les derniers candidats aux diplômes d’auxiliaire de vie sociale et d’aide médico-psychologique ont sept ans à compter de 2016 pour passer les épreuves, ceci explique pourquoi certaines de ces formations sont encore actives mais que leur nombre décroit fortement. </t>
  </si>
  <si>
    <t>Répartition des formations selon leur réponse à la question sur la participation de leurs étudiants à la réserve sociale</t>
  </si>
  <si>
    <t>Réponses des formations</t>
  </si>
  <si>
    <t>Nombre total de formations</t>
  </si>
  <si>
    <t>oui</t>
  </si>
  <si>
    <t>non</t>
  </si>
  <si>
    <t xml:space="preserve">Ne sait pas </t>
  </si>
  <si>
    <t>Aide médico psychologique</t>
  </si>
  <si>
    <t>Accompagnant éducatif et social</t>
  </si>
  <si>
    <t>Assistant familial</t>
  </si>
  <si>
    <t>Technicien de l'intervention sociale et familiale</t>
  </si>
  <si>
    <t>Moniteur éducateur</t>
  </si>
  <si>
    <t>Educateur spécialisé</t>
  </si>
  <si>
    <t>Educateur de jeunes enfants</t>
  </si>
  <si>
    <t>Educateur technique spécialisé</t>
  </si>
  <si>
    <t>Conseiller en économie sociale et familiale</t>
  </si>
  <si>
    <t>Assistant de service social</t>
  </si>
  <si>
    <t>Médiateur familial</t>
  </si>
  <si>
    <t>Mandataire Judiciaire à la Protection des Majeurs</t>
  </si>
  <si>
    <t>Délégué aux prestations familiales</t>
  </si>
  <si>
    <t xml:space="preserve">  </t>
  </si>
  <si>
    <t>Oui</t>
  </si>
  <si>
    <t>Non</t>
  </si>
  <si>
    <t>Nombre total d'étudiants</t>
  </si>
  <si>
    <t>Lecture : Les formations ayant déclaré des étudiants mobilisés dans le cadre de la réserve sociale accueillaient, en 2020, 22 % de l'ensemble des étudiants inscrits en formation du social.</t>
  </si>
  <si>
    <t>Note : Les étudiants participant à la réserve sociale peuvent le faire soit dans le cadre d'un stage, soit d'un contrat à durée déterminée, soit en tant que bénévole. Les écoles où sont inscrits les étudiants ne sont pas systématiquement averties du fait qu'un de leurs élèves soit mobilisé. De ce fait le nombre d'étudiants qu'elles ont déclaré peut minorer l'effectif d'étudiants réellement mobilisé dans le cadre de la réserve sociale en 2020.
Lecture : Parmi les écoles ayant déclaré avoir eu des étudiants mobilisés dans le cadre de la réserve sociale, la part d'étudiants mobilisés s'élève à 14 %.</t>
  </si>
  <si>
    <t>Part des étudiants ayant participé à la réserve sociale dans l'ensemble des inscrits dans une formation s'étant prononcée sur la question</t>
  </si>
  <si>
    <t>Part des formations ayant déclaré avoir eu des étudiants ayant participé à la réserve sociale, parmi les formations s'étant prononcées</t>
  </si>
  <si>
    <t>DEASS [5]</t>
  </si>
  <si>
    <t>DEES [5]</t>
  </si>
  <si>
    <t>DEEJE [5]</t>
  </si>
  <si>
    <t>DEETS [5]</t>
  </si>
  <si>
    <t>[5] Les candidats voulant intégrer les formations d'ASS, ES, EJE et ETS, peuvent le faire via Parcoursup.</t>
  </si>
  <si>
    <t>Total des étudiants</t>
  </si>
  <si>
    <t>Note : Les résultats ici présentés sont ici arrondis, par conséquent l'arrondi de la somme diffère parfois de la somme des arrondis.
Lecture : 46% des formations ont répondu oui ou non ;  55 % ne se sont pas prononcées.</t>
  </si>
  <si>
    <t>Répartition des étudiants selon la réponse de leur formation à la question sur la participation à la réserve sociale :</t>
  </si>
  <si>
    <t>Note : Les écoles ont été interrogées sur la pariticipation de leurs étudiants inscrits en formation en 2020,  plus précisément durant la période allant du 16/03/2020 au 11/07/2020. Seules les écoles s'étant prononcées sur cette question ont été comptabilisées ici. 
Lecture : 34% des formations s'étant prononcées sur la participation de leurs étudiants à la réserve sociale ont déclaré avoir eu des étudiants mobilisés en 2020.</t>
  </si>
  <si>
    <t>Note : Les étudiants participant à la réserve sociale peuvent le faire soit dans le cadre d'un stage, soit d'un contrat à durée déterminée, soit en tant que bénévole. Les écoles où sont inscrits les étudiants ne sont pas systématiquement averties du fait qu'un de leurs élèves soit mobilisé. De ce fait le nombre d'étudiants qu'elles ont déclaré peut minorer l'effectif d'étudiants réellement mobilisé dans le cadre de la réserve sociale en 2020.
Lecture : Parmi les écoles s'étant prononcées au sujet de la mobilisatation de leurs étudiants dans le cadre de la réserve sociale, la part d'étudiants mobilisés s'élève à 8 %.</t>
  </si>
  <si>
    <t xml:space="preserve">Répartition des réponses des formations (en %) </t>
  </si>
  <si>
    <t>Champ : France métropolitaine et DROM. Ensemble des diplômés en  2020. Ensemble des inscrits ayant commencé une session de formation à un moment de l'année 2020. Hors les réponses d'une école dispensant la formation de conseiller en économie sociale et familiale située en Auvergne-Rhône-Alpes.</t>
  </si>
  <si>
    <t>novembre 2022 : correction des effectifs d'inscrits en première année pour la formation de mandataire judiciaire à la protection des majeurs</t>
  </si>
  <si>
    <t>Champ : France métropolitaine et DROM. Ensemble des diplômés en  2020. Ensemble des inscrits ayant commencé une session de formation à un moment de l'année 2020. Hors une école dispensant la formation de conseiller en économie sociale et familiale située en Auvergne-Rhône-Alpes.</t>
  </si>
  <si>
    <t>Jusqu’en 2017, des informations sur chaque élève et chaque étudiant (âge, sexe, niveau de diplôme, situation professionelle avant et pendant la formation, …) étaient collectées chaque année. L’enquête Etudiants de 2022 concerne les élèves et étudiants ayant effectué une rentrée en 2022 en n’importe quelle année de formation (en 1ère année, 2ème année, 3ème année ou 4ème année).
Les données collectées auprès des élèves et des étudiants en formations sociales les plus récentes portent donc sur l'année 2017 et sont disponibles dans le fichier 
"La formation aux professions sociales en 2017", disponible sur le site data.drees.</t>
  </si>
  <si>
    <t xml:space="preserve">L’enquête recouvre l’ensemble des établissements de formation aux professions sociales en fonctionnement l’année de l’enquête, en France métropolitaine et dans les départements et régions d’outre-mer (DROM). Une école dispensant la formation de conseiller en économie sociale et familiale, située en Auvergne-Rhône-Alpes, a cependant été retirée du champ. Cette dernière a fortement révisé à la hausse l'ensemble de ses réponses passant par exemple, pour 2018, de 46 étudiants déclarés à 343, sans qu’il soit possible de confirmer ces dernières déclarations. En 2020, cette formation a été fermée.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</si>
</sst>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 #,##0\ _€_-;\-* #,##0\ _€_-;_-* &quot;-&quot;??\ _€_-;_-@_-"/>
  </numFmts>
  <fonts count="63" x14ac:knownFonts="1">
    <font>
      <sz val="11"/>
      <color rgb="FF000000"/>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0"/>
      <name val="Calibri"/>
      <family val="2"/>
      <scheme val="minor"/>
    </font>
    <font>
      <b/>
      <sz val="10"/>
      <name val="Calibri"/>
      <family val="2"/>
      <scheme val="minor"/>
    </font>
    <font>
      <sz val="12"/>
      <name val="Arial"/>
      <family val="2"/>
    </font>
    <font>
      <b/>
      <u/>
      <sz val="11"/>
      <name val="Arial"/>
      <family val="2"/>
    </font>
    <font>
      <u/>
      <sz val="11"/>
      <color rgb="FF0000FF"/>
      <name val="Calibri"/>
      <family val="2"/>
      <scheme val="minor"/>
    </font>
    <font>
      <b/>
      <sz val="11"/>
      <name val="Arial"/>
      <family val="2"/>
    </font>
    <font>
      <sz val="8"/>
      <color indexed="8"/>
      <name val="Arial"/>
      <family val="2"/>
    </font>
    <font>
      <sz val="8"/>
      <name val="Arial"/>
      <family val="2"/>
    </font>
    <font>
      <b/>
      <sz val="11"/>
      <color rgb="FFFF0000"/>
      <name val="Arial"/>
      <family val="2"/>
    </font>
    <font>
      <b/>
      <sz val="10"/>
      <name val="Arial"/>
      <family val="2"/>
    </font>
    <font>
      <u/>
      <sz val="11"/>
      <color theme="10"/>
      <name val="Calibri"/>
      <family val="2"/>
    </font>
    <font>
      <u/>
      <sz val="10"/>
      <color theme="10"/>
      <name val="Arial"/>
      <family val="2"/>
    </font>
    <font>
      <u/>
      <sz val="9"/>
      <color rgb="FF0000FF"/>
      <name val="Arial"/>
      <family val="2"/>
    </font>
    <font>
      <sz val="10"/>
      <color theme="1"/>
      <name val="Arial"/>
      <family val="2"/>
    </font>
    <font>
      <vertAlign val="superscript"/>
      <sz val="10"/>
      <color theme="1"/>
      <name val="Arial"/>
      <family val="2"/>
    </font>
    <font>
      <b/>
      <sz val="10"/>
      <color theme="1"/>
      <name val="Arial"/>
      <family val="2"/>
    </font>
    <font>
      <b/>
      <sz val="10"/>
      <color indexed="8"/>
      <name val="Arial"/>
      <family val="2"/>
    </font>
    <font>
      <sz val="8"/>
      <color theme="1"/>
      <name val="Arial"/>
      <family val="2"/>
    </font>
    <font>
      <sz val="10"/>
      <color rgb="FF000000"/>
      <name val="Arial"/>
      <family val="2"/>
    </font>
    <font>
      <b/>
      <sz val="11"/>
      <color indexed="8"/>
      <name val="Arial"/>
      <family val="2"/>
    </font>
    <font>
      <sz val="11"/>
      <color rgb="FF000000"/>
      <name val="Arial"/>
      <family val="2"/>
    </font>
    <font>
      <sz val="8"/>
      <color rgb="FF000000"/>
      <name val="Arial"/>
      <family val="2"/>
    </font>
    <font>
      <b/>
      <sz val="10"/>
      <color rgb="FF000000"/>
      <name val="Arial"/>
      <family val="2"/>
    </font>
    <font>
      <b/>
      <u/>
      <sz val="10"/>
      <color rgb="FFFF0000"/>
      <name val="Calibri"/>
      <family val="2"/>
    </font>
    <font>
      <b/>
      <u/>
      <sz val="10"/>
      <name val="Calibri"/>
      <family val="2"/>
    </font>
    <font>
      <sz val="11"/>
      <color theme="1"/>
      <name val="Arial"/>
      <family val="2"/>
    </font>
    <font>
      <b/>
      <u/>
      <sz val="14"/>
      <name val="Arial"/>
      <family val="2"/>
    </font>
    <font>
      <sz val="11"/>
      <name val="Arial"/>
      <family val="2"/>
    </font>
    <font>
      <sz val="11"/>
      <color theme="9"/>
      <name val="Arial"/>
      <family val="2"/>
    </font>
    <font>
      <u/>
      <sz val="11"/>
      <color rgb="FF0000FF"/>
      <name val="Arial"/>
      <family val="2"/>
    </font>
    <font>
      <u/>
      <sz val="10"/>
      <color rgb="FF0000FF"/>
      <name val="Arial"/>
      <family val="2"/>
    </font>
    <font>
      <b/>
      <sz val="12"/>
      <name val="Arial"/>
      <family val="2"/>
    </font>
    <font>
      <sz val="11"/>
      <color rgb="FFFF0000"/>
      <name val="Arial"/>
      <family val="2"/>
    </font>
    <font>
      <b/>
      <sz val="10.5"/>
      <name val="Arial"/>
      <family val="2"/>
    </font>
    <font>
      <sz val="9"/>
      <name val="Arial"/>
      <family val="2"/>
    </font>
    <font>
      <u/>
      <sz val="11"/>
      <name val="Arial"/>
      <family val="2"/>
    </font>
    <font>
      <b/>
      <sz val="12"/>
      <color theme="1"/>
      <name val="Arial"/>
      <family val="2"/>
    </font>
    <font>
      <b/>
      <u/>
      <sz val="10"/>
      <color indexed="8"/>
      <name val="Arial"/>
      <family val="2"/>
    </font>
    <font>
      <sz val="11"/>
      <color rgb="FF92D050"/>
      <name val="Arial"/>
      <family val="2"/>
    </font>
    <font>
      <b/>
      <sz val="12"/>
      <color rgb="FF000000"/>
      <name val="Arial"/>
      <family val="2"/>
    </font>
    <font>
      <b/>
      <u/>
      <sz val="10"/>
      <name val="Arial"/>
      <family val="2"/>
    </font>
    <font>
      <i/>
      <sz val="10"/>
      <name val="Arial"/>
      <family val="2"/>
    </font>
    <font>
      <b/>
      <sz val="10"/>
      <color rgb="FF92D050"/>
      <name val="Arial"/>
      <family val="2"/>
    </font>
    <font>
      <i/>
      <sz val="10"/>
      <color theme="1"/>
      <name val="Arial"/>
      <family val="2"/>
    </font>
    <font>
      <b/>
      <sz val="9"/>
      <name val="Arial"/>
      <family val="2"/>
    </font>
    <font>
      <i/>
      <sz val="10"/>
      <color rgb="FF000000"/>
      <name val="Arial"/>
      <family val="2"/>
    </font>
    <font>
      <i/>
      <sz val="11"/>
      <color theme="1"/>
      <name val="Arial"/>
      <family val="2"/>
    </font>
    <font>
      <b/>
      <sz val="11"/>
      <color theme="1"/>
      <name val="Arial"/>
      <family val="2"/>
    </font>
    <font>
      <sz val="9"/>
      <color rgb="FF000000"/>
      <name val="Arial"/>
      <family val="2"/>
    </font>
    <font>
      <i/>
      <sz val="8"/>
      <color theme="1"/>
      <name val="Arial"/>
      <family val="2"/>
    </font>
    <font>
      <i/>
      <sz val="8"/>
      <name val="Arial"/>
      <family val="2"/>
    </font>
    <font>
      <i/>
      <sz val="9"/>
      <name val="Arial"/>
      <family val="2"/>
    </font>
    <font>
      <b/>
      <sz val="11"/>
      <color rgb="FF000000"/>
      <name val="Arial"/>
      <family val="2"/>
    </font>
    <font>
      <i/>
      <sz val="11"/>
      <color theme="0" tint="-0.499984740745262"/>
      <name val="Arial"/>
      <family val="2"/>
    </font>
    <font>
      <b/>
      <i/>
      <sz val="11"/>
      <color theme="0" tint="-0.499984740745262"/>
      <name val="Arial"/>
      <family val="2"/>
    </font>
    <font>
      <i/>
      <sz val="10"/>
      <color theme="0" tint="-0.499984740745262"/>
      <name val="Arial"/>
      <family val="2"/>
    </font>
    <font>
      <b/>
      <i/>
      <sz val="10"/>
      <color theme="0" tint="-0.499984740745262"/>
      <name val="Arial"/>
      <family val="2"/>
    </font>
    <font>
      <sz val="10"/>
      <color theme="9"/>
      <name val="Arial"/>
      <family val="2"/>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A6A6A6"/>
        <bgColor rgb="FF000000"/>
      </patternFill>
    </fill>
    <fill>
      <patternFill patternType="solid">
        <fgColor theme="7" tint="0.59999389629810485"/>
        <bgColor indexed="64"/>
      </patternFill>
    </fill>
    <fill>
      <patternFill patternType="solid">
        <fgColor theme="0" tint="-0.14999847407452621"/>
        <bgColor indexed="64"/>
      </patternFill>
    </fill>
    <fill>
      <patternFill patternType="solid">
        <fgColor theme="6"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double">
        <color indexed="64"/>
      </right>
      <top/>
      <bottom/>
      <diagonal/>
    </border>
    <border>
      <left style="double">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9">
    <xf numFmtId="0" fontId="0" fillId="0" borderId="0"/>
    <xf numFmtId="0" fontId="4" fillId="0" borderId="0"/>
    <xf numFmtId="0" fontId="7" fillId="0" borderId="0"/>
    <xf numFmtId="0" fontId="9" fillId="0" borderId="0" applyNumberFormat="0" applyFill="0" applyBorder="0" applyAlignment="0" applyProtection="0"/>
    <xf numFmtId="0" fontId="2" fillId="0" borderId="0"/>
    <xf numFmtId="0" fontId="15" fillId="0" borderId="0" applyNumberFormat="0" applyFill="0" applyBorder="0" applyAlignment="0" applyProtection="0">
      <alignment vertical="top"/>
      <protection locked="0"/>
    </xf>
    <xf numFmtId="0" fontId="3" fillId="0" borderId="0"/>
    <xf numFmtId="164" fontId="2" fillId="0" borderId="0" applyFont="0" applyFill="0" applyBorder="0" applyAlignment="0" applyProtection="0"/>
    <xf numFmtId="0" fontId="1" fillId="0" borderId="0"/>
  </cellStyleXfs>
  <cellXfs count="429">
    <xf numFmtId="0" fontId="0" fillId="0" borderId="0" xfId="0"/>
    <xf numFmtId="49" fontId="8" fillId="2" borderId="0" xfId="2" applyNumberFormat="1" applyFont="1" applyFill="1" applyBorder="1" applyAlignment="1">
      <alignment vertical="center"/>
    </xf>
    <xf numFmtId="0" fontId="8" fillId="2" borderId="0" xfId="4" quotePrefix="1" applyFont="1" applyFill="1"/>
    <xf numFmtId="0" fontId="11" fillId="2" borderId="0" xfId="4" applyFont="1" applyFill="1"/>
    <xf numFmtId="0" fontId="12" fillId="0" borderId="0" xfId="4" quotePrefix="1" applyFont="1" applyFill="1" applyAlignment="1">
      <alignment horizontal="right" vertical="top"/>
    </xf>
    <xf numFmtId="0" fontId="11" fillId="2" borderId="0" xfId="4" quotePrefix="1" applyFont="1" applyFill="1" applyAlignment="1">
      <alignment horizontal="right" vertical="center"/>
    </xf>
    <xf numFmtId="0" fontId="13" fillId="2" borderId="0" xfId="4" applyFont="1" applyFill="1"/>
    <xf numFmtId="0" fontId="5" fillId="2" borderId="0" xfId="1" applyFont="1" applyFill="1" applyAlignment="1">
      <alignment horizontal="left" vertical="center"/>
    </xf>
    <xf numFmtId="0" fontId="5" fillId="2" borderId="0" xfId="1" applyFont="1" applyFill="1" applyAlignment="1">
      <alignment horizontal="left" vertical="center" wrapText="1"/>
    </xf>
    <xf numFmtId="0" fontId="14" fillId="2" borderId="0" xfId="4" applyFont="1" applyFill="1" applyAlignment="1">
      <alignment horizontal="left" vertical="center" wrapText="1"/>
    </xf>
    <xf numFmtId="0" fontId="5" fillId="2" borderId="0" xfId="1" applyFont="1" applyFill="1"/>
    <xf numFmtId="0" fontId="17" fillId="0" borderId="0" xfId="3" applyFont="1" applyFill="1" applyAlignment="1">
      <alignment horizontal="right" vertical="top" wrapText="1"/>
    </xf>
    <xf numFmtId="0" fontId="6" fillId="2" borderId="0" xfId="1" applyFont="1" applyFill="1"/>
    <xf numFmtId="0" fontId="5" fillId="2" borderId="0" xfId="1" applyFont="1" applyFill="1" applyAlignment="1">
      <alignment horizontal="left" wrapText="1"/>
    </xf>
    <xf numFmtId="0" fontId="14" fillId="6" borderId="1" xfId="0" applyFont="1" applyFill="1" applyBorder="1" applyAlignment="1">
      <alignment horizontal="center" vertical="center" wrapText="1"/>
    </xf>
    <xf numFmtId="0" fontId="18" fillId="0" borderId="1" xfId="0" applyFont="1" applyBorder="1" applyAlignment="1">
      <alignment horizontal="center" vertical="center"/>
    </xf>
    <xf numFmtId="0" fontId="20" fillId="0" borderId="1" xfId="0" applyFont="1" applyBorder="1" applyAlignment="1">
      <alignment horizontal="center" vertical="center"/>
    </xf>
    <xf numFmtId="0" fontId="18" fillId="0" borderId="1" xfId="0" applyFont="1" applyBorder="1"/>
    <xf numFmtId="0" fontId="20" fillId="0" borderId="1" xfId="0" applyFont="1" applyBorder="1"/>
    <xf numFmtId="0" fontId="18" fillId="0" borderId="1" xfId="0" applyFont="1" applyBorder="1" applyAlignment="1">
      <alignment wrapText="1"/>
    </xf>
    <xf numFmtId="0" fontId="20" fillId="0" borderId="1" xfId="0" applyFont="1" applyBorder="1" applyAlignment="1">
      <alignment wrapText="1"/>
    </xf>
    <xf numFmtId="0" fontId="21" fillId="6" borderId="1" xfId="0" applyFont="1" applyFill="1" applyBorder="1" applyAlignment="1">
      <alignment horizontal="center" vertical="center" wrapText="1"/>
    </xf>
    <xf numFmtId="0" fontId="21" fillId="0" borderId="1" xfId="0" applyFont="1" applyBorder="1" applyAlignment="1">
      <alignment horizontal="center" vertical="center"/>
    </xf>
    <xf numFmtId="0" fontId="21" fillId="6" borderId="5" xfId="0" applyFont="1" applyFill="1" applyBorder="1" applyAlignment="1">
      <alignment horizontal="center" vertical="center" wrapText="1"/>
    </xf>
    <xf numFmtId="0" fontId="21" fillId="0" borderId="11" xfId="0" applyFont="1" applyBorder="1" applyAlignment="1">
      <alignment horizontal="center" vertical="center"/>
    </xf>
    <xf numFmtId="0" fontId="18" fillId="0" borderId="12" xfId="0" applyFont="1" applyBorder="1" applyAlignment="1">
      <alignment horizontal="center" vertical="center"/>
    </xf>
    <xf numFmtId="0" fontId="21" fillId="0" borderId="5" xfId="0" applyFont="1" applyBorder="1" applyAlignment="1">
      <alignment horizontal="center" vertical="center"/>
    </xf>
    <xf numFmtId="0" fontId="18" fillId="0" borderId="5" xfId="0" applyFont="1" applyBorder="1" applyAlignment="1">
      <alignment wrapText="1"/>
    </xf>
    <xf numFmtId="3" fontId="18" fillId="0" borderId="1" xfId="0" applyNumberFormat="1" applyFont="1" applyBorder="1" applyAlignment="1">
      <alignment horizontal="right" vertical="center"/>
    </xf>
    <xf numFmtId="3" fontId="21" fillId="0" borderId="11" xfId="0" applyNumberFormat="1" applyFont="1" applyBorder="1" applyAlignment="1">
      <alignment horizontal="right" vertical="center"/>
    </xf>
    <xf numFmtId="3" fontId="18" fillId="0" borderId="12" xfId="0" applyNumberFormat="1" applyFont="1" applyBorder="1" applyAlignment="1">
      <alignment horizontal="right" vertical="center"/>
    </xf>
    <xf numFmtId="3" fontId="21" fillId="0" borderId="5" xfId="0" applyNumberFormat="1" applyFont="1" applyBorder="1" applyAlignment="1">
      <alignment horizontal="right" vertical="center"/>
    </xf>
    <xf numFmtId="3" fontId="21" fillId="0" borderId="1" xfId="0" applyNumberFormat="1" applyFont="1" applyBorder="1" applyAlignment="1">
      <alignment horizontal="right" vertical="center"/>
    </xf>
    <xf numFmtId="0" fontId="4" fillId="0" borderId="1" xfId="0" applyFont="1" applyBorder="1" applyAlignment="1">
      <alignment wrapText="1"/>
    </xf>
    <xf numFmtId="0" fontId="18" fillId="0" borderId="5"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6" xfId="0" applyFont="1" applyBorder="1" applyAlignment="1">
      <alignment horizontal="center" vertical="center"/>
    </xf>
    <xf numFmtId="0" fontId="18" fillId="0" borderId="1" xfId="0" applyFont="1" applyBorder="1" applyAlignment="1">
      <alignment horizontal="center" vertical="center" wrapText="1"/>
    </xf>
    <xf numFmtId="0" fontId="25" fillId="0" borderId="0" xfId="0" applyFont="1"/>
    <xf numFmtId="0" fontId="26" fillId="0" borderId="0" xfId="0" applyFont="1"/>
    <xf numFmtId="0" fontId="23" fillId="0" borderId="0" xfId="4" applyFont="1"/>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5" xfId="0" applyFont="1" applyFill="1" applyBorder="1" applyAlignment="1">
      <alignment vertical="center" wrapText="1"/>
    </xf>
    <xf numFmtId="0" fontId="23" fillId="0" borderId="16" xfId="0" applyFont="1" applyFill="1" applyBorder="1" applyAlignment="1">
      <alignment vertical="center" wrapText="1"/>
    </xf>
    <xf numFmtId="0" fontId="23" fillId="0" borderId="17" xfId="0" applyFont="1" applyFill="1" applyBorder="1" applyAlignment="1">
      <alignment vertical="center" wrapText="1"/>
    </xf>
    <xf numFmtId="0" fontId="23" fillId="0" borderId="18" xfId="0" applyFont="1" applyFill="1" applyBorder="1" applyAlignment="1">
      <alignment vertical="center" wrapText="1"/>
    </xf>
    <xf numFmtId="0" fontId="23" fillId="0" borderId="4" xfId="0" applyFont="1" applyFill="1" applyBorder="1" applyAlignment="1">
      <alignment vertical="center" wrapText="1"/>
    </xf>
    <xf numFmtId="0" fontId="27" fillId="0" borderId="5" xfId="0" applyFont="1" applyFill="1" applyBorder="1" applyAlignment="1">
      <alignment vertical="center" wrapText="1"/>
    </xf>
    <xf numFmtId="3" fontId="27" fillId="0" borderId="1" xfId="0" applyNumberFormat="1" applyFont="1" applyFill="1" applyBorder="1" applyAlignment="1">
      <alignment vertical="center" wrapText="1"/>
    </xf>
    <xf numFmtId="3" fontId="27" fillId="0" borderId="12" xfId="0" applyNumberFormat="1" applyFont="1" applyFill="1" applyBorder="1" applyAlignment="1">
      <alignment vertical="center" wrapText="1"/>
    </xf>
    <xf numFmtId="0" fontId="18" fillId="0" borderId="1" xfId="0" applyFont="1" applyFill="1" applyBorder="1" applyAlignment="1">
      <alignment wrapText="1"/>
    </xf>
    <xf numFmtId="0" fontId="4" fillId="0" borderId="1" xfId="0" applyFont="1" applyFill="1" applyBorder="1" applyAlignment="1">
      <alignment wrapText="1"/>
    </xf>
    <xf numFmtId="0" fontId="20" fillId="0" borderId="1" xfId="0" applyFont="1" applyFill="1" applyBorder="1" applyAlignment="1">
      <alignment wrapText="1"/>
    </xf>
    <xf numFmtId="0" fontId="14" fillId="0" borderId="1" xfId="0" applyFont="1" applyBorder="1" applyAlignment="1">
      <alignment horizontal="center" vertical="center"/>
    </xf>
    <xf numFmtId="0" fontId="18" fillId="0" borderId="1" xfId="0" applyFont="1" applyFill="1" applyBorder="1"/>
    <xf numFmtId="0" fontId="20" fillId="0" borderId="1" xfId="0" applyFont="1" applyFill="1" applyBorder="1"/>
    <xf numFmtId="3" fontId="23" fillId="0" borderId="1" xfId="0" applyNumberFormat="1" applyFont="1" applyFill="1" applyBorder="1"/>
    <xf numFmtId="3" fontId="23" fillId="0" borderId="1" xfId="0" applyNumberFormat="1" applyFont="1" applyFill="1" applyBorder="1" applyAlignment="1">
      <alignment horizontal="right"/>
    </xf>
    <xf numFmtId="3" fontId="23" fillId="0" borderId="1" xfId="0" applyNumberFormat="1" applyFont="1" applyBorder="1"/>
    <xf numFmtId="0" fontId="23" fillId="0" borderId="1" xfId="0" applyFont="1" applyFill="1" applyBorder="1"/>
    <xf numFmtId="0" fontId="27" fillId="0" borderId="1" xfId="0" applyFont="1" applyFill="1" applyBorder="1"/>
    <xf numFmtId="3" fontId="4" fillId="0" borderId="1" xfId="0" applyNumberFormat="1" applyFont="1" applyFill="1" applyBorder="1"/>
    <xf numFmtId="3" fontId="23" fillId="0" borderId="12" xfId="0" applyNumberFormat="1" applyFont="1" applyBorder="1"/>
    <xf numFmtId="3" fontId="23" fillId="0" borderId="6" xfId="0" applyNumberFormat="1" applyFont="1" applyBorder="1"/>
    <xf numFmtId="0" fontId="23" fillId="0" borderId="1" xfId="0" applyFont="1" applyBorder="1"/>
    <xf numFmtId="3" fontId="4" fillId="0" borderId="1" xfId="0" applyNumberFormat="1" applyFont="1" applyBorder="1"/>
    <xf numFmtId="0" fontId="23" fillId="0" borderId="4" xfId="0" applyFont="1" applyBorder="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3" fillId="0" borderId="4" xfId="0" applyFont="1" applyFill="1" applyBorder="1" applyAlignment="1">
      <alignment horizontal="right" vertical="center" wrapText="1"/>
    </xf>
    <xf numFmtId="0" fontId="17" fillId="0" borderId="0" xfId="3" applyFont="1" applyFill="1" applyAlignment="1">
      <alignment horizontal="right" vertical="center" wrapText="1"/>
    </xf>
    <xf numFmtId="0" fontId="21" fillId="6" borderId="1" xfId="8" applyFont="1" applyFill="1" applyBorder="1" applyAlignment="1">
      <alignment horizontal="center" vertical="center" wrapText="1"/>
    </xf>
    <xf numFmtId="0" fontId="18" fillId="0" borderId="1" xfId="8" applyFont="1" applyBorder="1" applyAlignment="1">
      <alignment horizontal="center" vertical="center"/>
    </xf>
    <xf numFmtId="0" fontId="21" fillId="0" borderId="1" xfId="8" applyFont="1" applyBorder="1" applyAlignment="1">
      <alignment horizontal="center" vertical="center"/>
    </xf>
    <xf numFmtId="0" fontId="18" fillId="0" borderId="1" xfId="8" applyFont="1" applyBorder="1" applyAlignment="1">
      <alignment wrapText="1"/>
    </xf>
    <xf numFmtId="0" fontId="4" fillId="0" borderId="1" xfId="8" applyFont="1" applyBorder="1" applyAlignment="1">
      <alignment wrapText="1"/>
    </xf>
    <xf numFmtId="0" fontId="20" fillId="0" borderId="1" xfId="8" applyFont="1" applyBorder="1" applyAlignment="1">
      <alignment wrapText="1"/>
    </xf>
    <xf numFmtId="0" fontId="14" fillId="0" borderId="1" xfId="8" applyFont="1" applyBorder="1" applyAlignment="1">
      <alignment horizontal="center" vertical="center"/>
    </xf>
    <xf numFmtId="0" fontId="18" fillId="0" borderId="1" xfId="8" applyFont="1" applyBorder="1"/>
    <xf numFmtId="0" fontId="20" fillId="0" borderId="1" xfId="8" applyFont="1" applyBorder="1"/>
    <xf numFmtId="0" fontId="22" fillId="0" borderId="0" xfId="8" applyFont="1" applyBorder="1" applyAlignment="1">
      <alignment horizontal="left" vertical="top" wrapText="1"/>
    </xf>
    <xf numFmtId="0" fontId="4" fillId="0" borderId="5" xfId="8" applyFont="1" applyFill="1" applyBorder="1" applyAlignment="1">
      <alignment horizontal="center" vertical="center" wrapText="1"/>
    </xf>
    <xf numFmtId="0" fontId="4" fillId="0" borderId="1" xfId="8" applyFont="1" applyFill="1" applyBorder="1" applyAlignment="1">
      <alignment horizontal="center" vertical="center" wrapText="1"/>
    </xf>
    <xf numFmtId="0" fontId="23" fillId="0" borderId="1" xfId="8" applyFont="1" applyFill="1" applyBorder="1" applyAlignment="1">
      <alignment horizontal="center" vertical="center" wrapText="1"/>
    </xf>
    <xf numFmtId="0" fontId="23" fillId="0" borderId="15" xfId="8" applyFont="1" applyFill="1" applyBorder="1" applyAlignment="1">
      <alignment vertical="center" wrapText="1"/>
    </xf>
    <xf numFmtId="0" fontId="23" fillId="0" borderId="16" xfId="8" applyFont="1" applyFill="1" applyBorder="1" applyAlignment="1">
      <alignment vertical="center" wrapText="1"/>
    </xf>
    <xf numFmtId="0" fontId="23" fillId="0" borderId="4" xfId="8" applyFont="1" applyFill="1" applyBorder="1" applyAlignment="1">
      <alignment vertical="center" wrapText="1"/>
    </xf>
    <xf numFmtId="0" fontId="27" fillId="0" borderId="5" xfId="8" applyFont="1" applyFill="1" applyBorder="1" applyAlignment="1">
      <alignment vertical="center" wrapText="1"/>
    </xf>
    <xf numFmtId="3" fontId="27" fillId="0" borderId="1" xfId="8" applyNumberFormat="1" applyFont="1" applyFill="1" applyBorder="1" applyAlignment="1">
      <alignment vertical="center" wrapText="1"/>
    </xf>
    <xf numFmtId="0" fontId="30" fillId="0" borderId="0" xfId="8" applyFont="1"/>
    <xf numFmtId="0" fontId="30" fillId="0" borderId="0" xfId="8" applyFont="1" applyAlignment="1">
      <alignment vertical="center"/>
    </xf>
    <xf numFmtId="3" fontId="30" fillId="0" borderId="1" xfId="8" applyNumberFormat="1" applyFont="1" applyBorder="1"/>
    <xf numFmtId="3" fontId="30" fillId="0" borderId="1" xfId="8" applyNumberFormat="1" applyFont="1" applyBorder="1" applyAlignment="1">
      <alignment horizontal="right"/>
    </xf>
    <xf numFmtId="0" fontId="30" fillId="0" borderId="1" xfId="8" applyFont="1" applyBorder="1"/>
    <xf numFmtId="0" fontId="22" fillId="0" borderId="0" xfId="8" applyFont="1" applyAlignment="1">
      <alignment vertical="center"/>
    </xf>
    <xf numFmtId="3" fontId="25" fillId="0" borderId="0" xfId="0" applyNumberFormat="1" applyFont="1"/>
    <xf numFmtId="0" fontId="4" fillId="2" borderId="0" xfId="1" applyFont="1" applyFill="1" applyAlignment="1">
      <alignment vertical="center"/>
    </xf>
    <xf numFmtId="0" fontId="31" fillId="2" borderId="0" xfId="1" applyFont="1" applyFill="1" applyAlignment="1">
      <alignment horizontal="center" vertical="center"/>
    </xf>
    <xf numFmtId="0" fontId="14" fillId="2" borderId="0" xfId="1" applyFont="1" applyFill="1" applyAlignment="1">
      <alignment horizontal="left" vertical="center"/>
    </xf>
    <xf numFmtId="0" fontId="4" fillId="2" borderId="0" xfId="1" applyFont="1" applyFill="1" applyAlignment="1">
      <alignment vertical="center" wrapText="1"/>
    </xf>
    <xf numFmtId="0" fontId="32" fillId="2" borderId="0" xfId="1" quotePrefix="1" applyFont="1" applyFill="1" applyAlignment="1">
      <alignment horizontal="left" vertical="center" wrapText="1"/>
    </xf>
    <xf numFmtId="0" fontId="33" fillId="2" borderId="0" xfId="3" applyFont="1" applyFill="1" applyAlignment="1">
      <alignment horizontal="center" vertical="center" wrapText="1"/>
    </xf>
    <xf numFmtId="0" fontId="32" fillId="2" borderId="0" xfId="1" applyFont="1" applyFill="1" applyAlignment="1">
      <alignment vertical="center"/>
    </xf>
    <xf numFmtId="0" fontId="35" fillId="2" borderId="0" xfId="3" applyFont="1" applyFill="1" applyAlignment="1">
      <alignment horizontal="left" vertical="center" wrapText="1"/>
    </xf>
    <xf numFmtId="0" fontId="4" fillId="2" borderId="0" xfId="1" applyFont="1" applyFill="1" applyAlignment="1">
      <alignment horizontal="left" vertical="center" wrapText="1"/>
    </xf>
    <xf numFmtId="0" fontId="34" fillId="2" borderId="0" xfId="3" applyFont="1" applyFill="1" applyAlignment="1">
      <alignment vertical="center"/>
    </xf>
    <xf numFmtId="0" fontId="4" fillId="0" borderId="0" xfId="1" applyFont="1" applyFill="1" applyAlignment="1">
      <alignment vertical="center"/>
    </xf>
    <xf numFmtId="0" fontId="4" fillId="2" borderId="0" xfId="1" quotePrefix="1" applyFont="1" applyFill="1" applyAlignment="1">
      <alignment horizontal="right" vertical="center"/>
    </xf>
    <xf numFmtId="0" fontId="4" fillId="2" borderId="0" xfId="1" applyFont="1" applyFill="1" applyAlignment="1">
      <alignment horizontal="left" vertical="center"/>
    </xf>
    <xf numFmtId="0" fontId="4" fillId="2" borderId="0" xfId="1" quotePrefix="1" applyFont="1" applyFill="1" applyAlignment="1">
      <alignment horizontal="right" vertical="top"/>
    </xf>
    <xf numFmtId="0" fontId="4" fillId="2" borderId="0" xfId="1" quotePrefix="1" applyFont="1" applyFill="1" applyAlignment="1">
      <alignment horizontal="left" vertical="center" wrapText="1"/>
    </xf>
    <xf numFmtId="0" fontId="10" fillId="2" borderId="0" xfId="1" applyFont="1" applyFill="1" applyAlignment="1">
      <alignment vertical="center"/>
    </xf>
    <xf numFmtId="0" fontId="37" fillId="2" borderId="0" xfId="4" applyFont="1" applyFill="1" applyAlignment="1">
      <alignment vertical="center" wrapText="1"/>
    </xf>
    <xf numFmtId="0" fontId="4" fillId="2" borderId="0" xfId="1" applyFont="1" applyFill="1"/>
    <xf numFmtId="0" fontId="38" fillId="5" borderId="1" xfId="1" applyFont="1" applyFill="1" applyBorder="1" applyAlignment="1">
      <alignment horizontal="center" vertical="center" wrapText="1"/>
    </xf>
    <xf numFmtId="0" fontId="39" fillId="2" borderId="1" xfId="1" applyFont="1" applyFill="1" applyBorder="1" applyAlignment="1">
      <alignment horizontal="left" vertical="center" wrapText="1"/>
    </xf>
    <xf numFmtId="0" fontId="39" fillId="2" borderId="1" xfId="1" applyFont="1" applyFill="1" applyBorder="1" applyAlignment="1">
      <alignment horizontal="center" vertical="center" wrapText="1"/>
    </xf>
    <xf numFmtId="0" fontId="39" fillId="0" borderId="1" xfId="1" applyFont="1" applyFill="1" applyBorder="1" applyAlignment="1">
      <alignment horizontal="center" vertical="center" wrapText="1"/>
    </xf>
    <xf numFmtId="0" fontId="39" fillId="0" borderId="2" xfId="1" applyFont="1" applyFill="1" applyBorder="1" applyAlignment="1">
      <alignment horizontal="center" vertical="center" wrapText="1"/>
    </xf>
    <xf numFmtId="0" fontId="39" fillId="2" borderId="1" xfId="1" applyFont="1" applyFill="1" applyBorder="1" applyAlignment="1">
      <alignment vertical="center" wrapText="1"/>
    </xf>
    <xf numFmtId="0" fontId="39" fillId="0" borderId="1" xfId="1" applyFont="1" applyFill="1" applyBorder="1" applyAlignment="1">
      <alignment horizontal="center" vertical="center"/>
    </xf>
    <xf numFmtId="0" fontId="40" fillId="2" borderId="0" xfId="3" applyFont="1" applyFill="1" applyAlignment="1">
      <alignment vertical="center" wrapText="1"/>
    </xf>
    <xf numFmtId="0" fontId="4" fillId="2" borderId="0" xfId="1" applyFont="1" applyFill="1" applyAlignment="1">
      <alignment horizontal="left" wrapText="1"/>
    </xf>
    <xf numFmtId="0" fontId="41" fillId="2" borderId="0" xfId="4" applyFont="1" applyFill="1" applyAlignment="1">
      <alignment horizontal="center" vertical="center"/>
    </xf>
    <xf numFmtId="0" fontId="18" fillId="2" borderId="0" xfId="4" applyFont="1" applyFill="1" applyAlignment="1">
      <alignment horizontal="center"/>
    </xf>
    <xf numFmtId="0" fontId="17" fillId="2" borderId="0" xfId="3" applyFont="1" applyFill="1" applyAlignment="1">
      <alignment horizontal="right" vertical="center" wrapText="1"/>
    </xf>
    <xf numFmtId="0" fontId="30" fillId="2" borderId="0" xfId="4" applyFont="1" applyFill="1"/>
    <xf numFmtId="0" fontId="42" fillId="2" borderId="0" xfId="6" applyFont="1" applyFill="1" applyBorder="1" applyAlignment="1">
      <alignment horizontal="left" vertical="center"/>
    </xf>
    <xf numFmtId="0" fontId="42" fillId="2" borderId="0" xfId="6" applyFont="1" applyFill="1" applyBorder="1" applyAlignment="1">
      <alignment horizontal="left" vertical="center" wrapText="1"/>
    </xf>
    <xf numFmtId="0" fontId="30" fillId="2" borderId="0" xfId="4" applyFont="1" applyFill="1" applyAlignment="1">
      <alignment horizontal="right"/>
    </xf>
    <xf numFmtId="0" fontId="43" fillId="2" borderId="0" xfId="4" applyFont="1" applyFill="1"/>
    <xf numFmtId="0" fontId="44" fillId="0" borderId="0" xfId="0" applyFont="1"/>
    <xf numFmtId="0" fontId="23" fillId="0" borderId="0" xfId="0" applyFont="1"/>
    <xf numFmtId="0" fontId="45" fillId="0" borderId="2" xfId="0" applyFont="1" applyFill="1" applyBorder="1" applyAlignment="1">
      <alignment vertical="center" wrapText="1"/>
    </xf>
    <xf numFmtId="0" fontId="23" fillId="0" borderId="4" xfId="0" applyNumberFormat="1" applyFont="1" applyBorder="1" applyAlignment="1">
      <alignment horizontal="center"/>
    </xf>
    <xf numFmtId="0" fontId="23" fillId="0" borderId="0" xfId="0" applyFont="1" applyAlignment="1">
      <alignment horizontal="center"/>
    </xf>
    <xf numFmtId="0" fontId="23" fillId="0" borderId="2" xfId="0" applyNumberFormat="1" applyFont="1" applyBorder="1" applyAlignment="1">
      <alignment horizontal="center"/>
    </xf>
    <xf numFmtId="0" fontId="23" fillId="0" borderId="15" xfId="0" applyNumberFormat="1" applyFont="1" applyBorder="1" applyAlignment="1">
      <alignment horizontal="center"/>
    </xf>
    <xf numFmtId="0" fontId="23" fillId="0" borderId="16" xfId="0" applyNumberFormat="1" applyFont="1" applyBorder="1" applyAlignment="1">
      <alignment horizontal="center"/>
    </xf>
    <xf numFmtId="0" fontId="23" fillId="0" borderId="16" xfId="0" applyFont="1" applyBorder="1" applyAlignment="1">
      <alignment horizontal="center"/>
    </xf>
    <xf numFmtId="0" fontId="14" fillId="0" borderId="5" xfId="6" applyFont="1" applyFill="1" applyBorder="1"/>
    <xf numFmtId="0" fontId="46" fillId="0" borderId="30" xfId="0" applyFont="1" applyFill="1" applyBorder="1" applyAlignment="1">
      <alignment horizontal="center" vertical="center" wrapText="1"/>
    </xf>
    <xf numFmtId="0" fontId="46" fillId="0" borderId="28" xfId="0" applyFont="1" applyFill="1" applyBorder="1" applyAlignment="1">
      <alignment horizontal="center" vertical="center" wrapText="1"/>
    </xf>
    <xf numFmtId="0" fontId="46" fillId="0" borderId="29" xfId="0" applyFont="1" applyFill="1" applyBorder="1" applyAlignment="1">
      <alignment horizontal="center" vertical="center" wrapText="1"/>
    </xf>
    <xf numFmtId="0" fontId="26" fillId="0" borderId="0" xfId="0" applyFont="1" applyAlignment="1">
      <alignment horizontal="left"/>
    </xf>
    <xf numFmtId="0" fontId="14" fillId="0" borderId="1" xfId="6" applyFont="1" applyFill="1" applyBorder="1"/>
    <xf numFmtId="0" fontId="23" fillId="0" borderId="0" xfId="6" applyFont="1" applyFill="1"/>
    <xf numFmtId="0" fontId="4" fillId="0" borderId="32"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12"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4" fillId="0" borderId="2" xfId="6" applyFont="1" applyFill="1" applyBorder="1" applyAlignment="1">
      <alignment horizontal="center"/>
    </xf>
    <xf numFmtId="0" fontId="4" fillId="0" borderId="4" xfId="6" applyFont="1" applyFill="1" applyBorder="1" applyAlignment="1">
      <alignment horizontal="center"/>
    </xf>
    <xf numFmtId="0" fontId="4" fillId="0" borderId="3" xfId="6" applyFont="1" applyFill="1" applyBorder="1" applyAlignment="1">
      <alignment horizontal="center"/>
    </xf>
    <xf numFmtId="0" fontId="4" fillId="0" borderId="4" xfId="6" applyFont="1" applyFill="1" applyBorder="1"/>
    <xf numFmtId="0" fontId="18" fillId="2" borderId="1" xfId="4" applyFont="1" applyFill="1" applyBorder="1" applyAlignment="1">
      <alignment horizontal="center" vertical="center" wrapText="1"/>
    </xf>
    <xf numFmtId="0" fontId="18" fillId="2" borderId="16" xfId="4" applyFont="1" applyFill="1" applyBorder="1"/>
    <xf numFmtId="0" fontId="20" fillId="2" borderId="5" xfId="4" applyNumberFormat="1" applyFont="1" applyFill="1" applyBorder="1" applyAlignment="1">
      <alignment horizontal="left"/>
    </xf>
    <xf numFmtId="0" fontId="27" fillId="2" borderId="5" xfId="6" applyFont="1" applyFill="1" applyBorder="1"/>
    <xf numFmtId="0" fontId="18" fillId="2" borderId="0" xfId="4" applyFont="1" applyFill="1"/>
    <xf numFmtId="3" fontId="27" fillId="2" borderId="0" xfId="4" applyNumberFormat="1" applyFont="1" applyFill="1" applyBorder="1" applyAlignment="1">
      <alignment horizontal="right" vertical="center" wrapText="1"/>
    </xf>
    <xf numFmtId="3" fontId="20" fillId="2" borderId="0" xfId="4" applyNumberFormat="1" applyFont="1" applyFill="1" applyBorder="1" applyAlignment="1">
      <alignment horizontal="right" vertical="center"/>
    </xf>
    <xf numFmtId="3" fontId="47" fillId="2" borderId="0" xfId="4" applyNumberFormat="1" applyFont="1" applyFill="1" applyBorder="1" applyAlignment="1">
      <alignment horizontal="right" vertical="center"/>
    </xf>
    <xf numFmtId="0" fontId="48" fillId="2" borderId="0" xfId="4" applyFont="1" applyFill="1"/>
    <xf numFmtId="0" fontId="22" fillId="2" borderId="0" xfId="4" applyFont="1" applyFill="1" applyAlignment="1">
      <alignment horizontal="center"/>
    </xf>
    <xf numFmtId="0" fontId="22" fillId="2" borderId="0" xfId="4" applyFont="1" applyFill="1" applyAlignment="1">
      <alignment horizontal="left"/>
    </xf>
    <xf numFmtId="0" fontId="22" fillId="2" borderId="0" xfId="4" applyFont="1" applyFill="1"/>
    <xf numFmtId="0" fontId="11" fillId="2" borderId="0" xfId="6" applyFont="1" applyFill="1" applyBorder="1" applyAlignment="1">
      <alignment horizontal="left" vertical="center"/>
    </xf>
    <xf numFmtId="0" fontId="11" fillId="2" borderId="0" xfId="6" applyFont="1" applyFill="1" applyBorder="1" applyAlignment="1">
      <alignment horizontal="left" vertical="center" wrapText="1"/>
    </xf>
    <xf numFmtId="0" fontId="27" fillId="0" borderId="1" xfId="0" applyFont="1" applyBorder="1" applyAlignment="1">
      <alignment horizontal="center"/>
    </xf>
    <xf numFmtId="0" fontId="27" fillId="0" borderId="5" xfId="0" applyFont="1" applyBorder="1" applyAlignment="1">
      <alignment horizontal="center"/>
    </xf>
    <xf numFmtId="0" fontId="27" fillId="0" borderId="3" xfId="0" applyFont="1" applyBorder="1" applyAlignment="1">
      <alignment horizontal="center"/>
    </xf>
    <xf numFmtId="3" fontId="23" fillId="0" borderId="5" xfId="0" applyNumberFormat="1" applyFont="1" applyBorder="1" applyAlignment="1">
      <alignment horizontal="right"/>
    </xf>
    <xf numFmtId="3" fontId="23" fillId="0" borderId="11" xfId="0" applyNumberFormat="1" applyFont="1" applyBorder="1" applyAlignment="1">
      <alignment horizontal="right"/>
    </xf>
    <xf numFmtId="0" fontId="22" fillId="0" borderId="0" xfId="8" applyFont="1" applyAlignment="1">
      <alignment horizontal="left" wrapText="1"/>
    </xf>
    <xf numFmtId="0" fontId="21" fillId="0" borderId="2" xfId="0" applyFont="1" applyFill="1" applyBorder="1" applyAlignment="1">
      <alignment wrapText="1"/>
    </xf>
    <xf numFmtId="0" fontId="21" fillId="0" borderId="2" xfId="8" applyFont="1" applyBorder="1" applyAlignment="1">
      <alignment wrapText="1"/>
    </xf>
    <xf numFmtId="0" fontId="48" fillId="0" borderId="33" xfId="0" applyFont="1" applyFill="1" applyBorder="1" applyAlignment="1">
      <alignment horizontal="right" wrapText="1"/>
    </xf>
    <xf numFmtId="3" fontId="50" fillId="0" borderId="33" xfId="0" applyNumberFormat="1" applyFont="1" applyFill="1" applyBorder="1"/>
    <xf numFmtId="3" fontId="50" fillId="0" borderId="33" xfId="0" quotePrefix="1" applyNumberFormat="1" applyFont="1" applyBorder="1" applyAlignment="1">
      <alignment horizontal="center"/>
    </xf>
    <xf numFmtId="0" fontId="48" fillId="0" borderId="1" xfId="0" applyFont="1" applyFill="1" applyBorder="1" applyAlignment="1">
      <alignment horizontal="right" wrapText="1"/>
    </xf>
    <xf numFmtId="3" fontId="50" fillId="0" borderId="1" xfId="0" applyNumberFormat="1" applyFont="1" applyFill="1" applyBorder="1"/>
    <xf numFmtId="3" fontId="50" fillId="0" borderId="1" xfId="0" quotePrefix="1" applyNumberFormat="1" applyFont="1" applyBorder="1" applyAlignment="1">
      <alignment horizontal="center"/>
    </xf>
    <xf numFmtId="0" fontId="48" fillId="0" borderId="33" xfId="8" applyFont="1" applyBorder="1" applyAlignment="1">
      <alignment horizontal="right" wrapText="1"/>
    </xf>
    <xf numFmtId="3" fontId="51" fillId="0" borderId="33" xfId="8" applyNumberFormat="1" applyFont="1" applyBorder="1"/>
    <xf numFmtId="3" fontId="51" fillId="0" borderId="33" xfId="8" quotePrefix="1" applyNumberFormat="1" applyFont="1" applyBorder="1" applyAlignment="1">
      <alignment horizontal="center"/>
    </xf>
    <xf numFmtId="0" fontId="48" fillId="0" borderId="1" xfId="8" applyFont="1" applyBorder="1" applyAlignment="1">
      <alignment horizontal="right" wrapText="1"/>
    </xf>
    <xf numFmtId="3" fontId="51" fillId="0" borderId="1" xfId="8" applyNumberFormat="1" applyFont="1" applyBorder="1"/>
    <xf numFmtId="3" fontId="51" fillId="0" borderId="1" xfId="8" quotePrefix="1" applyNumberFormat="1" applyFont="1" applyBorder="1" applyAlignment="1">
      <alignment horizontal="center"/>
    </xf>
    <xf numFmtId="3" fontId="27" fillId="0" borderId="2" xfId="0" applyNumberFormat="1" applyFont="1" applyFill="1" applyBorder="1"/>
    <xf numFmtId="3" fontId="27" fillId="0" borderId="2" xfId="0" applyNumberFormat="1" applyFont="1" applyFill="1" applyBorder="1" applyAlignment="1">
      <alignment horizontal="right"/>
    </xf>
    <xf numFmtId="3" fontId="52" fillId="0" borderId="2" xfId="8" applyNumberFormat="1" applyFont="1" applyBorder="1"/>
    <xf numFmtId="3" fontId="52" fillId="0" borderId="2" xfId="8" applyNumberFormat="1" applyFont="1" applyBorder="1" applyAlignment="1">
      <alignment horizontal="right"/>
    </xf>
    <xf numFmtId="0" fontId="11" fillId="0" borderId="0" xfId="8" applyFont="1" applyBorder="1" applyAlignment="1">
      <alignment horizontal="left" vertical="top" wrapText="1"/>
    </xf>
    <xf numFmtId="0" fontId="48" fillId="0" borderId="5" xfId="0" applyFont="1" applyBorder="1" applyAlignment="1">
      <alignment horizontal="right" wrapText="1"/>
    </xf>
    <xf numFmtId="3" fontId="50" fillId="0" borderId="1" xfId="0" applyNumberFormat="1" applyFont="1" applyBorder="1"/>
    <xf numFmtId="3" fontId="50" fillId="0" borderId="5" xfId="0" quotePrefix="1" applyNumberFormat="1" applyFont="1" applyBorder="1" applyAlignment="1">
      <alignment horizontal="center"/>
    </xf>
    <xf numFmtId="3" fontId="50" fillId="0" borderId="12" xfId="0" applyNumberFormat="1" applyFont="1" applyBorder="1"/>
    <xf numFmtId="3" fontId="50" fillId="0" borderId="11" xfId="0" quotePrefix="1" applyNumberFormat="1" applyFont="1" applyBorder="1" applyAlignment="1">
      <alignment horizontal="center"/>
    </xf>
    <xf numFmtId="3" fontId="50" fillId="0" borderId="6" xfId="0" applyNumberFormat="1" applyFont="1" applyBorder="1"/>
    <xf numFmtId="0" fontId="21" fillId="0" borderId="15" xfId="0" applyFont="1" applyBorder="1" applyAlignment="1">
      <alignment wrapText="1"/>
    </xf>
    <xf numFmtId="3" fontId="27" fillId="0" borderId="2" xfId="0" applyNumberFormat="1" applyFont="1" applyBorder="1"/>
    <xf numFmtId="3" fontId="27" fillId="0" borderId="15" xfId="0" applyNumberFormat="1" applyFont="1" applyBorder="1" applyAlignment="1">
      <alignment horizontal="right"/>
    </xf>
    <xf numFmtId="3" fontId="27" fillId="0" borderId="34" xfId="0" applyNumberFormat="1" applyFont="1" applyBorder="1"/>
    <xf numFmtId="3" fontId="27" fillId="0" borderId="35" xfId="0" applyNumberFormat="1" applyFont="1" applyBorder="1" applyAlignment="1">
      <alignment horizontal="right"/>
    </xf>
    <xf numFmtId="3" fontId="27" fillId="0" borderId="20" xfId="0" applyNumberFormat="1" applyFont="1" applyBorder="1"/>
    <xf numFmtId="0" fontId="48" fillId="0" borderId="36" xfId="0" applyFont="1" applyBorder="1" applyAlignment="1">
      <alignment horizontal="right" wrapText="1"/>
    </xf>
    <xf numFmtId="3" fontId="50" fillId="0" borderId="33" xfId="0" applyNumberFormat="1" applyFont="1" applyBorder="1"/>
    <xf numFmtId="3" fontId="50" fillId="0" borderId="36" xfId="0" quotePrefix="1" applyNumberFormat="1" applyFont="1" applyBorder="1" applyAlignment="1">
      <alignment horizontal="center"/>
    </xf>
    <xf numFmtId="3" fontId="50" fillId="0" borderId="37" xfId="0" applyNumberFormat="1" applyFont="1" applyBorder="1"/>
    <xf numFmtId="3" fontId="50" fillId="0" borderId="38" xfId="0" quotePrefix="1" applyNumberFormat="1" applyFont="1" applyBorder="1" applyAlignment="1">
      <alignment horizontal="center"/>
    </xf>
    <xf numFmtId="3" fontId="50" fillId="0" borderId="39" xfId="0" applyNumberFormat="1" applyFont="1" applyBorder="1"/>
    <xf numFmtId="0" fontId="23" fillId="0" borderId="0" xfId="0" applyNumberFormat="1" applyFont="1" applyAlignment="1">
      <alignment horizontal="center"/>
    </xf>
    <xf numFmtId="0" fontId="23" fillId="2" borderId="16" xfId="4" applyFont="1" applyFill="1" applyBorder="1" applyAlignment="1">
      <alignment horizontal="center" vertical="center" wrapText="1"/>
    </xf>
    <xf numFmtId="3" fontId="18" fillId="2" borderId="4" xfId="4" applyNumberFormat="1" applyFont="1" applyFill="1" applyBorder="1" applyAlignment="1">
      <alignment horizontal="center" vertical="center"/>
    </xf>
    <xf numFmtId="0" fontId="23" fillId="2" borderId="4" xfId="4" applyFont="1" applyFill="1" applyBorder="1" applyAlignment="1">
      <alignment horizontal="center" vertical="center" wrapText="1"/>
    </xf>
    <xf numFmtId="3" fontId="27" fillId="2" borderId="1" xfId="4" applyNumberFormat="1" applyFont="1" applyFill="1" applyBorder="1" applyAlignment="1">
      <alignment horizontal="center" vertical="center" wrapText="1"/>
    </xf>
    <xf numFmtId="3" fontId="18" fillId="2" borderId="1" xfId="4" applyNumberFormat="1" applyFont="1" applyFill="1" applyBorder="1" applyAlignment="1">
      <alignment horizontal="center" vertical="center"/>
    </xf>
    <xf numFmtId="3" fontId="27" fillId="0" borderId="1" xfId="4" applyNumberFormat="1" applyFont="1" applyFill="1" applyBorder="1" applyAlignment="1">
      <alignment horizontal="center" vertical="center" wrapText="1"/>
    </xf>
    <xf numFmtId="3" fontId="23" fillId="0" borderId="2" xfId="0" applyNumberFormat="1" applyFont="1" applyBorder="1" applyAlignment="1">
      <alignment horizontal="center"/>
    </xf>
    <xf numFmtId="0" fontId="0" fillId="0" borderId="4" xfId="0" applyBorder="1" applyAlignment="1">
      <alignment horizontal="center"/>
    </xf>
    <xf numFmtId="3" fontId="23" fillId="0" borderId="4" xfId="0" applyNumberFormat="1" applyFont="1" applyBorder="1" applyAlignment="1">
      <alignment horizontal="center"/>
    </xf>
    <xf numFmtId="3" fontId="23" fillId="0" borderId="3" xfId="0" applyNumberFormat="1" applyFont="1" applyBorder="1" applyAlignment="1">
      <alignment horizontal="center"/>
    </xf>
    <xf numFmtId="3" fontId="27" fillId="0" borderId="1" xfId="0" applyNumberFormat="1" applyFont="1" applyBorder="1" applyAlignment="1">
      <alignment horizontal="center"/>
    </xf>
    <xf numFmtId="3" fontId="27" fillId="0" borderId="3" xfId="0" applyNumberFormat="1" applyFont="1" applyBorder="1" applyAlignment="1">
      <alignment horizontal="center"/>
    </xf>
    <xf numFmtId="3" fontId="4" fillId="0" borderId="4" xfId="6" applyNumberFormat="1" applyFont="1" applyFill="1" applyBorder="1" applyAlignment="1">
      <alignment horizontal="center"/>
    </xf>
    <xf numFmtId="3" fontId="14" fillId="0" borderId="1" xfId="6" applyNumberFormat="1" applyFont="1" applyFill="1" applyBorder="1" applyAlignment="1">
      <alignment horizontal="center"/>
    </xf>
    <xf numFmtId="0" fontId="0" fillId="0" borderId="0" xfId="0" applyAlignment="1">
      <alignment horizontal="center"/>
    </xf>
    <xf numFmtId="0" fontId="53" fillId="0" borderId="0" xfId="0" applyFont="1" applyAlignment="1"/>
    <xf numFmtId="0" fontId="23" fillId="0" borderId="0" xfId="0" applyFont="1" applyAlignment="1">
      <alignment horizontal="right"/>
    </xf>
    <xf numFmtId="1" fontId="23" fillId="0" borderId="1" xfId="0" applyNumberFormat="1" applyFont="1" applyBorder="1"/>
    <xf numFmtId="0" fontId="27" fillId="0" borderId="1" xfId="0" applyFont="1" applyBorder="1"/>
    <xf numFmtId="1" fontId="27" fillId="0" borderId="1" xfId="0" applyNumberFormat="1" applyFont="1" applyBorder="1"/>
    <xf numFmtId="0" fontId="36" fillId="4" borderId="0" xfId="1" applyFont="1" applyFill="1" applyAlignment="1">
      <alignment horizontal="left" vertical="center" wrapText="1"/>
    </xf>
    <xf numFmtId="0" fontId="39" fillId="0" borderId="1" xfId="1" applyFont="1" applyFill="1" applyBorder="1" applyAlignment="1">
      <alignment horizontal="center" vertical="center" wrapText="1"/>
    </xf>
    <xf numFmtId="0" fontId="39" fillId="0" borderId="2" xfId="1" applyFont="1" applyFill="1" applyBorder="1" applyAlignment="1">
      <alignment horizontal="center" vertical="center" wrapText="1"/>
    </xf>
    <xf numFmtId="0" fontId="36" fillId="4" borderId="0" xfId="1" applyFont="1" applyFill="1" applyAlignment="1">
      <alignment horizontal="left" vertical="center"/>
    </xf>
    <xf numFmtId="0" fontId="36" fillId="3" borderId="0" xfId="1" applyFont="1" applyFill="1" applyAlignment="1">
      <alignment vertical="center"/>
    </xf>
    <xf numFmtId="0" fontId="36" fillId="10" borderId="0" xfId="1" applyFont="1" applyFill="1" applyAlignment="1">
      <alignment vertical="center"/>
    </xf>
    <xf numFmtId="0" fontId="39" fillId="0" borderId="1" xfId="1" applyFont="1" applyFill="1" applyBorder="1" applyAlignment="1">
      <alignment horizontal="left" vertical="center" wrapText="1"/>
    </xf>
    <xf numFmtId="0" fontId="39" fillId="0" borderId="1" xfId="1" quotePrefix="1" applyFont="1" applyFill="1" applyBorder="1" applyAlignment="1">
      <alignment horizontal="left" vertical="center" wrapText="1"/>
    </xf>
    <xf numFmtId="0" fontId="54" fillId="2" borderId="0" xfId="4" applyFont="1" applyFill="1" applyBorder="1"/>
    <xf numFmtId="0" fontId="55" fillId="0" borderId="0" xfId="0" applyFont="1" applyBorder="1" applyAlignment="1">
      <alignment horizontal="left" vertical="top" wrapText="1"/>
    </xf>
    <xf numFmtId="0" fontId="55" fillId="0" borderId="0" xfId="0" applyFont="1" applyBorder="1" applyAlignment="1">
      <alignment horizontal="left" wrapText="1"/>
    </xf>
    <xf numFmtId="0" fontId="26" fillId="0" borderId="0" xfId="0" applyFont="1" applyAlignment="1">
      <alignment wrapText="1"/>
    </xf>
    <xf numFmtId="0" fontId="56" fillId="0" borderId="0" xfId="0" applyFont="1" applyAlignment="1">
      <alignment wrapText="1"/>
    </xf>
    <xf numFmtId="0" fontId="25" fillId="0" borderId="0" xfId="0" applyFont="1" applyAlignment="1">
      <alignment vertical="center"/>
    </xf>
    <xf numFmtId="0" fontId="26" fillId="0" borderId="0" xfId="0" applyFont="1" applyAlignment="1">
      <alignment horizontal="left" wrapText="1"/>
    </xf>
    <xf numFmtId="0" fontId="27" fillId="0" borderId="0" xfId="0" applyFont="1" applyAlignment="1">
      <alignment horizontal="left" vertical="center" wrapText="1"/>
    </xf>
    <xf numFmtId="0" fontId="55" fillId="0" borderId="0" xfId="0" applyFont="1" applyAlignment="1">
      <alignment horizontal="left" wrapText="1"/>
    </xf>
    <xf numFmtId="0" fontId="25" fillId="0" borderId="0" xfId="0" applyFont="1" applyAlignment="1">
      <alignment horizontal="center" vertical="center" wrapText="1"/>
    </xf>
    <xf numFmtId="0" fontId="25" fillId="0" borderId="1" xfId="0" applyFont="1" applyBorder="1" applyAlignment="1">
      <alignment horizontal="center"/>
    </xf>
    <xf numFmtId="1" fontId="25" fillId="0" borderId="1" xfId="0" applyNumberFormat="1" applyFont="1" applyBorder="1"/>
    <xf numFmtId="0" fontId="25" fillId="0" borderId="0" xfId="0" applyFont="1" applyAlignment="1">
      <alignment horizontal="right"/>
    </xf>
    <xf numFmtId="0" fontId="25" fillId="0" borderId="1" xfId="0" applyFont="1" applyBorder="1"/>
    <xf numFmtId="3" fontId="58" fillId="0" borderId="1" xfId="0" applyNumberFormat="1" applyFont="1" applyBorder="1"/>
    <xf numFmtId="0" fontId="57" fillId="0" borderId="1" xfId="0" applyFont="1" applyBorder="1"/>
    <xf numFmtId="3" fontId="59" fillId="0" borderId="1" xfId="0" applyNumberFormat="1" applyFont="1" applyBorder="1"/>
    <xf numFmtId="0" fontId="27" fillId="0" borderId="0" xfId="0" applyFont="1"/>
    <xf numFmtId="0" fontId="23" fillId="0" borderId="1" xfId="0" applyFont="1" applyBorder="1" applyAlignment="1">
      <alignment horizontal="center" vertical="center"/>
    </xf>
    <xf numFmtId="3" fontId="60" fillId="0" borderId="1" xfId="0" applyNumberFormat="1" applyFont="1" applyBorder="1" applyAlignment="1">
      <alignment horizontal="center" wrapText="1"/>
    </xf>
    <xf numFmtId="1" fontId="25" fillId="0" borderId="1" xfId="0" applyNumberFormat="1" applyFont="1" applyBorder="1" applyAlignment="1">
      <alignment horizontal="center"/>
    </xf>
    <xf numFmtId="1" fontId="57" fillId="0" borderId="1" xfId="0" applyNumberFormat="1" applyFont="1" applyBorder="1" applyAlignment="1">
      <alignment horizontal="center"/>
    </xf>
    <xf numFmtId="1" fontId="57" fillId="0" borderId="1" xfId="0" applyNumberFormat="1" applyFont="1" applyBorder="1"/>
    <xf numFmtId="0" fontId="26" fillId="0" borderId="0" xfId="0" applyFont="1" applyBorder="1" applyAlignment="1">
      <alignment horizontal="left" wrapText="1"/>
    </xf>
    <xf numFmtId="0" fontId="25" fillId="0" borderId="0" xfId="0" applyFont="1" applyBorder="1"/>
    <xf numFmtId="0" fontId="25" fillId="0" borderId="14" xfId="0" applyFont="1" applyBorder="1"/>
    <xf numFmtId="1" fontId="27" fillId="0" borderId="1" xfId="0" applyNumberFormat="1" applyFont="1" applyBorder="1" applyAlignment="1">
      <alignment horizontal="center"/>
    </xf>
    <xf numFmtId="3" fontId="61" fillId="0" borderId="1" xfId="0" applyNumberFormat="1" applyFont="1" applyBorder="1"/>
    <xf numFmtId="0" fontId="4" fillId="2" borderId="0" xfId="4" applyFont="1" applyFill="1" applyAlignment="1">
      <alignment horizontal="left" vertical="center" wrapText="1"/>
    </xf>
    <xf numFmtId="0" fontId="39" fillId="2" borderId="0" xfId="1" applyFont="1" applyFill="1" applyAlignment="1">
      <alignment horizontal="left" vertical="center" wrapText="1"/>
    </xf>
    <xf numFmtId="0" fontId="4" fillId="2" borderId="0" xfId="0" quotePrefix="1" applyFont="1" applyFill="1" applyAlignment="1">
      <alignment horizontal="right" vertical="top"/>
    </xf>
    <xf numFmtId="0" fontId="4" fillId="2" borderId="0" xfId="1" quotePrefix="1" applyFont="1" applyFill="1" applyAlignment="1">
      <alignment vertical="center"/>
    </xf>
    <xf numFmtId="0" fontId="62" fillId="2" borderId="0" xfId="3" applyFont="1" applyFill="1" applyAlignment="1">
      <alignment horizontal="center" vertical="center" wrapText="1"/>
    </xf>
    <xf numFmtId="0" fontId="39" fillId="2" borderId="0" xfId="1" applyFont="1" applyFill="1" applyAlignment="1">
      <alignment vertical="center"/>
    </xf>
    <xf numFmtId="0" fontId="39" fillId="2" borderId="0" xfId="1" applyFont="1" applyFill="1" applyAlignment="1">
      <alignment vertical="center" wrapText="1"/>
    </xf>
    <xf numFmtId="0" fontId="16" fillId="0" borderId="0" xfId="5" applyFont="1" applyAlignment="1" applyProtection="1">
      <alignment horizontal="left"/>
    </xf>
    <xf numFmtId="0" fontId="31" fillId="2" borderId="0" xfId="1" applyFont="1" applyFill="1" applyAlignment="1">
      <alignment horizontal="left" vertical="center"/>
    </xf>
    <xf numFmtId="0" fontId="4" fillId="2" borderId="0" xfId="1" quotePrefix="1" applyFont="1" applyFill="1" applyAlignment="1">
      <alignment horizontal="left" vertical="top" wrapText="1"/>
    </xf>
    <xf numFmtId="0" fontId="4" fillId="2" borderId="0" xfId="3" applyFont="1" applyFill="1" applyAlignment="1">
      <alignment horizontal="left" vertical="center" wrapText="1"/>
    </xf>
    <xf numFmtId="0" fontId="35" fillId="2" borderId="0" xfId="3" applyFont="1" applyFill="1" applyAlignment="1">
      <alignment horizontal="left" vertical="center" wrapText="1"/>
    </xf>
    <xf numFmtId="0" fontId="4" fillId="0" borderId="0" xfId="1" applyFont="1" applyFill="1" applyAlignment="1">
      <alignment horizontal="left" vertical="top" wrapText="1"/>
    </xf>
    <xf numFmtId="0" fontId="36" fillId="8" borderId="0" xfId="1" applyFont="1" applyFill="1" applyAlignment="1">
      <alignment horizontal="left" vertical="center" wrapText="1"/>
    </xf>
    <xf numFmtId="0" fontId="4" fillId="8" borderId="0" xfId="1" applyFont="1" applyFill="1" applyAlignment="1">
      <alignment horizontal="left" vertical="center" wrapText="1"/>
    </xf>
    <xf numFmtId="0" fontId="4" fillId="2" borderId="0" xfId="4" applyFont="1" applyFill="1" applyAlignment="1">
      <alignment horizontal="left" vertical="center" wrapText="1"/>
    </xf>
    <xf numFmtId="0" fontId="17" fillId="2" borderId="0" xfId="3" applyFont="1" applyFill="1" applyAlignment="1">
      <alignment horizontal="left" vertical="center"/>
    </xf>
    <xf numFmtId="0" fontId="4" fillId="2" borderId="0" xfId="0" applyFont="1" applyFill="1" applyAlignment="1">
      <alignment horizontal="left" vertical="top" wrapText="1"/>
    </xf>
    <xf numFmtId="0" fontId="4" fillId="0" borderId="0" xfId="1" quotePrefix="1" applyFont="1" applyFill="1" applyAlignment="1">
      <alignment horizontal="left" vertical="top" wrapText="1"/>
    </xf>
    <xf numFmtId="0" fontId="39" fillId="0" borderId="2" xfId="1" applyFont="1" applyFill="1" applyBorder="1" applyAlignment="1">
      <alignment horizontal="center" vertical="center" wrapText="1"/>
    </xf>
    <xf numFmtId="0" fontId="39" fillId="0" borderId="4" xfId="1" applyFont="1" applyFill="1" applyBorder="1" applyAlignment="1">
      <alignment horizontal="center" vertical="center" wrapText="1"/>
    </xf>
    <xf numFmtId="0" fontId="39" fillId="0" borderId="3" xfId="1" applyFont="1" applyFill="1" applyBorder="1" applyAlignment="1">
      <alignment horizontal="center" vertical="center" wrapText="1"/>
    </xf>
    <xf numFmtId="0" fontId="39" fillId="0" borderId="1" xfId="1" applyFont="1" applyFill="1" applyBorder="1" applyAlignment="1">
      <alignment horizontal="left" vertical="center" wrapText="1"/>
    </xf>
    <xf numFmtId="0" fontId="39" fillId="0" borderId="1" xfId="1" applyFont="1" applyFill="1" applyBorder="1" applyAlignment="1">
      <alignment horizontal="center" vertical="center" wrapText="1"/>
    </xf>
    <xf numFmtId="0" fontId="38" fillId="5" borderId="1" xfId="1" applyFont="1" applyFill="1" applyBorder="1" applyAlignment="1">
      <alignment horizontal="center" vertical="center" wrapText="1"/>
    </xf>
    <xf numFmtId="0" fontId="39" fillId="2" borderId="0" xfId="1" applyFont="1" applyFill="1" applyAlignment="1">
      <alignment horizontal="left" wrapText="1"/>
    </xf>
    <xf numFmtId="0" fontId="39" fillId="2" borderId="0" xfId="1" applyFont="1" applyFill="1" applyAlignment="1">
      <alignment horizontal="left" vertical="center" wrapText="1"/>
    </xf>
    <xf numFmtId="0" fontId="39" fillId="0" borderId="0" xfId="1" applyFont="1" applyFill="1" applyAlignment="1">
      <alignment horizontal="left" vertical="center" wrapText="1"/>
    </xf>
    <xf numFmtId="0" fontId="39" fillId="0" borderId="1" xfId="1" applyFont="1" applyFill="1" applyBorder="1" applyAlignment="1">
      <alignment horizontal="left" vertical="center"/>
    </xf>
    <xf numFmtId="0" fontId="39" fillId="0" borderId="1" xfId="1" applyFont="1" applyFill="1" applyBorder="1" applyAlignment="1">
      <alignment horizontal="center" vertical="center"/>
    </xf>
    <xf numFmtId="0" fontId="24" fillId="6" borderId="5"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21" fillId="6" borderId="1" xfId="0" applyFont="1" applyFill="1" applyBorder="1" applyAlignment="1">
      <alignment horizontal="center" wrapText="1"/>
    </xf>
    <xf numFmtId="0" fontId="26" fillId="0" borderId="7" xfId="0" applyFont="1" applyBorder="1" applyAlignment="1">
      <alignment horizontal="left" wrapText="1"/>
    </xf>
    <xf numFmtId="0" fontId="26" fillId="0" borderId="0" xfId="0" applyFont="1" applyAlignment="1">
      <alignment horizontal="left" wrapText="1"/>
    </xf>
    <xf numFmtId="0" fontId="26" fillId="0" borderId="7" xfId="0" applyFont="1" applyBorder="1" applyAlignment="1">
      <alignment horizontal="left" vertical="top" wrapText="1"/>
    </xf>
    <xf numFmtId="0" fontId="14" fillId="7" borderId="5"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22" fillId="0" borderId="7" xfId="8" applyFont="1" applyBorder="1" applyAlignment="1">
      <alignment horizontal="left" vertical="top" wrapText="1"/>
    </xf>
    <xf numFmtId="0" fontId="14" fillId="7" borderId="5" xfId="8" applyFont="1" applyFill="1" applyBorder="1" applyAlignment="1">
      <alignment horizontal="center" vertical="center" wrapText="1"/>
    </xf>
    <xf numFmtId="0" fontId="14" fillId="7" borderId="8" xfId="8" applyFont="1" applyFill="1" applyBorder="1" applyAlignment="1">
      <alignment horizontal="center" vertical="center" wrapText="1"/>
    </xf>
    <xf numFmtId="0" fontId="14" fillId="7" borderId="6" xfId="8" applyFont="1" applyFill="1" applyBorder="1" applyAlignment="1">
      <alignment horizontal="center" vertical="center" wrapText="1"/>
    </xf>
    <xf numFmtId="0" fontId="24" fillId="6" borderId="5" xfId="8" applyFont="1" applyFill="1" applyBorder="1" applyAlignment="1">
      <alignment horizontal="center" vertical="center" wrapText="1"/>
    </xf>
    <xf numFmtId="0" fontId="24" fillId="6" borderId="8" xfId="8" applyFont="1" applyFill="1" applyBorder="1" applyAlignment="1">
      <alignment horizontal="center" vertical="center" wrapText="1"/>
    </xf>
    <xf numFmtId="0" fontId="24" fillId="6" borderId="6" xfId="8" applyFont="1" applyFill="1" applyBorder="1" applyAlignment="1">
      <alignment horizontal="center" vertical="center" wrapText="1"/>
    </xf>
    <xf numFmtId="0" fontId="22" fillId="0" borderId="0" xfId="8" applyFont="1" applyAlignment="1">
      <alignment horizontal="left" wrapText="1"/>
    </xf>
    <xf numFmtId="0" fontId="22" fillId="0" borderId="7" xfId="8" applyFont="1" applyBorder="1" applyAlignment="1">
      <alignment horizontal="left" vertical="center"/>
    </xf>
    <xf numFmtId="0" fontId="21" fillId="6" borderId="5" xfId="8" applyFont="1" applyFill="1" applyBorder="1" applyAlignment="1">
      <alignment horizontal="center" wrapText="1"/>
    </xf>
    <xf numFmtId="0" fontId="21" fillId="6" borderId="6" xfId="8" applyFont="1" applyFill="1" applyBorder="1" applyAlignment="1">
      <alignment horizontal="center" wrapText="1"/>
    </xf>
    <xf numFmtId="0" fontId="11" fillId="0" borderId="7" xfId="8" applyFont="1" applyBorder="1" applyAlignment="1">
      <alignment horizontal="left" vertical="top" wrapText="1"/>
    </xf>
    <xf numFmtId="0" fontId="54" fillId="0" borderId="40" xfId="8" applyFont="1" applyBorder="1" applyAlignment="1">
      <alignment horizontal="center" wrapText="1"/>
    </xf>
    <xf numFmtId="0" fontId="54" fillId="0" borderId="41" xfId="8" applyFont="1" applyBorder="1" applyAlignment="1">
      <alignment horizontal="center" wrapText="1"/>
    </xf>
    <xf numFmtId="0" fontId="54" fillId="0" borderId="42" xfId="8" applyFont="1" applyBorder="1" applyAlignment="1">
      <alignment horizontal="center" wrapText="1"/>
    </xf>
    <xf numFmtId="0" fontId="23" fillId="2" borderId="5" xfId="4" applyFont="1" applyFill="1" applyBorder="1" applyAlignment="1">
      <alignment horizontal="center"/>
    </xf>
    <xf numFmtId="0" fontId="23" fillId="2" borderId="8" xfId="4" applyFont="1" applyFill="1" applyBorder="1" applyAlignment="1">
      <alignment horizontal="center"/>
    </xf>
    <xf numFmtId="0" fontId="23" fillId="2" borderId="10" xfId="4" applyFont="1" applyFill="1" applyBorder="1" applyAlignment="1">
      <alignment horizontal="center"/>
    </xf>
    <xf numFmtId="0" fontId="23" fillId="2" borderId="9" xfId="4" applyFont="1" applyFill="1" applyBorder="1" applyAlignment="1">
      <alignment horizontal="center"/>
    </xf>
    <xf numFmtId="0" fontId="23" fillId="0" borderId="5" xfId="4" applyFont="1" applyBorder="1" applyAlignment="1">
      <alignment horizontal="center"/>
    </xf>
    <xf numFmtId="0" fontId="23" fillId="0" borderId="8" xfId="4" applyFont="1" applyBorder="1" applyAlignment="1">
      <alignment horizontal="center"/>
    </xf>
    <xf numFmtId="0" fontId="23" fillId="0" borderId="9" xfId="4" applyFont="1" applyBorder="1" applyAlignment="1">
      <alignment horizontal="center"/>
    </xf>
    <xf numFmtId="0" fontId="23" fillId="0" borderId="10" xfId="4" applyFont="1" applyBorder="1" applyAlignment="1">
      <alignment horizontal="center"/>
    </xf>
    <xf numFmtId="0" fontId="23" fillId="0" borderId="6" xfId="4" applyFont="1" applyBorder="1" applyAlignment="1">
      <alignment horizontal="center"/>
    </xf>
    <xf numFmtId="0" fontId="23" fillId="2" borderId="6" xfId="4" applyFont="1" applyFill="1" applyBorder="1" applyAlignment="1">
      <alignment horizontal="center"/>
    </xf>
    <xf numFmtId="0" fontId="18" fillId="0" borderId="5"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3" xfId="0" applyFont="1" applyFill="1" applyBorder="1" applyAlignment="1">
      <alignment horizontal="center"/>
    </xf>
    <xf numFmtId="0" fontId="18" fillId="0" borderId="14" xfId="0" applyFont="1" applyFill="1" applyBorder="1" applyAlignment="1">
      <alignment horizontal="center"/>
    </xf>
    <xf numFmtId="0" fontId="18" fillId="0" borderId="10" xfId="0" applyFont="1" applyBorder="1" applyAlignment="1">
      <alignment horizontal="center"/>
    </xf>
    <xf numFmtId="0" fontId="18" fillId="0" borderId="6" xfId="0" applyFont="1" applyBorder="1" applyAlignment="1">
      <alignment horizontal="center"/>
    </xf>
    <xf numFmtId="0" fontId="21" fillId="6" borderId="5" xfId="0" applyFont="1" applyFill="1" applyBorder="1" applyAlignment="1">
      <alignment horizontal="center" wrapText="1"/>
    </xf>
    <xf numFmtId="0" fontId="21" fillId="6" borderId="6" xfId="0" applyFont="1" applyFill="1" applyBorder="1" applyAlignment="1">
      <alignment horizontal="center" wrapText="1"/>
    </xf>
    <xf numFmtId="0" fontId="22" fillId="0" borderId="7" xfId="0" applyFont="1" applyBorder="1" applyAlignment="1">
      <alignment horizontal="left" wrapText="1"/>
    </xf>
    <xf numFmtId="0" fontId="55" fillId="0" borderId="7" xfId="0" applyFont="1" applyBorder="1" applyAlignment="1">
      <alignment horizontal="left" wrapText="1"/>
    </xf>
    <xf numFmtId="0" fontId="44" fillId="9" borderId="5" xfId="0" applyFont="1" applyFill="1" applyBorder="1" applyAlignment="1">
      <alignment horizontal="center" wrapText="1"/>
    </xf>
    <xf numFmtId="0" fontId="44" fillId="9" borderId="8" xfId="0" applyFont="1" applyFill="1" applyBorder="1" applyAlignment="1">
      <alignment horizontal="center" wrapText="1"/>
    </xf>
    <xf numFmtId="0" fontId="44" fillId="9" borderId="6" xfId="0" applyFont="1" applyFill="1" applyBorder="1" applyAlignment="1">
      <alignment horizontal="center" wrapText="1"/>
    </xf>
    <xf numFmtId="0" fontId="14" fillId="0" borderId="0" xfId="0" applyFont="1" applyAlignment="1">
      <alignment horizontal="left" vertical="center" wrapText="1"/>
    </xf>
    <xf numFmtId="0" fontId="55" fillId="0" borderId="7" xfId="0" applyFont="1" applyBorder="1" applyAlignment="1">
      <alignment horizontal="left" vertical="top" wrapText="1"/>
    </xf>
    <xf numFmtId="0" fontId="25" fillId="0" borderId="2" xfId="0" applyFont="1" applyBorder="1" applyAlignment="1">
      <alignment horizontal="center"/>
    </xf>
    <xf numFmtId="0" fontId="25" fillId="0" borderId="3" xfId="0" applyFont="1" applyBorder="1" applyAlignment="1">
      <alignment horizontal="center"/>
    </xf>
    <xf numFmtId="0" fontId="25" fillId="0" borderId="5"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6"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14" fillId="0" borderId="0" xfId="0" applyFont="1" applyBorder="1" applyAlignment="1">
      <alignment horizontal="left" vertical="center" wrapText="1"/>
    </xf>
    <xf numFmtId="0" fontId="55" fillId="0" borderId="0" xfId="0" applyFont="1" applyBorder="1" applyAlignment="1">
      <alignment horizontal="left" vertical="top" wrapText="1"/>
    </xf>
    <xf numFmtId="0" fontId="56" fillId="0" borderId="5"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6" xfId="0" applyFont="1" applyBorder="1" applyAlignment="1">
      <alignment horizontal="center" vertical="center" wrapText="1"/>
    </xf>
    <xf numFmtId="165" fontId="20" fillId="2" borderId="2" xfId="7" applyNumberFormat="1" applyFont="1" applyFill="1" applyBorder="1" applyAlignment="1">
      <alignment horizontal="center" vertical="center"/>
    </xf>
    <xf numFmtId="165" fontId="20" fillId="2" borderId="21" xfId="7" applyNumberFormat="1" applyFont="1" applyFill="1" applyBorder="1" applyAlignment="1">
      <alignment horizontal="center" vertical="center"/>
    </xf>
    <xf numFmtId="165" fontId="20" fillId="2" borderId="22" xfId="7" applyNumberFormat="1" applyFont="1" applyFill="1" applyBorder="1" applyAlignment="1">
      <alignment horizontal="center" vertical="center"/>
    </xf>
    <xf numFmtId="0" fontId="18" fillId="2" borderId="2" xfId="4" applyFont="1" applyFill="1" applyBorder="1" applyAlignment="1">
      <alignment horizontal="center" vertical="center" wrapText="1"/>
    </xf>
    <xf numFmtId="0" fontId="18" fillId="2" borderId="3" xfId="4" applyFont="1" applyFill="1" applyBorder="1" applyAlignment="1">
      <alignment horizontal="center" vertical="center" wrapText="1"/>
    </xf>
    <xf numFmtId="0" fontId="18" fillId="2" borderId="5" xfId="4" applyFont="1" applyFill="1" applyBorder="1" applyAlignment="1">
      <alignment horizontal="center"/>
    </xf>
    <xf numFmtId="0" fontId="18" fillId="2" borderId="8" xfId="4" applyFont="1" applyFill="1" applyBorder="1" applyAlignment="1">
      <alignment horizontal="center"/>
    </xf>
    <xf numFmtId="0" fontId="18" fillId="2" borderId="6" xfId="4" applyFont="1" applyFill="1" applyBorder="1" applyAlignment="1">
      <alignment horizontal="center"/>
    </xf>
    <xf numFmtId="0" fontId="18" fillId="2" borderId="15" xfId="4" applyFont="1" applyFill="1" applyBorder="1" applyAlignment="1">
      <alignment horizontal="center" vertical="center" wrapText="1"/>
    </xf>
    <xf numFmtId="0" fontId="18" fillId="2" borderId="19" xfId="4" applyFont="1" applyFill="1" applyBorder="1" applyAlignment="1">
      <alignment horizontal="center" vertical="center" wrapText="1"/>
    </xf>
    <xf numFmtId="0" fontId="18" fillId="2" borderId="20" xfId="4" applyFont="1" applyFill="1" applyBorder="1" applyAlignment="1">
      <alignment horizontal="center" vertical="center" wrapText="1"/>
    </xf>
    <xf numFmtId="0" fontId="18" fillId="2" borderId="22" xfId="4" applyFont="1" applyFill="1" applyBorder="1" applyAlignment="1">
      <alignment horizontal="center" vertical="center" wrapText="1"/>
    </xf>
    <xf numFmtId="0" fontId="20" fillId="2" borderId="8" xfId="4" applyFont="1" applyFill="1" applyBorder="1" applyAlignment="1">
      <alignment horizontal="center"/>
    </xf>
    <xf numFmtId="0" fontId="20" fillId="2" borderId="6" xfId="4" applyFont="1" applyFill="1" applyBorder="1" applyAlignment="1">
      <alignment horizontal="center"/>
    </xf>
    <xf numFmtId="0" fontId="36" fillId="2" borderId="0" xfId="4" applyFont="1" applyFill="1" applyBorder="1" applyAlignment="1">
      <alignment horizontal="left" vertical="center"/>
    </xf>
    <xf numFmtId="0" fontId="11" fillId="2" borderId="0" xfId="6" applyFont="1" applyFill="1" applyBorder="1" applyAlignment="1">
      <alignment horizontal="left" vertical="center" wrapText="1"/>
    </xf>
    <xf numFmtId="0" fontId="18" fillId="2" borderId="2" xfId="4" applyFont="1" applyFill="1" applyBorder="1" applyAlignment="1">
      <alignment horizontal="center"/>
    </xf>
    <xf numFmtId="0" fontId="18" fillId="2" borderId="4" xfId="4" applyFont="1" applyFill="1" applyBorder="1" applyAlignment="1">
      <alignment horizontal="center"/>
    </xf>
    <xf numFmtId="0" fontId="18" fillId="2" borderId="3" xfId="4" applyFont="1" applyFill="1" applyBorder="1" applyAlignment="1">
      <alignment horizontal="center"/>
    </xf>
    <xf numFmtId="0" fontId="20" fillId="2" borderId="1" xfId="4" applyFont="1" applyFill="1" applyBorder="1" applyAlignment="1">
      <alignment horizontal="center"/>
    </xf>
    <xf numFmtId="0" fontId="20" fillId="2" borderId="5" xfId="4" applyFont="1" applyFill="1" applyBorder="1" applyAlignment="1">
      <alignment horizontal="center"/>
    </xf>
    <xf numFmtId="0" fontId="14" fillId="0" borderId="5" xfId="0" applyFont="1" applyFill="1" applyBorder="1" applyAlignment="1">
      <alignment horizontal="center"/>
    </xf>
    <xf numFmtId="0" fontId="14" fillId="0" borderId="8" xfId="0" applyFont="1" applyFill="1" applyBorder="1" applyAlignment="1">
      <alignment horizontal="center"/>
    </xf>
    <xf numFmtId="0" fontId="14" fillId="0" borderId="6" xfId="0" applyFont="1" applyFill="1" applyBorder="1" applyAlignment="1">
      <alignment horizontal="center"/>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4" fillId="0" borderId="2" xfId="6" applyFont="1" applyFill="1" applyBorder="1" applyAlignment="1">
      <alignment horizontal="center" vertical="center" wrapText="1"/>
    </xf>
    <xf numFmtId="0" fontId="4" fillId="0" borderId="3" xfId="6" applyFont="1" applyFill="1" applyBorder="1" applyAlignment="1">
      <alignment horizontal="center" vertical="center" wrapText="1"/>
    </xf>
    <xf numFmtId="0" fontId="14" fillId="0" borderId="2" xfId="6" applyFont="1" applyFill="1" applyBorder="1" applyAlignment="1">
      <alignment horizontal="center" vertical="center" wrapText="1"/>
    </xf>
    <xf numFmtId="0" fontId="14" fillId="0" borderId="4" xfId="6" applyFont="1" applyFill="1" applyBorder="1" applyAlignment="1">
      <alignment horizontal="center" vertical="center" wrapText="1"/>
    </xf>
    <xf numFmtId="0" fontId="4" fillId="0" borderId="5" xfId="6" applyFont="1" applyFill="1" applyBorder="1" applyAlignment="1">
      <alignment horizontal="center" vertical="center" wrapText="1"/>
    </xf>
    <xf numFmtId="0" fontId="4" fillId="0" borderId="1" xfId="6" applyFont="1" applyFill="1" applyBorder="1" applyAlignment="1">
      <alignment horizontal="center" vertical="center" wrapText="1"/>
    </xf>
    <xf numFmtId="0" fontId="45" fillId="0" borderId="16" xfId="0" applyFont="1" applyFill="1" applyBorder="1" applyAlignment="1">
      <alignment horizontal="center" vertical="center" wrapText="1"/>
    </xf>
    <xf numFmtId="0" fontId="45" fillId="0" borderId="19" xfId="0" applyFont="1" applyFill="1" applyBorder="1" applyAlignment="1">
      <alignment horizontal="center" vertical="center" wrapText="1"/>
    </xf>
    <xf numFmtId="0" fontId="4" fillId="0" borderId="7" xfId="6" applyFont="1" applyFill="1" applyBorder="1" applyAlignment="1">
      <alignment horizontal="center" vertical="center" wrapText="1"/>
    </xf>
    <xf numFmtId="0" fontId="4" fillId="0" borderId="14" xfId="6" applyFont="1" applyFill="1" applyBorder="1" applyAlignment="1">
      <alignment horizontal="center" vertical="center" wrapText="1"/>
    </xf>
    <xf numFmtId="0" fontId="46" fillId="0" borderId="25" xfId="6" applyFont="1" applyFill="1" applyBorder="1" applyAlignment="1">
      <alignment horizontal="left" wrapText="1"/>
    </xf>
    <xf numFmtId="0" fontId="46" fillId="0" borderId="26" xfId="6" applyFont="1" applyFill="1" applyBorder="1" applyAlignment="1">
      <alignment horizontal="left" wrapText="1"/>
    </xf>
    <xf numFmtId="0" fontId="23" fillId="0" borderId="15"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 fillId="0" borderId="23" xfId="6" applyFont="1" applyFill="1" applyBorder="1" applyAlignment="1">
      <alignment horizontal="center" vertical="center" wrapText="1"/>
    </xf>
    <xf numFmtId="0" fontId="4" fillId="0" borderId="27" xfId="6" applyFont="1" applyFill="1" applyBorder="1" applyAlignment="1">
      <alignment horizontal="center" vertical="center" wrapText="1"/>
    </xf>
    <xf numFmtId="0" fontId="46" fillId="0" borderId="24" xfId="6" applyFont="1" applyFill="1" applyBorder="1" applyAlignment="1">
      <alignment horizontal="left" wrapText="1"/>
    </xf>
    <xf numFmtId="0" fontId="14" fillId="0" borderId="3" xfId="6" applyFont="1" applyFill="1" applyBorder="1" applyAlignment="1">
      <alignment horizontal="center" vertical="center" wrapText="1"/>
    </xf>
    <xf numFmtId="0" fontId="14" fillId="0" borderId="1" xfId="6" applyFont="1" applyFill="1" applyBorder="1" applyAlignment="1">
      <alignment horizontal="center" vertical="center" wrapText="1"/>
    </xf>
    <xf numFmtId="0" fontId="4" fillId="0" borderId="20" xfId="6" applyFont="1" applyFill="1" applyBorder="1" applyAlignment="1">
      <alignment horizontal="center" vertical="center" wrapText="1"/>
    </xf>
    <xf numFmtId="0" fontId="4" fillId="0" borderId="22" xfId="6" applyFont="1" applyFill="1" applyBorder="1" applyAlignment="1">
      <alignment horizontal="center" vertical="center" wrapText="1"/>
    </xf>
    <xf numFmtId="0" fontId="4" fillId="0" borderId="31" xfId="6" applyFont="1" applyFill="1" applyBorder="1" applyAlignment="1">
      <alignment horizontal="center" vertical="center" wrapText="1"/>
    </xf>
    <xf numFmtId="0" fontId="4" fillId="0" borderId="25" xfId="6" applyFont="1" applyFill="1" applyBorder="1" applyAlignment="1">
      <alignment horizontal="center" vertical="center" wrapText="1"/>
    </xf>
    <xf numFmtId="0" fontId="14" fillId="0" borderId="5" xfId="6" applyFont="1" applyFill="1" applyBorder="1" applyAlignment="1">
      <alignment horizontal="center"/>
    </xf>
    <xf numFmtId="0" fontId="14" fillId="0" borderId="8" xfId="6" applyFont="1" applyFill="1" applyBorder="1" applyAlignment="1">
      <alignment horizontal="center"/>
    </xf>
    <xf numFmtId="0" fontId="14" fillId="0" borderId="6" xfId="6" applyFont="1" applyFill="1" applyBorder="1" applyAlignment="1">
      <alignment horizontal="center"/>
    </xf>
    <xf numFmtId="0" fontId="4" fillId="0" borderId="1" xfId="6" applyFont="1" applyFill="1" applyBorder="1" applyAlignment="1">
      <alignment horizontal="center"/>
    </xf>
    <xf numFmtId="0" fontId="14" fillId="0" borderId="1" xfId="6" applyFont="1" applyFill="1" applyBorder="1" applyAlignment="1">
      <alignment horizontal="center"/>
    </xf>
    <xf numFmtId="0" fontId="36" fillId="0" borderId="0" xfId="0" applyFont="1" applyFill="1" applyBorder="1" applyAlignment="1">
      <alignment horizontal="left" vertical="center"/>
    </xf>
    <xf numFmtId="0" fontId="12" fillId="0" borderId="0" xfId="0" applyFont="1" applyFill="1" applyBorder="1" applyAlignment="1">
      <alignment horizontal="left" vertical="center" wrapText="1"/>
    </xf>
  </cellXfs>
  <cellStyles count="9">
    <cellStyle name="Lien hypertexte" xfId="3" builtinId="8"/>
    <cellStyle name="Lien hypertexte 2" xfId="5"/>
    <cellStyle name="Milliers 2" xfId="7"/>
    <cellStyle name="Normal" xfId="0" builtinId="0"/>
    <cellStyle name="Normal 2" xfId="4"/>
    <cellStyle name="Normal 2 2" xfId="1"/>
    <cellStyle name="Normal 2 3" xfId="6"/>
    <cellStyle name="Normal 3" xfId="8"/>
    <cellStyle name="Normal_BDPHAM_DST"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ees.solidarites-sante.gouv.fr/sources-outils-et-enquetes/lenquete-annuelle-sur-les-ecoles-de-formation-aux-professions-sociales" TargetMode="External"/><Relationship Id="rId2" Type="http://schemas.openxmlformats.org/officeDocument/2006/relationships/hyperlink" Target="https://data.drees.solidarites-sante.gouv.fr/explore/dataset/492_la-formation-aux-professions-sociales/information/" TargetMode="External"/><Relationship Id="rId1" Type="http://schemas.openxmlformats.org/officeDocument/2006/relationships/hyperlink" Target="http://www.data.drees.sante.gouv.fr/ReportFolders/reportFolders.aspx?IF_ActivePath=P,371,375"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tabSelected="1" zoomScaleNormal="100" workbookViewId="0">
      <pane ySplit="1" topLeftCell="A2" activePane="bottomLeft" state="frozen"/>
      <selection activeCell="B35" sqref="B35:E42"/>
      <selection pane="bottomLeft" sqref="A1:M1"/>
    </sheetView>
  </sheetViews>
  <sheetFormatPr baseColWidth="10" defaultColWidth="11.42578125" defaultRowHeight="12.75" x14ac:dyDescent="0.25"/>
  <cols>
    <col min="1" max="1" width="3.7109375" style="101" customWidth="1"/>
    <col min="2" max="2" width="3.42578125" style="101" customWidth="1"/>
    <col min="3" max="3" width="2.28515625" style="101" customWidth="1"/>
    <col min="4" max="5" width="19" style="101" customWidth="1"/>
    <col min="6" max="6" width="12.42578125" style="101" customWidth="1"/>
    <col min="7" max="7" width="25.42578125" style="101" customWidth="1"/>
    <col min="8" max="8" width="9.42578125" style="101" customWidth="1"/>
    <col min="9" max="9" width="25.85546875" style="101" customWidth="1"/>
    <col min="10" max="11" width="14.42578125" style="101" customWidth="1"/>
    <col min="12" max="13" width="17.5703125" style="101" customWidth="1"/>
    <col min="14" max="16384" width="11.42578125" style="101"/>
  </cols>
  <sheetData>
    <row r="1" spans="1:13" ht="18" x14ac:dyDescent="0.25">
      <c r="A1" s="283" t="s">
        <v>178</v>
      </c>
      <c r="B1" s="283"/>
      <c r="C1" s="283"/>
      <c r="D1" s="283"/>
      <c r="E1" s="283"/>
      <c r="F1" s="283"/>
      <c r="G1" s="283"/>
      <c r="H1" s="283"/>
      <c r="I1" s="283"/>
      <c r="J1" s="283"/>
      <c r="K1" s="283"/>
      <c r="L1" s="283"/>
      <c r="M1" s="283"/>
    </row>
    <row r="2" spans="1:13" ht="12" customHeight="1" x14ac:dyDescent="0.25">
      <c r="D2" s="102"/>
      <c r="E2" s="102"/>
      <c r="F2" s="102"/>
      <c r="G2" s="102"/>
      <c r="H2" s="102"/>
      <c r="I2" s="102"/>
      <c r="J2" s="102"/>
      <c r="K2" s="102"/>
      <c r="L2" s="102"/>
      <c r="M2" s="102"/>
    </row>
    <row r="3" spans="1:13" ht="12" customHeight="1" x14ac:dyDescent="0.25">
      <c r="C3" s="103"/>
      <c r="D3" s="102"/>
      <c r="E3" s="102"/>
      <c r="F3" s="102"/>
      <c r="G3" s="102"/>
      <c r="H3" s="102"/>
      <c r="I3" s="102"/>
      <c r="J3" s="102"/>
      <c r="K3" s="102"/>
      <c r="L3" s="102"/>
    </row>
    <row r="4" spans="1:13" ht="12" customHeight="1" x14ac:dyDescent="0.25">
      <c r="C4" s="103"/>
      <c r="D4" s="102"/>
      <c r="E4" s="102"/>
      <c r="F4" s="102"/>
      <c r="G4" s="102"/>
      <c r="H4" s="102"/>
      <c r="I4" s="102"/>
      <c r="J4" s="102"/>
      <c r="K4" s="102"/>
      <c r="L4" s="102"/>
    </row>
    <row r="5" spans="1:13" ht="15" x14ac:dyDescent="0.25">
      <c r="B5" s="1" t="s">
        <v>96</v>
      </c>
    </row>
    <row r="6" spans="1:13" s="104" customFormat="1" ht="30" customHeight="1" x14ac:dyDescent="0.25">
      <c r="C6" s="284" t="s">
        <v>326</v>
      </c>
      <c r="D6" s="284"/>
      <c r="E6" s="284"/>
      <c r="F6" s="284"/>
      <c r="G6" s="284"/>
      <c r="H6" s="284"/>
      <c r="I6" s="284"/>
      <c r="J6" s="284"/>
      <c r="K6" s="284"/>
      <c r="L6" s="284"/>
    </row>
    <row r="7" spans="1:13" s="104" customFormat="1" ht="7.5" customHeight="1" x14ac:dyDescent="0.25">
      <c r="C7" s="105"/>
      <c r="D7" s="105"/>
      <c r="E7" s="105"/>
      <c r="F7" s="105"/>
      <c r="G7" s="105"/>
      <c r="H7" s="105"/>
      <c r="I7" s="105"/>
      <c r="J7" s="105"/>
      <c r="K7" s="105"/>
      <c r="L7" s="105"/>
    </row>
    <row r="8" spans="1:13" s="104" customFormat="1" ht="51" customHeight="1" x14ac:dyDescent="0.25">
      <c r="C8" s="285" t="s">
        <v>380</v>
      </c>
      <c r="D8" s="285"/>
      <c r="E8" s="285"/>
      <c r="F8" s="285"/>
      <c r="G8" s="285"/>
      <c r="H8" s="285"/>
      <c r="I8" s="285"/>
      <c r="J8" s="285"/>
      <c r="K8" s="285"/>
      <c r="L8" s="285"/>
    </row>
    <row r="9" spans="1:13" s="104" customFormat="1" ht="6" customHeight="1" x14ac:dyDescent="0.25">
      <c r="C9" s="106"/>
      <c r="D9" s="106"/>
      <c r="E9" s="106"/>
      <c r="F9" s="106"/>
      <c r="G9" s="106"/>
      <c r="H9" s="106"/>
      <c r="I9" s="106"/>
      <c r="J9" s="106"/>
      <c r="K9" s="106"/>
      <c r="L9" s="106"/>
    </row>
    <row r="10" spans="1:13" s="104" customFormat="1" x14ac:dyDescent="0.25">
      <c r="C10" s="101" t="s">
        <v>97</v>
      </c>
      <c r="D10" s="115"/>
      <c r="E10" s="115"/>
      <c r="F10" s="115"/>
      <c r="G10" s="115"/>
      <c r="H10" s="115"/>
      <c r="I10" s="115"/>
      <c r="J10" s="115"/>
      <c r="K10" s="115"/>
      <c r="L10" s="115"/>
    </row>
    <row r="11" spans="1:13" s="104" customFormat="1" x14ac:dyDescent="0.25">
      <c r="C11" s="286" t="s">
        <v>289</v>
      </c>
      <c r="D11" s="286"/>
      <c r="E11" s="286"/>
      <c r="F11" s="286"/>
      <c r="G11" s="286"/>
      <c r="H11" s="286"/>
      <c r="I11" s="286"/>
      <c r="J11" s="286"/>
      <c r="K11" s="286"/>
      <c r="L11" s="286"/>
      <c r="M11" s="286"/>
    </row>
    <row r="12" spans="1:13" s="104" customFormat="1" ht="6.75" customHeight="1" x14ac:dyDescent="0.25">
      <c r="C12" s="279"/>
      <c r="D12" s="279"/>
      <c r="E12" s="279"/>
      <c r="F12" s="279"/>
      <c r="G12" s="279"/>
      <c r="H12" s="279"/>
      <c r="I12" s="279"/>
      <c r="J12" s="279"/>
      <c r="K12" s="279"/>
      <c r="L12" s="279"/>
    </row>
    <row r="13" spans="1:13" s="104" customFormat="1" x14ac:dyDescent="0.25">
      <c r="C13" s="285" t="s">
        <v>293</v>
      </c>
      <c r="D13" s="285"/>
      <c r="E13" s="285"/>
      <c r="F13" s="285"/>
      <c r="G13" s="285"/>
      <c r="H13" s="285"/>
      <c r="I13" s="285"/>
      <c r="J13" s="285"/>
      <c r="K13" s="285"/>
      <c r="L13" s="285"/>
    </row>
    <row r="14" spans="1:13" s="104" customFormat="1" ht="7.5" customHeight="1" x14ac:dyDescent="0.25">
      <c r="C14" s="108"/>
      <c r="D14" s="109"/>
      <c r="E14" s="109"/>
      <c r="F14" s="109"/>
      <c r="G14" s="109"/>
      <c r="H14" s="109"/>
      <c r="I14" s="109"/>
    </row>
    <row r="15" spans="1:13" ht="15" x14ac:dyDescent="0.25">
      <c r="B15" s="1" t="s">
        <v>98</v>
      </c>
    </row>
    <row r="16" spans="1:13" s="104" customFormat="1" ht="15.75" customHeight="1" x14ac:dyDescent="0.25">
      <c r="C16" s="280" t="s">
        <v>99</v>
      </c>
      <c r="D16" s="281"/>
      <c r="E16" s="276"/>
      <c r="F16" s="276"/>
      <c r="G16" s="276"/>
      <c r="H16" s="109"/>
      <c r="I16" s="109"/>
    </row>
    <row r="17" spans="2:13" s="104" customFormat="1" ht="15.75" customHeight="1" x14ac:dyDescent="0.25">
      <c r="C17" s="291" t="s">
        <v>100</v>
      </c>
      <c r="D17" s="291"/>
      <c r="E17" s="291"/>
      <c r="F17" s="291"/>
      <c r="G17" s="291"/>
      <c r="H17" s="109"/>
      <c r="I17" s="109"/>
    </row>
    <row r="18" spans="2:13" s="104" customFormat="1" ht="15.75" customHeight="1" x14ac:dyDescent="0.25">
      <c r="C18" s="108"/>
      <c r="D18" s="109"/>
      <c r="E18" s="109"/>
      <c r="F18" s="109"/>
      <c r="G18" s="109"/>
      <c r="H18" s="109"/>
      <c r="I18" s="109"/>
    </row>
    <row r="19" spans="2:13" ht="15" x14ac:dyDescent="0.25">
      <c r="B19" s="2" t="s">
        <v>101</v>
      </c>
      <c r="D19" s="3"/>
    </row>
    <row r="20" spans="2:13" ht="15" x14ac:dyDescent="0.25">
      <c r="B20" s="2"/>
      <c r="C20" s="4" t="s">
        <v>102</v>
      </c>
      <c r="D20" s="287" t="s">
        <v>377</v>
      </c>
      <c r="E20" s="287"/>
      <c r="F20" s="287"/>
      <c r="G20" s="287"/>
      <c r="H20" s="287"/>
      <c r="I20" s="287"/>
      <c r="J20" s="287"/>
      <c r="K20" s="287"/>
      <c r="L20" s="287"/>
      <c r="M20" s="287"/>
    </row>
    <row r="21" spans="2:13" s="111" customFormat="1" x14ac:dyDescent="0.25">
      <c r="C21" s="4" t="s">
        <v>102</v>
      </c>
      <c r="D21" s="287" t="s">
        <v>264</v>
      </c>
      <c r="E21" s="287"/>
      <c r="F21" s="287"/>
      <c r="G21" s="287"/>
      <c r="H21" s="287"/>
      <c r="I21" s="287"/>
      <c r="J21" s="287"/>
      <c r="K21" s="287"/>
      <c r="L21" s="287"/>
      <c r="M21" s="287"/>
    </row>
    <row r="22" spans="2:13" x14ac:dyDescent="0.25">
      <c r="C22" s="5"/>
    </row>
    <row r="23" spans="2:13" ht="15" x14ac:dyDescent="0.25">
      <c r="B23" s="6" t="s">
        <v>103</v>
      </c>
    </row>
    <row r="24" spans="2:13" x14ac:dyDescent="0.25">
      <c r="C24" s="112" t="s">
        <v>102</v>
      </c>
      <c r="D24" s="278" t="s">
        <v>104</v>
      </c>
    </row>
    <row r="25" spans="2:13" s="113" customFormat="1" ht="56.25" customHeight="1" x14ac:dyDescent="0.25">
      <c r="C25" s="114" t="s">
        <v>102</v>
      </c>
      <c r="D25" s="293" t="s">
        <v>379</v>
      </c>
      <c r="E25" s="293"/>
      <c r="F25" s="293"/>
      <c r="G25" s="293"/>
      <c r="H25" s="293"/>
      <c r="I25" s="293"/>
      <c r="J25" s="293"/>
      <c r="K25" s="293"/>
      <c r="L25" s="293"/>
      <c r="M25" s="293"/>
    </row>
    <row r="26" spans="2:13" s="113" customFormat="1" ht="45" customHeight="1" x14ac:dyDescent="0.25">
      <c r="C26" s="277" t="s">
        <v>102</v>
      </c>
      <c r="D26" s="292" t="s">
        <v>337</v>
      </c>
      <c r="E26" s="292"/>
      <c r="F26" s="292"/>
      <c r="G26" s="292"/>
      <c r="H26" s="292"/>
      <c r="I26" s="292"/>
      <c r="J26" s="292"/>
      <c r="K26" s="292"/>
      <c r="L26" s="292"/>
      <c r="M26" s="292"/>
    </row>
    <row r="27" spans="2:13" s="113" customFormat="1" x14ac:dyDescent="0.25">
      <c r="D27" s="115"/>
      <c r="E27" s="109"/>
      <c r="F27" s="109"/>
      <c r="G27" s="109"/>
      <c r="H27" s="109"/>
      <c r="I27" s="109"/>
    </row>
    <row r="28" spans="2:13" ht="15" x14ac:dyDescent="0.25">
      <c r="B28" s="1" t="s">
        <v>327</v>
      </c>
      <c r="G28" s="110" t="s">
        <v>105</v>
      </c>
    </row>
    <row r="31" spans="2:13" ht="16.5" customHeight="1" x14ac:dyDescent="0.25">
      <c r="C31" s="288" t="s">
        <v>177</v>
      </c>
      <c r="D31" s="289"/>
      <c r="E31" s="289"/>
      <c r="F31" s="289"/>
      <c r="G31" s="289"/>
      <c r="J31" s="244" t="s">
        <v>324</v>
      </c>
      <c r="K31" s="244"/>
      <c r="L31" s="244"/>
      <c r="M31" s="244"/>
    </row>
    <row r="32" spans="2:13" ht="14.25" x14ac:dyDescent="0.25">
      <c r="D32" s="110" t="s">
        <v>107</v>
      </c>
      <c r="J32" s="110" t="s">
        <v>325</v>
      </c>
    </row>
    <row r="33" spans="3:16" s="107" customFormat="1" ht="14.25" x14ac:dyDescent="0.25"/>
    <row r="34" spans="3:16" ht="15.75" customHeight="1" x14ac:dyDescent="0.25">
      <c r="C34" s="116" t="s">
        <v>294</v>
      </c>
      <c r="J34" s="243" t="s">
        <v>106</v>
      </c>
      <c r="K34" s="243"/>
      <c r="L34" s="243"/>
      <c r="M34" s="243"/>
    </row>
    <row r="35" spans="3:16" s="107" customFormat="1" ht="14.25" x14ac:dyDescent="0.25">
      <c r="D35" s="110" t="s">
        <v>111</v>
      </c>
      <c r="J35" s="110" t="s">
        <v>108</v>
      </c>
      <c r="K35" s="101"/>
      <c r="L35" s="101"/>
      <c r="M35" s="101"/>
    </row>
    <row r="36" spans="3:16" s="107" customFormat="1" ht="14.25" x14ac:dyDescent="0.25">
      <c r="D36" s="110" t="s">
        <v>112</v>
      </c>
    </row>
    <row r="37" spans="3:16" s="107" customFormat="1" ht="15.75" x14ac:dyDescent="0.25">
      <c r="D37" s="110" t="s">
        <v>63</v>
      </c>
      <c r="J37" s="242" t="s">
        <v>110</v>
      </c>
      <c r="K37" s="239"/>
      <c r="L37" s="239"/>
      <c r="M37" s="239"/>
    </row>
    <row r="38" spans="3:16" s="107" customFormat="1" ht="14.25" x14ac:dyDescent="0.25">
      <c r="D38" s="110" t="s">
        <v>64</v>
      </c>
    </row>
    <row r="39" spans="3:16" ht="15" x14ac:dyDescent="0.25">
      <c r="C39" s="116" t="s">
        <v>295</v>
      </c>
      <c r="J39" s="110" t="s">
        <v>113</v>
      </c>
      <c r="K39" s="107"/>
      <c r="L39" s="107"/>
      <c r="M39" s="107"/>
    </row>
    <row r="40" spans="3:16" s="107" customFormat="1" ht="14.25" x14ac:dyDescent="0.25">
      <c r="D40" s="110" t="s">
        <v>65</v>
      </c>
      <c r="J40" s="110" t="s">
        <v>114</v>
      </c>
    </row>
    <row r="41" spans="3:16" s="107" customFormat="1" ht="14.25" x14ac:dyDescent="0.25">
      <c r="D41" s="110" t="s">
        <v>66</v>
      </c>
      <c r="J41" s="110" t="s">
        <v>115</v>
      </c>
    </row>
    <row r="42" spans="3:16" ht="15" x14ac:dyDescent="0.25">
      <c r="C42" s="116" t="s">
        <v>296</v>
      </c>
      <c r="J42" s="110" t="s">
        <v>117</v>
      </c>
      <c r="K42" s="107"/>
      <c r="L42" s="107"/>
      <c r="M42" s="107"/>
    </row>
    <row r="43" spans="3:16" s="107" customFormat="1" ht="14.25" x14ac:dyDescent="0.25">
      <c r="D43" s="110" t="s">
        <v>69</v>
      </c>
      <c r="J43" s="110" t="s">
        <v>118</v>
      </c>
    </row>
    <row r="44" spans="3:16" s="107" customFormat="1" ht="14.25" x14ac:dyDescent="0.25">
      <c r="D44" s="110" t="s">
        <v>67</v>
      </c>
    </row>
    <row r="45" spans="3:16" s="107" customFormat="1" ht="14.25" x14ac:dyDescent="0.25">
      <c r="D45" s="110" t="s">
        <v>68</v>
      </c>
    </row>
    <row r="46" spans="3:16" s="107" customFormat="1" ht="14.25" x14ac:dyDescent="0.25">
      <c r="D46" s="110" t="s">
        <v>119</v>
      </c>
    </row>
    <row r="47" spans="3:16" s="107" customFormat="1" ht="14.25" x14ac:dyDescent="0.25">
      <c r="D47" s="110" t="s">
        <v>71</v>
      </c>
      <c r="M47" s="9"/>
      <c r="N47" s="275"/>
      <c r="O47" s="275"/>
      <c r="P47" s="275"/>
    </row>
    <row r="48" spans="3:16" ht="15" x14ac:dyDescent="0.25">
      <c r="C48" s="116" t="s">
        <v>297</v>
      </c>
      <c r="M48" s="290"/>
      <c r="N48" s="290"/>
      <c r="O48" s="290"/>
      <c r="P48" s="290"/>
    </row>
    <row r="49" spans="3:16" ht="15" x14ac:dyDescent="0.25">
      <c r="C49" s="116"/>
      <c r="D49" s="110" t="s">
        <v>77</v>
      </c>
      <c r="M49" s="275"/>
      <c r="N49" s="275"/>
      <c r="O49" s="275"/>
      <c r="P49" s="275"/>
    </row>
    <row r="50" spans="3:16" ht="15" x14ac:dyDescent="0.25">
      <c r="C50" s="116"/>
      <c r="D50" s="110" t="s">
        <v>179</v>
      </c>
      <c r="M50" s="275"/>
      <c r="N50" s="275"/>
      <c r="O50" s="275"/>
      <c r="P50" s="275"/>
    </row>
    <row r="51" spans="3:16" s="107" customFormat="1" ht="14.25" x14ac:dyDescent="0.2">
      <c r="D51" s="110" t="s">
        <v>72</v>
      </c>
      <c r="M51" s="282"/>
      <c r="N51" s="282"/>
      <c r="O51" s="275"/>
      <c r="P51" s="275"/>
    </row>
    <row r="52" spans="3:16" s="107" customFormat="1" ht="12.75" customHeight="1" x14ac:dyDescent="0.25">
      <c r="D52" s="110" t="s">
        <v>73</v>
      </c>
    </row>
    <row r="53" spans="3:16" ht="15" x14ac:dyDescent="0.25">
      <c r="C53" s="116" t="s">
        <v>298</v>
      </c>
    </row>
    <row r="54" spans="3:16" s="107" customFormat="1" ht="14.25" x14ac:dyDescent="0.25">
      <c r="D54" s="110" t="s">
        <v>74</v>
      </c>
    </row>
    <row r="55" spans="3:16" s="107" customFormat="1" ht="14.25" x14ac:dyDescent="0.25">
      <c r="D55" s="110" t="s">
        <v>120</v>
      </c>
    </row>
    <row r="57" spans="3:16" ht="14.25" x14ac:dyDescent="0.25">
      <c r="E57" s="117"/>
      <c r="F57" s="117"/>
      <c r="G57" s="117"/>
      <c r="H57" s="117"/>
      <c r="I57" s="117"/>
      <c r="J57" s="117"/>
      <c r="K57" s="117"/>
      <c r="L57" s="117"/>
      <c r="M57" s="117"/>
    </row>
  </sheetData>
  <mergeCells count="13">
    <mergeCell ref="M51:N51"/>
    <mergeCell ref="A1:M1"/>
    <mergeCell ref="C6:L6"/>
    <mergeCell ref="C8:L8"/>
    <mergeCell ref="C11:M11"/>
    <mergeCell ref="C13:L13"/>
    <mergeCell ref="D21:M21"/>
    <mergeCell ref="C31:G31"/>
    <mergeCell ref="M48:P48"/>
    <mergeCell ref="C17:G17"/>
    <mergeCell ref="D26:M26"/>
    <mergeCell ref="D25:M25"/>
    <mergeCell ref="D20:M20"/>
  </mergeCells>
  <hyperlinks>
    <hyperlink ref="D32" location="Total!A1" display="Total toutes formations"/>
    <hyperlink ref="D35" location="DEAMP!A1" display="Aide médico-psychologique"/>
    <hyperlink ref="D36" location="DEAVS!A1" display="Auxiliaire de vie sociale"/>
    <hyperlink ref="D38" location="DEAF!A1" display="Assistant familial"/>
    <hyperlink ref="D40" location="DETISF!A1" display="Technicien de l'intervention sociale et familiale"/>
    <hyperlink ref="D41" location="DEME!A1" display="Moniteur éducateur"/>
    <hyperlink ref="D43" location="DEETS!A1" display="Educateur technique spécialisé"/>
    <hyperlink ref="D44" location="DEES!A1" display="Educateur spécialisé"/>
    <hyperlink ref="D45" location="DEEJE!A1" display="Educateur de jeunes enfants"/>
    <hyperlink ref="D46" location="DECESF!A1" display="Conseiller en économie sociale familiale"/>
    <hyperlink ref="D47" location="DEASS!A1" display="Assistant de service social"/>
    <hyperlink ref="D51" location="DEMF!A1" display="Médiateur familial"/>
    <hyperlink ref="D52" location="CAFERUIS!A1" display="CAFERUIS"/>
    <hyperlink ref="D54" location="CAFDES!A1" display="CAFDES"/>
    <hyperlink ref="D55" location="DEIS!A1" display="Ingénierie sociale"/>
    <hyperlink ref="J35" location="'VAE Totale'!A1" display="VAE Totale"/>
    <hyperlink ref="J39" location="'Reg formation'!A1" display="Nombre de formations par région"/>
    <hyperlink ref="J40" location="'Reg Inscrits 1A'!A1" display="Effectifs d'inscrits en 1ère année par région"/>
    <hyperlink ref="J41" location="'Reg Inscrits totaux'!A1" display="Effectifs totaux d'inscrits par région"/>
    <hyperlink ref="J42" location="'Reg diplomés'!A1" display="Effectifs de diplômés hors VAE par région"/>
    <hyperlink ref="J43" location="'Reg diplomés F'!A1" display="Proportion de femmes parmi les diplômés par région"/>
    <hyperlink ref="D37" location="DEAES!A1" display="DEAES!A1"/>
    <hyperlink ref="G28" location="'Descriptif des formations'!A1" display="Descriptif des formations"/>
    <hyperlink ref="B28" r:id="rId1" display="« Aide et action sociale &gt; Les bénéficiaires de l’aide sociale départementale »"/>
    <hyperlink ref="C17" r:id="rId2"/>
    <hyperlink ref="C11" r:id="rId3"/>
    <hyperlink ref="D50" location="MJPM!A1" display="Mandataire judiciaire à la protection des majeurs"/>
    <hyperlink ref="D49" location="DPF!A1" display="Délégué aux prestations familiales"/>
    <hyperlink ref="J32" location="'Réserve sociale'!A1" display="'Réserve sociale'!A1"/>
  </hyperlinks>
  <pageMargins left="0.25" right="0.25" top="0.75" bottom="0.75" header="0.3" footer="0.3"/>
  <pageSetup paperSize="8" orientation="landscape" verticalDpi="9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E67"/>
  <sheetViews>
    <sheetView showGridLines="0" view="pageBreakPreview" zoomScaleNormal="100" zoomScaleSheetLayoutView="100" workbookViewId="0">
      <selection sqref="A1:E1"/>
    </sheetView>
  </sheetViews>
  <sheetFormatPr baseColWidth="10" defaultRowHeight="14.25" x14ac:dyDescent="0.2"/>
  <cols>
    <col min="1" max="1" width="51.7109375" style="38" customWidth="1"/>
    <col min="2" max="4" width="11.42578125" style="38"/>
    <col min="5" max="5" width="15" style="38" customWidth="1"/>
    <col min="6" max="16384" width="11.42578125" style="38"/>
  </cols>
  <sheetData>
    <row r="1" spans="1:5" ht="15" x14ac:dyDescent="0.2">
      <c r="A1" s="305" t="s">
        <v>42</v>
      </c>
      <c r="B1" s="306"/>
      <c r="C1" s="306"/>
      <c r="D1" s="306"/>
      <c r="E1" s="307"/>
    </row>
    <row r="2" spans="1:5" x14ac:dyDescent="0.2">
      <c r="E2" s="75" t="s">
        <v>128</v>
      </c>
    </row>
    <row r="3" spans="1:5" x14ac:dyDescent="0.2">
      <c r="A3" s="39" t="s">
        <v>330</v>
      </c>
    </row>
    <row r="4" spans="1:5" ht="23.25" customHeight="1" x14ac:dyDescent="0.2">
      <c r="A4" s="310" t="s">
        <v>237</v>
      </c>
      <c r="B4" s="310"/>
      <c r="C4" s="310"/>
      <c r="D4" s="310"/>
      <c r="E4" s="310"/>
    </row>
    <row r="6" spans="1:5" x14ac:dyDescent="0.2">
      <c r="A6" s="21" t="s">
        <v>210</v>
      </c>
      <c r="B6" s="15" t="s">
        <v>191</v>
      </c>
      <c r="C6" s="15" t="s">
        <v>192</v>
      </c>
      <c r="D6" s="22" t="s">
        <v>23</v>
      </c>
      <c r="E6" s="15" t="s">
        <v>211</v>
      </c>
    </row>
    <row r="7" spans="1:5" x14ac:dyDescent="0.2">
      <c r="A7" s="55" t="s">
        <v>204</v>
      </c>
      <c r="B7" s="61">
        <v>3823</v>
      </c>
      <c r="C7" s="61">
        <v>944</v>
      </c>
      <c r="D7" s="61">
        <v>4767</v>
      </c>
      <c r="E7" s="62" t="s">
        <v>43</v>
      </c>
    </row>
    <row r="8" spans="1:5" x14ac:dyDescent="0.2">
      <c r="A8" s="55" t="s">
        <v>205</v>
      </c>
      <c r="B8" s="61">
        <v>3606</v>
      </c>
      <c r="C8" s="61">
        <v>927</v>
      </c>
      <c r="D8" s="61">
        <v>4533</v>
      </c>
      <c r="E8" s="62" t="s">
        <v>44</v>
      </c>
    </row>
    <row r="9" spans="1:5" x14ac:dyDescent="0.2">
      <c r="A9" s="55" t="s">
        <v>206</v>
      </c>
      <c r="B9" s="61">
        <v>3127</v>
      </c>
      <c r="C9" s="61">
        <v>804</v>
      </c>
      <c r="D9" s="61">
        <v>3931</v>
      </c>
      <c r="E9" s="62" t="s">
        <v>36</v>
      </c>
    </row>
    <row r="10" spans="1:5" ht="15" thickBot="1" x14ac:dyDescent="0.25">
      <c r="A10" s="181" t="s">
        <v>23</v>
      </c>
      <c r="B10" s="195">
        <v>10556</v>
      </c>
      <c r="C10" s="195">
        <v>2675</v>
      </c>
      <c r="D10" s="195">
        <v>13231</v>
      </c>
      <c r="E10" s="196" t="s">
        <v>45</v>
      </c>
    </row>
    <row r="11" spans="1:5" ht="15" thickTop="1" x14ac:dyDescent="0.2">
      <c r="A11" s="183" t="s">
        <v>207</v>
      </c>
      <c r="B11" s="184">
        <v>34</v>
      </c>
      <c r="C11" s="184">
        <v>9</v>
      </c>
      <c r="D11" s="184">
        <v>43</v>
      </c>
      <c r="E11" s="185" t="s">
        <v>102</v>
      </c>
    </row>
    <row r="12" spans="1:5" x14ac:dyDescent="0.2">
      <c r="A12" s="186" t="s">
        <v>208</v>
      </c>
      <c r="B12" s="187">
        <v>317</v>
      </c>
      <c r="C12" s="187">
        <v>67</v>
      </c>
      <c r="D12" s="187">
        <v>384</v>
      </c>
      <c r="E12" s="188" t="s">
        <v>102</v>
      </c>
    </row>
    <row r="13" spans="1:5" x14ac:dyDescent="0.2">
      <c r="A13" s="186" t="s">
        <v>209</v>
      </c>
      <c r="B13" s="187">
        <v>3930</v>
      </c>
      <c r="C13" s="187">
        <v>970</v>
      </c>
      <c r="D13" s="187">
        <v>4900</v>
      </c>
      <c r="E13" s="188" t="s">
        <v>102</v>
      </c>
    </row>
    <row r="14" spans="1:5" x14ac:dyDescent="0.2">
      <c r="A14" s="39" t="s">
        <v>1</v>
      </c>
    </row>
    <row r="16" spans="1:5" x14ac:dyDescent="0.2">
      <c r="A16" s="21" t="s">
        <v>199</v>
      </c>
      <c r="B16" s="15" t="s">
        <v>191</v>
      </c>
      <c r="C16" s="15" t="s">
        <v>192</v>
      </c>
      <c r="D16" s="22" t="s">
        <v>23</v>
      </c>
    </row>
    <row r="17" spans="1:4" x14ac:dyDescent="0.2">
      <c r="A17" s="56" t="s">
        <v>200</v>
      </c>
      <c r="B17" s="61">
        <v>3612</v>
      </c>
      <c r="C17" s="61">
        <v>1095</v>
      </c>
      <c r="D17" s="61">
        <v>4707</v>
      </c>
    </row>
    <row r="18" spans="1:4" x14ac:dyDescent="0.2">
      <c r="A18" s="56" t="s">
        <v>201</v>
      </c>
      <c r="B18" s="61">
        <v>3523</v>
      </c>
      <c r="C18" s="61">
        <v>1025</v>
      </c>
      <c r="D18" s="61">
        <v>4548</v>
      </c>
    </row>
    <row r="19" spans="1:4" ht="25.5" x14ac:dyDescent="0.2">
      <c r="A19" s="56" t="s">
        <v>202</v>
      </c>
      <c r="B19" s="61">
        <v>195</v>
      </c>
      <c r="C19" s="61">
        <v>63</v>
      </c>
      <c r="D19" s="61">
        <v>258</v>
      </c>
    </row>
    <row r="20" spans="1:4" ht="25.5" x14ac:dyDescent="0.2">
      <c r="A20" s="56" t="s">
        <v>203</v>
      </c>
      <c r="B20" s="61">
        <v>189</v>
      </c>
      <c r="C20" s="61">
        <v>60</v>
      </c>
      <c r="D20" s="61">
        <v>249</v>
      </c>
    </row>
    <row r="22" spans="1:4" x14ac:dyDescent="0.2">
      <c r="A22" s="21" t="s">
        <v>311</v>
      </c>
      <c r="B22" s="15" t="s">
        <v>191</v>
      </c>
      <c r="C22" s="15" t="s">
        <v>192</v>
      </c>
      <c r="D22" s="22" t="s">
        <v>23</v>
      </c>
    </row>
    <row r="23" spans="1:4" ht="25.5" x14ac:dyDescent="0.2">
      <c r="A23" s="19" t="s">
        <v>193</v>
      </c>
      <c r="B23" s="63">
        <v>30060</v>
      </c>
      <c r="C23" s="63">
        <v>7008</v>
      </c>
      <c r="D23" s="63">
        <v>37068</v>
      </c>
    </row>
    <row r="24" spans="1:4" ht="25.5" x14ac:dyDescent="0.2">
      <c r="A24" s="19" t="s">
        <v>194</v>
      </c>
      <c r="B24" s="63">
        <v>12443</v>
      </c>
      <c r="C24" s="63">
        <v>2548</v>
      </c>
      <c r="D24" s="63">
        <v>14991</v>
      </c>
    </row>
    <row r="25" spans="1:4" x14ac:dyDescent="0.2">
      <c r="A25" s="39" t="s">
        <v>2</v>
      </c>
    </row>
    <row r="27" spans="1:4" x14ac:dyDescent="0.2">
      <c r="A27" s="308" t="s">
        <v>188</v>
      </c>
      <c r="B27" s="308"/>
    </row>
    <row r="28" spans="1:4" x14ac:dyDescent="0.2">
      <c r="A28" s="55" t="s">
        <v>13</v>
      </c>
      <c r="B28" s="64">
        <v>3</v>
      </c>
    </row>
    <row r="29" spans="1:4" x14ac:dyDescent="0.2">
      <c r="A29" s="55" t="s">
        <v>189</v>
      </c>
      <c r="B29" s="64">
        <v>84</v>
      </c>
    </row>
    <row r="30" spans="1:4" x14ac:dyDescent="0.2">
      <c r="A30" s="55" t="s">
        <v>190</v>
      </c>
      <c r="B30" s="64">
        <v>0</v>
      </c>
    </row>
    <row r="31" spans="1:4" x14ac:dyDescent="0.2">
      <c r="A31" s="55" t="s">
        <v>16</v>
      </c>
      <c r="B31" s="64">
        <v>0</v>
      </c>
    </row>
    <row r="32" spans="1:4" x14ac:dyDescent="0.2">
      <c r="A32" s="57" t="s">
        <v>23</v>
      </c>
      <c r="B32" s="65">
        <v>87</v>
      </c>
    </row>
    <row r="33" spans="1:5" ht="24.75" customHeight="1" x14ac:dyDescent="0.2">
      <c r="A33" s="311" t="s">
        <v>3</v>
      </c>
      <c r="B33" s="311"/>
    </row>
    <row r="35" spans="1:5" ht="25.5" x14ac:dyDescent="0.2">
      <c r="A35" s="21" t="s">
        <v>180</v>
      </c>
      <c r="B35" s="15" t="s">
        <v>181</v>
      </c>
      <c r="C35" s="15" t="s">
        <v>182</v>
      </c>
      <c r="D35" s="15" t="s">
        <v>183</v>
      </c>
      <c r="E35" s="58" t="s">
        <v>23</v>
      </c>
    </row>
    <row r="36" spans="1:5" x14ac:dyDescent="0.2">
      <c r="A36" s="59" t="s">
        <v>184</v>
      </c>
      <c r="B36" s="61">
        <v>3428</v>
      </c>
      <c r="C36" s="61">
        <v>3387</v>
      </c>
      <c r="D36" s="61">
        <v>2899</v>
      </c>
      <c r="E36" s="61">
        <v>9714</v>
      </c>
    </row>
    <row r="37" spans="1:5" x14ac:dyDescent="0.2">
      <c r="A37" s="59" t="s">
        <v>18</v>
      </c>
      <c r="B37" s="61">
        <v>20</v>
      </c>
      <c r="C37" s="61">
        <v>6</v>
      </c>
      <c r="D37" s="61">
        <v>0</v>
      </c>
      <c r="E37" s="61">
        <v>26</v>
      </c>
    </row>
    <row r="38" spans="1:5" x14ac:dyDescent="0.2">
      <c r="A38" s="59" t="s">
        <v>19</v>
      </c>
      <c r="B38" s="61">
        <v>277</v>
      </c>
      <c r="C38" s="61">
        <v>146</v>
      </c>
      <c r="D38" s="61">
        <v>150</v>
      </c>
      <c r="E38" s="61">
        <v>573</v>
      </c>
    </row>
    <row r="39" spans="1:5" x14ac:dyDescent="0.2">
      <c r="A39" s="59" t="s">
        <v>20</v>
      </c>
      <c r="B39" s="61">
        <v>33</v>
      </c>
      <c r="C39" s="61">
        <v>46</v>
      </c>
      <c r="D39" s="61">
        <v>83</v>
      </c>
      <c r="E39" s="61">
        <v>162</v>
      </c>
    </row>
    <row r="40" spans="1:5" x14ac:dyDescent="0.2">
      <c r="A40" s="59" t="s">
        <v>21</v>
      </c>
      <c r="B40" s="61">
        <v>501</v>
      </c>
      <c r="C40" s="61">
        <v>446</v>
      </c>
      <c r="D40" s="61">
        <v>372</v>
      </c>
      <c r="E40" s="61">
        <v>1319</v>
      </c>
    </row>
    <row r="41" spans="1:5" x14ac:dyDescent="0.2">
      <c r="A41" s="59" t="s">
        <v>22</v>
      </c>
      <c r="B41" s="61">
        <v>255</v>
      </c>
      <c r="C41" s="61">
        <v>224</v>
      </c>
      <c r="D41" s="61">
        <v>167</v>
      </c>
      <c r="E41" s="61">
        <v>646</v>
      </c>
    </row>
    <row r="42" spans="1:5" x14ac:dyDescent="0.2">
      <c r="A42" s="60" t="s">
        <v>186</v>
      </c>
      <c r="B42" s="66">
        <v>4514</v>
      </c>
      <c r="C42" s="66">
        <v>4255</v>
      </c>
      <c r="D42" s="66">
        <v>3671</v>
      </c>
      <c r="E42" s="66">
        <v>12440</v>
      </c>
    </row>
    <row r="43" spans="1:5" x14ac:dyDescent="0.2">
      <c r="A43" s="60" t="s">
        <v>187</v>
      </c>
      <c r="B43" s="66">
        <v>254</v>
      </c>
      <c r="C43" s="66">
        <v>287</v>
      </c>
      <c r="D43" s="66">
        <v>276</v>
      </c>
      <c r="E43" s="66">
        <v>817</v>
      </c>
    </row>
    <row r="44" spans="1:5" ht="25.5" customHeight="1" x14ac:dyDescent="0.2">
      <c r="A44" s="309" t="s">
        <v>4</v>
      </c>
      <c r="B44" s="309"/>
      <c r="C44" s="309"/>
      <c r="D44" s="309"/>
      <c r="E44" s="309"/>
    </row>
    <row r="46" spans="1:5" ht="35.25" customHeight="1" x14ac:dyDescent="0.2">
      <c r="A46" s="312" t="s">
        <v>267</v>
      </c>
      <c r="B46" s="313"/>
      <c r="C46" s="313"/>
      <c r="D46" s="313"/>
      <c r="E46" s="314"/>
    </row>
    <row r="47" spans="1:5" ht="25.5" x14ac:dyDescent="0.2">
      <c r="A47" s="41" t="s">
        <v>213</v>
      </c>
      <c r="B47" s="42" t="s">
        <v>270</v>
      </c>
      <c r="C47" s="42" t="s">
        <v>271</v>
      </c>
      <c r="D47" s="42" t="s">
        <v>272</v>
      </c>
      <c r="E47" s="42" t="s">
        <v>219</v>
      </c>
    </row>
    <row r="48" spans="1:5" x14ac:dyDescent="0.2">
      <c r="A48" s="47" t="s">
        <v>273</v>
      </c>
      <c r="B48" s="48">
        <v>533</v>
      </c>
      <c r="C48" s="48">
        <v>365</v>
      </c>
      <c r="D48" s="48">
        <v>113</v>
      </c>
      <c r="E48" s="51">
        <v>55</v>
      </c>
    </row>
    <row r="49" spans="1:5" x14ac:dyDescent="0.2">
      <c r="A49" s="48" t="s">
        <v>274</v>
      </c>
      <c r="B49" s="48">
        <v>180</v>
      </c>
      <c r="C49" s="48">
        <v>137</v>
      </c>
      <c r="D49" s="48">
        <v>33</v>
      </c>
      <c r="E49" s="51">
        <v>10</v>
      </c>
    </row>
    <row r="50" spans="1:5" x14ac:dyDescent="0.2">
      <c r="A50" s="48" t="s">
        <v>80</v>
      </c>
      <c r="B50" s="48">
        <v>117</v>
      </c>
      <c r="C50" s="48">
        <v>79</v>
      </c>
      <c r="D50" s="48">
        <v>18</v>
      </c>
      <c r="E50" s="51">
        <v>20</v>
      </c>
    </row>
    <row r="51" spans="1:5" x14ac:dyDescent="0.2">
      <c r="A51" s="48" t="s">
        <v>275</v>
      </c>
      <c r="B51" s="48">
        <v>96</v>
      </c>
      <c r="C51" s="48">
        <v>53</v>
      </c>
      <c r="D51" s="48">
        <v>23</v>
      </c>
      <c r="E51" s="51">
        <v>20</v>
      </c>
    </row>
    <row r="52" spans="1:5" x14ac:dyDescent="0.2">
      <c r="A52" s="48" t="s">
        <v>82</v>
      </c>
      <c r="B52" s="74">
        <v>0</v>
      </c>
      <c r="C52" s="74">
        <v>0</v>
      </c>
      <c r="D52" s="74">
        <v>0</v>
      </c>
      <c r="E52" s="74">
        <v>0</v>
      </c>
    </row>
    <row r="53" spans="1:5" x14ac:dyDescent="0.2">
      <c r="A53" s="48" t="s">
        <v>83</v>
      </c>
      <c r="B53" s="48">
        <v>327</v>
      </c>
      <c r="C53" s="48">
        <v>204</v>
      </c>
      <c r="D53" s="48">
        <v>62</v>
      </c>
      <c r="E53" s="51">
        <v>61</v>
      </c>
    </row>
    <row r="54" spans="1:5" x14ac:dyDescent="0.2">
      <c r="A54" s="48" t="s">
        <v>86</v>
      </c>
      <c r="B54" s="48">
        <v>255</v>
      </c>
      <c r="C54" s="48">
        <v>152</v>
      </c>
      <c r="D54" s="48">
        <v>92</v>
      </c>
      <c r="E54" s="51">
        <v>11</v>
      </c>
    </row>
    <row r="55" spans="1:5" x14ac:dyDescent="0.2">
      <c r="A55" s="48" t="s">
        <v>87</v>
      </c>
      <c r="B55" s="48">
        <v>459</v>
      </c>
      <c r="C55" s="48">
        <v>270</v>
      </c>
      <c r="D55" s="48">
        <v>142</v>
      </c>
      <c r="E55" s="51">
        <v>47</v>
      </c>
    </row>
    <row r="56" spans="1:5" x14ac:dyDescent="0.2">
      <c r="A56" s="48" t="s">
        <v>91</v>
      </c>
      <c r="B56" s="48">
        <v>144</v>
      </c>
      <c r="C56" s="48">
        <v>99</v>
      </c>
      <c r="D56" s="48">
        <v>23</v>
      </c>
      <c r="E56" s="51">
        <v>22</v>
      </c>
    </row>
    <row r="57" spans="1:5" x14ac:dyDescent="0.2">
      <c r="A57" s="48" t="s">
        <v>92</v>
      </c>
      <c r="B57" s="48">
        <v>283</v>
      </c>
      <c r="C57" s="48">
        <v>173</v>
      </c>
      <c r="D57" s="48">
        <v>57</v>
      </c>
      <c r="E57" s="51">
        <v>53</v>
      </c>
    </row>
    <row r="58" spans="1:5" x14ac:dyDescent="0.2">
      <c r="A58" s="48" t="s">
        <v>93</v>
      </c>
      <c r="B58" s="48">
        <v>328</v>
      </c>
      <c r="C58" s="48">
        <v>215</v>
      </c>
      <c r="D58" s="48">
        <v>79</v>
      </c>
      <c r="E58" s="51">
        <v>34</v>
      </c>
    </row>
    <row r="59" spans="1:5" x14ac:dyDescent="0.2">
      <c r="A59" s="48" t="s">
        <v>223</v>
      </c>
      <c r="B59" s="48">
        <v>93</v>
      </c>
      <c r="C59" s="48">
        <v>67</v>
      </c>
      <c r="D59" s="48">
        <v>19</v>
      </c>
      <c r="E59" s="51">
        <v>7</v>
      </c>
    </row>
    <row r="60" spans="1:5" x14ac:dyDescent="0.2">
      <c r="A60" s="48" t="s">
        <v>224</v>
      </c>
      <c r="B60" s="48">
        <v>332</v>
      </c>
      <c r="C60" s="48">
        <v>203</v>
      </c>
      <c r="D60" s="48">
        <v>65</v>
      </c>
      <c r="E60" s="51">
        <v>64</v>
      </c>
    </row>
    <row r="61" spans="1:5" x14ac:dyDescent="0.2">
      <c r="A61" s="52" t="s">
        <v>225</v>
      </c>
      <c r="B61" s="53">
        <f>SUM(B48:B60)</f>
        <v>3147</v>
      </c>
      <c r="C61" s="53">
        <f t="shared" ref="C61:E61" si="0">SUM(C48:C60)</f>
        <v>2017</v>
      </c>
      <c r="D61" s="53">
        <f t="shared" si="0"/>
        <v>726</v>
      </c>
      <c r="E61" s="53">
        <f t="shared" si="0"/>
        <v>404</v>
      </c>
    </row>
    <row r="62" spans="1:5" x14ac:dyDescent="0.2">
      <c r="A62" s="48" t="s">
        <v>84</v>
      </c>
      <c r="B62" s="48">
        <v>23</v>
      </c>
      <c r="C62" s="48">
        <v>13</v>
      </c>
      <c r="D62" s="48">
        <v>5</v>
      </c>
      <c r="E62" s="51">
        <v>5</v>
      </c>
    </row>
    <row r="63" spans="1:5" x14ac:dyDescent="0.2">
      <c r="A63" s="48" t="s">
        <v>85</v>
      </c>
      <c r="B63" s="48">
        <v>19</v>
      </c>
      <c r="C63" s="48">
        <v>7</v>
      </c>
      <c r="D63" s="48">
        <v>5</v>
      </c>
      <c r="E63" s="51">
        <v>7</v>
      </c>
    </row>
    <row r="64" spans="1:5" x14ac:dyDescent="0.2">
      <c r="A64" s="48" t="s">
        <v>89</v>
      </c>
      <c r="B64" s="48">
        <v>11</v>
      </c>
      <c r="C64" s="48">
        <v>9</v>
      </c>
      <c r="D64" s="48">
        <v>1</v>
      </c>
      <c r="E64" s="51">
        <v>1</v>
      </c>
    </row>
    <row r="65" spans="1:5" x14ac:dyDescent="0.2">
      <c r="A65" s="48" t="s">
        <v>90</v>
      </c>
      <c r="B65" s="48">
        <v>0</v>
      </c>
      <c r="C65" s="48">
        <v>0</v>
      </c>
      <c r="D65" s="48">
        <v>0</v>
      </c>
      <c r="E65" s="51">
        <v>0</v>
      </c>
    </row>
    <row r="66" spans="1:5" x14ac:dyDescent="0.2">
      <c r="A66" s="48" t="s">
        <v>226</v>
      </c>
      <c r="B66" s="48">
        <v>65</v>
      </c>
      <c r="C66" s="48">
        <v>27</v>
      </c>
      <c r="D66" s="48">
        <v>22</v>
      </c>
      <c r="E66" s="51">
        <v>16</v>
      </c>
    </row>
    <row r="67" spans="1:5" x14ac:dyDescent="0.2">
      <c r="A67" s="52" t="s">
        <v>227</v>
      </c>
      <c r="B67" s="53">
        <f>SUM(B61:B66)</f>
        <v>3265</v>
      </c>
      <c r="C67" s="53">
        <f t="shared" ref="C67:E67" si="1">SUM(C61:C66)</f>
        <v>2073</v>
      </c>
      <c r="D67" s="53">
        <f t="shared" si="1"/>
        <v>759</v>
      </c>
      <c r="E67" s="53">
        <f t="shared" si="1"/>
        <v>433</v>
      </c>
    </row>
  </sheetData>
  <mergeCells count="6">
    <mergeCell ref="A27:B27"/>
    <mergeCell ref="A44:E44"/>
    <mergeCell ref="A4:E4"/>
    <mergeCell ref="A46:E46"/>
    <mergeCell ref="A1:E1"/>
    <mergeCell ref="A33:B33"/>
  </mergeCells>
  <hyperlinks>
    <hyperlink ref="E2" location="Sommaire!A1" display="sommaire"/>
  </hyperlinks>
  <pageMargins left="0.7" right="0.7" top="0.75" bottom="0.75" header="0.3" footer="0.3"/>
  <pageSetup paperSize="9" scale="7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G67"/>
  <sheetViews>
    <sheetView showGridLines="0" view="pageBreakPreview" zoomScaleNormal="100" zoomScaleSheetLayoutView="100" workbookViewId="0">
      <selection sqref="A1:G1"/>
    </sheetView>
  </sheetViews>
  <sheetFormatPr baseColWidth="10" defaultRowHeight="14.25" x14ac:dyDescent="0.2"/>
  <cols>
    <col min="1" max="1" width="51.7109375" style="38" customWidth="1"/>
    <col min="2" max="4" width="11.42578125" style="38"/>
    <col min="5" max="5" width="15" style="38" customWidth="1"/>
    <col min="6" max="16384" width="11.42578125" style="38"/>
  </cols>
  <sheetData>
    <row r="1" spans="1:7" ht="15" x14ac:dyDescent="0.2">
      <c r="A1" s="305" t="s">
        <v>46</v>
      </c>
      <c r="B1" s="306"/>
      <c r="C1" s="306"/>
      <c r="D1" s="306"/>
      <c r="E1" s="306"/>
      <c r="F1" s="306"/>
      <c r="G1" s="307"/>
    </row>
    <row r="2" spans="1:7" x14ac:dyDescent="0.2">
      <c r="G2" s="75" t="s">
        <v>128</v>
      </c>
    </row>
    <row r="3" spans="1:7" x14ac:dyDescent="0.2">
      <c r="A3" s="39" t="s">
        <v>330</v>
      </c>
    </row>
    <row r="4" spans="1:7" ht="23.25" customHeight="1" x14ac:dyDescent="0.2">
      <c r="A4" s="310" t="s">
        <v>237</v>
      </c>
      <c r="B4" s="310"/>
      <c r="C4" s="310"/>
      <c r="D4" s="310"/>
      <c r="E4" s="310"/>
    </row>
    <row r="6" spans="1:7" x14ac:dyDescent="0.2">
      <c r="A6" s="21" t="s">
        <v>210</v>
      </c>
      <c r="B6" s="15" t="s">
        <v>191</v>
      </c>
      <c r="C6" s="15" t="s">
        <v>192</v>
      </c>
      <c r="D6" s="22" t="s">
        <v>23</v>
      </c>
      <c r="E6" s="15" t="s">
        <v>211</v>
      </c>
    </row>
    <row r="7" spans="1:7" x14ac:dyDescent="0.2">
      <c r="A7" s="55" t="s">
        <v>204</v>
      </c>
      <c r="B7" s="61">
        <v>2226</v>
      </c>
      <c r="C7" s="61">
        <v>67</v>
      </c>
      <c r="D7" s="61">
        <v>2293</v>
      </c>
      <c r="E7" s="62" t="s">
        <v>17</v>
      </c>
    </row>
    <row r="8" spans="1:7" x14ac:dyDescent="0.2">
      <c r="A8" s="55" t="s">
        <v>205</v>
      </c>
      <c r="B8" s="61">
        <v>2031</v>
      </c>
      <c r="C8" s="61">
        <v>66</v>
      </c>
      <c r="D8" s="61">
        <v>2097</v>
      </c>
      <c r="E8" s="62" t="s">
        <v>47</v>
      </c>
    </row>
    <row r="9" spans="1:7" x14ac:dyDescent="0.2">
      <c r="A9" s="55" t="s">
        <v>206</v>
      </c>
      <c r="B9" s="61">
        <v>1718</v>
      </c>
      <c r="C9" s="61">
        <v>91</v>
      </c>
      <c r="D9" s="61">
        <v>1809</v>
      </c>
      <c r="E9" s="62" t="s">
        <v>48</v>
      </c>
    </row>
    <row r="10" spans="1:7" ht="15" thickBot="1" x14ac:dyDescent="0.25">
      <c r="A10" s="181" t="s">
        <v>23</v>
      </c>
      <c r="B10" s="195">
        <v>5975</v>
      </c>
      <c r="C10" s="195">
        <v>224</v>
      </c>
      <c r="D10" s="195">
        <v>6199</v>
      </c>
      <c r="E10" s="196" t="s">
        <v>33</v>
      </c>
    </row>
    <row r="11" spans="1:7" ht="15" thickTop="1" x14ac:dyDescent="0.2">
      <c r="A11" s="183" t="s">
        <v>207</v>
      </c>
      <c r="B11" s="184">
        <v>1</v>
      </c>
      <c r="C11" s="184">
        <v>1</v>
      </c>
      <c r="D11" s="184">
        <v>2</v>
      </c>
      <c r="E11" s="185" t="s">
        <v>102</v>
      </c>
    </row>
    <row r="12" spans="1:7" x14ac:dyDescent="0.2">
      <c r="A12" s="186" t="s">
        <v>208</v>
      </c>
      <c r="B12" s="187">
        <v>92</v>
      </c>
      <c r="C12" s="187">
        <v>4</v>
      </c>
      <c r="D12" s="187">
        <v>96</v>
      </c>
      <c r="E12" s="188" t="s">
        <v>102</v>
      </c>
    </row>
    <row r="13" spans="1:7" x14ac:dyDescent="0.2">
      <c r="A13" s="186" t="s">
        <v>209</v>
      </c>
      <c r="B13" s="187">
        <v>2086</v>
      </c>
      <c r="C13" s="187">
        <v>61</v>
      </c>
      <c r="D13" s="187">
        <v>2147</v>
      </c>
      <c r="E13" s="188" t="s">
        <v>102</v>
      </c>
    </row>
    <row r="14" spans="1:7" x14ac:dyDescent="0.2">
      <c r="A14" s="39" t="s">
        <v>1</v>
      </c>
    </row>
    <row r="16" spans="1:7" x14ac:dyDescent="0.2">
      <c r="A16" s="21" t="s">
        <v>199</v>
      </c>
      <c r="B16" s="15" t="s">
        <v>191</v>
      </c>
      <c r="C16" s="15" t="s">
        <v>192</v>
      </c>
      <c r="D16" s="22" t="s">
        <v>23</v>
      </c>
    </row>
    <row r="17" spans="1:4" x14ac:dyDescent="0.2">
      <c r="A17" s="56" t="s">
        <v>200</v>
      </c>
      <c r="B17" s="61">
        <v>1873</v>
      </c>
      <c r="C17" s="61">
        <v>69</v>
      </c>
      <c r="D17" s="61">
        <v>1942</v>
      </c>
    </row>
    <row r="18" spans="1:4" x14ac:dyDescent="0.2">
      <c r="A18" s="56" t="s">
        <v>201</v>
      </c>
      <c r="B18" s="61">
        <v>1841</v>
      </c>
      <c r="C18" s="61">
        <v>63</v>
      </c>
      <c r="D18" s="61">
        <v>1904</v>
      </c>
    </row>
    <row r="19" spans="1:4" ht="25.5" x14ac:dyDescent="0.2">
      <c r="A19" s="56" t="s">
        <v>202</v>
      </c>
      <c r="B19" s="61">
        <v>49</v>
      </c>
      <c r="C19" s="61">
        <v>0</v>
      </c>
      <c r="D19" s="61">
        <v>49</v>
      </c>
    </row>
    <row r="20" spans="1:4" ht="25.5" x14ac:dyDescent="0.2">
      <c r="A20" s="56" t="s">
        <v>203</v>
      </c>
      <c r="B20" s="61">
        <v>49</v>
      </c>
      <c r="C20" s="61">
        <v>0</v>
      </c>
      <c r="D20" s="61">
        <v>49</v>
      </c>
    </row>
    <row r="22" spans="1:4" x14ac:dyDescent="0.2">
      <c r="A22" s="21" t="s">
        <v>311</v>
      </c>
      <c r="B22" s="15" t="s">
        <v>191</v>
      </c>
      <c r="C22" s="15" t="s">
        <v>192</v>
      </c>
      <c r="D22" s="22" t="s">
        <v>23</v>
      </c>
    </row>
    <row r="23" spans="1:4" ht="25.5" x14ac:dyDescent="0.2">
      <c r="A23" s="19" t="s">
        <v>193</v>
      </c>
      <c r="B23" s="63">
        <v>17744</v>
      </c>
      <c r="C23" s="63">
        <v>859</v>
      </c>
      <c r="D23" s="63">
        <v>18603</v>
      </c>
    </row>
    <row r="24" spans="1:4" ht="25.5" x14ac:dyDescent="0.2">
      <c r="A24" s="19" t="s">
        <v>194</v>
      </c>
      <c r="B24" s="63">
        <v>7628</v>
      </c>
      <c r="C24" s="63">
        <v>250</v>
      </c>
      <c r="D24" s="63">
        <v>7878</v>
      </c>
    </row>
    <row r="25" spans="1:4" x14ac:dyDescent="0.2">
      <c r="A25" s="39" t="s">
        <v>2</v>
      </c>
    </row>
    <row r="27" spans="1:4" x14ac:dyDescent="0.2">
      <c r="A27" s="308" t="s">
        <v>188</v>
      </c>
      <c r="B27" s="308"/>
    </row>
    <row r="28" spans="1:4" x14ac:dyDescent="0.2">
      <c r="A28" s="55" t="s">
        <v>13</v>
      </c>
      <c r="B28" s="64">
        <v>0</v>
      </c>
    </row>
    <row r="29" spans="1:4" x14ac:dyDescent="0.2">
      <c r="A29" s="55" t="s">
        <v>189</v>
      </c>
      <c r="B29" s="64">
        <v>54</v>
      </c>
    </row>
    <row r="30" spans="1:4" x14ac:dyDescent="0.2">
      <c r="A30" s="55" t="s">
        <v>190</v>
      </c>
      <c r="B30" s="64">
        <v>0</v>
      </c>
    </row>
    <row r="31" spans="1:4" x14ac:dyDescent="0.2">
      <c r="A31" s="55" t="s">
        <v>16</v>
      </c>
      <c r="B31" s="64">
        <v>0</v>
      </c>
    </row>
    <row r="32" spans="1:4" x14ac:dyDescent="0.2">
      <c r="A32" s="57" t="s">
        <v>23</v>
      </c>
      <c r="B32" s="65">
        <v>54</v>
      </c>
    </row>
    <row r="33" spans="1:7" ht="24.75" customHeight="1" x14ac:dyDescent="0.2">
      <c r="A33" s="311" t="s">
        <v>3</v>
      </c>
      <c r="B33" s="311"/>
    </row>
    <row r="35" spans="1:7" ht="25.5" x14ac:dyDescent="0.2">
      <c r="A35" s="21" t="s">
        <v>180</v>
      </c>
      <c r="B35" s="15" t="s">
        <v>181</v>
      </c>
      <c r="C35" s="15" t="s">
        <v>182</v>
      </c>
      <c r="D35" s="15" t="s">
        <v>183</v>
      </c>
      <c r="E35" s="58" t="s">
        <v>23</v>
      </c>
    </row>
    <row r="36" spans="1:7" x14ac:dyDescent="0.2">
      <c r="A36" s="59" t="s">
        <v>184</v>
      </c>
      <c r="B36" s="61">
        <v>1788</v>
      </c>
      <c r="C36" s="61">
        <v>1642</v>
      </c>
      <c r="D36" s="61">
        <v>1446</v>
      </c>
      <c r="E36" s="61">
        <v>4876</v>
      </c>
    </row>
    <row r="37" spans="1:7" x14ac:dyDescent="0.2">
      <c r="A37" s="59" t="s">
        <v>18</v>
      </c>
      <c r="B37" s="61">
        <v>1</v>
      </c>
      <c r="C37" s="61">
        <v>1</v>
      </c>
      <c r="D37" s="61">
        <v>0</v>
      </c>
      <c r="E37" s="61">
        <v>2</v>
      </c>
    </row>
    <row r="38" spans="1:7" x14ac:dyDescent="0.2">
      <c r="A38" s="59" t="s">
        <v>19</v>
      </c>
      <c r="B38" s="61">
        <v>87</v>
      </c>
      <c r="C38" s="61">
        <v>55</v>
      </c>
      <c r="D38" s="61">
        <v>35</v>
      </c>
      <c r="E38" s="61">
        <v>177</v>
      </c>
    </row>
    <row r="39" spans="1:7" x14ac:dyDescent="0.2">
      <c r="A39" s="59" t="s">
        <v>20</v>
      </c>
      <c r="B39" s="61">
        <v>22</v>
      </c>
      <c r="C39" s="61">
        <v>22</v>
      </c>
      <c r="D39" s="61">
        <v>24</v>
      </c>
      <c r="E39" s="61">
        <v>68</v>
      </c>
    </row>
    <row r="40" spans="1:7" x14ac:dyDescent="0.2">
      <c r="A40" s="59" t="s">
        <v>21</v>
      </c>
      <c r="B40" s="61">
        <v>274</v>
      </c>
      <c r="C40" s="61">
        <v>245</v>
      </c>
      <c r="D40" s="61">
        <v>201</v>
      </c>
      <c r="E40" s="61">
        <v>720</v>
      </c>
    </row>
    <row r="41" spans="1:7" x14ac:dyDescent="0.2">
      <c r="A41" s="59" t="s">
        <v>22</v>
      </c>
      <c r="B41" s="61">
        <v>78</v>
      </c>
      <c r="C41" s="61">
        <v>86</v>
      </c>
      <c r="D41" s="61">
        <v>41</v>
      </c>
      <c r="E41" s="61">
        <v>205</v>
      </c>
    </row>
    <row r="42" spans="1:7" x14ac:dyDescent="0.2">
      <c r="A42" s="60" t="s">
        <v>186</v>
      </c>
      <c r="B42" s="66">
        <v>2250</v>
      </c>
      <c r="C42" s="66">
        <v>2051</v>
      </c>
      <c r="D42" s="66">
        <v>1747</v>
      </c>
      <c r="E42" s="66">
        <v>6048</v>
      </c>
    </row>
    <row r="43" spans="1:7" x14ac:dyDescent="0.2">
      <c r="A43" s="60" t="s">
        <v>187</v>
      </c>
      <c r="B43" s="66">
        <v>50</v>
      </c>
      <c r="C43" s="66">
        <v>56</v>
      </c>
      <c r="D43" s="66">
        <v>79</v>
      </c>
      <c r="E43" s="66">
        <v>185</v>
      </c>
    </row>
    <row r="44" spans="1:7" ht="25.5" customHeight="1" x14ac:dyDescent="0.2">
      <c r="A44" s="309" t="s">
        <v>4</v>
      </c>
      <c r="B44" s="309"/>
      <c r="C44" s="309"/>
      <c r="D44" s="309"/>
      <c r="E44" s="309"/>
    </row>
    <row r="46" spans="1:7" x14ac:dyDescent="0.2">
      <c r="A46" s="312" t="s">
        <v>231</v>
      </c>
      <c r="B46" s="313"/>
      <c r="C46" s="313"/>
      <c r="D46" s="313"/>
      <c r="E46" s="313"/>
      <c r="F46" s="313"/>
      <c r="G46" s="314"/>
    </row>
    <row r="47" spans="1:7" ht="25.5" x14ac:dyDescent="0.2">
      <c r="A47" s="41" t="s">
        <v>213</v>
      </c>
      <c r="B47" s="42" t="s">
        <v>214</v>
      </c>
      <c r="C47" s="42" t="s">
        <v>215</v>
      </c>
      <c r="D47" s="42" t="s">
        <v>216</v>
      </c>
      <c r="E47" s="42" t="s">
        <v>217</v>
      </c>
      <c r="F47" s="42" t="s">
        <v>218</v>
      </c>
      <c r="G47" s="46" t="s">
        <v>219</v>
      </c>
    </row>
    <row r="48" spans="1:7" x14ac:dyDescent="0.2">
      <c r="A48" s="47" t="s">
        <v>220</v>
      </c>
      <c r="B48" s="48">
        <v>302</v>
      </c>
      <c r="C48" s="48">
        <v>200</v>
      </c>
      <c r="D48" s="48">
        <v>128</v>
      </c>
      <c r="E48" s="48">
        <v>30</v>
      </c>
      <c r="F48" s="48">
        <v>17</v>
      </c>
      <c r="G48" s="51">
        <v>40</v>
      </c>
    </row>
    <row r="49" spans="1:7" x14ac:dyDescent="0.2">
      <c r="A49" s="48" t="s">
        <v>79</v>
      </c>
      <c r="B49" s="48">
        <v>62</v>
      </c>
      <c r="C49" s="48">
        <v>44</v>
      </c>
      <c r="D49" s="48">
        <v>66</v>
      </c>
      <c r="E49" s="48">
        <v>23</v>
      </c>
      <c r="F49" s="48">
        <v>19</v>
      </c>
      <c r="G49" s="51">
        <v>30</v>
      </c>
    </row>
    <row r="50" spans="1:7" x14ac:dyDescent="0.2">
      <c r="A50" s="48" t="s">
        <v>80</v>
      </c>
      <c r="B50" s="48">
        <v>43</v>
      </c>
      <c r="C50" s="48">
        <v>22</v>
      </c>
      <c r="D50" s="48">
        <v>35</v>
      </c>
      <c r="E50" s="48">
        <v>23</v>
      </c>
      <c r="F50" s="48">
        <v>7</v>
      </c>
      <c r="G50" s="51">
        <v>15</v>
      </c>
    </row>
    <row r="51" spans="1:7" x14ac:dyDescent="0.2">
      <c r="A51" s="48" t="s">
        <v>221</v>
      </c>
      <c r="B51" s="48">
        <v>67</v>
      </c>
      <c r="C51" s="48">
        <v>44</v>
      </c>
      <c r="D51" s="48">
        <v>32</v>
      </c>
      <c r="E51" s="48">
        <v>19</v>
      </c>
      <c r="F51" s="48">
        <v>10</v>
      </c>
      <c r="G51" s="51">
        <v>20</v>
      </c>
    </row>
    <row r="52" spans="1:7" x14ac:dyDescent="0.2">
      <c r="A52" s="48" t="s">
        <v>82</v>
      </c>
      <c r="B52" s="48">
        <v>6</v>
      </c>
      <c r="C52" s="48">
        <v>2</v>
      </c>
      <c r="D52" s="48">
        <v>2</v>
      </c>
      <c r="E52" s="48">
        <v>0</v>
      </c>
      <c r="F52" s="48">
        <v>1</v>
      </c>
      <c r="G52" s="51">
        <v>1</v>
      </c>
    </row>
    <row r="53" spans="1:7" x14ac:dyDescent="0.2">
      <c r="A53" s="48" t="s">
        <v>222</v>
      </c>
      <c r="B53" s="48">
        <v>215</v>
      </c>
      <c r="C53" s="48">
        <v>145</v>
      </c>
      <c r="D53" s="48">
        <v>156</v>
      </c>
      <c r="E53" s="48">
        <v>53</v>
      </c>
      <c r="F53" s="48">
        <v>16</v>
      </c>
      <c r="G53" s="51">
        <v>20</v>
      </c>
    </row>
    <row r="54" spans="1:7" x14ac:dyDescent="0.2">
      <c r="A54" s="48" t="s">
        <v>86</v>
      </c>
      <c r="B54" s="48">
        <v>164</v>
      </c>
      <c r="C54" s="48">
        <v>102</v>
      </c>
      <c r="D54" s="48">
        <v>102</v>
      </c>
      <c r="E54" s="48">
        <v>57</v>
      </c>
      <c r="F54" s="48">
        <v>16</v>
      </c>
      <c r="G54" s="51">
        <v>38</v>
      </c>
    </row>
    <row r="55" spans="1:7" x14ac:dyDescent="0.2">
      <c r="A55" s="48" t="s">
        <v>87</v>
      </c>
      <c r="B55" s="48">
        <v>600</v>
      </c>
      <c r="C55" s="48">
        <v>53</v>
      </c>
      <c r="D55" s="48">
        <v>441</v>
      </c>
      <c r="E55" s="48">
        <v>208</v>
      </c>
      <c r="F55" s="48">
        <v>14</v>
      </c>
      <c r="G55" s="51">
        <v>50</v>
      </c>
    </row>
    <row r="56" spans="1:7" x14ac:dyDescent="0.2">
      <c r="A56" s="48" t="s">
        <v>91</v>
      </c>
      <c r="B56" s="48">
        <v>62</v>
      </c>
      <c r="C56" s="48">
        <v>34</v>
      </c>
      <c r="D56" s="48">
        <v>48</v>
      </c>
      <c r="E56" s="48">
        <v>18</v>
      </c>
      <c r="F56" s="48">
        <v>10</v>
      </c>
      <c r="G56" s="51">
        <v>17</v>
      </c>
    </row>
    <row r="57" spans="1:7" x14ac:dyDescent="0.2">
      <c r="A57" s="48" t="s">
        <v>92</v>
      </c>
      <c r="B57" s="48">
        <v>105</v>
      </c>
      <c r="C57" s="48">
        <v>74</v>
      </c>
      <c r="D57" s="48">
        <v>97</v>
      </c>
      <c r="E57" s="48">
        <v>38</v>
      </c>
      <c r="F57" s="48">
        <v>15</v>
      </c>
      <c r="G57" s="51">
        <v>28</v>
      </c>
    </row>
    <row r="58" spans="1:7" x14ac:dyDescent="0.2">
      <c r="A58" s="48" t="s">
        <v>93</v>
      </c>
      <c r="B58" s="48">
        <v>194</v>
      </c>
      <c r="C58" s="48">
        <v>112</v>
      </c>
      <c r="D58" s="48">
        <v>139</v>
      </c>
      <c r="E58" s="48">
        <v>25</v>
      </c>
      <c r="F58" s="48">
        <v>32</v>
      </c>
      <c r="G58" s="51">
        <v>50</v>
      </c>
    </row>
    <row r="59" spans="1:7" x14ac:dyDescent="0.2">
      <c r="A59" s="48" t="s">
        <v>223</v>
      </c>
      <c r="B59" s="48">
        <v>34</v>
      </c>
      <c r="C59" s="48">
        <v>19</v>
      </c>
      <c r="D59" s="48">
        <v>37</v>
      </c>
      <c r="E59" s="48">
        <v>30</v>
      </c>
      <c r="F59" s="48">
        <v>9</v>
      </c>
      <c r="G59" s="51">
        <v>20</v>
      </c>
    </row>
    <row r="60" spans="1:7" x14ac:dyDescent="0.2">
      <c r="A60" s="48" t="s">
        <v>224</v>
      </c>
      <c r="B60" s="48">
        <v>246</v>
      </c>
      <c r="C60" s="48">
        <v>162</v>
      </c>
      <c r="D60" s="48">
        <v>160</v>
      </c>
      <c r="E60" s="48">
        <v>72</v>
      </c>
      <c r="F60" s="48">
        <v>50</v>
      </c>
      <c r="G60" s="51">
        <v>47</v>
      </c>
    </row>
    <row r="61" spans="1:7" x14ac:dyDescent="0.2">
      <c r="A61" s="52" t="s">
        <v>225</v>
      </c>
      <c r="B61" s="53">
        <v>2100</v>
      </c>
      <c r="C61" s="53">
        <v>1013</v>
      </c>
      <c r="D61" s="53">
        <v>1443</v>
      </c>
      <c r="E61" s="53">
        <v>596</v>
      </c>
      <c r="F61" s="53">
        <v>216</v>
      </c>
      <c r="G61" s="53">
        <v>376</v>
      </c>
    </row>
    <row r="62" spans="1:7" x14ac:dyDescent="0.2">
      <c r="A62" s="48" t="s">
        <v>84</v>
      </c>
      <c r="B62" s="48">
        <v>7</v>
      </c>
      <c r="C62" s="48">
        <v>0</v>
      </c>
      <c r="D62" s="48">
        <v>4</v>
      </c>
      <c r="E62" s="48">
        <v>1</v>
      </c>
      <c r="F62" s="48">
        <v>0</v>
      </c>
      <c r="G62" s="51">
        <v>0</v>
      </c>
    </row>
    <row r="63" spans="1:7" x14ac:dyDescent="0.2">
      <c r="A63" s="48" t="s">
        <v>85</v>
      </c>
      <c r="B63" s="48">
        <v>6</v>
      </c>
      <c r="C63" s="48">
        <v>4</v>
      </c>
      <c r="D63" s="48">
        <v>2</v>
      </c>
      <c r="E63" s="48">
        <v>0</v>
      </c>
      <c r="F63" s="48">
        <v>0</v>
      </c>
      <c r="G63" s="51">
        <v>0</v>
      </c>
    </row>
    <row r="64" spans="1:7" x14ac:dyDescent="0.2">
      <c r="A64" s="48" t="s">
        <v>89</v>
      </c>
      <c r="B64" s="48">
        <v>23</v>
      </c>
      <c r="C64" s="48">
        <v>7</v>
      </c>
      <c r="D64" s="48">
        <v>8</v>
      </c>
      <c r="E64" s="48">
        <v>7</v>
      </c>
      <c r="F64" s="48">
        <v>1</v>
      </c>
      <c r="G64" s="51">
        <v>2</v>
      </c>
    </row>
    <row r="65" spans="1:7" x14ac:dyDescent="0.2">
      <c r="A65" s="48" t="s">
        <v>90</v>
      </c>
      <c r="B65" s="48">
        <v>1</v>
      </c>
      <c r="C65" s="48">
        <v>0</v>
      </c>
      <c r="D65" s="48">
        <v>0</v>
      </c>
      <c r="E65" s="48">
        <v>0</v>
      </c>
      <c r="F65" s="48">
        <v>0</v>
      </c>
      <c r="G65" s="51">
        <v>0</v>
      </c>
    </row>
    <row r="66" spans="1:7" x14ac:dyDescent="0.2">
      <c r="A66" s="48" t="s">
        <v>226</v>
      </c>
      <c r="B66" s="48">
        <v>29</v>
      </c>
      <c r="C66" s="48">
        <v>13</v>
      </c>
      <c r="D66" s="48">
        <v>19</v>
      </c>
      <c r="E66" s="48">
        <v>18</v>
      </c>
      <c r="F66" s="48">
        <v>5</v>
      </c>
      <c r="G66" s="51">
        <v>6</v>
      </c>
    </row>
    <row r="67" spans="1:7" x14ac:dyDescent="0.2">
      <c r="A67" s="52" t="s">
        <v>227</v>
      </c>
      <c r="B67" s="53">
        <v>2166</v>
      </c>
      <c r="C67" s="53">
        <v>1037</v>
      </c>
      <c r="D67" s="53">
        <v>1476</v>
      </c>
      <c r="E67" s="53">
        <v>622</v>
      </c>
      <c r="F67" s="53">
        <v>222</v>
      </c>
      <c r="G67" s="53">
        <v>384</v>
      </c>
    </row>
  </sheetData>
  <mergeCells count="6">
    <mergeCell ref="A27:B27"/>
    <mergeCell ref="A44:E44"/>
    <mergeCell ref="A4:E4"/>
    <mergeCell ref="A46:G46"/>
    <mergeCell ref="A1:G1"/>
    <mergeCell ref="A33:B33"/>
  </mergeCells>
  <hyperlinks>
    <hyperlink ref="G2" location="Sommaire!A1" display="sommaire"/>
  </hyperlinks>
  <pageMargins left="0.7" right="0.7" top="0.75" bottom="0.75" header="0.3" footer="0.3"/>
  <pageSetup paperSize="9" scale="7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E67"/>
  <sheetViews>
    <sheetView showGridLines="0" view="pageBreakPreview" zoomScaleNormal="100" zoomScaleSheetLayoutView="100" workbookViewId="0">
      <selection sqref="A1:E1"/>
    </sheetView>
  </sheetViews>
  <sheetFormatPr baseColWidth="10" defaultRowHeight="14.25" x14ac:dyDescent="0.2"/>
  <cols>
    <col min="1" max="1" width="51.7109375" style="38" customWidth="1"/>
    <col min="2" max="4" width="11.42578125" style="38"/>
    <col min="5" max="5" width="15" style="38" customWidth="1"/>
    <col min="6" max="16384" width="11.42578125" style="38"/>
  </cols>
  <sheetData>
    <row r="1" spans="1:5" ht="15" x14ac:dyDescent="0.2">
      <c r="A1" s="305" t="s">
        <v>49</v>
      </c>
      <c r="B1" s="306"/>
      <c r="C1" s="306"/>
      <c r="D1" s="306"/>
      <c r="E1" s="307"/>
    </row>
    <row r="2" spans="1:5" x14ac:dyDescent="0.2">
      <c r="E2" s="75" t="s">
        <v>128</v>
      </c>
    </row>
    <row r="3" spans="1:5" x14ac:dyDescent="0.2">
      <c r="A3" s="39" t="s">
        <v>330</v>
      </c>
    </row>
    <row r="4" spans="1:5" ht="23.25" customHeight="1" x14ac:dyDescent="0.2">
      <c r="A4" s="310" t="s">
        <v>237</v>
      </c>
      <c r="B4" s="310"/>
      <c r="C4" s="310"/>
      <c r="D4" s="310"/>
      <c r="E4" s="310"/>
    </row>
    <row r="6" spans="1:5" x14ac:dyDescent="0.2">
      <c r="A6" s="21" t="s">
        <v>210</v>
      </c>
      <c r="B6" s="15" t="s">
        <v>191</v>
      </c>
      <c r="C6" s="15" t="s">
        <v>192</v>
      </c>
      <c r="D6" s="22" t="s">
        <v>23</v>
      </c>
      <c r="E6" s="15" t="s">
        <v>211</v>
      </c>
    </row>
    <row r="7" spans="1:5" x14ac:dyDescent="0.2">
      <c r="A7" s="55" t="s">
        <v>204</v>
      </c>
      <c r="B7" s="61">
        <v>135</v>
      </c>
      <c r="C7" s="61">
        <v>88</v>
      </c>
      <c r="D7" s="61">
        <v>223</v>
      </c>
      <c r="E7" s="62" t="s">
        <v>25</v>
      </c>
    </row>
    <row r="8" spans="1:5" x14ac:dyDescent="0.2">
      <c r="A8" s="55" t="s">
        <v>205</v>
      </c>
      <c r="B8" s="61">
        <v>82</v>
      </c>
      <c r="C8" s="61">
        <v>70</v>
      </c>
      <c r="D8" s="61">
        <v>152</v>
      </c>
      <c r="E8" s="62" t="s">
        <v>9</v>
      </c>
    </row>
    <row r="9" spans="1:5" x14ac:dyDescent="0.2">
      <c r="A9" s="55" t="s">
        <v>206</v>
      </c>
      <c r="B9" s="61">
        <v>68</v>
      </c>
      <c r="C9" s="61">
        <v>51</v>
      </c>
      <c r="D9" s="61">
        <v>119</v>
      </c>
      <c r="E9" s="62" t="s">
        <v>9</v>
      </c>
    </row>
    <row r="10" spans="1:5" ht="15" thickBot="1" x14ac:dyDescent="0.25">
      <c r="A10" s="181" t="s">
        <v>23</v>
      </c>
      <c r="B10" s="195">
        <v>285</v>
      </c>
      <c r="C10" s="195">
        <v>209</v>
      </c>
      <c r="D10" s="195">
        <v>494</v>
      </c>
      <c r="E10" s="196" t="s">
        <v>14</v>
      </c>
    </row>
    <row r="11" spans="1:5" ht="15" thickTop="1" x14ac:dyDescent="0.2">
      <c r="A11" s="183" t="s">
        <v>207</v>
      </c>
      <c r="B11" s="184">
        <v>3</v>
      </c>
      <c r="C11" s="184">
        <v>2</v>
      </c>
      <c r="D11" s="184">
        <v>5</v>
      </c>
      <c r="E11" s="185" t="s">
        <v>102</v>
      </c>
    </row>
    <row r="12" spans="1:5" x14ac:dyDescent="0.2">
      <c r="A12" s="186" t="s">
        <v>208</v>
      </c>
      <c r="B12" s="187">
        <v>4</v>
      </c>
      <c r="C12" s="187">
        <v>8</v>
      </c>
      <c r="D12" s="187">
        <v>12</v>
      </c>
      <c r="E12" s="188" t="s">
        <v>102</v>
      </c>
    </row>
    <row r="13" spans="1:5" x14ac:dyDescent="0.2">
      <c r="A13" s="186" t="s">
        <v>209</v>
      </c>
      <c r="B13" s="187">
        <v>128</v>
      </c>
      <c r="C13" s="187">
        <v>72</v>
      </c>
      <c r="D13" s="187">
        <v>200</v>
      </c>
      <c r="E13" s="188" t="s">
        <v>102</v>
      </c>
    </row>
    <row r="14" spans="1:5" x14ac:dyDescent="0.2">
      <c r="A14" s="39" t="s">
        <v>1</v>
      </c>
    </row>
    <row r="16" spans="1:5" x14ac:dyDescent="0.2">
      <c r="A16" s="21" t="s">
        <v>199</v>
      </c>
      <c r="B16" s="15" t="s">
        <v>191</v>
      </c>
      <c r="C16" s="15" t="s">
        <v>192</v>
      </c>
      <c r="D16" s="22" t="s">
        <v>23</v>
      </c>
    </row>
    <row r="17" spans="1:4" x14ac:dyDescent="0.2">
      <c r="A17" s="56" t="s">
        <v>200</v>
      </c>
      <c r="B17" s="61">
        <v>63</v>
      </c>
      <c r="C17" s="61">
        <v>84</v>
      </c>
      <c r="D17" s="61">
        <v>147</v>
      </c>
    </row>
    <row r="18" spans="1:4" x14ac:dyDescent="0.2">
      <c r="A18" s="56" t="s">
        <v>201</v>
      </c>
      <c r="B18" s="61">
        <v>61</v>
      </c>
      <c r="C18" s="61">
        <v>80</v>
      </c>
      <c r="D18" s="61">
        <v>141</v>
      </c>
    </row>
    <row r="19" spans="1:4" ht="25.5" x14ac:dyDescent="0.2">
      <c r="A19" s="56" t="s">
        <v>202</v>
      </c>
      <c r="B19" s="61">
        <v>5</v>
      </c>
      <c r="C19" s="61">
        <v>3</v>
      </c>
      <c r="D19" s="61">
        <v>8</v>
      </c>
    </row>
    <row r="20" spans="1:4" ht="25.5" x14ac:dyDescent="0.2">
      <c r="A20" s="56" t="s">
        <v>203</v>
      </c>
      <c r="B20" s="61">
        <v>4</v>
      </c>
      <c r="C20" s="61">
        <v>3</v>
      </c>
      <c r="D20" s="61">
        <v>7</v>
      </c>
    </row>
    <row r="22" spans="1:4" x14ac:dyDescent="0.2">
      <c r="A22" s="21" t="s">
        <v>311</v>
      </c>
      <c r="B22" s="15" t="s">
        <v>191</v>
      </c>
      <c r="C22" s="15" t="s">
        <v>192</v>
      </c>
      <c r="D22" s="22" t="s">
        <v>23</v>
      </c>
    </row>
    <row r="23" spans="1:4" ht="25.5" x14ac:dyDescent="0.2">
      <c r="A23" s="19" t="s">
        <v>193</v>
      </c>
      <c r="B23" s="63">
        <v>765</v>
      </c>
      <c r="C23" s="63">
        <v>288</v>
      </c>
      <c r="D23" s="63">
        <v>1053</v>
      </c>
    </row>
    <row r="24" spans="1:4" ht="25.5" x14ac:dyDescent="0.2">
      <c r="A24" s="19" t="s">
        <v>194</v>
      </c>
      <c r="B24" s="63">
        <v>377</v>
      </c>
      <c r="C24" s="63">
        <v>106</v>
      </c>
      <c r="D24" s="63">
        <v>483</v>
      </c>
    </row>
    <row r="25" spans="1:4" x14ac:dyDescent="0.2">
      <c r="A25" s="39" t="s">
        <v>2</v>
      </c>
    </row>
    <row r="27" spans="1:4" x14ac:dyDescent="0.2">
      <c r="A27" s="308" t="s">
        <v>188</v>
      </c>
      <c r="B27" s="308"/>
    </row>
    <row r="28" spans="1:4" x14ac:dyDescent="0.2">
      <c r="A28" s="55" t="s">
        <v>13</v>
      </c>
      <c r="B28" s="64">
        <v>2</v>
      </c>
    </row>
    <row r="29" spans="1:4" x14ac:dyDescent="0.2">
      <c r="A29" s="55" t="s">
        <v>189</v>
      </c>
      <c r="B29" s="64">
        <v>22</v>
      </c>
    </row>
    <row r="30" spans="1:4" x14ac:dyDescent="0.2">
      <c r="A30" s="55" t="s">
        <v>190</v>
      </c>
      <c r="B30" s="64">
        <v>0</v>
      </c>
    </row>
    <row r="31" spans="1:4" x14ac:dyDescent="0.2">
      <c r="A31" s="55" t="s">
        <v>16</v>
      </c>
      <c r="B31" s="64">
        <v>0</v>
      </c>
    </row>
    <row r="32" spans="1:4" x14ac:dyDescent="0.2">
      <c r="A32" s="57" t="s">
        <v>23</v>
      </c>
      <c r="B32" s="65">
        <v>24</v>
      </c>
    </row>
    <row r="33" spans="1:5" ht="24.75" customHeight="1" x14ac:dyDescent="0.2">
      <c r="A33" s="311" t="s">
        <v>3</v>
      </c>
      <c r="B33" s="311"/>
    </row>
    <row r="35" spans="1:5" ht="25.5" x14ac:dyDescent="0.2">
      <c r="A35" s="21" t="s">
        <v>180</v>
      </c>
      <c r="B35" s="15" t="s">
        <v>181</v>
      </c>
      <c r="C35" s="15" t="s">
        <v>182</v>
      </c>
      <c r="D35" s="15" t="s">
        <v>183</v>
      </c>
      <c r="E35" s="58" t="s">
        <v>23</v>
      </c>
    </row>
    <row r="36" spans="1:5" x14ac:dyDescent="0.2">
      <c r="A36" s="59" t="s">
        <v>184</v>
      </c>
      <c r="B36" s="61">
        <v>161</v>
      </c>
      <c r="C36" s="61">
        <v>93</v>
      </c>
      <c r="D36" s="61">
        <v>78</v>
      </c>
      <c r="E36" s="61">
        <v>332</v>
      </c>
    </row>
    <row r="37" spans="1:5" x14ac:dyDescent="0.2">
      <c r="A37" s="59" t="s">
        <v>18</v>
      </c>
      <c r="B37" s="61">
        <v>0</v>
      </c>
      <c r="C37" s="61">
        <v>0</v>
      </c>
      <c r="D37" s="61">
        <v>0</v>
      </c>
      <c r="E37" s="61">
        <v>0</v>
      </c>
    </row>
    <row r="38" spans="1:5" x14ac:dyDescent="0.2">
      <c r="A38" s="59" t="s">
        <v>19</v>
      </c>
      <c r="B38" s="61">
        <v>6</v>
      </c>
      <c r="C38" s="61">
        <v>7</v>
      </c>
      <c r="D38" s="61">
        <v>5</v>
      </c>
      <c r="E38" s="61">
        <v>18</v>
      </c>
    </row>
    <row r="39" spans="1:5" x14ac:dyDescent="0.2">
      <c r="A39" s="59" t="s">
        <v>20</v>
      </c>
      <c r="B39" s="61">
        <v>0</v>
      </c>
      <c r="C39" s="61">
        <v>0</v>
      </c>
      <c r="D39" s="61">
        <v>0</v>
      </c>
      <c r="E39" s="61">
        <v>0</v>
      </c>
    </row>
    <row r="40" spans="1:5" x14ac:dyDescent="0.2">
      <c r="A40" s="59" t="s">
        <v>21</v>
      </c>
      <c r="B40" s="61">
        <v>42</v>
      </c>
      <c r="C40" s="61">
        <v>63</v>
      </c>
      <c r="D40" s="61">
        <v>26</v>
      </c>
      <c r="E40" s="61">
        <v>131</v>
      </c>
    </row>
    <row r="41" spans="1:5" x14ac:dyDescent="0.2">
      <c r="A41" s="59" t="s">
        <v>22</v>
      </c>
      <c r="B41" s="61">
        <v>0</v>
      </c>
      <c r="C41" s="61">
        <v>2</v>
      </c>
      <c r="D41" s="61">
        <v>1</v>
      </c>
      <c r="E41" s="61">
        <v>3</v>
      </c>
    </row>
    <row r="42" spans="1:5" x14ac:dyDescent="0.2">
      <c r="A42" s="60" t="s">
        <v>186</v>
      </c>
      <c r="B42" s="66">
        <v>209</v>
      </c>
      <c r="C42" s="66">
        <v>165</v>
      </c>
      <c r="D42" s="66">
        <v>110</v>
      </c>
      <c r="E42" s="66">
        <v>484</v>
      </c>
    </row>
    <row r="43" spans="1:5" x14ac:dyDescent="0.2">
      <c r="A43" s="60" t="s">
        <v>187</v>
      </c>
      <c r="B43" s="66">
        <v>14</v>
      </c>
      <c r="C43" s="66">
        <v>1</v>
      </c>
      <c r="D43" s="66">
        <v>9</v>
      </c>
      <c r="E43" s="66">
        <v>24</v>
      </c>
    </row>
    <row r="44" spans="1:5" ht="25.5" customHeight="1" x14ac:dyDescent="0.2">
      <c r="A44" s="309" t="s">
        <v>4</v>
      </c>
      <c r="B44" s="309"/>
      <c r="C44" s="309"/>
      <c r="D44" s="309"/>
      <c r="E44" s="309"/>
    </row>
    <row r="46" spans="1:5" ht="24.75" customHeight="1" x14ac:dyDescent="0.2">
      <c r="A46" s="312" t="s">
        <v>268</v>
      </c>
      <c r="B46" s="313"/>
      <c r="C46" s="313"/>
      <c r="D46" s="313"/>
      <c r="E46" s="314"/>
    </row>
    <row r="47" spans="1:5" ht="25.5" x14ac:dyDescent="0.2">
      <c r="A47" s="41" t="s">
        <v>213</v>
      </c>
      <c r="B47" s="42" t="s">
        <v>270</v>
      </c>
      <c r="C47" s="42" t="s">
        <v>271</v>
      </c>
      <c r="D47" s="42" t="s">
        <v>272</v>
      </c>
      <c r="E47" s="42" t="s">
        <v>219</v>
      </c>
    </row>
    <row r="48" spans="1:5" x14ac:dyDescent="0.2">
      <c r="A48" s="47" t="s">
        <v>273</v>
      </c>
      <c r="B48" s="48">
        <v>24</v>
      </c>
      <c r="C48" s="48">
        <v>16</v>
      </c>
      <c r="D48" s="48">
        <v>6</v>
      </c>
      <c r="E48" s="48">
        <v>2</v>
      </c>
    </row>
    <row r="49" spans="1:5" x14ac:dyDescent="0.2">
      <c r="A49" s="48" t="s">
        <v>274</v>
      </c>
      <c r="B49" s="48">
        <v>20</v>
      </c>
      <c r="C49" s="48">
        <v>13</v>
      </c>
      <c r="D49" s="48">
        <v>6</v>
      </c>
      <c r="E49" s="48">
        <v>1</v>
      </c>
    </row>
    <row r="50" spans="1:5" x14ac:dyDescent="0.2">
      <c r="A50" s="48" t="s">
        <v>80</v>
      </c>
      <c r="B50" s="48">
        <v>26</v>
      </c>
      <c r="C50" s="48">
        <v>21</v>
      </c>
      <c r="D50" s="48">
        <v>5</v>
      </c>
      <c r="E50" s="48">
        <v>0</v>
      </c>
    </row>
    <row r="51" spans="1:5" x14ac:dyDescent="0.2">
      <c r="A51" s="48" t="s">
        <v>275</v>
      </c>
      <c r="B51" s="48">
        <v>7</v>
      </c>
      <c r="C51" s="48">
        <v>5</v>
      </c>
      <c r="D51" s="48">
        <v>2</v>
      </c>
      <c r="E51" s="48">
        <v>0</v>
      </c>
    </row>
    <row r="52" spans="1:5" x14ac:dyDescent="0.2">
      <c r="A52" s="48" t="s">
        <v>82</v>
      </c>
      <c r="B52" s="74">
        <v>0</v>
      </c>
      <c r="C52" s="74">
        <v>0</v>
      </c>
      <c r="D52" s="74">
        <v>0</v>
      </c>
      <c r="E52" s="74">
        <v>0</v>
      </c>
    </row>
    <row r="53" spans="1:5" x14ac:dyDescent="0.2">
      <c r="A53" s="48" t="s">
        <v>83</v>
      </c>
      <c r="B53" s="48">
        <v>28</v>
      </c>
      <c r="C53" s="48">
        <v>19</v>
      </c>
      <c r="D53" s="48">
        <v>9</v>
      </c>
      <c r="E53" s="48">
        <v>0</v>
      </c>
    </row>
    <row r="54" spans="1:5" x14ac:dyDescent="0.2">
      <c r="A54" s="48" t="s">
        <v>86</v>
      </c>
      <c r="B54" s="48">
        <v>12</v>
      </c>
      <c r="C54" s="48">
        <v>9</v>
      </c>
      <c r="D54" s="48">
        <v>3</v>
      </c>
      <c r="E54" s="48">
        <v>0</v>
      </c>
    </row>
    <row r="55" spans="1:5" x14ac:dyDescent="0.2">
      <c r="A55" s="48" t="s">
        <v>87</v>
      </c>
      <c r="B55" s="48">
        <v>12</v>
      </c>
      <c r="C55" s="48">
        <v>7</v>
      </c>
      <c r="D55" s="48">
        <v>4</v>
      </c>
      <c r="E55" s="48">
        <v>1</v>
      </c>
    </row>
    <row r="56" spans="1:5" x14ac:dyDescent="0.2">
      <c r="A56" s="48" t="s">
        <v>91</v>
      </c>
      <c r="B56" s="48">
        <v>4</v>
      </c>
      <c r="C56" s="48">
        <v>4</v>
      </c>
      <c r="D56" s="48">
        <v>0</v>
      </c>
      <c r="E56" s="48">
        <v>0</v>
      </c>
    </row>
    <row r="57" spans="1:5" x14ac:dyDescent="0.2">
      <c r="A57" s="48" t="s">
        <v>92</v>
      </c>
      <c r="B57" s="48">
        <v>17</v>
      </c>
      <c r="C57" s="48">
        <v>14</v>
      </c>
      <c r="D57" s="48">
        <v>1</v>
      </c>
      <c r="E57" s="48">
        <v>2</v>
      </c>
    </row>
    <row r="58" spans="1:5" x14ac:dyDescent="0.2">
      <c r="A58" s="48" t="s">
        <v>93</v>
      </c>
      <c r="B58" s="48">
        <v>20</v>
      </c>
      <c r="C58" s="48">
        <v>9</v>
      </c>
      <c r="D58" s="48">
        <v>7</v>
      </c>
      <c r="E58" s="48">
        <v>4</v>
      </c>
    </row>
    <row r="59" spans="1:5" x14ac:dyDescent="0.2">
      <c r="A59" s="48" t="s">
        <v>223</v>
      </c>
      <c r="B59" s="48">
        <v>7</v>
      </c>
      <c r="C59" s="48">
        <v>7</v>
      </c>
      <c r="D59" s="48">
        <v>0</v>
      </c>
      <c r="E59" s="48">
        <v>0</v>
      </c>
    </row>
    <row r="60" spans="1:5" x14ac:dyDescent="0.2">
      <c r="A60" s="48" t="s">
        <v>224</v>
      </c>
      <c r="B60" s="48">
        <v>11</v>
      </c>
      <c r="C60" s="48">
        <v>8</v>
      </c>
      <c r="D60" s="48">
        <v>1</v>
      </c>
      <c r="E60" s="48">
        <v>2</v>
      </c>
    </row>
    <row r="61" spans="1:5" x14ac:dyDescent="0.2">
      <c r="A61" s="52" t="s">
        <v>225</v>
      </c>
      <c r="B61" s="53">
        <f>SUM(B48:B60)</f>
        <v>188</v>
      </c>
      <c r="C61" s="53">
        <f t="shared" ref="C61:E61" si="0">SUM(C48:C60)</f>
        <v>132</v>
      </c>
      <c r="D61" s="53">
        <f t="shared" si="0"/>
        <v>44</v>
      </c>
      <c r="E61" s="53">
        <f t="shared" si="0"/>
        <v>12</v>
      </c>
    </row>
    <row r="62" spans="1:5" x14ac:dyDescent="0.2">
      <c r="A62" s="48" t="s">
        <v>84</v>
      </c>
      <c r="B62" s="48">
        <v>3</v>
      </c>
      <c r="C62" s="48">
        <v>3</v>
      </c>
      <c r="D62" s="48">
        <v>0</v>
      </c>
      <c r="E62" s="48">
        <v>0</v>
      </c>
    </row>
    <row r="63" spans="1:5" x14ac:dyDescent="0.2">
      <c r="A63" s="48" t="s">
        <v>85</v>
      </c>
      <c r="B63" s="48">
        <v>0</v>
      </c>
      <c r="C63" s="48">
        <v>0</v>
      </c>
      <c r="D63" s="48">
        <v>0</v>
      </c>
      <c r="E63" s="48">
        <v>0</v>
      </c>
    </row>
    <row r="64" spans="1:5" x14ac:dyDescent="0.2">
      <c r="A64" s="48" t="s">
        <v>89</v>
      </c>
      <c r="B64" s="48">
        <v>1</v>
      </c>
      <c r="C64" s="48">
        <v>1</v>
      </c>
      <c r="D64" s="48">
        <v>0</v>
      </c>
      <c r="E64" s="48">
        <v>0</v>
      </c>
    </row>
    <row r="65" spans="1:5" x14ac:dyDescent="0.2">
      <c r="A65" s="48" t="s">
        <v>90</v>
      </c>
      <c r="B65" s="48">
        <v>0</v>
      </c>
      <c r="C65" s="48">
        <v>0</v>
      </c>
      <c r="D65" s="48">
        <v>0</v>
      </c>
      <c r="E65" s="48">
        <v>0</v>
      </c>
    </row>
    <row r="66" spans="1:5" x14ac:dyDescent="0.2">
      <c r="A66" s="48" t="s">
        <v>226</v>
      </c>
      <c r="B66" s="48">
        <v>1</v>
      </c>
      <c r="C66" s="48">
        <v>0</v>
      </c>
      <c r="D66" s="48">
        <v>1</v>
      </c>
      <c r="E66" s="48">
        <v>0</v>
      </c>
    </row>
    <row r="67" spans="1:5" x14ac:dyDescent="0.2">
      <c r="A67" s="52" t="s">
        <v>227</v>
      </c>
      <c r="B67" s="53">
        <f>SUM(B61:B66)</f>
        <v>193</v>
      </c>
      <c r="C67" s="53">
        <f t="shared" ref="C67:E67" si="1">SUM(C61:C66)</f>
        <v>136</v>
      </c>
      <c r="D67" s="53">
        <f t="shared" si="1"/>
        <v>45</v>
      </c>
      <c r="E67" s="53">
        <f t="shared" si="1"/>
        <v>12</v>
      </c>
    </row>
  </sheetData>
  <mergeCells count="6">
    <mergeCell ref="A27:B27"/>
    <mergeCell ref="A44:E44"/>
    <mergeCell ref="A4:E4"/>
    <mergeCell ref="A46:E46"/>
    <mergeCell ref="A1:E1"/>
    <mergeCell ref="A33:B33"/>
  </mergeCells>
  <hyperlinks>
    <hyperlink ref="E2" location="Sommaire!A1" display="sommaire"/>
  </hyperlinks>
  <pageMargins left="0.7" right="0.7" top="0.75" bottom="0.75" header="0.3" footer="0.3"/>
  <pageSetup paperSize="9" scale="7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E67"/>
  <sheetViews>
    <sheetView showGridLines="0" view="pageBreakPreview" zoomScaleNormal="100" zoomScaleSheetLayoutView="100" workbookViewId="0">
      <selection sqref="A1:E1"/>
    </sheetView>
  </sheetViews>
  <sheetFormatPr baseColWidth="10" defaultRowHeight="14.25" x14ac:dyDescent="0.2"/>
  <cols>
    <col min="1" max="1" width="51.7109375" style="38" customWidth="1"/>
    <col min="2" max="4" width="11.42578125" style="38"/>
    <col min="5" max="5" width="15" style="38" customWidth="1"/>
    <col min="6" max="16384" width="11.42578125" style="38"/>
  </cols>
  <sheetData>
    <row r="1" spans="1:5" ht="15" customHeight="1" x14ac:dyDescent="0.2">
      <c r="A1" s="305" t="s">
        <v>50</v>
      </c>
      <c r="B1" s="306"/>
      <c r="C1" s="306"/>
      <c r="D1" s="306"/>
      <c r="E1" s="307"/>
    </row>
    <row r="2" spans="1:5" x14ac:dyDescent="0.2">
      <c r="E2" s="75" t="s">
        <v>128</v>
      </c>
    </row>
    <row r="3" spans="1:5" x14ac:dyDescent="0.2">
      <c r="A3" s="39" t="s">
        <v>330</v>
      </c>
    </row>
    <row r="4" spans="1:5" ht="34.5" customHeight="1" x14ac:dyDescent="0.2">
      <c r="A4" s="310" t="s">
        <v>376</v>
      </c>
      <c r="B4" s="310"/>
      <c r="C4" s="310"/>
      <c r="D4" s="310"/>
      <c r="E4" s="310"/>
    </row>
    <row r="6" spans="1:5" x14ac:dyDescent="0.2">
      <c r="A6" s="21" t="s">
        <v>210</v>
      </c>
      <c r="B6" s="15" t="s">
        <v>191</v>
      </c>
      <c r="C6" s="15" t="s">
        <v>192</v>
      </c>
      <c r="D6" s="22" t="s">
        <v>23</v>
      </c>
      <c r="E6" s="15" t="s">
        <v>211</v>
      </c>
    </row>
    <row r="7" spans="1:5" x14ac:dyDescent="0.2">
      <c r="A7" s="55" t="s">
        <v>204</v>
      </c>
      <c r="B7" s="61">
        <v>1724</v>
      </c>
      <c r="C7" s="61">
        <v>98</v>
      </c>
      <c r="D7" s="61">
        <v>1822</v>
      </c>
      <c r="E7" s="62" t="s">
        <v>51</v>
      </c>
    </row>
    <row r="8" spans="1:5" x14ac:dyDescent="0.2">
      <c r="A8" s="55" t="s">
        <v>205</v>
      </c>
      <c r="B8" s="61">
        <v>0</v>
      </c>
      <c r="C8" s="61">
        <v>0</v>
      </c>
      <c r="D8" s="61">
        <v>0</v>
      </c>
      <c r="E8" s="62" t="s">
        <v>25</v>
      </c>
    </row>
    <row r="9" spans="1:5" x14ac:dyDescent="0.2">
      <c r="A9" s="55" t="s">
        <v>206</v>
      </c>
      <c r="B9" s="61">
        <v>0</v>
      </c>
      <c r="C9" s="61">
        <v>0</v>
      </c>
      <c r="D9" s="61">
        <v>0</v>
      </c>
      <c r="E9" s="62" t="s">
        <v>25</v>
      </c>
    </row>
    <row r="10" spans="1:5" ht="15" thickBot="1" x14ac:dyDescent="0.25">
      <c r="A10" s="181" t="s">
        <v>23</v>
      </c>
      <c r="B10" s="195">
        <v>1724</v>
      </c>
      <c r="C10" s="195">
        <v>98</v>
      </c>
      <c r="D10" s="195">
        <v>1822</v>
      </c>
      <c r="E10" s="196" t="s">
        <v>51</v>
      </c>
    </row>
    <row r="11" spans="1:5" ht="15" thickTop="1" x14ac:dyDescent="0.2">
      <c r="A11" s="183" t="s">
        <v>207</v>
      </c>
      <c r="B11" s="184">
        <v>1</v>
      </c>
      <c r="C11" s="184">
        <v>0</v>
      </c>
      <c r="D11" s="184">
        <v>1</v>
      </c>
      <c r="E11" s="185" t="s">
        <v>102</v>
      </c>
    </row>
    <row r="12" spans="1:5" x14ac:dyDescent="0.2">
      <c r="A12" s="186" t="s">
        <v>208</v>
      </c>
      <c r="B12" s="187">
        <v>20</v>
      </c>
      <c r="C12" s="187">
        <v>1</v>
      </c>
      <c r="D12" s="187">
        <v>21</v>
      </c>
      <c r="E12" s="188" t="s">
        <v>102</v>
      </c>
    </row>
    <row r="13" spans="1:5" x14ac:dyDescent="0.2">
      <c r="A13" s="186" t="s">
        <v>209</v>
      </c>
      <c r="B13" s="187">
        <v>1660</v>
      </c>
      <c r="C13" s="187">
        <v>95</v>
      </c>
      <c r="D13" s="187">
        <v>1755</v>
      </c>
      <c r="E13" s="188" t="s">
        <v>102</v>
      </c>
    </row>
    <row r="14" spans="1:5" x14ac:dyDescent="0.2">
      <c r="A14" s="39" t="s">
        <v>1</v>
      </c>
    </row>
    <row r="16" spans="1:5" x14ac:dyDescent="0.2">
      <c r="A16" s="21" t="s">
        <v>199</v>
      </c>
      <c r="B16" s="15" t="s">
        <v>191</v>
      </c>
      <c r="C16" s="15" t="s">
        <v>192</v>
      </c>
      <c r="D16" s="22" t="s">
        <v>23</v>
      </c>
    </row>
    <row r="17" spans="1:4" x14ac:dyDescent="0.2">
      <c r="A17" s="56" t="s">
        <v>200</v>
      </c>
      <c r="B17" s="61">
        <v>1560</v>
      </c>
      <c r="C17" s="61">
        <v>72</v>
      </c>
      <c r="D17" s="61">
        <v>1632</v>
      </c>
    </row>
    <row r="18" spans="1:4" x14ac:dyDescent="0.2">
      <c r="A18" s="56" t="s">
        <v>201</v>
      </c>
      <c r="B18" s="61">
        <v>1430</v>
      </c>
      <c r="C18" s="61">
        <v>60</v>
      </c>
      <c r="D18" s="61">
        <v>1490</v>
      </c>
    </row>
    <row r="19" spans="1:4" ht="25.5" x14ac:dyDescent="0.2">
      <c r="A19" s="56" t="s">
        <v>202</v>
      </c>
      <c r="B19" s="61">
        <v>48</v>
      </c>
      <c r="C19" s="61">
        <v>0</v>
      </c>
      <c r="D19" s="61">
        <v>48</v>
      </c>
    </row>
    <row r="20" spans="1:4" ht="25.5" x14ac:dyDescent="0.2">
      <c r="A20" s="56" t="s">
        <v>203</v>
      </c>
      <c r="B20" s="61">
        <v>43</v>
      </c>
      <c r="C20" s="61">
        <v>0</v>
      </c>
      <c r="D20" s="61">
        <v>43</v>
      </c>
    </row>
    <row r="22" spans="1:4" x14ac:dyDescent="0.2">
      <c r="A22" s="21" t="s">
        <v>311</v>
      </c>
      <c r="B22" s="15" t="s">
        <v>191</v>
      </c>
      <c r="C22" s="15" t="s">
        <v>192</v>
      </c>
      <c r="D22" s="22" t="s">
        <v>23</v>
      </c>
    </row>
    <row r="23" spans="1:4" ht="25.5" x14ac:dyDescent="0.2">
      <c r="A23" s="19" t="s">
        <v>193</v>
      </c>
      <c r="B23" s="63">
        <v>3760</v>
      </c>
      <c r="C23" s="63">
        <v>189</v>
      </c>
      <c r="D23" s="63">
        <v>3949</v>
      </c>
    </row>
    <row r="24" spans="1:4" ht="25.5" x14ac:dyDescent="0.2">
      <c r="A24" s="19" t="s">
        <v>194</v>
      </c>
      <c r="B24" s="63">
        <v>2233</v>
      </c>
      <c r="C24" s="63">
        <v>121</v>
      </c>
      <c r="D24" s="63">
        <v>2354</v>
      </c>
    </row>
    <row r="25" spans="1:4" x14ac:dyDescent="0.2">
      <c r="A25" s="39" t="s">
        <v>2</v>
      </c>
    </row>
    <row r="27" spans="1:4" x14ac:dyDescent="0.2">
      <c r="A27" s="308" t="s">
        <v>188</v>
      </c>
      <c r="B27" s="308"/>
    </row>
    <row r="28" spans="1:4" x14ac:dyDescent="0.2">
      <c r="A28" s="55" t="s">
        <v>13</v>
      </c>
      <c r="B28" s="64">
        <v>39</v>
      </c>
    </row>
    <row r="29" spans="1:4" x14ac:dyDescent="0.2">
      <c r="A29" s="55" t="s">
        <v>189</v>
      </c>
      <c r="B29" s="64">
        <v>47</v>
      </c>
    </row>
    <row r="30" spans="1:4" x14ac:dyDescent="0.2">
      <c r="A30" s="55" t="s">
        <v>190</v>
      </c>
      <c r="B30" s="64">
        <v>2</v>
      </c>
    </row>
    <row r="31" spans="1:4" x14ac:dyDescent="0.2">
      <c r="A31" s="55" t="s">
        <v>16</v>
      </c>
      <c r="B31" s="64">
        <v>0</v>
      </c>
    </row>
    <row r="32" spans="1:4" x14ac:dyDescent="0.2">
      <c r="A32" s="57" t="s">
        <v>23</v>
      </c>
      <c r="B32" s="65">
        <v>88</v>
      </c>
    </row>
    <row r="33" spans="1:5" ht="24.75" customHeight="1" x14ac:dyDescent="0.2">
      <c r="A33" s="311" t="s">
        <v>3</v>
      </c>
      <c r="B33" s="311"/>
    </row>
    <row r="35" spans="1:5" ht="25.5" x14ac:dyDescent="0.2">
      <c r="A35" s="21" t="s">
        <v>180</v>
      </c>
      <c r="B35" s="15" t="s">
        <v>181</v>
      </c>
      <c r="C35" s="15" t="s">
        <v>182</v>
      </c>
      <c r="D35" s="15" t="s">
        <v>183</v>
      </c>
      <c r="E35" s="58" t="s">
        <v>23</v>
      </c>
    </row>
    <row r="36" spans="1:5" x14ac:dyDescent="0.2">
      <c r="A36" s="59" t="s">
        <v>184</v>
      </c>
      <c r="B36" s="61">
        <v>496</v>
      </c>
      <c r="C36" s="61">
        <v>0</v>
      </c>
      <c r="D36" s="61">
        <v>0</v>
      </c>
      <c r="E36" s="61">
        <v>496</v>
      </c>
    </row>
    <row r="37" spans="1:5" x14ac:dyDescent="0.2">
      <c r="A37" s="59" t="s">
        <v>18</v>
      </c>
      <c r="B37" s="61">
        <v>0</v>
      </c>
      <c r="C37" s="61">
        <v>0</v>
      </c>
      <c r="D37" s="61">
        <v>0</v>
      </c>
      <c r="E37" s="61">
        <v>0</v>
      </c>
    </row>
    <row r="38" spans="1:5" x14ac:dyDescent="0.2">
      <c r="A38" s="59" t="s">
        <v>19</v>
      </c>
      <c r="B38" s="61">
        <v>125</v>
      </c>
      <c r="C38" s="61">
        <v>0</v>
      </c>
      <c r="D38" s="61">
        <v>0</v>
      </c>
      <c r="E38" s="61">
        <v>125</v>
      </c>
    </row>
    <row r="39" spans="1:5" x14ac:dyDescent="0.2">
      <c r="A39" s="59" t="s">
        <v>20</v>
      </c>
      <c r="B39" s="61">
        <v>39</v>
      </c>
      <c r="C39" s="61">
        <v>0</v>
      </c>
      <c r="D39" s="61">
        <v>0</v>
      </c>
      <c r="E39" s="61">
        <v>39</v>
      </c>
    </row>
    <row r="40" spans="1:5" x14ac:dyDescent="0.2">
      <c r="A40" s="59" t="s">
        <v>21</v>
      </c>
      <c r="B40" s="61">
        <v>60</v>
      </c>
      <c r="C40" s="61">
        <v>0</v>
      </c>
      <c r="D40" s="61">
        <v>0</v>
      </c>
      <c r="E40" s="61">
        <v>60</v>
      </c>
    </row>
    <row r="41" spans="1:5" x14ac:dyDescent="0.2">
      <c r="A41" s="59" t="s">
        <v>22</v>
      </c>
      <c r="B41" s="61">
        <v>256</v>
      </c>
      <c r="C41" s="61">
        <v>0</v>
      </c>
      <c r="D41" s="61">
        <v>0</v>
      </c>
      <c r="E41" s="61">
        <v>256</v>
      </c>
    </row>
    <row r="42" spans="1:5" x14ac:dyDescent="0.2">
      <c r="A42" s="60" t="s">
        <v>186</v>
      </c>
      <c r="B42" s="66">
        <v>976</v>
      </c>
      <c r="C42" s="66">
        <v>0</v>
      </c>
      <c r="D42" s="66">
        <v>0</v>
      </c>
      <c r="E42" s="66">
        <v>976</v>
      </c>
    </row>
    <row r="43" spans="1:5" x14ac:dyDescent="0.2">
      <c r="A43" s="60" t="s">
        <v>187</v>
      </c>
      <c r="B43" s="66">
        <v>850</v>
      </c>
      <c r="C43" s="66">
        <v>0</v>
      </c>
      <c r="D43" s="66">
        <v>0</v>
      </c>
      <c r="E43" s="66">
        <v>850</v>
      </c>
    </row>
    <row r="44" spans="1:5" ht="25.5" customHeight="1" x14ac:dyDescent="0.2">
      <c r="A44" s="309" t="s">
        <v>4</v>
      </c>
      <c r="B44" s="309"/>
      <c r="C44" s="309"/>
      <c r="D44" s="309"/>
      <c r="E44" s="309"/>
    </row>
    <row r="46" spans="1:5" ht="36.75" customHeight="1" x14ac:dyDescent="0.2">
      <c r="A46" s="312" t="s">
        <v>269</v>
      </c>
      <c r="B46" s="313"/>
      <c r="C46" s="313"/>
      <c r="D46" s="313"/>
      <c r="E46" s="314"/>
    </row>
    <row r="47" spans="1:5" ht="25.5" x14ac:dyDescent="0.2">
      <c r="A47" s="41" t="s">
        <v>213</v>
      </c>
      <c r="B47" s="42" t="s">
        <v>270</v>
      </c>
      <c r="C47" s="42" t="s">
        <v>271</v>
      </c>
      <c r="D47" s="42" t="s">
        <v>272</v>
      </c>
      <c r="E47" s="42" t="s">
        <v>219</v>
      </c>
    </row>
    <row r="48" spans="1:5" x14ac:dyDescent="0.2">
      <c r="A48" s="47" t="s">
        <v>273</v>
      </c>
      <c r="B48" s="48">
        <v>22</v>
      </c>
      <c r="C48" s="48">
        <v>10</v>
      </c>
      <c r="D48" s="48">
        <v>9</v>
      </c>
      <c r="E48" s="51">
        <v>3</v>
      </c>
    </row>
    <row r="49" spans="1:5" x14ac:dyDescent="0.2">
      <c r="A49" s="48" t="s">
        <v>274</v>
      </c>
      <c r="B49" s="48">
        <v>9</v>
      </c>
      <c r="C49" s="48">
        <v>6</v>
      </c>
      <c r="D49" s="48">
        <v>2</v>
      </c>
      <c r="E49" s="51">
        <v>1</v>
      </c>
    </row>
    <row r="50" spans="1:5" x14ac:dyDescent="0.2">
      <c r="A50" s="48" t="s">
        <v>80</v>
      </c>
      <c r="B50" s="48">
        <v>15</v>
      </c>
      <c r="C50" s="48">
        <v>7</v>
      </c>
      <c r="D50" s="48">
        <v>7</v>
      </c>
      <c r="E50" s="51">
        <v>1</v>
      </c>
    </row>
    <row r="51" spans="1:5" x14ac:dyDescent="0.2">
      <c r="A51" s="48" t="s">
        <v>275</v>
      </c>
      <c r="B51" s="48">
        <v>1</v>
      </c>
      <c r="C51" s="48">
        <v>1</v>
      </c>
      <c r="D51" s="48">
        <v>0</v>
      </c>
      <c r="E51" s="51">
        <v>0</v>
      </c>
    </row>
    <row r="52" spans="1:5" x14ac:dyDescent="0.2">
      <c r="A52" s="48" t="s">
        <v>82</v>
      </c>
      <c r="B52" s="74">
        <v>0</v>
      </c>
      <c r="C52" s="74">
        <v>0</v>
      </c>
      <c r="D52" s="74">
        <v>0</v>
      </c>
      <c r="E52" s="74">
        <v>0</v>
      </c>
    </row>
    <row r="53" spans="1:5" x14ac:dyDescent="0.2">
      <c r="A53" s="48" t="s">
        <v>83</v>
      </c>
      <c r="B53" s="48">
        <v>18</v>
      </c>
      <c r="C53" s="48">
        <v>10</v>
      </c>
      <c r="D53" s="48">
        <v>8</v>
      </c>
      <c r="E53" s="51">
        <v>0</v>
      </c>
    </row>
    <row r="54" spans="1:5" x14ac:dyDescent="0.2">
      <c r="A54" s="48" t="s">
        <v>86</v>
      </c>
      <c r="B54" s="48">
        <v>2</v>
      </c>
      <c r="C54" s="48">
        <v>1</v>
      </c>
      <c r="D54" s="48">
        <v>1</v>
      </c>
      <c r="E54" s="51">
        <v>0</v>
      </c>
    </row>
    <row r="55" spans="1:5" x14ac:dyDescent="0.2">
      <c r="A55" s="48" t="s">
        <v>87</v>
      </c>
      <c r="B55" s="48">
        <v>24</v>
      </c>
      <c r="C55" s="48">
        <v>9</v>
      </c>
      <c r="D55" s="48">
        <v>10</v>
      </c>
      <c r="E55" s="51">
        <v>5</v>
      </c>
    </row>
    <row r="56" spans="1:5" x14ac:dyDescent="0.2">
      <c r="A56" s="48" t="s">
        <v>91</v>
      </c>
      <c r="B56" s="48">
        <v>18</v>
      </c>
      <c r="C56" s="48">
        <v>13</v>
      </c>
      <c r="D56" s="48">
        <v>4</v>
      </c>
      <c r="E56" s="51">
        <v>1</v>
      </c>
    </row>
    <row r="57" spans="1:5" x14ac:dyDescent="0.2">
      <c r="A57" s="48" t="s">
        <v>92</v>
      </c>
      <c r="B57" s="48">
        <v>5</v>
      </c>
      <c r="C57" s="48">
        <v>2</v>
      </c>
      <c r="D57" s="48">
        <v>3</v>
      </c>
      <c r="E57" s="51">
        <v>0</v>
      </c>
    </row>
    <row r="58" spans="1:5" x14ac:dyDescent="0.2">
      <c r="A58" s="48" t="s">
        <v>93</v>
      </c>
      <c r="B58" s="48">
        <v>13</v>
      </c>
      <c r="C58" s="48">
        <v>7</v>
      </c>
      <c r="D58" s="48">
        <v>1</v>
      </c>
      <c r="E58" s="51">
        <v>5</v>
      </c>
    </row>
    <row r="59" spans="1:5" x14ac:dyDescent="0.2">
      <c r="A59" s="48" t="s">
        <v>223</v>
      </c>
      <c r="B59" s="48">
        <v>3</v>
      </c>
      <c r="C59" s="48">
        <v>3</v>
      </c>
      <c r="D59" s="48">
        <v>0</v>
      </c>
      <c r="E59" s="51">
        <v>0</v>
      </c>
    </row>
    <row r="60" spans="1:5" x14ac:dyDescent="0.2">
      <c r="A60" s="48" t="s">
        <v>224</v>
      </c>
      <c r="B60" s="48">
        <v>17</v>
      </c>
      <c r="C60" s="48">
        <v>6</v>
      </c>
      <c r="D60" s="48">
        <v>4</v>
      </c>
      <c r="E60" s="51">
        <v>7</v>
      </c>
    </row>
    <row r="61" spans="1:5" x14ac:dyDescent="0.2">
      <c r="A61" s="52" t="s">
        <v>225</v>
      </c>
      <c r="B61" s="53">
        <f>SUM(B48:B60)</f>
        <v>147</v>
      </c>
      <c r="C61" s="53">
        <f t="shared" ref="C61:E61" si="0">SUM(C48:C60)</f>
        <v>75</v>
      </c>
      <c r="D61" s="53">
        <f t="shared" si="0"/>
        <v>49</v>
      </c>
      <c r="E61" s="53">
        <f t="shared" si="0"/>
        <v>23</v>
      </c>
    </row>
    <row r="62" spans="1:5" x14ac:dyDescent="0.2">
      <c r="A62" s="48" t="s">
        <v>84</v>
      </c>
      <c r="B62" s="48">
        <v>0</v>
      </c>
      <c r="C62" s="48">
        <v>0</v>
      </c>
      <c r="D62" s="48">
        <v>0</v>
      </c>
      <c r="E62" s="48">
        <v>0</v>
      </c>
    </row>
    <row r="63" spans="1:5" x14ac:dyDescent="0.2">
      <c r="A63" s="48" t="s">
        <v>85</v>
      </c>
      <c r="B63" s="48">
        <v>0</v>
      </c>
      <c r="C63" s="48">
        <v>0</v>
      </c>
      <c r="D63" s="48">
        <v>0</v>
      </c>
      <c r="E63" s="48">
        <v>0</v>
      </c>
    </row>
    <row r="64" spans="1:5" x14ac:dyDescent="0.2">
      <c r="A64" s="48" t="s">
        <v>89</v>
      </c>
      <c r="B64" s="48">
        <v>0</v>
      </c>
      <c r="C64" s="48">
        <v>0</v>
      </c>
      <c r="D64" s="48">
        <v>0</v>
      </c>
      <c r="E64" s="48">
        <v>0</v>
      </c>
    </row>
    <row r="65" spans="1:5" x14ac:dyDescent="0.2">
      <c r="A65" s="48" t="s">
        <v>90</v>
      </c>
      <c r="B65" s="48">
        <v>0</v>
      </c>
      <c r="C65" s="48">
        <v>0</v>
      </c>
      <c r="D65" s="48">
        <v>0</v>
      </c>
      <c r="E65" s="48">
        <v>0</v>
      </c>
    </row>
    <row r="66" spans="1:5" x14ac:dyDescent="0.2">
      <c r="A66" s="48" t="s">
        <v>226</v>
      </c>
      <c r="B66" s="48">
        <v>0</v>
      </c>
      <c r="C66" s="48">
        <v>0</v>
      </c>
      <c r="D66" s="48">
        <v>0</v>
      </c>
      <c r="E66" s="48">
        <v>0</v>
      </c>
    </row>
    <row r="67" spans="1:5" x14ac:dyDescent="0.2">
      <c r="A67" s="52" t="s">
        <v>227</v>
      </c>
      <c r="B67" s="53">
        <f>SUM(B61:B66)</f>
        <v>147</v>
      </c>
      <c r="C67" s="53">
        <f t="shared" ref="C67:E67" si="1">SUM(C61:C66)</f>
        <v>75</v>
      </c>
      <c r="D67" s="53">
        <f t="shared" si="1"/>
        <v>49</v>
      </c>
      <c r="E67" s="53">
        <f t="shared" si="1"/>
        <v>23</v>
      </c>
    </row>
  </sheetData>
  <mergeCells count="6">
    <mergeCell ref="A27:B27"/>
    <mergeCell ref="A44:E44"/>
    <mergeCell ref="A4:E4"/>
    <mergeCell ref="A46:E46"/>
    <mergeCell ref="A1:E1"/>
    <mergeCell ref="A33:B33"/>
  </mergeCells>
  <hyperlinks>
    <hyperlink ref="E2" location="Sommaire!A1" display="sommaire"/>
  </hyperlinks>
  <pageMargins left="0.7" right="0.7" top="0.75" bottom="0.75" header="0.3" footer="0.3"/>
  <pageSetup paperSize="9" scale="6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G67"/>
  <sheetViews>
    <sheetView showGridLines="0" view="pageBreakPreview" zoomScaleNormal="100" zoomScaleSheetLayoutView="100" workbookViewId="0">
      <selection sqref="A1:G1"/>
    </sheetView>
  </sheetViews>
  <sheetFormatPr baseColWidth="10" defaultRowHeight="14.25" x14ac:dyDescent="0.2"/>
  <cols>
    <col min="1" max="1" width="51.7109375" style="38" customWidth="1"/>
    <col min="2" max="4" width="11.42578125" style="38"/>
    <col min="5" max="5" width="15" style="38" customWidth="1"/>
    <col min="6" max="16384" width="11.42578125" style="38"/>
  </cols>
  <sheetData>
    <row r="1" spans="1:7" ht="15" x14ac:dyDescent="0.2">
      <c r="A1" s="305" t="s">
        <v>52</v>
      </c>
      <c r="B1" s="306"/>
      <c r="C1" s="306"/>
      <c r="D1" s="306"/>
      <c r="E1" s="306"/>
      <c r="F1" s="306"/>
      <c r="G1" s="307"/>
    </row>
    <row r="2" spans="1:7" x14ac:dyDescent="0.2">
      <c r="G2" s="75" t="s">
        <v>128</v>
      </c>
    </row>
    <row r="3" spans="1:7" x14ac:dyDescent="0.2">
      <c r="A3" s="39" t="s">
        <v>330</v>
      </c>
    </row>
    <row r="4" spans="1:7" ht="23.25" customHeight="1" x14ac:dyDescent="0.2">
      <c r="A4" s="310" t="s">
        <v>237</v>
      </c>
      <c r="B4" s="310"/>
      <c r="C4" s="310"/>
      <c r="D4" s="310"/>
      <c r="E4" s="310"/>
    </row>
    <row r="6" spans="1:7" x14ac:dyDescent="0.2">
      <c r="A6" s="21" t="s">
        <v>210</v>
      </c>
      <c r="B6" s="15" t="s">
        <v>191</v>
      </c>
      <c r="C6" s="15" t="s">
        <v>192</v>
      </c>
      <c r="D6" s="22" t="s">
        <v>23</v>
      </c>
      <c r="E6" s="15" t="s">
        <v>211</v>
      </c>
    </row>
    <row r="7" spans="1:7" x14ac:dyDescent="0.2">
      <c r="A7" s="55" t="s">
        <v>204</v>
      </c>
      <c r="B7" s="61">
        <v>2470</v>
      </c>
      <c r="C7" s="61">
        <v>192</v>
      </c>
      <c r="D7" s="61">
        <v>2662</v>
      </c>
      <c r="E7" s="62" t="s">
        <v>10</v>
      </c>
    </row>
    <row r="8" spans="1:7" x14ac:dyDescent="0.2">
      <c r="A8" s="55" t="s">
        <v>205</v>
      </c>
      <c r="B8" s="61">
        <v>2411</v>
      </c>
      <c r="C8" s="61">
        <v>165</v>
      </c>
      <c r="D8" s="61">
        <v>2576</v>
      </c>
      <c r="E8" s="62" t="s">
        <v>53</v>
      </c>
    </row>
    <row r="9" spans="1:7" x14ac:dyDescent="0.2">
      <c r="A9" s="55" t="s">
        <v>206</v>
      </c>
      <c r="B9" s="61">
        <v>1966</v>
      </c>
      <c r="C9" s="61">
        <v>140</v>
      </c>
      <c r="D9" s="61">
        <v>2106</v>
      </c>
      <c r="E9" s="62" t="s">
        <v>34</v>
      </c>
    </row>
    <row r="10" spans="1:7" ht="15" thickBot="1" x14ac:dyDescent="0.25">
      <c r="A10" s="181" t="s">
        <v>23</v>
      </c>
      <c r="B10" s="195">
        <v>6847</v>
      </c>
      <c r="C10" s="195">
        <v>497</v>
      </c>
      <c r="D10" s="195">
        <v>7344</v>
      </c>
      <c r="E10" s="196" t="s">
        <v>54</v>
      </c>
    </row>
    <row r="11" spans="1:7" ht="15" thickTop="1" x14ac:dyDescent="0.2">
      <c r="A11" s="183" t="s">
        <v>207</v>
      </c>
      <c r="B11" s="184">
        <v>5</v>
      </c>
      <c r="C11" s="184">
        <v>3</v>
      </c>
      <c r="D11" s="184">
        <v>8</v>
      </c>
      <c r="E11" s="185" t="s">
        <v>102</v>
      </c>
    </row>
    <row r="12" spans="1:7" x14ac:dyDescent="0.2">
      <c r="A12" s="186" t="s">
        <v>208</v>
      </c>
      <c r="B12" s="187">
        <v>79</v>
      </c>
      <c r="C12" s="187">
        <v>6</v>
      </c>
      <c r="D12" s="187">
        <v>85</v>
      </c>
      <c r="E12" s="188" t="s">
        <v>102</v>
      </c>
    </row>
    <row r="13" spans="1:7" x14ac:dyDescent="0.2">
      <c r="A13" s="186" t="s">
        <v>209</v>
      </c>
      <c r="B13" s="187">
        <v>2461</v>
      </c>
      <c r="C13" s="187">
        <v>187</v>
      </c>
      <c r="D13" s="187">
        <v>2648</v>
      </c>
      <c r="E13" s="188" t="s">
        <v>102</v>
      </c>
    </row>
    <row r="14" spans="1:7" x14ac:dyDescent="0.2">
      <c r="A14" s="39" t="s">
        <v>1</v>
      </c>
    </row>
    <row r="16" spans="1:7" x14ac:dyDescent="0.2">
      <c r="A16" s="21" t="s">
        <v>199</v>
      </c>
      <c r="B16" s="15" t="s">
        <v>191</v>
      </c>
      <c r="C16" s="15" t="s">
        <v>192</v>
      </c>
      <c r="D16" s="22" t="s">
        <v>23</v>
      </c>
    </row>
    <row r="17" spans="1:4" x14ac:dyDescent="0.2">
      <c r="A17" s="56" t="s">
        <v>200</v>
      </c>
      <c r="B17" s="61">
        <v>2383</v>
      </c>
      <c r="C17" s="61">
        <v>137</v>
      </c>
      <c r="D17" s="61">
        <v>2520</v>
      </c>
    </row>
    <row r="18" spans="1:4" x14ac:dyDescent="0.2">
      <c r="A18" s="56" t="s">
        <v>201</v>
      </c>
      <c r="B18" s="61">
        <v>2343</v>
      </c>
      <c r="C18" s="61">
        <v>130</v>
      </c>
      <c r="D18" s="61">
        <v>2473</v>
      </c>
    </row>
    <row r="19" spans="1:4" ht="25.5" x14ac:dyDescent="0.2">
      <c r="A19" s="56" t="s">
        <v>202</v>
      </c>
      <c r="B19" s="61">
        <v>48</v>
      </c>
      <c r="C19" s="61">
        <v>3</v>
      </c>
      <c r="D19" s="61">
        <v>51</v>
      </c>
    </row>
    <row r="20" spans="1:4" ht="25.5" x14ac:dyDescent="0.2">
      <c r="A20" s="56" t="s">
        <v>203</v>
      </c>
      <c r="B20" s="61">
        <v>48</v>
      </c>
      <c r="C20" s="61">
        <v>3</v>
      </c>
      <c r="D20" s="61">
        <v>51</v>
      </c>
    </row>
    <row r="22" spans="1:4" x14ac:dyDescent="0.2">
      <c r="A22" s="21" t="s">
        <v>311</v>
      </c>
      <c r="B22" s="15" t="s">
        <v>191</v>
      </c>
      <c r="C22" s="15" t="s">
        <v>192</v>
      </c>
      <c r="D22" s="22" t="s">
        <v>23</v>
      </c>
    </row>
    <row r="23" spans="1:4" ht="25.5" x14ac:dyDescent="0.2">
      <c r="A23" s="19" t="s">
        <v>193</v>
      </c>
      <c r="B23" s="63">
        <v>14763</v>
      </c>
      <c r="C23" s="63">
        <v>1179</v>
      </c>
      <c r="D23" s="63">
        <v>15942</v>
      </c>
    </row>
    <row r="24" spans="1:4" ht="25.5" x14ac:dyDescent="0.2">
      <c r="A24" s="19" t="s">
        <v>194</v>
      </c>
      <c r="B24" s="63">
        <v>5820</v>
      </c>
      <c r="C24" s="63">
        <v>398</v>
      </c>
      <c r="D24" s="63">
        <v>6218</v>
      </c>
    </row>
    <row r="25" spans="1:4" x14ac:dyDescent="0.2">
      <c r="A25" s="39" t="s">
        <v>2</v>
      </c>
    </row>
    <row r="27" spans="1:4" x14ac:dyDescent="0.2">
      <c r="A27" s="308" t="s">
        <v>188</v>
      </c>
      <c r="B27" s="308"/>
    </row>
    <row r="28" spans="1:4" x14ac:dyDescent="0.2">
      <c r="A28" s="55" t="s">
        <v>13</v>
      </c>
      <c r="B28" s="64">
        <v>6</v>
      </c>
    </row>
    <row r="29" spans="1:4" x14ac:dyDescent="0.2">
      <c r="A29" s="55" t="s">
        <v>189</v>
      </c>
      <c r="B29" s="64">
        <v>66</v>
      </c>
    </row>
    <row r="30" spans="1:4" x14ac:dyDescent="0.2">
      <c r="A30" s="55" t="s">
        <v>190</v>
      </c>
      <c r="B30" s="64">
        <v>1</v>
      </c>
    </row>
    <row r="31" spans="1:4" x14ac:dyDescent="0.2">
      <c r="A31" s="55" t="s">
        <v>16</v>
      </c>
      <c r="B31" s="64">
        <v>0</v>
      </c>
    </row>
    <row r="32" spans="1:4" x14ac:dyDescent="0.2">
      <c r="A32" s="57" t="s">
        <v>23</v>
      </c>
      <c r="B32" s="65">
        <v>73</v>
      </c>
    </row>
    <row r="33" spans="1:7" ht="24.75" customHeight="1" x14ac:dyDescent="0.2">
      <c r="A33" s="311" t="s">
        <v>3</v>
      </c>
      <c r="B33" s="311"/>
    </row>
    <row r="35" spans="1:7" ht="25.5" x14ac:dyDescent="0.2">
      <c r="A35" s="21" t="s">
        <v>180</v>
      </c>
      <c r="B35" s="15" t="s">
        <v>181</v>
      </c>
      <c r="C35" s="15" t="s">
        <v>182</v>
      </c>
      <c r="D35" s="15" t="s">
        <v>183</v>
      </c>
      <c r="E35" s="58" t="s">
        <v>23</v>
      </c>
    </row>
    <row r="36" spans="1:7" x14ac:dyDescent="0.2">
      <c r="A36" s="59" t="s">
        <v>184</v>
      </c>
      <c r="B36" s="61">
        <v>2259</v>
      </c>
      <c r="C36" s="61">
        <v>2155</v>
      </c>
      <c r="D36" s="61">
        <v>1749</v>
      </c>
      <c r="E36" s="61">
        <v>6163</v>
      </c>
    </row>
    <row r="37" spans="1:7" x14ac:dyDescent="0.2">
      <c r="A37" s="59" t="s">
        <v>18</v>
      </c>
      <c r="B37" s="61">
        <v>8</v>
      </c>
      <c r="C37" s="61">
        <v>2</v>
      </c>
      <c r="D37" s="61">
        <v>19</v>
      </c>
      <c r="E37" s="61">
        <v>29</v>
      </c>
    </row>
    <row r="38" spans="1:7" x14ac:dyDescent="0.2">
      <c r="A38" s="59" t="s">
        <v>19</v>
      </c>
      <c r="B38" s="61">
        <v>25</v>
      </c>
      <c r="C38" s="61">
        <v>38</v>
      </c>
      <c r="D38" s="61">
        <v>40</v>
      </c>
      <c r="E38" s="61">
        <v>103</v>
      </c>
    </row>
    <row r="39" spans="1:7" x14ac:dyDescent="0.2">
      <c r="A39" s="59" t="s">
        <v>20</v>
      </c>
      <c r="B39" s="61">
        <v>45</v>
      </c>
      <c r="C39" s="61">
        <v>67</v>
      </c>
      <c r="D39" s="61">
        <v>42</v>
      </c>
      <c r="E39" s="61">
        <v>154</v>
      </c>
    </row>
    <row r="40" spans="1:7" x14ac:dyDescent="0.2">
      <c r="A40" s="59" t="s">
        <v>21</v>
      </c>
      <c r="B40" s="61">
        <v>83</v>
      </c>
      <c r="C40" s="61">
        <v>92</v>
      </c>
      <c r="D40" s="61">
        <v>81</v>
      </c>
      <c r="E40" s="61">
        <v>256</v>
      </c>
    </row>
    <row r="41" spans="1:7" x14ac:dyDescent="0.2">
      <c r="A41" s="59" t="s">
        <v>22</v>
      </c>
      <c r="B41" s="61">
        <v>74</v>
      </c>
      <c r="C41" s="61">
        <v>71</v>
      </c>
      <c r="D41" s="61">
        <v>46</v>
      </c>
      <c r="E41" s="61">
        <v>191</v>
      </c>
    </row>
    <row r="42" spans="1:7" x14ac:dyDescent="0.2">
      <c r="A42" s="60" t="s">
        <v>186</v>
      </c>
      <c r="B42" s="66">
        <v>2494</v>
      </c>
      <c r="C42" s="66">
        <v>2425</v>
      </c>
      <c r="D42" s="66">
        <v>1977</v>
      </c>
      <c r="E42" s="66">
        <v>6896</v>
      </c>
    </row>
    <row r="43" spans="1:7" x14ac:dyDescent="0.2">
      <c r="A43" s="60" t="s">
        <v>187</v>
      </c>
      <c r="B43" s="66">
        <v>177</v>
      </c>
      <c r="C43" s="66">
        <v>152</v>
      </c>
      <c r="D43" s="66">
        <v>132</v>
      </c>
      <c r="E43" s="66">
        <v>461</v>
      </c>
    </row>
    <row r="44" spans="1:7" ht="25.5" customHeight="1" x14ac:dyDescent="0.2">
      <c r="A44" s="309" t="s">
        <v>4</v>
      </c>
      <c r="B44" s="309"/>
      <c r="C44" s="309"/>
      <c r="D44" s="309"/>
      <c r="E44" s="309"/>
    </row>
    <row r="46" spans="1:7" x14ac:dyDescent="0.2">
      <c r="A46" s="312" t="s">
        <v>232</v>
      </c>
      <c r="B46" s="313"/>
      <c r="C46" s="313"/>
      <c r="D46" s="313"/>
      <c r="E46" s="313"/>
      <c r="F46" s="313"/>
      <c r="G46" s="314"/>
    </row>
    <row r="47" spans="1:7" ht="25.5" x14ac:dyDescent="0.2">
      <c r="A47" s="41" t="s">
        <v>213</v>
      </c>
      <c r="B47" s="42" t="s">
        <v>214</v>
      </c>
      <c r="C47" s="42" t="s">
        <v>215</v>
      </c>
      <c r="D47" s="42" t="s">
        <v>216</v>
      </c>
      <c r="E47" s="42" t="s">
        <v>217</v>
      </c>
      <c r="F47" s="42" t="s">
        <v>218</v>
      </c>
      <c r="G47" s="46" t="s">
        <v>219</v>
      </c>
    </row>
    <row r="48" spans="1:7" x14ac:dyDescent="0.2">
      <c r="A48" s="47" t="s">
        <v>220</v>
      </c>
      <c r="B48" s="48">
        <v>64</v>
      </c>
      <c r="C48" s="48">
        <v>34</v>
      </c>
      <c r="D48" s="48">
        <v>47</v>
      </c>
      <c r="E48" s="48">
        <v>21</v>
      </c>
      <c r="F48" s="48">
        <v>17</v>
      </c>
      <c r="G48" s="51">
        <v>6</v>
      </c>
    </row>
    <row r="49" spans="1:7" x14ac:dyDescent="0.2">
      <c r="A49" s="48" t="s">
        <v>79</v>
      </c>
      <c r="B49" s="48">
        <v>19</v>
      </c>
      <c r="C49" s="48">
        <v>12</v>
      </c>
      <c r="D49" s="48">
        <v>23</v>
      </c>
      <c r="E49" s="48">
        <v>4</v>
      </c>
      <c r="F49" s="48">
        <v>4</v>
      </c>
      <c r="G49" s="51">
        <v>5</v>
      </c>
    </row>
    <row r="50" spans="1:7" x14ac:dyDescent="0.2">
      <c r="A50" s="48" t="s">
        <v>80</v>
      </c>
      <c r="B50" s="48">
        <v>15</v>
      </c>
      <c r="C50" s="48">
        <v>5</v>
      </c>
      <c r="D50" s="48">
        <v>13</v>
      </c>
      <c r="E50" s="48">
        <v>4</v>
      </c>
      <c r="F50" s="48">
        <v>5</v>
      </c>
      <c r="G50" s="51">
        <v>4</v>
      </c>
    </row>
    <row r="51" spans="1:7" x14ac:dyDescent="0.2">
      <c r="A51" s="48" t="s">
        <v>221</v>
      </c>
      <c r="B51" s="48">
        <v>11</v>
      </c>
      <c r="C51" s="48">
        <v>6</v>
      </c>
      <c r="D51" s="48">
        <v>4</v>
      </c>
      <c r="E51" s="48">
        <v>3</v>
      </c>
      <c r="F51" s="48">
        <v>2</v>
      </c>
      <c r="G51" s="51">
        <v>1</v>
      </c>
    </row>
    <row r="52" spans="1:7" x14ac:dyDescent="0.2">
      <c r="A52" s="48" t="s">
        <v>82</v>
      </c>
      <c r="B52" s="48">
        <v>5</v>
      </c>
      <c r="C52" s="48">
        <v>2</v>
      </c>
      <c r="D52" s="48">
        <v>1</v>
      </c>
      <c r="E52" s="48">
        <v>1</v>
      </c>
      <c r="F52" s="48">
        <v>0</v>
      </c>
      <c r="G52" s="51">
        <v>0</v>
      </c>
    </row>
    <row r="53" spans="1:7" x14ac:dyDescent="0.2">
      <c r="A53" s="48" t="s">
        <v>222</v>
      </c>
      <c r="B53" s="48">
        <v>40</v>
      </c>
      <c r="C53" s="48">
        <v>23</v>
      </c>
      <c r="D53" s="48">
        <v>34</v>
      </c>
      <c r="E53" s="48">
        <v>17</v>
      </c>
      <c r="F53" s="48">
        <v>11</v>
      </c>
      <c r="G53" s="51">
        <v>3</v>
      </c>
    </row>
    <row r="54" spans="1:7" x14ac:dyDescent="0.2">
      <c r="A54" s="48" t="s">
        <v>86</v>
      </c>
      <c r="B54" s="48">
        <v>55</v>
      </c>
      <c r="C54" s="48">
        <v>37</v>
      </c>
      <c r="D54" s="48">
        <v>26</v>
      </c>
      <c r="E54" s="48">
        <v>7</v>
      </c>
      <c r="F54" s="48">
        <v>7</v>
      </c>
      <c r="G54" s="51">
        <v>6</v>
      </c>
    </row>
    <row r="55" spans="1:7" x14ac:dyDescent="0.2">
      <c r="A55" s="48" t="s">
        <v>87</v>
      </c>
      <c r="B55" s="48">
        <v>124</v>
      </c>
      <c r="C55" s="48">
        <v>34</v>
      </c>
      <c r="D55" s="48">
        <v>70</v>
      </c>
      <c r="E55" s="48">
        <v>44</v>
      </c>
      <c r="F55" s="48">
        <v>41</v>
      </c>
      <c r="G55" s="51">
        <v>44</v>
      </c>
    </row>
    <row r="56" spans="1:7" x14ac:dyDescent="0.2">
      <c r="A56" s="48" t="s">
        <v>91</v>
      </c>
      <c r="B56" s="48">
        <v>21</v>
      </c>
      <c r="C56" s="48">
        <v>13</v>
      </c>
      <c r="D56" s="48">
        <v>6</v>
      </c>
      <c r="E56" s="48">
        <v>5</v>
      </c>
      <c r="F56" s="48">
        <v>4</v>
      </c>
      <c r="G56" s="51">
        <v>5</v>
      </c>
    </row>
    <row r="57" spans="1:7" x14ac:dyDescent="0.2">
      <c r="A57" s="48" t="s">
        <v>92</v>
      </c>
      <c r="B57" s="48">
        <v>41</v>
      </c>
      <c r="C57" s="48">
        <v>34</v>
      </c>
      <c r="D57" s="48">
        <v>21</v>
      </c>
      <c r="E57" s="48">
        <v>2</v>
      </c>
      <c r="F57" s="48">
        <v>2</v>
      </c>
      <c r="G57" s="51">
        <v>4</v>
      </c>
    </row>
    <row r="58" spans="1:7" x14ac:dyDescent="0.2">
      <c r="A58" s="48" t="s">
        <v>93</v>
      </c>
      <c r="B58" s="48">
        <v>42</v>
      </c>
      <c r="C58" s="48">
        <v>23</v>
      </c>
      <c r="D58" s="48">
        <v>35</v>
      </c>
      <c r="E58" s="48">
        <v>12</v>
      </c>
      <c r="F58" s="48">
        <v>10</v>
      </c>
      <c r="G58" s="51">
        <v>9</v>
      </c>
    </row>
    <row r="59" spans="1:7" x14ac:dyDescent="0.2">
      <c r="A59" s="48" t="s">
        <v>223</v>
      </c>
      <c r="B59" s="48">
        <v>12</v>
      </c>
      <c r="C59" s="48">
        <v>10</v>
      </c>
      <c r="D59" s="48">
        <v>12</v>
      </c>
      <c r="E59" s="48">
        <v>3</v>
      </c>
      <c r="F59" s="48">
        <v>2</v>
      </c>
      <c r="G59" s="51">
        <v>2</v>
      </c>
    </row>
    <row r="60" spans="1:7" x14ac:dyDescent="0.2">
      <c r="A60" s="48" t="s">
        <v>224</v>
      </c>
      <c r="B60" s="48">
        <v>41</v>
      </c>
      <c r="C60" s="48">
        <v>26</v>
      </c>
      <c r="D60" s="48">
        <v>24</v>
      </c>
      <c r="E60" s="48">
        <v>16</v>
      </c>
      <c r="F60" s="48">
        <v>6</v>
      </c>
      <c r="G60" s="51">
        <v>4</v>
      </c>
    </row>
    <row r="61" spans="1:7" x14ac:dyDescent="0.2">
      <c r="A61" s="52" t="s">
        <v>225</v>
      </c>
      <c r="B61" s="53">
        <v>490</v>
      </c>
      <c r="C61" s="53">
        <v>259</v>
      </c>
      <c r="D61" s="53">
        <v>316</v>
      </c>
      <c r="E61" s="53">
        <v>139</v>
      </c>
      <c r="F61" s="53">
        <v>111</v>
      </c>
      <c r="G61" s="53">
        <v>93</v>
      </c>
    </row>
    <row r="62" spans="1:7" x14ac:dyDescent="0.2">
      <c r="A62" s="48" t="s">
        <v>84</v>
      </c>
      <c r="B62" s="48">
        <v>8</v>
      </c>
      <c r="C62" s="48">
        <v>2</v>
      </c>
      <c r="D62" s="48">
        <v>2</v>
      </c>
      <c r="E62" s="48">
        <v>0</v>
      </c>
      <c r="F62" s="48">
        <v>0</v>
      </c>
      <c r="G62" s="51">
        <v>0</v>
      </c>
    </row>
    <row r="63" spans="1:7" x14ac:dyDescent="0.2">
      <c r="A63" s="48" t="s">
        <v>85</v>
      </c>
      <c r="B63" s="48">
        <v>1</v>
      </c>
      <c r="C63" s="48">
        <v>1</v>
      </c>
      <c r="D63" s="48">
        <v>0</v>
      </c>
      <c r="E63" s="48">
        <v>0</v>
      </c>
      <c r="F63" s="48">
        <v>0</v>
      </c>
      <c r="G63" s="51">
        <v>0</v>
      </c>
    </row>
    <row r="64" spans="1:7" x14ac:dyDescent="0.2">
      <c r="A64" s="48" t="s">
        <v>89</v>
      </c>
      <c r="B64" s="48">
        <v>5</v>
      </c>
      <c r="C64" s="48">
        <v>4</v>
      </c>
      <c r="D64" s="48">
        <v>7</v>
      </c>
      <c r="E64" s="48">
        <v>6</v>
      </c>
      <c r="F64" s="48">
        <v>0</v>
      </c>
      <c r="G64" s="51">
        <v>1</v>
      </c>
    </row>
    <row r="65" spans="1:7" x14ac:dyDescent="0.2">
      <c r="A65" s="48" t="s">
        <v>90</v>
      </c>
      <c r="B65" s="48">
        <v>4</v>
      </c>
      <c r="C65" s="48">
        <v>1</v>
      </c>
      <c r="D65" s="48">
        <v>2</v>
      </c>
      <c r="E65" s="48">
        <v>0</v>
      </c>
      <c r="F65" s="48">
        <v>0</v>
      </c>
      <c r="G65" s="51">
        <v>0</v>
      </c>
    </row>
    <row r="66" spans="1:7" x14ac:dyDescent="0.2">
      <c r="A66" s="48" t="s">
        <v>226</v>
      </c>
      <c r="B66" s="48">
        <v>17</v>
      </c>
      <c r="C66" s="48">
        <v>13</v>
      </c>
      <c r="D66" s="48">
        <v>8</v>
      </c>
      <c r="E66" s="48">
        <v>6</v>
      </c>
      <c r="F66" s="48">
        <v>3</v>
      </c>
      <c r="G66" s="51">
        <v>2</v>
      </c>
    </row>
    <row r="67" spans="1:7" x14ac:dyDescent="0.2">
      <c r="A67" s="52" t="s">
        <v>227</v>
      </c>
      <c r="B67" s="53">
        <v>525</v>
      </c>
      <c r="C67" s="53">
        <v>280</v>
      </c>
      <c r="D67" s="53">
        <v>335</v>
      </c>
      <c r="E67" s="53">
        <v>151</v>
      </c>
      <c r="F67" s="53">
        <v>114</v>
      </c>
      <c r="G67" s="53">
        <v>96</v>
      </c>
    </row>
  </sheetData>
  <mergeCells count="6">
    <mergeCell ref="A27:B27"/>
    <mergeCell ref="A44:E44"/>
    <mergeCell ref="A4:E4"/>
    <mergeCell ref="A46:G46"/>
    <mergeCell ref="A1:G1"/>
    <mergeCell ref="A33:B33"/>
  </mergeCells>
  <hyperlinks>
    <hyperlink ref="G2" location="Sommaire!A1" display="sommaire"/>
  </hyperlinks>
  <pageMargins left="0.7" right="0.7" top="0.75" bottom="0.75" header="0.3" footer="0.3"/>
  <pageSetup paperSize="9" scale="7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E44"/>
  <sheetViews>
    <sheetView showGridLines="0" view="pageBreakPreview" zoomScaleNormal="100" zoomScaleSheetLayoutView="100" workbookViewId="0">
      <selection sqref="A1:E1"/>
    </sheetView>
  </sheetViews>
  <sheetFormatPr baseColWidth="10" defaultRowHeight="14.25" x14ac:dyDescent="0.2"/>
  <cols>
    <col min="1" max="1" width="51.7109375" style="38" customWidth="1"/>
    <col min="2" max="4" width="11.42578125" style="38"/>
    <col min="5" max="5" width="15" style="38" customWidth="1"/>
    <col min="6" max="16384" width="11.42578125" style="38"/>
  </cols>
  <sheetData>
    <row r="1" spans="1:5" ht="15" x14ac:dyDescent="0.2">
      <c r="A1" s="305" t="s">
        <v>62</v>
      </c>
      <c r="B1" s="306"/>
      <c r="C1" s="306"/>
      <c r="D1" s="306"/>
      <c r="E1" s="307"/>
    </row>
    <row r="2" spans="1:5" x14ac:dyDescent="0.2">
      <c r="E2" s="75" t="s">
        <v>128</v>
      </c>
    </row>
    <row r="3" spans="1:5" x14ac:dyDescent="0.2">
      <c r="A3" s="39" t="s">
        <v>330</v>
      </c>
    </row>
    <row r="4" spans="1:5" ht="23.25" customHeight="1" x14ac:dyDescent="0.2">
      <c r="A4" s="310" t="s">
        <v>237</v>
      </c>
      <c r="B4" s="310"/>
      <c r="C4" s="310"/>
      <c r="D4" s="310"/>
      <c r="E4" s="310"/>
    </row>
    <row r="6" spans="1:5" x14ac:dyDescent="0.2">
      <c r="A6" s="21" t="s">
        <v>210</v>
      </c>
      <c r="B6" s="15" t="s">
        <v>191</v>
      </c>
      <c r="C6" s="15" t="s">
        <v>192</v>
      </c>
      <c r="D6" s="22" t="s">
        <v>23</v>
      </c>
      <c r="E6" s="15" t="s">
        <v>211</v>
      </c>
    </row>
    <row r="7" spans="1:5" x14ac:dyDescent="0.2">
      <c r="A7" s="55" t="s">
        <v>204</v>
      </c>
      <c r="B7" s="61">
        <v>25</v>
      </c>
      <c r="C7" s="61">
        <v>4</v>
      </c>
      <c r="D7" s="61">
        <v>29</v>
      </c>
      <c r="E7" s="62" t="s">
        <v>25</v>
      </c>
    </row>
    <row r="8" spans="1:5" x14ac:dyDescent="0.2">
      <c r="A8" s="55" t="s">
        <v>205</v>
      </c>
      <c r="B8" s="61">
        <v>0</v>
      </c>
      <c r="C8" s="61">
        <v>0</v>
      </c>
      <c r="D8" s="61">
        <v>0</v>
      </c>
      <c r="E8" s="62" t="s">
        <v>25</v>
      </c>
    </row>
    <row r="9" spans="1:5" x14ac:dyDescent="0.2">
      <c r="A9" s="55" t="s">
        <v>206</v>
      </c>
      <c r="B9" s="61">
        <v>0</v>
      </c>
      <c r="C9" s="61">
        <v>0</v>
      </c>
      <c r="D9" s="61">
        <v>0</v>
      </c>
      <c r="E9" s="62" t="s">
        <v>25</v>
      </c>
    </row>
    <row r="10" spans="1:5" ht="15" thickBot="1" x14ac:dyDescent="0.25">
      <c r="A10" s="181" t="s">
        <v>23</v>
      </c>
      <c r="B10" s="195">
        <v>25</v>
      </c>
      <c r="C10" s="195">
        <v>4</v>
      </c>
      <c r="D10" s="195">
        <v>29</v>
      </c>
      <c r="E10" s="196" t="s">
        <v>25</v>
      </c>
    </row>
    <row r="11" spans="1:5" ht="15" thickTop="1" x14ac:dyDescent="0.2">
      <c r="A11" s="183" t="s">
        <v>207</v>
      </c>
      <c r="B11" s="184">
        <v>0</v>
      </c>
      <c r="C11" s="184">
        <v>0</v>
      </c>
      <c r="D11" s="184">
        <v>0</v>
      </c>
      <c r="E11" s="185" t="s">
        <v>102</v>
      </c>
    </row>
    <row r="12" spans="1:5" x14ac:dyDescent="0.2">
      <c r="A12" s="186" t="s">
        <v>208</v>
      </c>
      <c r="B12" s="187">
        <v>0</v>
      </c>
      <c r="C12" s="187">
        <v>0</v>
      </c>
      <c r="D12" s="187">
        <v>0</v>
      </c>
      <c r="E12" s="188" t="s">
        <v>102</v>
      </c>
    </row>
    <row r="13" spans="1:5" x14ac:dyDescent="0.2">
      <c r="A13" s="186" t="s">
        <v>209</v>
      </c>
      <c r="B13" s="187">
        <v>25</v>
      </c>
      <c r="C13" s="187">
        <v>4</v>
      </c>
      <c r="D13" s="187">
        <v>29</v>
      </c>
      <c r="E13" s="188" t="s">
        <v>102</v>
      </c>
    </row>
    <row r="14" spans="1:5" x14ac:dyDescent="0.2">
      <c r="A14" s="39" t="s">
        <v>1</v>
      </c>
    </row>
    <row r="16" spans="1:5" x14ac:dyDescent="0.2">
      <c r="A16" s="21" t="s">
        <v>199</v>
      </c>
      <c r="B16" s="15" t="s">
        <v>191</v>
      </c>
      <c r="C16" s="15" t="s">
        <v>192</v>
      </c>
      <c r="D16" s="22" t="s">
        <v>23</v>
      </c>
    </row>
    <row r="17" spans="1:4" x14ac:dyDescent="0.2">
      <c r="A17" s="56" t="s">
        <v>200</v>
      </c>
      <c r="B17" s="61">
        <v>34</v>
      </c>
      <c r="C17" s="61">
        <v>4</v>
      </c>
      <c r="D17" s="61">
        <v>38</v>
      </c>
    </row>
    <row r="18" spans="1:4" x14ac:dyDescent="0.2">
      <c r="A18" s="56" t="s">
        <v>201</v>
      </c>
      <c r="B18" s="61">
        <v>32</v>
      </c>
      <c r="C18" s="61">
        <v>4</v>
      </c>
      <c r="D18" s="61">
        <v>36</v>
      </c>
    </row>
    <row r="19" spans="1:4" ht="25.5" x14ac:dyDescent="0.2">
      <c r="A19" s="56" t="s">
        <v>202</v>
      </c>
      <c r="B19" s="61">
        <v>5</v>
      </c>
      <c r="C19" s="61">
        <v>0</v>
      </c>
      <c r="D19" s="61">
        <v>5</v>
      </c>
    </row>
    <row r="20" spans="1:4" ht="25.5" x14ac:dyDescent="0.2">
      <c r="A20" s="56" t="s">
        <v>203</v>
      </c>
      <c r="B20" s="61">
        <v>5</v>
      </c>
      <c r="C20" s="61">
        <v>0</v>
      </c>
      <c r="D20" s="61">
        <v>5</v>
      </c>
    </row>
    <row r="22" spans="1:4" x14ac:dyDescent="0.2">
      <c r="A22" s="21" t="s">
        <v>311</v>
      </c>
      <c r="B22" s="15" t="s">
        <v>191</v>
      </c>
      <c r="C22" s="15" t="s">
        <v>192</v>
      </c>
      <c r="D22" s="22" t="s">
        <v>23</v>
      </c>
    </row>
    <row r="23" spans="1:4" ht="25.5" x14ac:dyDescent="0.2">
      <c r="A23" s="19" t="s">
        <v>193</v>
      </c>
      <c r="B23" s="63">
        <v>25</v>
      </c>
      <c r="C23" s="63">
        <v>4</v>
      </c>
      <c r="D23" s="63">
        <v>29</v>
      </c>
    </row>
    <row r="24" spans="1:4" ht="25.5" x14ac:dyDescent="0.2">
      <c r="A24" s="19" t="s">
        <v>194</v>
      </c>
      <c r="B24" s="63">
        <v>25</v>
      </c>
      <c r="C24" s="63">
        <v>4</v>
      </c>
      <c r="D24" s="63">
        <v>29</v>
      </c>
    </row>
    <row r="25" spans="1:4" x14ac:dyDescent="0.2">
      <c r="A25" s="39" t="s">
        <v>2</v>
      </c>
    </row>
    <row r="27" spans="1:4" x14ac:dyDescent="0.2">
      <c r="A27" s="308" t="s">
        <v>188</v>
      </c>
      <c r="B27" s="308"/>
    </row>
    <row r="28" spans="1:4" x14ac:dyDescent="0.2">
      <c r="A28" s="55" t="s">
        <v>13</v>
      </c>
      <c r="B28" s="64">
        <v>0</v>
      </c>
    </row>
    <row r="29" spans="1:4" x14ac:dyDescent="0.2">
      <c r="A29" s="55" t="s">
        <v>189</v>
      </c>
      <c r="B29" s="64">
        <v>3</v>
      </c>
    </row>
    <row r="30" spans="1:4" x14ac:dyDescent="0.2">
      <c r="A30" s="55" t="s">
        <v>190</v>
      </c>
      <c r="B30" s="64">
        <v>0</v>
      </c>
    </row>
    <row r="31" spans="1:4" x14ac:dyDescent="0.2">
      <c r="A31" s="55" t="s">
        <v>16</v>
      </c>
      <c r="B31" s="64">
        <v>1</v>
      </c>
    </row>
    <row r="32" spans="1:4" x14ac:dyDescent="0.2">
      <c r="A32" s="57" t="s">
        <v>23</v>
      </c>
      <c r="B32" s="65">
        <v>4</v>
      </c>
    </row>
    <row r="33" spans="1:5" ht="24.75" customHeight="1" x14ac:dyDescent="0.2">
      <c r="A33" s="311" t="s">
        <v>3</v>
      </c>
      <c r="B33" s="311"/>
    </row>
    <row r="35" spans="1:5" ht="25.5" x14ac:dyDescent="0.2">
      <c r="A35" s="21" t="s">
        <v>180</v>
      </c>
      <c r="B35" s="15" t="s">
        <v>181</v>
      </c>
      <c r="C35" s="15" t="s">
        <v>182</v>
      </c>
      <c r="D35" s="15" t="s">
        <v>183</v>
      </c>
      <c r="E35" s="58" t="s">
        <v>23</v>
      </c>
    </row>
    <row r="36" spans="1:5" x14ac:dyDescent="0.2">
      <c r="A36" s="59" t="s">
        <v>184</v>
      </c>
      <c r="B36" s="61">
        <v>0</v>
      </c>
      <c r="C36" s="61">
        <v>0</v>
      </c>
      <c r="D36" s="61">
        <v>0</v>
      </c>
      <c r="E36" s="61">
        <v>0</v>
      </c>
    </row>
    <row r="37" spans="1:5" x14ac:dyDescent="0.2">
      <c r="A37" s="59" t="s">
        <v>18</v>
      </c>
      <c r="B37" s="61">
        <v>0</v>
      </c>
      <c r="C37" s="61">
        <v>0</v>
      </c>
      <c r="D37" s="61">
        <v>0</v>
      </c>
      <c r="E37" s="61">
        <v>0</v>
      </c>
    </row>
    <row r="38" spans="1:5" x14ac:dyDescent="0.2">
      <c r="A38" s="59" t="s">
        <v>19</v>
      </c>
      <c r="B38" s="61">
        <v>0</v>
      </c>
      <c r="C38" s="61">
        <v>0</v>
      </c>
      <c r="D38" s="61">
        <v>0</v>
      </c>
      <c r="E38" s="61">
        <v>0</v>
      </c>
    </row>
    <row r="39" spans="1:5" x14ac:dyDescent="0.2">
      <c r="A39" s="59" t="s">
        <v>20</v>
      </c>
      <c r="B39" s="61">
        <v>0</v>
      </c>
      <c r="C39" s="61">
        <v>0</v>
      </c>
      <c r="D39" s="61">
        <v>0</v>
      </c>
      <c r="E39" s="61">
        <v>0</v>
      </c>
    </row>
    <row r="40" spans="1:5" x14ac:dyDescent="0.2">
      <c r="A40" s="59" t="s">
        <v>21</v>
      </c>
      <c r="B40" s="61">
        <v>29</v>
      </c>
      <c r="C40" s="61">
        <v>0</v>
      </c>
      <c r="D40" s="61">
        <v>0</v>
      </c>
      <c r="E40" s="61">
        <v>29</v>
      </c>
    </row>
    <row r="41" spans="1:5" x14ac:dyDescent="0.2">
      <c r="A41" s="59" t="s">
        <v>22</v>
      </c>
      <c r="B41" s="61">
        <v>0</v>
      </c>
      <c r="C41" s="61">
        <v>0</v>
      </c>
      <c r="D41" s="61">
        <v>0</v>
      </c>
      <c r="E41" s="61">
        <v>0</v>
      </c>
    </row>
    <row r="42" spans="1:5" x14ac:dyDescent="0.2">
      <c r="A42" s="60" t="s">
        <v>186</v>
      </c>
      <c r="B42" s="66">
        <v>29</v>
      </c>
      <c r="C42" s="66">
        <v>0</v>
      </c>
      <c r="D42" s="66">
        <v>0</v>
      </c>
      <c r="E42" s="66">
        <v>29</v>
      </c>
    </row>
    <row r="43" spans="1:5" x14ac:dyDescent="0.2">
      <c r="A43" s="60" t="s">
        <v>187</v>
      </c>
      <c r="B43" s="66">
        <v>0</v>
      </c>
      <c r="C43" s="66">
        <v>0</v>
      </c>
      <c r="D43" s="66">
        <v>0</v>
      </c>
      <c r="E43" s="66">
        <v>0</v>
      </c>
    </row>
    <row r="44" spans="1:5" ht="25.5" customHeight="1" x14ac:dyDescent="0.2">
      <c r="A44" s="309" t="s">
        <v>4</v>
      </c>
      <c r="B44" s="309"/>
      <c r="C44" s="309"/>
      <c r="D44" s="309"/>
      <c r="E44" s="309"/>
    </row>
  </sheetData>
  <mergeCells count="5">
    <mergeCell ref="A1:E1"/>
    <mergeCell ref="A27:B27"/>
    <mergeCell ref="A44:E44"/>
    <mergeCell ref="A4:E4"/>
    <mergeCell ref="A33:B33"/>
  </mergeCells>
  <hyperlinks>
    <hyperlink ref="E2" location="Sommaire!A1" display="sommaire"/>
  </hyperlinks>
  <pageMargins left="0.7" right="0.7" top="0.75" bottom="0.75" header="0.3" footer="0.3"/>
  <pageSetup paperSize="9" scale="86"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E44"/>
  <sheetViews>
    <sheetView showGridLines="0" view="pageBreakPreview" zoomScaleNormal="100" zoomScaleSheetLayoutView="100" workbookViewId="0">
      <selection activeCell="D43" sqref="C36:D43"/>
    </sheetView>
  </sheetViews>
  <sheetFormatPr baseColWidth="10" defaultRowHeight="14.25" x14ac:dyDescent="0.2"/>
  <cols>
    <col min="1" max="1" width="51.7109375" style="38" customWidth="1"/>
    <col min="2" max="4" width="11.42578125" style="38"/>
    <col min="5" max="5" width="15" style="38" customWidth="1"/>
    <col min="6" max="16384" width="11.42578125" style="38"/>
  </cols>
  <sheetData>
    <row r="1" spans="1:5" ht="15" x14ac:dyDescent="0.2">
      <c r="A1" s="305" t="s">
        <v>61</v>
      </c>
      <c r="B1" s="306"/>
      <c r="C1" s="306"/>
      <c r="D1" s="306"/>
      <c r="E1" s="307"/>
    </row>
    <row r="2" spans="1:5" x14ac:dyDescent="0.2">
      <c r="E2" s="75" t="s">
        <v>128</v>
      </c>
    </row>
    <row r="3" spans="1:5" x14ac:dyDescent="0.2">
      <c r="A3" s="39" t="s">
        <v>330</v>
      </c>
    </row>
    <row r="4" spans="1:5" ht="23.25" customHeight="1" x14ac:dyDescent="0.2">
      <c r="A4" s="310" t="s">
        <v>237</v>
      </c>
      <c r="B4" s="310"/>
      <c r="C4" s="310"/>
      <c r="D4" s="310"/>
      <c r="E4" s="310"/>
    </row>
    <row r="6" spans="1:5" x14ac:dyDescent="0.2">
      <c r="A6" s="21" t="s">
        <v>210</v>
      </c>
      <c r="B6" s="15" t="s">
        <v>191</v>
      </c>
      <c r="C6" s="15" t="s">
        <v>192</v>
      </c>
      <c r="D6" s="22" t="s">
        <v>23</v>
      </c>
      <c r="E6" s="15" t="s">
        <v>211</v>
      </c>
    </row>
    <row r="7" spans="1:5" x14ac:dyDescent="0.2">
      <c r="A7" s="55" t="s">
        <v>204</v>
      </c>
      <c r="B7" s="61">
        <v>828</v>
      </c>
      <c r="C7" s="61">
        <v>149</v>
      </c>
      <c r="D7" s="61">
        <v>977</v>
      </c>
      <c r="E7" s="62" t="s">
        <v>15</v>
      </c>
    </row>
    <row r="8" spans="1:5" x14ac:dyDescent="0.2">
      <c r="A8" s="55" t="s">
        <v>205</v>
      </c>
      <c r="B8" s="61">
        <v>0</v>
      </c>
      <c r="C8" s="61">
        <v>0</v>
      </c>
      <c r="D8" s="61">
        <v>0</v>
      </c>
      <c r="E8" s="62" t="s">
        <v>25</v>
      </c>
    </row>
    <row r="9" spans="1:5" x14ac:dyDescent="0.2">
      <c r="A9" s="55" t="s">
        <v>206</v>
      </c>
      <c r="B9" s="61">
        <v>0</v>
      </c>
      <c r="C9" s="61">
        <v>0</v>
      </c>
      <c r="D9" s="61">
        <v>0</v>
      </c>
      <c r="E9" s="62" t="s">
        <v>25</v>
      </c>
    </row>
    <row r="10" spans="1:5" ht="15" thickBot="1" x14ac:dyDescent="0.25">
      <c r="A10" s="181" t="s">
        <v>23</v>
      </c>
      <c r="B10" s="195">
        <v>828</v>
      </c>
      <c r="C10" s="195">
        <v>149</v>
      </c>
      <c r="D10" s="195">
        <v>977</v>
      </c>
      <c r="E10" s="196" t="s">
        <v>15</v>
      </c>
    </row>
    <row r="11" spans="1:5" ht="15" thickTop="1" x14ac:dyDescent="0.2">
      <c r="A11" s="183" t="s">
        <v>207</v>
      </c>
      <c r="B11" s="184">
        <v>7</v>
      </c>
      <c r="C11" s="184">
        <v>1</v>
      </c>
      <c r="D11" s="184">
        <v>8</v>
      </c>
      <c r="E11" s="185" t="s">
        <v>102</v>
      </c>
    </row>
    <row r="12" spans="1:5" x14ac:dyDescent="0.2">
      <c r="A12" s="186" t="s">
        <v>208</v>
      </c>
      <c r="B12" s="187">
        <v>230</v>
      </c>
      <c r="C12" s="187">
        <v>42</v>
      </c>
      <c r="D12" s="187">
        <v>272</v>
      </c>
      <c r="E12" s="188" t="s">
        <v>102</v>
      </c>
    </row>
    <row r="13" spans="1:5" x14ac:dyDescent="0.2">
      <c r="A13" s="186" t="s">
        <v>209</v>
      </c>
      <c r="B13" s="187">
        <v>757</v>
      </c>
      <c r="C13" s="187">
        <v>142</v>
      </c>
      <c r="D13" s="187">
        <v>899</v>
      </c>
      <c r="E13" s="188" t="s">
        <v>102</v>
      </c>
    </row>
    <row r="14" spans="1:5" x14ac:dyDescent="0.2">
      <c r="A14" s="39" t="s">
        <v>1</v>
      </c>
    </row>
    <row r="16" spans="1:5" x14ac:dyDescent="0.2">
      <c r="A16" s="21" t="s">
        <v>199</v>
      </c>
      <c r="B16" s="15" t="s">
        <v>191</v>
      </c>
      <c r="C16" s="15" t="s">
        <v>192</v>
      </c>
      <c r="D16" s="22" t="s">
        <v>23</v>
      </c>
    </row>
    <row r="17" spans="1:4" x14ac:dyDescent="0.2">
      <c r="A17" s="56" t="s">
        <v>200</v>
      </c>
      <c r="B17" s="61">
        <v>480</v>
      </c>
      <c r="C17" s="61">
        <v>109</v>
      </c>
      <c r="D17" s="61">
        <v>589</v>
      </c>
    </row>
    <row r="18" spans="1:4" x14ac:dyDescent="0.2">
      <c r="A18" s="56" t="s">
        <v>201</v>
      </c>
      <c r="B18" s="61">
        <v>421</v>
      </c>
      <c r="C18" s="61">
        <v>89</v>
      </c>
      <c r="D18" s="61">
        <v>510</v>
      </c>
    </row>
    <row r="19" spans="1:4" ht="25.5" x14ac:dyDescent="0.2">
      <c r="A19" s="56" t="s">
        <v>202</v>
      </c>
      <c r="B19" s="61">
        <v>190</v>
      </c>
      <c r="C19" s="61">
        <v>27</v>
      </c>
      <c r="D19" s="61">
        <v>217</v>
      </c>
    </row>
    <row r="20" spans="1:4" ht="25.5" x14ac:dyDescent="0.2">
      <c r="A20" s="56" t="s">
        <v>203</v>
      </c>
      <c r="B20" s="61">
        <v>178</v>
      </c>
      <c r="C20" s="61">
        <v>26</v>
      </c>
      <c r="D20" s="61">
        <v>204</v>
      </c>
    </row>
    <row r="22" spans="1:4" x14ac:dyDescent="0.2">
      <c r="A22" s="21" t="s">
        <v>311</v>
      </c>
      <c r="B22" s="15" t="s">
        <v>191</v>
      </c>
      <c r="C22" s="15" t="s">
        <v>192</v>
      </c>
      <c r="D22" s="22" t="s">
        <v>23</v>
      </c>
    </row>
    <row r="23" spans="1:4" ht="25.5" x14ac:dyDescent="0.2">
      <c r="A23" s="19" t="s">
        <v>193</v>
      </c>
      <c r="B23" s="63">
        <v>755</v>
      </c>
      <c r="C23" s="63">
        <v>163</v>
      </c>
      <c r="D23" s="63">
        <v>918</v>
      </c>
    </row>
    <row r="24" spans="1:4" ht="25.5" x14ac:dyDescent="0.2">
      <c r="A24" s="19" t="s">
        <v>194</v>
      </c>
      <c r="B24" s="63">
        <v>697</v>
      </c>
      <c r="C24" s="63">
        <v>141</v>
      </c>
      <c r="D24" s="63">
        <v>838</v>
      </c>
    </row>
    <row r="25" spans="1:4" x14ac:dyDescent="0.2">
      <c r="A25" s="39" t="s">
        <v>2</v>
      </c>
    </row>
    <row r="27" spans="1:4" x14ac:dyDescent="0.2">
      <c r="A27" s="308" t="s">
        <v>188</v>
      </c>
      <c r="B27" s="308"/>
    </row>
    <row r="28" spans="1:4" x14ac:dyDescent="0.2">
      <c r="A28" s="55" t="s">
        <v>13</v>
      </c>
      <c r="B28" s="64">
        <v>5</v>
      </c>
    </row>
    <row r="29" spans="1:4" x14ac:dyDescent="0.2">
      <c r="A29" s="55" t="s">
        <v>189</v>
      </c>
      <c r="B29" s="64">
        <v>23</v>
      </c>
    </row>
    <row r="30" spans="1:4" x14ac:dyDescent="0.2">
      <c r="A30" s="55" t="s">
        <v>190</v>
      </c>
      <c r="B30" s="64">
        <v>0</v>
      </c>
    </row>
    <row r="31" spans="1:4" x14ac:dyDescent="0.2">
      <c r="A31" s="55" t="s">
        <v>16</v>
      </c>
      <c r="B31" s="64">
        <v>9</v>
      </c>
    </row>
    <row r="32" spans="1:4" x14ac:dyDescent="0.2">
      <c r="A32" s="57" t="s">
        <v>23</v>
      </c>
      <c r="B32" s="65">
        <v>37</v>
      </c>
    </row>
    <row r="33" spans="1:5" ht="24.75" customHeight="1" x14ac:dyDescent="0.2">
      <c r="A33" s="311" t="s">
        <v>3</v>
      </c>
      <c r="B33" s="311"/>
    </row>
    <row r="35" spans="1:5" ht="25.5" x14ac:dyDescent="0.2">
      <c r="A35" s="21" t="s">
        <v>180</v>
      </c>
      <c r="B35" s="15" t="s">
        <v>181</v>
      </c>
      <c r="C35" s="15" t="s">
        <v>182</v>
      </c>
      <c r="D35" s="15" t="s">
        <v>183</v>
      </c>
      <c r="E35" s="58" t="s">
        <v>23</v>
      </c>
    </row>
    <row r="36" spans="1:5" x14ac:dyDescent="0.2">
      <c r="A36" s="59" t="s">
        <v>184</v>
      </c>
      <c r="B36" s="61">
        <v>40</v>
      </c>
      <c r="C36" s="61">
        <v>0</v>
      </c>
      <c r="D36" s="61">
        <v>0</v>
      </c>
      <c r="E36" s="61">
        <v>40</v>
      </c>
    </row>
    <row r="37" spans="1:5" x14ac:dyDescent="0.2">
      <c r="A37" s="59" t="s">
        <v>18</v>
      </c>
      <c r="B37" s="61">
        <v>1</v>
      </c>
      <c r="C37" s="61">
        <v>0</v>
      </c>
      <c r="D37" s="61">
        <v>0</v>
      </c>
      <c r="E37" s="61">
        <v>1</v>
      </c>
    </row>
    <row r="38" spans="1:5" x14ac:dyDescent="0.2">
      <c r="A38" s="59" t="s">
        <v>19</v>
      </c>
      <c r="B38" s="61">
        <v>210</v>
      </c>
      <c r="C38" s="61">
        <v>0</v>
      </c>
      <c r="D38" s="61">
        <v>0</v>
      </c>
      <c r="E38" s="61">
        <v>210</v>
      </c>
    </row>
    <row r="39" spans="1:5" x14ac:dyDescent="0.2">
      <c r="A39" s="59" t="s">
        <v>20</v>
      </c>
      <c r="B39" s="61">
        <v>123</v>
      </c>
      <c r="C39" s="61">
        <v>0</v>
      </c>
      <c r="D39" s="61">
        <v>0</v>
      </c>
      <c r="E39" s="61">
        <v>123</v>
      </c>
    </row>
    <row r="40" spans="1:5" x14ac:dyDescent="0.2">
      <c r="A40" s="59" t="s">
        <v>21</v>
      </c>
      <c r="B40" s="61">
        <v>409</v>
      </c>
      <c r="C40" s="61">
        <v>0</v>
      </c>
      <c r="D40" s="61">
        <v>0</v>
      </c>
      <c r="E40" s="61">
        <v>409</v>
      </c>
    </row>
    <row r="41" spans="1:5" x14ac:dyDescent="0.2">
      <c r="A41" s="59" t="s">
        <v>22</v>
      </c>
      <c r="B41" s="61">
        <v>86</v>
      </c>
      <c r="C41" s="61">
        <v>0</v>
      </c>
      <c r="D41" s="61">
        <v>0</v>
      </c>
      <c r="E41" s="61">
        <v>86</v>
      </c>
    </row>
    <row r="42" spans="1:5" x14ac:dyDescent="0.2">
      <c r="A42" s="60" t="s">
        <v>186</v>
      </c>
      <c r="B42" s="66">
        <v>869</v>
      </c>
      <c r="C42" s="66">
        <v>0</v>
      </c>
      <c r="D42" s="66">
        <v>0</v>
      </c>
      <c r="E42" s="66">
        <v>869</v>
      </c>
    </row>
    <row r="43" spans="1:5" x14ac:dyDescent="0.2">
      <c r="A43" s="60" t="s">
        <v>187</v>
      </c>
      <c r="B43" s="66">
        <v>120</v>
      </c>
      <c r="C43" s="66">
        <v>0</v>
      </c>
      <c r="D43" s="66">
        <v>0</v>
      </c>
      <c r="E43" s="66">
        <v>120</v>
      </c>
    </row>
    <row r="44" spans="1:5" ht="25.5" customHeight="1" x14ac:dyDescent="0.2">
      <c r="A44" s="309" t="s">
        <v>4</v>
      </c>
      <c r="B44" s="309"/>
      <c r="C44" s="309"/>
      <c r="D44" s="309"/>
      <c r="E44" s="309"/>
    </row>
  </sheetData>
  <mergeCells count="5">
    <mergeCell ref="A1:E1"/>
    <mergeCell ref="A27:B27"/>
    <mergeCell ref="A44:E44"/>
    <mergeCell ref="A4:E4"/>
    <mergeCell ref="A33:B33"/>
  </mergeCells>
  <hyperlinks>
    <hyperlink ref="E2" location="Sommaire!A1" display="sommaire"/>
  </hyperlinks>
  <pageMargins left="0.7" right="0.7" top="0.75" bottom="0.75" header="0.3" footer="0.3"/>
  <pageSetup paperSize="9" scale="86"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G67"/>
  <sheetViews>
    <sheetView showGridLines="0" view="pageBreakPreview" zoomScaleNormal="100" zoomScaleSheetLayoutView="100" workbookViewId="0">
      <selection sqref="A1:G1"/>
    </sheetView>
  </sheetViews>
  <sheetFormatPr baseColWidth="10" defaultRowHeight="14.25" x14ac:dyDescent="0.2"/>
  <cols>
    <col min="1" max="1" width="51.7109375" style="38" customWidth="1"/>
    <col min="2" max="4" width="11.42578125" style="38"/>
    <col min="5" max="5" width="15" style="38" customWidth="1"/>
    <col min="6" max="16384" width="11.42578125" style="38"/>
  </cols>
  <sheetData>
    <row r="1" spans="1:7" ht="15" x14ac:dyDescent="0.2">
      <c r="A1" s="305" t="s">
        <v>55</v>
      </c>
      <c r="B1" s="306"/>
      <c r="C1" s="306"/>
      <c r="D1" s="306"/>
      <c r="E1" s="306"/>
      <c r="F1" s="306"/>
      <c r="G1" s="307"/>
    </row>
    <row r="2" spans="1:7" x14ac:dyDescent="0.2">
      <c r="G2" s="75" t="s">
        <v>128</v>
      </c>
    </row>
    <row r="3" spans="1:7" x14ac:dyDescent="0.2">
      <c r="A3" s="39" t="s">
        <v>330</v>
      </c>
    </row>
    <row r="4" spans="1:7" ht="23.25" customHeight="1" x14ac:dyDescent="0.2">
      <c r="A4" s="310" t="s">
        <v>237</v>
      </c>
      <c r="B4" s="310"/>
      <c r="C4" s="310"/>
      <c r="D4" s="310"/>
      <c r="E4" s="310"/>
    </row>
    <row r="6" spans="1:7" x14ac:dyDescent="0.2">
      <c r="A6" s="21" t="s">
        <v>210</v>
      </c>
      <c r="B6" s="15" t="s">
        <v>191</v>
      </c>
      <c r="C6" s="15" t="s">
        <v>192</v>
      </c>
      <c r="D6" s="22" t="s">
        <v>23</v>
      </c>
      <c r="E6" s="15" t="s">
        <v>211</v>
      </c>
    </row>
    <row r="7" spans="1:7" x14ac:dyDescent="0.2">
      <c r="A7" s="55" t="s">
        <v>204</v>
      </c>
      <c r="B7" s="61">
        <v>132</v>
      </c>
      <c r="C7" s="61">
        <v>13</v>
      </c>
      <c r="D7" s="61">
        <v>145</v>
      </c>
      <c r="E7" s="62" t="s">
        <v>25</v>
      </c>
    </row>
    <row r="8" spans="1:7" x14ac:dyDescent="0.2">
      <c r="A8" s="55" t="s">
        <v>205</v>
      </c>
      <c r="B8" s="61">
        <v>116</v>
      </c>
      <c r="C8" s="61">
        <v>14</v>
      </c>
      <c r="D8" s="61">
        <v>130</v>
      </c>
      <c r="E8" s="62" t="s">
        <v>37</v>
      </c>
    </row>
    <row r="9" spans="1:7" x14ac:dyDescent="0.2">
      <c r="A9" s="55" t="s">
        <v>206</v>
      </c>
      <c r="B9" s="61">
        <v>70</v>
      </c>
      <c r="C9" s="61">
        <v>5</v>
      </c>
      <c r="D9" s="61">
        <v>75</v>
      </c>
      <c r="E9" s="62" t="s">
        <v>25</v>
      </c>
    </row>
    <row r="10" spans="1:7" ht="15" thickBot="1" x14ac:dyDescent="0.25">
      <c r="A10" s="181" t="s">
        <v>23</v>
      </c>
      <c r="B10" s="195">
        <v>318</v>
      </c>
      <c r="C10" s="195">
        <v>32</v>
      </c>
      <c r="D10" s="195">
        <v>350</v>
      </c>
      <c r="E10" s="196" t="s">
        <v>37</v>
      </c>
    </row>
    <row r="11" spans="1:7" ht="15" thickTop="1" x14ac:dyDescent="0.2">
      <c r="A11" s="183" t="s">
        <v>207</v>
      </c>
      <c r="B11" s="184">
        <v>13</v>
      </c>
      <c r="C11" s="184">
        <v>1</v>
      </c>
      <c r="D11" s="184">
        <v>14</v>
      </c>
      <c r="E11" s="185" t="s">
        <v>102</v>
      </c>
    </row>
    <row r="12" spans="1:7" x14ac:dyDescent="0.2">
      <c r="A12" s="186" t="s">
        <v>208</v>
      </c>
      <c r="B12" s="187">
        <v>40</v>
      </c>
      <c r="C12" s="187">
        <v>2</v>
      </c>
      <c r="D12" s="187">
        <v>42</v>
      </c>
      <c r="E12" s="188" t="s">
        <v>102</v>
      </c>
    </row>
    <row r="13" spans="1:7" x14ac:dyDescent="0.2">
      <c r="A13" s="186" t="s">
        <v>209</v>
      </c>
      <c r="B13" s="187">
        <v>140</v>
      </c>
      <c r="C13" s="187">
        <v>13</v>
      </c>
      <c r="D13" s="187">
        <v>153</v>
      </c>
      <c r="E13" s="188" t="s">
        <v>102</v>
      </c>
    </row>
    <row r="14" spans="1:7" x14ac:dyDescent="0.2">
      <c r="A14" s="39" t="s">
        <v>1</v>
      </c>
    </row>
    <row r="16" spans="1:7" x14ac:dyDescent="0.2">
      <c r="A16" s="21" t="s">
        <v>199</v>
      </c>
      <c r="B16" s="15" t="s">
        <v>191</v>
      </c>
      <c r="C16" s="15" t="s">
        <v>192</v>
      </c>
      <c r="D16" s="22" t="s">
        <v>23</v>
      </c>
    </row>
    <row r="17" spans="1:4" x14ac:dyDescent="0.2">
      <c r="A17" s="56" t="s">
        <v>200</v>
      </c>
      <c r="B17" s="61">
        <v>138</v>
      </c>
      <c r="C17" s="61">
        <v>16</v>
      </c>
      <c r="D17" s="61">
        <v>154</v>
      </c>
    </row>
    <row r="18" spans="1:4" x14ac:dyDescent="0.2">
      <c r="A18" s="56" t="s">
        <v>201</v>
      </c>
      <c r="B18" s="61">
        <v>125</v>
      </c>
      <c r="C18" s="61">
        <v>10</v>
      </c>
      <c r="D18" s="61">
        <v>135</v>
      </c>
    </row>
    <row r="19" spans="1:4" ht="25.5" x14ac:dyDescent="0.2">
      <c r="A19" s="56" t="s">
        <v>202</v>
      </c>
      <c r="B19" s="61">
        <v>13</v>
      </c>
      <c r="C19" s="61">
        <v>0</v>
      </c>
      <c r="D19" s="61">
        <v>13</v>
      </c>
    </row>
    <row r="20" spans="1:4" ht="25.5" x14ac:dyDescent="0.2">
      <c r="A20" s="56" t="s">
        <v>203</v>
      </c>
      <c r="B20" s="61">
        <v>10</v>
      </c>
      <c r="C20" s="61">
        <v>0</v>
      </c>
      <c r="D20" s="61">
        <v>10</v>
      </c>
    </row>
    <row r="22" spans="1:4" x14ac:dyDescent="0.2">
      <c r="A22" s="21" t="s">
        <v>311</v>
      </c>
      <c r="B22" s="15" t="s">
        <v>191</v>
      </c>
      <c r="C22" s="15" t="s">
        <v>192</v>
      </c>
      <c r="D22" s="22" t="s">
        <v>23</v>
      </c>
    </row>
    <row r="23" spans="1:4" ht="25.5" x14ac:dyDescent="0.2">
      <c r="A23" s="19" t="s">
        <v>193</v>
      </c>
      <c r="B23" s="63">
        <v>210</v>
      </c>
      <c r="C23" s="63">
        <v>26</v>
      </c>
      <c r="D23" s="63">
        <v>236</v>
      </c>
    </row>
    <row r="24" spans="1:4" ht="25.5" x14ac:dyDescent="0.2">
      <c r="A24" s="19" t="s">
        <v>194</v>
      </c>
      <c r="B24" s="63">
        <v>156</v>
      </c>
      <c r="C24" s="63">
        <v>19</v>
      </c>
      <c r="D24" s="63">
        <v>175</v>
      </c>
    </row>
    <row r="25" spans="1:4" x14ac:dyDescent="0.2">
      <c r="A25" s="39" t="s">
        <v>2</v>
      </c>
    </row>
    <row r="27" spans="1:4" x14ac:dyDescent="0.2">
      <c r="A27" s="308" t="s">
        <v>188</v>
      </c>
      <c r="B27" s="308"/>
    </row>
    <row r="28" spans="1:4" x14ac:dyDescent="0.2">
      <c r="A28" s="55" t="s">
        <v>13</v>
      </c>
      <c r="B28" s="64">
        <v>2</v>
      </c>
    </row>
    <row r="29" spans="1:4" x14ac:dyDescent="0.2">
      <c r="A29" s="55" t="s">
        <v>189</v>
      </c>
      <c r="B29" s="64">
        <v>15</v>
      </c>
    </row>
    <row r="30" spans="1:4" x14ac:dyDescent="0.2">
      <c r="A30" s="55" t="s">
        <v>190</v>
      </c>
      <c r="B30" s="64">
        <v>1</v>
      </c>
    </row>
    <row r="31" spans="1:4" x14ac:dyDescent="0.2">
      <c r="A31" s="55" t="s">
        <v>16</v>
      </c>
      <c r="B31" s="64">
        <v>0</v>
      </c>
    </row>
    <row r="32" spans="1:4" x14ac:dyDescent="0.2">
      <c r="A32" s="57" t="s">
        <v>23</v>
      </c>
      <c r="B32" s="65">
        <v>18</v>
      </c>
    </row>
    <row r="33" spans="1:7" ht="24.75" customHeight="1" x14ac:dyDescent="0.2">
      <c r="A33" s="311" t="s">
        <v>3</v>
      </c>
      <c r="B33" s="311"/>
    </row>
    <row r="35" spans="1:7" ht="25.5" x14ac:dyDescent="0.2">
      <c r="A35" s="21" t="s">
        <v>180</v>
      </c>
      <c r="B35" s="15" t="s">
        <v>181</v>
      </c>
      <c r="C35" s="15" t="s">
        <v>182</v>
      </c>
      <c r="D35" s="15" t="s">
        <v>183</v>
      </c>
      <c r="E35" s="58" t="s">
        <v>23</v>
      </c>
    </row>
    <row r="36" spans="1:7" x14ac:dyDescent="0.2">
      <c r="A36" s="59" t="s">
        <v>184</v>
      </c>
      <c r="B36" s="61">
        <v>9</v>
      </c>
      <c r="C36" s="61">
        <v>1</v>
      </c>
      <c r="D36" s="61">
        <v>0</v>
      </c>
      <c r="E36" s="61">
        <v>10</v>
      </c>
    </row>
    <row r="37" spans="1:7" x14ac:dyDescent="0.2">
      <c r="A37" s="59" t="s">
        <v>18</v>
      </c>
      <c r="B37" s="61">
        <v>1</v>
      </c>
      <c r="C37" s="61">
        <v>1</v>
      </c>
      <c r="D37" s="61">
        <v>0</v>
      </c>
      <c r="E37" s="61">
        <v>2</v>
      </c>
    </row>
    <row r="38" spans="1:7" x14ac:dyDescent="0.2">
      <c r="A38" s="59" t="s">
        <v>19</v>
      </c>
      <c r="B38" s="61">
        <v>15</v>
      </c>
      <c r="C38" s="61">
        <v>22</v>
      </c>
      <c r="D38" s="61">
        <v>5</v>
      </c>
      <c r="E38" s="61">
        <v>42</v>
      </c>
    </row>
    <row r="39" spans="1:7" x14ac:dyDescent="0.2">
      <c r="A39" s="59" t="s">
        <v>20</v>
      </c>
      <c r="B39" s="61">
        <v>6</v>
      </c>
      <c r="C39" s="61">
        <v>5</v>
      </c>
      <c r="D39" s="61">
        <v>4</v>
      </c>
      <c r="E39" s="61">
        <v>15</v>
      </c>
    </row>
    <row r="40" spans="1:7" x14ac:dyDescent="0.2">
      <c r="A40" s="59" t="s">
        <v>21</v>
      </c>
      <c r="B40" s="61">
        <v>38</v>
      </c>
      <c r="C40" s="61">
        <v>29</v>
      </c>
      <c r="D40" s="61">
        <v>13</v>
      </c>
      <c r="E40" s="61">
        <v>80</v>
      </c>
    </row>
    <row r="41" spans="1:7" x14ac:dyDescent="0.2">
      <c r="A41" s="59" t="s">
        <v>22</v>
      </c>
      <c r="B41" s="61">
        <v>21</v>
      </c>
      <c r="C41" s="61">
        <v>4</v>
      </c>
      <c r="D41" s="61">
        <v>1</v>
      </c>
      <c r="E41" s="61">
        <v>26</v>
      </c>
    </row>
    <row r="42" spans="1:7" x14ac:dyDescent="0.2">
      <c r="A42" s="60" t="s">
        <v>186</v>
      </c>
      <c r="B42" s="66">
        <v>90</v>
      </c>
      <c r="C42" s="66">
        <v>62</v>
      </c>
      <c r="D42" s="66">
        <v>23</v>
      </c>
      <c r="E42" s="66">
        <v>175</v>
      </c>
    </row>
    <row r="43" spans="1:7" x14ac:dyDescent="0.2">
      <c r="A43" s="60" t="s">
        <v>187</v>
      </c>
      <c r="B43" s="66">
        <v>62</v>
      </c>
      <c r="C43" s="66">
        <v>69</v>
      </c>
      <c r="D43" s="66">
        <v>52</v>
      </c>
      <c r="E43" s="66">
        <v>183</v>
      </c>
    </row>
    <row r="44" spans="1:7" ht="25.5" customHeight="1" x14ac:dyDescent="0.2">
      <c r="A44" s="309" t="s">
        <v>4</v>
      </c>
      <c r="B44" s="309"/>
      <c r="C44" s="309"/>
      <c r="D44" s="309"/>
      <c r="E44" s="309"/>
    </row>
    <row r="46" spans="1:7" x14ac:dyDescent="0.2">
      <c r="A46" s="312" t="s">
        <v>233</v>
      </c>
      <c r="B46" s="313"/>
      <c r="C46" s="313"/>
      <c r="D46" s="313"/>
      <c r="E46" s="313"/>
      <c r="F46" s="313"/>
      <c r="G46" s="314"/>
    </row>
    <row r="47" spans="1:7" ht="25.5" x14ac:dyDescent="0.2">
      <c r="A47" s="41" t="s">
        <v>213</v>
      </c>
      <c r="B47" s="42" t="s">
        <v>214</v>
      </c>
      <c r="C47" s="42" t="s">
        <v>215</v>
      </c>
      <c r="D47" s="42" t="s">
        <v>216</v>
      </c>
      <c r="E47" s="42" t="s">
        <v>217</v>
      </c>
      <c r="F47" s="42" t="s">
        <v>218</v>
      </c>
      <c r="G47" s="46" t="s">
        <v>219</v>
      </c>
    </row>
    <row r="48" spans="1:7" x14ac:dyDescent="0.2">
      <c r="A48" s="47" t="s">
        <v>220</v>
      </c>
      <c r="B48" s="48">
        <v>10</v>
      </c>
      <c r="C48" s="48">
        <v>8</v>
      </c>
      <c r="D48" s="48">
        <v>5</v>
      </c>
      <c r="E48" s="48">
        <v>2</v>
      </c>
      <c r="F48" s="48">
        <v>1</v>
      </c>
      <c r="G48" s="51">
        <v>0</v>
      </c>
    </row>
    <row r="49" spans="1:7" x14ac:dyDescent="0.2">
      <c r="A49" s="48" t="s">
        <v>79</v>
      </c>
      <c r="B49" s="48">
        <v>1</v>
      </c>
      <c r="C49" s="48">
        <v>0</v>
      </c>
      <c r="D49" s="48">
        <v>0</v>
      </c>
      <c r="E49" s="48">
        <v>0</v>
      </c>
      <c r="F49" s="48">
        <v>0</v>
      </c>
      <c r="G49" s="51">
        <v>0</v>
      </c>
    </row>
    <row r="50" spans="1:7" x14ac:dyDescent="0.2">
      <c r="A50" s="48" t="s">
        <v>80</v>
      </c>
      <c r="B50" s="48">
        <v>1</v>
      </c>
      <c r="C50" s="48">
        <v>0</v>
      </c>
      <c r="D50" s="48">
        <v>0</v>
      </c>
      <c r="E50" s="48">
        <v>0</v>
      </c>
      <c r="F50" s="48">
        <v>0</v>
      </c>
      <c r="G50" s="51">
        <v>0</v>
      </c>
    </row>
    <row r="51" spans="1:7" x14ac:dyDescent="0.2">
      <c r="A51" s="48" t="s">
        <v>221</v>
      </c>
      <c r="B51" s="48">
        <v>1</v>
      </c>
      <c r="C51" s="48">
        <v>0</v>
      </c>
      <c r="D51" s="48">
        <v>0</v>
      </c>
      <c r="E51" s="48">
        <v>0</v>
      </c>
      <c r="F51" s="48">
        <v>0</v>
      </c>
      <c r="G51" s="51">
        <v>0</v>
      </c>
    </row>
    <row r="52" spans="1:7" x14ac:dyDescent="0.2">
      <c r="A52" s="48" t="s">
        <v>82</v>
      </c>
      <c r="B52" s="48">
        <v>2</v>
      </c>
      <c r="C52" s="48">
        <v>2</v>
      </c>
      <c r="D52" s="48">
        <v>0</v>
      </c>
      <c r="E52" s="48">
        <v>0</v>
      </c>
      <c r="F52" s="48">
        <v>0</v>
      </c>
      <c r="G52" s="51">
        <v>0</v>
      </c>
    </row>
    <row r="53" spans="1:7" x14ac:dyDescent="0.2">
      <c r="A53" s="48" t="s">
        <v>222</v>
      </c>
      <c r="B53" s="48">
        <v>6</v>
      </c>
      <c r="C53" s="48">
        <v>2</v>
      </c>
      <c r="D53" s="48">
        <v>0</v>
      </c>
      <c r="E53" s="48">
        <v>0</v>
      </c>
      <c r="F53" s="48">
        <v>0</v>
      </c>
      <c r="G53" s="51">
        <v>0</v>
      </c>
    </row>
    <row r="54" spans="1:7" x14ac:dyDescent="0.2">
      <c r="A54" s="48" t="s">
        <v>86</v>
      </c>
      <c r="B54" s="48">
        <v>1</v>
      </c>
      <c r="C54" s="48">
        <v>0</v>
      </c>
      <c r="D54" s="48">
        <v>2</v>
      </c>
      <c r="E54" s="48">
        <v>1</v>
      </c>
      <c r="F54" s="48">
        <v>2</v>
      </c>
      <c r="G54" s="51">
        <v>0</v>
      </c>
    </row>
    <row r="55" spans="1:7" x14ac:dyDescent="0.2">
      <c r="A55" s="48" t="s">
        <v>87</v>
      </c>
      <c r="B55" s="48">
        <v>12</v>
      </c>
      <c r="C55" s="48">
        <v>48</v>
      </c>
      <c r="D55" s="48">
        <v>5</v>
      </c>
      <c r="E55" s="48">
        <v>2</v>
      </c>
      <c r="F55" s="48">
        <v>39</v>
      </c>
      <c r="G55" s="51">
        <v>38</v>
      </c>
    </row>
    <row r="56" spans="1:7" x14ac:dyDescent="0.2">
      <c r="A56" s="48" t="s">
        <v>91</v>
      </c>
      <c r="B56" s="48">
        <v>2</v>
      </c>
      <c r="C56" s="48">
        <v>2</v>
      </c>
      <c r="D56" s="48">
        <v>1</v>
      </c>
      <c r="E56" s="48">
        <v>0</v>
      </c>
      <c r="F56" s="48">
        <v>0</v>
      </c>
      <c r="G56" s="51">
        <v>1</v>
      </c>
    </row>
    <row r="57" spans="1:7" x14ac:dyDescent="0.2">
      <c r="A57" s="48" t="s">
        <v>92</v>
      </c>
      <c r="B57" s="48">
        <v>10</v>
      </c>
      <c r="C57" s="48">
        <v>7</v>
      </c>
      <c r="D57" s="48">
        <v>2</v>
      </c>
      <c r="E57" s="48">
        <v>0</v>
      </c>
      <c r="F57" s="48">
        <v>0</v>
      </c>
      <c r="G57" s="51">
        <v>1</v>
      </c>
    </row>
    <row r="58" spans="1:7" x14ac:dyDescent="0.2">
      <c r="A58" s="48" t="s">
        <v>93</v>
      </c>
      <c r="B58" s="48">
        <v>3</v>
      </c>
      <c r="C58" s="48">
        <v>1</v>
      </c>
      <c r="D58" s="48">
        <v>2</v>
      </c>
      <c r="E58" s="48">
        <v>1</v>
      </c>
      <c r="F58" s="48">
        <v>1</v>
      </c>
      <c r="G58" s="51">
        <v>0</v>
      </c>
    </row>
    <row r="59" spans="1:7" x14ac:dyDescent="0.2">
      <c r="A59" s="48" t="s">
        <v>223</v>
      </c>
      <c r="B59" s="48">
        <v>2</v>
      </c>
      <c r="C59" s="48">
        <v>1</v>
      </c>
      <c r="D59" s="48">
        <v>1</v>
      </c>
      <c r="E59" s="48">
        <v>0</v>
      </c>
      <c r="F59" s="48">
        <v>0</v>
      </c>
      <c r="G59" s="51">
        <v>0</v>
      </c>
    </row>
    <row r="60" spans="1:7" x14ac:dyDescent="0.2">
      <c r="A60" s="48" t="s">
        <v>224</v>
      </c>
      <c r="B60" s="48">
        <v>7</v>
      </c>
      <c r="C60" s="48">
        <v>5</v>
      </c>
      <c r="D60" s="48">
        <v>3</v>
      </c>
      <c r="E60" s="48">
        <v>0</v>
      </c>
      <c r="F60" s="48">
        <v>2</v>
      </c>
      <c r="G60" s="51">
        <v>0</v>
      </c>
    </row>
    <row r="61" spans="1:7" x14ac:dyDescent="0.2">
      <c r="A61" s="52" t="s">
        <v>225</v>
      </c>
      <c r="B61" s="53">
        <v>58</v>
      </c>
      <c r="C61" s="53">
        <v>76</v>
      </c>
      <c r="D61" s="53">
        <v>21</v>
      </c>
      <c r="E61" s="53">
        <v>6</v>
      </c>
      <c r="F61" s="53">
        <v>45</v>
      </c>
      <c r="G61" s="53">
        <v>40</v>
      </c>
    </row>
    <row r="62" spans="1:7" x14ac:dyDescent="0.2">
      <c r="A62" s="48" t="s">
        <v>84</v>
      </c>
      <c r="B62" s="48">
        <v>1</v>
      </c>
      <c r="C62" s="48">
        <v>0</v>
      </c>
      <c r="D62" s="48">
        <v>0</v>
      </c>
      <c r="E62" s="48">
        <v>0</v>
      </c>
      <c r="F62" s="48">
        <v>0</v>
      </c>
      <c r="G62" s="51">
        <v>0</v>
      </c>
    </row>
    <row r="63" spans="1:7" x14ac:dyDescent="0.2">
      <c r="A63" s="48" t="s">
        <v>85</v>
      </c>
      <c r="B63" s="48">
        <v>1</v>
      </c>
      <c r="C63" s="48">
        <v>1</v>
      </c>
      <c r="D63" s="48">
        <v>0</v>
      </c>
      <c r="E63" s="48">
        <v>0</v>
      </c>
      <c r="F63" s="48">
        <v>0</v>
      </c>
      <c r="G63" s="51">
        <v>0</v>
      </c>
    </row>
    <row r="64" spans="1:7" x14ac:dyDescent="0.2">
      <c r="A64" s="48" t="s">
        <v>89</v>
      </c>
      <c r="B64" s="48">
        <v>2</v>
      </c>
      <c r="C64" s="48">
        <v>1</v>
      </c>
      <c r="D64" s="48">
        <v>0</v>
      </c>
      <c r="E64" s="48">
        <v>0</v>
      </c>
      <c r="F64" s="48">
        <v>0</v>
      </c>
      <c r="G64" s="51">
        <v>0</v>
      </c>
    </row>
    <row r="65" spans="1:7" x14ac:dyDescent="0.2">
      <c r="A65" s="48" t="s">
        <v>90</v>
      </c>
      <c r="B65" s="48">
        <v>0</v>
      </c>
      <c r="C65" s="48">
        <v>0</v>
      </c>
      <c r="D65" s="48">
        <v>0</v>
      </c>
      <c r="E65" s="48">
        <v>0</v>
      </c>
      <c r="F65" s="48">
        <v>0</v>
      </c>
      <c r="G65" s="51">
        <v>0</v>
      </c>
    </row>
    <row r="66" spans="1:7" x14ac:dyDescent="0.2">
      <c r="A66" s="48" t="s">
        <v>226</v>
      </c>
      <c r="B66" s="48">
        <v>1</v>
      </c>
      <c r="C66" s="48">
        <v>1</v>
      </c>
      <c r="D66" s="48">
        <v>0</v>
      </c>
      <c r="E66" s="48">
        <v>0</v>
      </c>
      <c r="F66" s="48">
        <v>0</v>
      </c>
      <c r="G66" s="51">
        <v>0</v>
      </c>
    </row>
    <row r="67" spans="1:7" x14ac:dyDescent="0.2">
      <c r="A67" s="52" t="s">
        <v>227</v>
      </c>
      <c r="B67" s="53">
        <v>63</v>
      </c>
      <c r="C67" s="53">
        <v>79</v>
      </c>
      <c r="D67" s="53">
        <v>21</v>
      </c>
      <c r="E67" s="53">
        <v>6</v>
      </c>
      <c r="F67" s="53">
        <v>45</v>
      </c>
      <c r="G67" s="53">
        <v>40</v>
      </c>
    </row>
  </sheetData>
  <mergeCells count="6">
    <mergeCell ref="A27:B27"/>
    <mergeCell ref="A44:E44"/>
    <mergeCell ref="A4:E4"/>
    <mergeCell ref="A46:G46"/>
    <mergeCell ref="A1:G1"/>
    <mergeCell ref="A33:B33"/>
  </mergeCells>
  <hyperlinks>
    <hyperlink ref="G2" location="Sommaire!A1" display="sommaire"/>
  </hyperlinks>
  <pageMargins left="0.7" right="0.7" top="0.75" bottom="0.75" header="0.3" footer="0.3"/>
  <pageSetup paperSize="9" scale="7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G67"/>
  <sheetViews>
    <sheetView showGridLines="0" view="pageBreakPreview" zoomScaleNormal="100" zoomScaleSheetLayoutView="100" workbookViewId="0">
      <selection sqref="A1:G1"/>
    </sheetView>
  </sheetViews>
  <sheetFormatPr baseColWidth="10" defaultRowHeight="14.25" x14ac:dyDescent="0.2"/>
  <cols>
    <col min="1" max="1" width="51.7109375" style="38" customWidth="1"/>
    <col min="2" max="4" width="11.42578125" style="38"/>
    <col min="5" max="5" width="15" style="38" customWidth="1"/>
    <col min="6" max="16384" width="11.42578125" style="38"/>
  </cols>
  <sheetData>
    <row r="1" spans="1:7" ht="15" customHeight="1" x14ac:dyDescent="0.2">
      <c r="A1" s="305" t="s">
        <v>56</v>
      </c>
      <c r="B1" s="306"/>
      <c r="C1" s="306"/>
      <c r="D1" s="306"/>
      <c r="E1" s="306"/>
      <c r="F1" s="306"/>
      <c r="G1" s="307"/>
    </row>
    <row r="2" spans="1:7" x14ac:dyDescent="0.2">
      <c r="G2" s="75" t="s">
        <v>128</v>
      </c>
    </row>
    <row r="3" spans="1:7" x14ac:dyDescent="0.2">
      <c r="A3" s="39" t="s">
        <v>330</v>
      </c>
    </row>
    <row r="4" spans="1:7" ht="23.25" customHeight="1" x14ac:dyDescent="0.2">
      <c r="A4" s="310" t="s">
        <v>237</v>
      </c>
      <c r="B4" s="310"/>
      <c r="C4" s="310"/>
      <c r="D4" s="310"/>
      <c r="E4" s="310"/>
    </row>
    <row r="6" spans="1:7" x14ac:dyDescent="0.2">
      <c r="A6" s="21" t="s">
        <v>210</v>
      </c>
      <c r="B6" s="15" t="s">
        <v>191</v>
      </c>
      <c r="C6" s="15" t="s">
        <v>192</v>
      </c>
      <c r="D6" s="22" t="s">
        <v>23</v>
      </c>
      <c r="E6" s="15" t="s">
        <v>211</v>
      </c>
    </row>
    <row r="7" spans="1:7" x14ac:dyDescent="0.2">
      <c r="A7" s="55" t="s">
        <v>204</v>
      </c>
      <c r="B7" s="61">
        <v>856</v>
      </c>
      <c r="C7" s="61">
        <v>387</v>
      </c>
      <c r="D7" s="61">
        <v>1243</v>
      </c>
      <c r="E7" s="62" t="s">
        <v>37</v>
      </c>
    </row>
    <row r="8" spans="1:7" x14ac:dyDescent="0.2">
      <c r="A8" s="55" t="s">
        <v>205</v>
      </c>
      <c r="B8" s="61">
        <v>1060</v>
      </c>
      <c r="C8" s="61">
        <v>404</v>
      </c>
      <c r="D8" s="61">
        <v>1464</v>
      </c>
      <c r="E8" s="62" t="s">
        <v>48</v>
      </c>
    </row>
    <row r="9" spans="1:7" x14ac:dyDescent="0.2">
      <c r="A9" s="55" t="s">
        <v>206</v>
      </c>
      <c r="B9" s="61">
        <v>0</v>
      </c>
      <c r="C9" s="61">
        <v>0</v>
      </c>
      <c r="D9" s="61">
        <v>0</v>
      </c>
      <c r="E9" s="62" t="s">
        <v>25</v>
      </c>
    </row>
    <row r="10" spans="1:7" ht="15" thickBot="1" x14ac:dyDescent="0.25">
      <c r="A10" s="181" t="s">
        <v>23</v>
      </c>
      <c r="B10" s="195">
        <v>1916</v>
      </c>
      <c r="C10" s="195">
        <v>791</v>
      </c>
      <c r="D10" s="195">
        <v>2707</v>
      </c>
      <c r="E10" s="196" t="s">
        <v>57</v>
      </c>
    </row>
    <row r="11" spans="1:7" ht="15" thickTop="1" x14ac:dyDescent="0.2">
      <c r="A11" s="183" t="s">
        <v>207</v>
      </c>
      <c r="B11" s="184">
        <v>5</v>
      </c>
      <c r="C11" s="184">
        <v>3</v>
      </c>
      <c r="D11" s="184">
        <v>8</v>
      </c>
      <c r="E11" s="185" t="s">
        <v>102</v>
      </c>
    </row>
    <row r="12" spans="1:7" x14ac:dyDescent="0.2">
      <c r="A12" s="186" t="s">
        <v>208</v>
      </c>
      <c r="B12" s="187">
        <v>239</v>
      </c>
      <c r="C12" s="187">
        <v>108</v>
      </c>
      <c r="D12" s="187">
        <v>347</v>
      </c>
      <c r="E12" s="188" t="s">
        <v>102</v>
      </c>
    </row>
    <row r="13" spans="1:7" x14ac:dyDescent="0.2">
      <c r="A13" s="186" t="s">
        <v>209</v>
      </c>
      <c r="B13" s="187">
        <v>871</v>
      </c>
      <c r="C13" s="187">
        <v>396</v>
      </c>
      <c r="D13" s="187">
        <v>1267</v>
      </c>
      <c r="E13" s="188" t="s">
        <v>102</v>
      </c>
    </row>
    <row r="14" spans="1:7" x14ac:dyDescent="0.2">
      <c r="A14" s="39" t="s">
        <v>1</v>
      </c>
    </row>
    <row r="16" spans="1:7" x14ac:dyDescent="0.2">
      <c r="A16" s="21" t="s">
        <v>199</v>
      </c>
      <c r="B16" s="15" t="s">
        <v>191</v>
      </c>
      <c r="C16" s="15" t="s">
        <v>192</v>
      </c>
      <c r="D16" s="22" t="s">
        <v>23</v>
      </c>
    </row>
    <row r="17" spans="1:4" x14ac:dyDescent="0.2">
      <c r="A17" s="56" t="s">
        <v>200</v>
      </c>
      <c r="B17" s="61">
        <v>1127</v>
      </c>
      <c r="C17" s="61">
        <v>441</v>
      </c>
      <c r="D17" s="61">
        <v>1568</v>
      </c>
    </row>
    <row r="18" spans="1:4" x14ac:dyDescent="0.2">
      <c r="A18" s="56" t="s">
        <v>201</v>
      </c>
      <c r="B18" s="61">
        <v>1041</v>
      </c>
      <c r="C18" s="61">
        <v>383</v>
      </c>
      <c r="D18" s="61">
        <v>1424</v>
      </c>
    </row>
    <row r="19" spans="1:4" ht="25.5" x14ac:dyDescent="0.2">
      <c r="A19" s="56" t="s">
        <v>202</v>
      </c>
      <c r="B19" s="61">
        <v>164</v>
      </c>
      <c r="C19" s="61">
        <v>75</v>
      </c>
      <c r="D19" s="61">
        <v>239</v>
      </c>
    </row>
    <row r="20" spans="1:4" ht="25.5" x14ac:dyDescent="0.2">
      <c r="A20" s="56" t="s">
        <v>203</v>
      </c>
      <c r="B20" s="61">
        <v>146</v>
      </c>
      <c r="C20" s="61">
        <v>68</v>
      </c>
      <c r="D20" s="61">
        <v>214</v>
      </c>
    </row>
    <row r="22" spans="1:4" x14ac:dyDescent="0.2">
      <c r="A22" s="21" t="s">
        <v>311</v>
      </c>
      <c r="B22" s="15" t="s">
        <v>191</v>
      </c>
      <c r="C22" s="15" t="s">
        <v>192</v>
      </c>
      <c r="D22" s="22" t="s">
        <v>23</v>
      </c>
    </row>
    <row r="23" spans="1:4" ht="25.5" x14ac:dyDescent="0.2">
      <c r="A23" s="19" t="s">
        <v>193</v>
      </c>
      <c r="B23" s="63">
        <v>1146</v>
      </c>
      <c r="C23" s="63">
        <v>512</v>
      </c>
      <c r="D23" s="63">
        <v>1658</v>
      </c>
    </row>
    <row r="24" spans="1:4" ht="25.5" x14ac:dyDescent="0.2">
      <c r="A24" s="19" t="s">
        <v>194</v>
      </c>
      <c r="B24" s="63">
        <v>990</v>
      </c>
      <c r="C24" s="63">
        <v>439</v>
      </c>
      <c r="D24" s="63">
        <v>1429</v>
      </c>
    </row>
    <row r="25" spans="1:4" x14ac:dyDescent="0.2">
      <c r="A25" s="39" t="s">
        <v>2</v>
      </c>
    </row>
    <row r="27" spans="1:4" x14ac:dyDescent="0.2">
      <c r="A27" s="308" t="s">
        <v>188</v>
      </c>
      <c r="B27" s="308"/>
    </row>
    <row r="28" spans="1:4" x14ac:dyDescent="0.2">
      <c r="A28" s="55" t="s">
        <v>13</v>
      </c>
      <c r="B28" s="64">
        <v>2</v>
      </c>
    </row>
    <row r="29" spans="1:4" x14ac:dyDescent="0.2">
      <c r="A29" s="55" t="s">
        <v>189</v>
      </c>
      <c r="B29" s="64">
        <v>68</v>
      </c>
    </row>
    <row r="30" spans="1:4" x14ac:dyDescent="0.2">
      <c r="A30" s="55" t="s">
        <v>190</v>
      </c>
      <c r="B30" s="64">
        <v>1</v>
      </c>
    </row>
    <row r="31" spans="1:4" x14ac:dyDescent="0.2">
      <c r="A31" s="55" t="s">
        <v>16</v>
      </c>
      <c r="B31" s="64">
        <v>0</v>
      </c>
    </row>
    <row r="32" spans="1:4" x14ac:dyDescent="0.2">
      <c r="A32" s="57" t="s">
        <v>23</v>
      </c>
      <c r="B32" s="65">
        <v>71</v>
      </c>
    </row>
    <row r="33" spans="1:7" ht="24.75" customHeight="1" x14ac:dyDescent="0.2">
      <c r="A33" s="311" t="s">
        <v>3</v>
      </c>
      <c r="B33" s="311"/>
    </row>
    <row r="35" spans="1:7" ht="25.5" x14ac:dyDescent="0.2">
      <c r="A35" s="21" t="s">
        <v>180</v>
      </c>
      <c r="B35" s="15" t="s">
        <v>181</v>
      </c>
      <c r="C35" s="15" t="s">
        <v>182</v>
      </c>
      <c r="D35" s="15" t="s">
        <v>183</v>
      </c>
      <c r="E35" s="58" t="s">
        <v>23</v>
      </c>
    </row>
    <row r="36" spans="1:7" x14ac:dyDescent="0.2">
      <c r="A36" s="59" t="s">
        <v>184</v>
      </c>
      <c r="B36" s="61">
        <v>87</v>
      </c>
      <c r="C36" s="61">
        <v>53</v>
      </c>
      <c r="D36" s="61">
        <v>0</v>
      </c>
      <c r="E36" s="61">
        <v>140</v>
      </c>
    </row>
    <row r="37" spans="1:7" x14ac:dyDescent="0.2">
      <c r="A37" s="59" t="s">
        <v>18</v>
      </c>
      <c r="B37" s="61">
        <v>10</v>
      </c>
      <c r="C37" s="61">
        <v>17</v>
      </c>
      <c r="D37" s="61">
        <v>0</v>
      </c>
      <c r="E37" s="61">
        <v>27</v>
      </c>
    </row>
    <row r="38" spans="1:7" x14ac:dyDescent="0.2">
      <c r="A38" s="59" t="s">
        <v>19</v>
      </c>
      <c r="B38" s="61">
        <v>201</v>
      </c>
      <c r="C38" s="61">
        <v>206</v>
      </c>
      <c r="D38" s="61">
        <v>0</v>
      </c>
      <c r="E38" s="61">
        <v>407</v>
      </c>
    </row>
    <row r="39" spans="1:7" x14ac:dyDescent="0.2">
      <c r="A39" s="59" t="s">
        <v>20</v>
      </c>
      <c r="B39" s="61">
        <v>61</v>
      </c>
      <c r="C39" s="61">
        <v>71</v>
      </c>
      <c r="D39" s="61">
        <v>0</v>
      </c>
      <c r="E39" s="61">
        <v>132</v>
      </c>
    </row>
    <row r="40" spans="1:7" x14ac:dyDescent="0.2">
      <c r="A40" s="59" t="s">
        <v>21</v>
      </c>
      <c r="B40" s="61">
        <v>614</v>
      </c>
      <c r="C40" s="61">
        <v>814</v>
      </c>
      <c r="D40" s="61">
        <v>0</v>
      </c>
      <c r="E40" s="61">
        <v>1428</v>
      </c>
    </row>
    <row r="41" spans="1:7" x14ac:dyDescent="0.2">
      <c r="A41" s="59" t="s">
        <v>22</v>
      </c>
      <c r="B41" s="61">
        <v>139</v>
      </c>
      <c r="C41" s="61">
        <v>90</v>
      </c>
      <c r="D41" s="61">
        <v>0</v>
      </c>
      <c r="E41" s="61">
        <v>229</v>
      </c>
    </row>
    <row r="42" spans="1:7" x14ac:dyDescent="0.2">
      <c r="A42" s="60" t="s">
        <v>186</v>
      </c>
      <c r="B42" s="66">
        <v>1112</v>
      </c>
      <c r="C42" s="66">
        <v>1251</v>
      </c>
      <c r="D42" s="66">
        <v>0</v>
      </c>
      <c r="E42" s="66">
        <v>2363</v>
      </c>
    </row>
    <row r="43" spans="1:7" x14ac:dyDescent="0.2">
      <c r="A43" s="60" t="s">
        <v>187</v>
      </c>
      <c r="B43" s="66">
        <v>136</v>
      </c>
      <c r="C43" s="66">
        <v>245</v>
      </c>
      <c r="D43" s="66">
        <v>0</v>
      </c>
      <c r="E43" s="66">
        <v>381</v>
      </c>
    </row>
    <row r="44" spans="1:7" ht="25.5" customHeight="1" x14ac:dyDescent="0.2">
      <c r="A44" s="309" t="s">
        <v>4</v>
      </c>
      <c r="B44" s="309"/>
      <c r="C44" s="309"/>
      <c r="D44" s="309"/>
      <c r="E44" s="309"/>
    </row>
    <row r="46" spans="1:7" x14ac:dyDescent="0.2">
      <c r="A46" s="312" t="s">
        <v>234</v>
      </c>
      <c r="B46" s="313"/>
      <c r="C46" s="313"/>
      <c r="D46" s="313"/>
      <c r="E46" s="313"/>
      <c r="F46" s="313"/>
      <c r="G46" s="314"/>
    </row>
    <row r="47" spans="1:7" ht="25.5" x14ac:dyDescent="0.2">
      <c r="A47" s="41" t="s">
        <v>213</v>
      </c>
      <c r="B47" s="42" t="s">
        <v>214</v>
      </c>
      <c r="C47" s="42" t="s">
        <v>215</v>
      </c>
      <c r="D47" s="42" t="s">
        <v>216</v>
      </c>
      <c r="E47" s="42" t="s">
        <v>217</v>
      </c>
      <c r="F47" s="42" t="s">
        <v>218</v>
      </c>
      <c r="G47" s="46" t="s">
        <v>219</v>
      </c>
    </row>
    <row r="48" spans="1:7" x14ac:dyDescent="0.2">
      <c r="A48" s="47" t="s">
        <v>220</v>
      </c>
      <c r="B48" s="48">
        <v>71</v>
      </c>
      <c r="C48" s="48">
        <v>57</v>
      </c>
      <c r="D48" s="48">
        <v>37</v>
      </c>
      <c r="E48" s="48">
        <v>25</v>
      </c>
      <c r="F48" s="48">
        <v>16</v>
      </c>
      <c r="G48" s="51">
        <v>2</v>
      </c>
    </row>
    <row r="49" spans="1:7" x14ac:dyDescent="0.2">
      <c r="A49" s="48" t="s">
        <v>79</v>
      </c>
      <c r="B49" s="48">
        <v>34</v>
      </c>
      <c r="C49" s="48">
        <v>22</v>
      </c>
      <c r="D49" s="48">
        <v>15</v>
      </c>
      <c r="E49" s="48">
        <v>13</v>
      </c>
      <c r="F49" s="48">
        <v>4</v>
      </c>
      <c r="G49" s="51">
        <v>2</v>
      </c>
    </row>
    <row r="50" spans="1:7" x14ac:dyDescent="0.2">
      <c r="A50" s="48" t="s">
        <v>80</v>
      </c>
      <c r="B50" s="48">
        <v>16</v>
      </c>
      <c r="C50" s="48">
        <v>14</v>
      </c>
      <c r="D50" s="48">
        <v>15</v>
      </c>
      <c r="E50" s="48">
        <v>4</v>
      </c>
      <c r="F50" s="48">
        <v>3</v>
      </c>
      <c r="G50" s="51">
        <v>1</v>
      </c>
    </row>
    <row r="51" spans="1:7" x14ac:dyDescent="0.2">
      <c r="A51" s="48" t="s">
        <v>221</v>
      </c>
      <c r="B51" s="48">
        <v>18</v>
      </c>
      <c r="C51" s="48">
        <v>17</v>
      </c>
      <c r="D51" s="48">
        <v>14</v>
      </c>
      <c r="E51" s="48">
        <v>0</v>
      </c>
      <c r="F51" s="48">
        <v>7</v>
      </c>
      <c r="G51" s="51">
        <v>4</v>
      </c>
    </row>
    <row r="52" spans="1:7" x14ac:dyDescent="0.2">
      <c r="A52" s="48" t="s">
        <v>82</v>
      </c>
      <c r="B52" s="48">
        <v>4</v>
      </c>
      <c r="C52" s="48">
        <v>4</v>
      </c>
      <c r="D52" s="48">
        <v>0</v>
      </c>
      <c r="E52" s="48">
        <v>0</v>
      </c>
      <c r="F52" s="48">
        <v>0</v>
      </c>
      <c r="G52" s="51">
        <v>0</v>
      </c>
    </row>
    <row r="53" spans="1:7" x14ac:dyDescent="0.2">
      <c r="A53" s="48" t="s">
        <v>222</v>
      </c>
      <c r="B53" s="48">
        <v>45</v>
      </c>
      <c r="C53" s="48">
        <v>37</v>
      </c>
      <c r="D53" s="48">
        <v>20</v>
      </c>
      <c r="E53" s="48">
        <v>10</v>
      </c>
      <c r="F53" s="48">
        <v>8</v>
      </c>
      <c r="G53" s="51">
        <v>4</v>
      </c>
    </row>
    <row r="54" spans="1:7" x14ac:dyDescent="0.2">
      <c r="A54" s="48" t="s">
        <v>86</v>
      </c>
      <c r="B54" s="48">
        <v>52</v>
      </c>
      <c r="C54" s="48">
        <v>36</v>
      </c>
      <c r="D54" s="48">
        <v>22</v>
      </c>
      <c r="E54" s="48">
        <v>12</v>
      </c>
      <c r="F54" s="48">
        <v>7</v>
      </c>
      <c r="G54" s="51">
        <v>6</v>
      </c>
    </row>
    <row r="55" spans="1:7" x14ac:dyDescent="0.2">
      <c r="A55" s="48" t="s">
        <v>87</v>
      </c>
      <c r="B55" s="48">
        <v>144</v>
      </c>
      <c r="C55" s="48">
        <v>16</v>
      </c>
      <c r="D55" s="48">
        <v>52</v>
      </c>
      <c r="E55" s="48">
        <v>26</v>
      </c>
      <c r="F55" s="48">
        <v>14</v>
      </c>
      <c r="G55" s="51">
        <v>0</v>
      </c>
    </row>
    <row r="56" spans="1:7" x14ac:dyDescent="0.2">
      <c r="A56" s="48" t="s">
        <v>91</v>
      </c>
      <c r="B56" s="48">
        <v>22</v>
      </c>
      <c r="C56" s="48">
        <v>17</v>
      </c>
      <c r="D56" s="48">
        <v>15</v>
      </c>
      <c r="E56" s="48">
        <v>7</v>
      </c>
      <c r="F56" s="48">
        <v>5</v>
      </c>
      <c r="G56" s="51">
        <v>2</v>
      </c>
    </row>
    <row r="57" spans="1:7" x14ac:dyDescent="0.2">
      <c r="A57" s="48" t="s">
        <v>92</v>
      </c>
      <c r="B57" s="48">
        <v>58</v>
      </c>
      <c r="C57" s="48">
        <v>42</v>
      </c>
      <c r="D57" s="48">
        <v>17</v>
      </c>
      <c r="E57" s="48">
        <v>8</v>
      </c>
      <c r="F57" s="48">
        <v>3</v>
      </c>
      <c r="G57" s="51">
        <v>2</v>
      </c>
    </row>
    <row r="58" spans="1:7" x14ac:dyDescent="0.2">
      <c r="A58" s="48" t="s">
        <v>93</v>
      </c>
      <c r="B58" s="48">
        <v>64</v>
      </c>
      <c r="C58" s="48">
        <v>47</v>
      </c>
      <c r="D58" s="48">
        <v>21</v>
      </c>
      <c r="E58" s="48">
        <v>14</v>
      </c>
      <c r="F58" s="48">
        <v>18</v>
      </c>
      <c r="G58" s="51">
        <v>7</v>
      </c>
    </row>
    <row r="59" spans="1:7" x14ac:dyDescent="0.2">
      <c r="A59" s="48" t="s">
        <v>223</v>
      </c>
      <c r="B59" s="48">
        <v>19</v>
      </c>
      <c r="C59" s="48">
        <v>4</v>
      </c>
      <c r="D59" s="48">
        <v>5</v>
      </c>
      <c r="E59" s="48">
        <v>4</v>
      </c>
      <c r="F59" s="48">
        <v>1</v>
      </c>
      <c r="G59" s="51">
        <v>1</v>
      </c>
    </row>
    <row r="60" spans="1:7" x14ac:dyDescent="0.2">
      <c r="A60" s="48" t="s">
        <v>224</v>
      </c>
      <c r="B60" s="48">
        <v>51</v>
      </c>
      <c r="C60" s="48">
        <v>40</v>
      </c>
      <c r="D60" s="48">
        <v>25</v>
      </c>
      <c r="E60" s="48">
        <v>11</v>
      </c>
      <c r="F60" s="48">
        <v>13</v>
      </c>
      <c r="G60" s="51">
        <v>7</v>
      </c>
    </row>
    <row r="61" spans="1:7" x14ac:dyDescent="0.2">
      <c r="A61" s="52" t="s">
        <v>225</v>
      </c>
      <c r="B61" s="53">
        <v>598</v>
      </c>
      <c r="C61" s="53">
        <v>353</v>
      </c>
      <c r="D61" s="53">
        <v>258</v>
      </c>
      <c r="E61" s="53">
        <v>134</v>
      </c>
      <c r="F61" s="53">
        <v>99</v>
      </c>
      <c r="G61" s="53">
        <v>38</v>
      </c>
    </row>
    <row r="62" spans="1:7" x14ac:dyDescent="0.2">
      <c r="A62" s="48" t="s">
        <v>84</v>
      </c>
      <c r="B62" s="48">
        <v>9</v>
      </c>
      <c r="C62" s="48">
        <v>2</v>
      </c>
      <c r="D62" s="48">
        <v>6</v>
      </c>
      <c r="E62" s="48">
        <v>0</v>
      </c>
      <c r="F62" s="48">
        <v>0</v>
      </c>
      <c r="G62" s="51">
        <v>0</v>
      </c>
    </row>
    <row r="63" spans="1:7" x14ac:dyDescent="0.2">
      <c r="A63" s="48" t="s">
        <v>85</v>
      </c>
      <c r="B63" s="48">
        <v>2</v>
      </c>
      <c r="C63" s="48">
        <v>1</v>
      </c>
      <c r="D63" s="48">
        <v>1</v>
      </c>
      <c r="E63" s="48">
        <v>0</v>
      </c>
      <c r="F63" s="48">
        <v>1</v>
      </c>
      <c r="G63" s="51">
        <v>1</v>
      </c>
    </row>
    <row r="64" spans="1:7" x14ac:dyDescent="0.2">
      <c r="A64" s="48" t="s">
        <v>89</v>
      </c>
      <c r="B64" s="48">
        <v>15</v>
      </c>
      <c r="C64" s="48">
        <v>11</v>
      </c>
      <c r="D64" s="48">
        <v>4</v>
      </c>
      <c r="E64" s="48">
        <v>2</v>
      </c>
      <c r="F64" s="48">
        <v>3</v>
      </c>
      <c r="G64" s="51">
        <v>0</v>
      </c>
    </row>
    <row r="65" spans="1:7" x14ac:dyDescent="0.2">
      <c r="A65" s="48" t="s">
        <v>90</v>
      </c>
      <c r="B65" s="48">
        <v>4</v>
      </c>
      <c r="C65" s="48">
        <v>1</v>
      </c>
      <c r="D65" s="48">
        <v>0</v>
      </c>
      <c r="E65" s="48">
        <v>0</v>
      </c>
      <c r="F65" s="48">
        <v>0</v>
      </c>
      <c r="G65" s="51">
        <v>0</v>
      </c>
    </row>
    <row r="66" spans="1:7" x14ac:dyDescent="0.2">
      <c r="A66" s="48" t="s">
        <v>226</v>
      </c>
      <c r="B66" s="48">
        <v>3</v>
      </c>
      <c r="C66" s="48">
        <v>1</v>
      </c>
      <c r="D66" s="48">
        <v>2</v>
      </c>
      <c r="E66" s="48">
        <v>14</v>
      </c>
      <c r="F66" s="48">
        <v>1</v>
      </c>
      <c r="G66" s="51">
        <v>0</v>
      </c>
    </row>
    <row r="67" spans="1:7" x14ac:dyDescent="0.2">
      <c r="A67" s="52" t="s">
        <v>227</v>
      </c>
      <c r="B67" s="53">
        <v>631</v>
      </c>
      <c r="C67" s="53">
        <v>369</v>
      </c>
      <c r="D67" s="53">
        <v>271</v>
      </c>
      <c r="E67" s="53">
        <v>150</v>
      </c>
      <c r="F67" s="53">
        <v>104</v>
      </c>
      <c r="G67" s="53">
        <v>39</v>
      </c>
    </row>
  </sheetData>
  <mergeCells count="6">
    <mergeCell ref="A27:B27"/>
    <mergeCell ref="A44:E44"/>
    <mergeCell ref="A4:E4"/>
    <mergeCell ref="A46:G46"/>
    <mergeCell ref="A1:G1"/>
    <mergeCell ref="A33:B33"/>
  </mergeCells>
  <hyperlinks>
    <hyperlink ref="G2" location="Sommaire!A1" display="sommaire"/>
  </hyperlinks>
  <pageMargins left="0.7" right="0.7" top="0.75" bottom="0.75" header="0.3" footer="0.3"/>
  <pageSetup paperSize="9" scale="7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G68"/>
  <sheetViews>
    <sheetView showGridLines="0" view="pageBreakPreview" zoomScaleNormal="100" zoomScaleSheetLayoutView="100" workbookViewId="0">
      <selection activeCell="A3" sqref="A3"/>
    </sheetView>
  </sheetViews>
  <sheetFormatPr baseColWidth="10" defaultRowHeight="14.25" x14ac:dyDescent="0.2"/>
  <cols>
    <col min="1" max="1" width="51.7109375" style="38" customWidth="1"/>
    <col min="2" max="4" width="11.42578125" style="38"/>
    <col min="5" max="5" width="15" style="38" customWidth="1"/>
    <col min="6" max="16384" width="11.42578125" style="38"/>
  </cols>
  <sheetData>
    <row r="1" spans="1:7" ht="15" customHeight="1" x14ac:dyDescent="0.2">
      <c r="A1" s="305" t="s">
        <v>58</v>
      </c>
      <c r="B1" s="306"/>
      <c r="C1" s="306"/>
      <c r="D1" s="306"/>
      <c r="E1" s="306"/>
      <c r="F1" s="306"/>
      <c r="G1" s="307"/>
    </row>
    <row r="2" spans="1:7" x14ac:dyDescent="0.2">
      <c r="G2" s="75" t="s">
        <v>128</v>
      </c>
    </row>
    <row r="3" spans="1:7" x14ac:dyDescent="0.2">
      <c r="A3" s="39" t="s">
        <v>330</v>
      </c>
    </row>
    <row r="4" spans="1:7" ht="23.25" customHeight="1" x14ac:dyDescent="0.2">
      <c r="A4" s="310" t="s">
        <v>237</v>
      </c>
      <c r="B4" s="310"/>
      <c r="C4" s="310"/>
      <c r="D4" s="310"/>
      <c r="E4" s="310"/>
    </row>
    <row r="6" spans="1:7" x14ac:dyDescent="0.2">
      <c r="A6" s="21" t="s">
        <v>210</v>
      </c>
      <c r="B6" s="15" t="s">
        <v>191</v>
      </c>
      <c r="C6" s="15" t="s">
        <v>192</v>
      </c>
      <c r="D6" s="22" t="s">
        <v>23</v>
      </c>
      <c r="E6" s="15" t="s">
        <v>211</v>
      </c>
    </row>
    <row r="7" spans="1:7" x14ac:dyDescent="0.2">
      <c r="A7" s="55" t="s">
        <v>204</v>
      </c>
      <c r="B7" s="61">
        <v>168</v>
      </c>
      <c r="C7" s="61">
        <v>85</v>
      </c>
      <c r="D7" s="61">
        <v>253</v>
      </c>
      <c r="E7" s="62" t="s">
        <v>9</v>
      </c>
    </row>
    <row r="8" spans="1:7" x14ac:dyDescent="0.2">
      <c r="A8" s="55" t="s">
        <v>205</v>
      </c>
      <c r="B8" s="61">
        <v>187</v>
      </c>
      <c r="C8" s="61">
        <v>117</v>
      </c>
      <c r="D8" s="61">
        <v>304</v>
      </c>
      <c r="E8" s="62" t="s">
        <v>14</v>
      </c>
    </row>
    <row r="9" spans="1:7" x14ac:dyDescent="0.2">
      <c r="A9" s="55" t="s">
        <v>206</v>
      </c>
      <c r="B9" s="61">
        <v>146</v>
      </c>
      <c r="C9" s="61">
        <v>91</v>
      </c>
      <c r="D9" s="61">
        <v>237</v>
      </c>
      <c r="E9" s="62" t="s">
        <v>15</v>
      </c>
    </row>
    <row r="10" spans="1:7" ht="15" thickBot="1" x14ac:dyDescent="0.25">
      <c r="A10" s="181" t="s">
        <v>23</v>
      </c>
      <c r="B10" s="195">
        <v>501</v>
      </c>
      <c r="C10" s="195">
        <v>293</v>
      </c>
      <c r="D10" s="195">
        <v>794</v>
      </c>
      <c r="E10" s="196" t="s">
        <v>59</v>
      </c>
    </row>
    <row r="11" spans="1:7" ht="15" thickTop="1" x14ac:dyDescent="0.2">
      <c r="A11" s="183" t="s">
        <v>207</v>
      </c>
      <c r="B11" s="184">
        <v>19</v>
      </c>
      <c r="C11" s="184">
        <v>9</v>
      </c>
      <c r="D11" s="184">
        <v>28</v>
      </c>
      <c r="E11" s="185" t="s">
        <v>102</v>
      </c>
    </row>
    <row r="12" spans="1:7" x14ac:dyDescent="0.2">
      <c r="A12" s="186" t="s">
        <v>208</v>
      </c>
      <c r="B12" s="187">
        <v>42</v>
      </c>
      <c r="C12" s="187">
        <v>44</v>
      </c>
      <c r="D12" s="187">
        <v>86</v>
      </c>
      <c r="E12" s="188" t="s">
        <v>102</v>
      </c>
    </row>
    <row r="13" spans="1:7" x14ac:dyDescent="0.2">
      <c r="A13" s="186" t="s">
        <v>209</v>
      </c>
      <c r="B13" s="187">
        <v>174</v>
      </c>
      <c r="C13" s="187">
        <v>89</v>
      </c>
      <c r="D13" s="187">
        <v>263</v>
      </c>
      <c r="E13" s="188" t="s">
        <v>102</v>
      </c>
    </row>
    <row r="14" spans="1:7" x14ac:dyDescent="0.2">
      <c r="A14" s="39" t="s">
        <v>1</v>
      </c>
    </row>
    <row r="16" spans="1:7" x14ac:dyDescent="0.2">
      <c r="A16" s="21" t="s">
        <v>199</v>
      </c>
      <c r="B16" s="15" t="s">
        <v>191</v>
      </c>
      <c r="C16" s="15" t="s">
        <v>192</v>
      </c>
      <c r="D16" s="22" t="s">
        <v>23</v>
      </c>
    </row>
    <row r="17" spans="1:4" x14ac:dyDescent="0.2">
      <c r="A17" s="56" t="s">
        <v>200</v>
      </c>
      <c r="B17" s="61">
        <v>199</v>
      </c>
      <c r="C17" s="61">
        <v>118</v>
      </c>
      <c r="D17" s="61">
        <v>317</v>
      </c>
    </row>
    <row r="18" spans="1:4" x14ac:dyDescent="0.2">
      <c r="A18" s="56" t="s">
        <v>201</v>
      </c>
      <c r="B18" s="61">
        <v>193</v>
      </c>
      <c r="C18" s="61">
        <v>110</v>
      </c>
      <c r="D18" s="61">
        <v>303</v>
      </c>
    </row>
    <row r="19" spans="1:4" ht="25.5" x14ac:dyDescent="0.2">
      <c r="A19" s="56" t="s">
        <v>202</v>
      </c>
      <c r="B19" s="61">
        <v>34</v>
      </c>
      <c r="C19" s="61">
        <v>23</v>
      </c>
      <c r="D19" s="61">
        <v>57</v>
      </c>
    </row>
    <row r="20" spans="1:4" ht="25.5" x14ac:dyDescent="0.2">
      <c r="A20" s="56" t="s">
        <v>203</v>
      </c>
      <c r="B20" s="61">
        <v>34</v>
      </c>
      <c r="C20" s="61">
        <v>21</v>
      </c>
      <c r="D20" s="61">
        <v>55</v>
      </c>
    </row>
    <row r="22" spans="1:4" x14ac:dyDescent="0.2">
      <c r="A22" s="21" t="s">
        <v>311</v>
      </c>
      <c r="B22" s="15" t="s">
        <v>191</v>
      </c>
      <c r="C22" s="15" t="s">
        <v>192</v>
      </c>
      <c r="D22" s="22" t="s">
        <v>23</v>
      </c>
    </row>
    <row r="23" spans="1:4" ht="25.5" x14ac:dyDescent="0.2">
      <c r="A23" s="19" t="s">
        <v>193</v>
      </c>
      <c r="B23" s="63">
        <v>218</v>
      </c>
      <c r="C23" s="63">
        <v>111</v>
      </c>
      <c r="D23" s="63">
        <v>329</v>
      </c>
    </row>
    <row r="24" spans="1:4" ht="25.5" x14ac:dyDescent="0.2">
      <c r="A24" s="19" t="s">
        <v>194</v>
      </c>
      <c r="B24" s="63">
        <v>191</v>
      </c>
      <c r="C24" s="63">
        <v>99</v>
      </c>
      <c r="D24" s="63">
        <v>290</v>
      </c>
    </row>
    <row r="25" spans="1:4" x14ac:dyDescent="0.2">
      <c r="A25" s="39" t="s">
        <v>2</v>
      </c>
    </row>
    <row r="27" spans="1:4" x14ac:dyDescent="0.2">
      <c r="A27" s="308" t="s">
        <v>188</v>
      </c>
      <c r="B27" s="308"/>
    </row>
    <row r="28" spans="1:4" x14ac:dyDescent="0.2">
      <c r="A28" s="55" t="s">
        <v>13</v>
      </c>
      <c r="B28" s="64">
        <v>0</v>
      </c>
    </row>
    <row r="29" spans="1:4" x14ac:dyDescent="0.2">
      <c r="A29" s="55" t="s">
        <v>189</v>
      </c>
      <c r="B29" s="64">
        <v>26</v>
      </c>
    </row>
    <row r="30" spans="1:4" x14ac:dyDescent="0.2">
      <c r="A30" s="55" t="s">
        <v>190</v>
      </c>
      <c r="B30" s="64">
        <v>0</v>
      </c>
    </row>
    <row r="31" spans="1:4" x14ac:dyDescent="0.2">
      <c r="A31" s="55" t="s">
        <v>16</v>
      </c>
      <c r="B31" s="64">
        <v>0</v>
      </c>
    </row>
    <row r="32" spans="1:4" x14ac:dyDescent="0.2">
      <c r="A32" s="57" t="s">
        <v>23</v>
      </c>
      <c r="B32" s="65">
        <v>26</v>
      </c>
    </row>
    <row r="33" spans="1:7" ht="24.75" customHeight="1" x14ac:dyDescent="0.2">
      <c r="A33" s="311" t="s">
        <v>3</v>
      </c>
      <c r="B33" s="311"/>
    </row>
    <row r="35" spans="1:7" ht="25.5" x14ac:dyDescent="0.2">
      <c r="A35" s="21" t="s">
        <v>180</v>
      </c>
      <c r="B35" s="15" t="s">
        <v>181</v>
      </c>
      <c r="C35" s="15" t="s">
        <v>182</v>
      </c>
      <c r="D35" s="15" t="s">
        <v>183</v>
      </c>
      <c r="E35" s="58" t="s">
        <v>23</v>
      </c>
    </row>
    <row r="36" spans="1:7" x14ac:dyDescent="0.2">
      <c r="A36" s="59" t="s">
        <v>184</v>
      </c>
      <c r="B36" s="61">
        <v>13</v>
      </c>
      <c r="C36" s="61">
        <v>13</v>
      </c>
      <c r="D36" s="61">
        <v>2</v>
      </c>
      <c r="E36" s="61">
        <v>28</v>
      </c>
    </row>
    <row r="37" spans="1:7" x14ac:dyDescent="0.2">
      <c r="A37" s="59" t="s">
        <v>18</v>
      </c>
      <c r="B37" s="61">
        <v>0</v>
      </c>
      <c r="C37" s="61">
        <v>0</v>
      </c>
      <c r="D37" s="61">
        <v>0</v>
      </c>
      <c r="E37" s="61">
        <v>0</v>
      </c>
    </row>
    <row r="38" spans="1:7" x14ac:dyDescent="0.2">
      <c r="A38" s="59" t="s">
        <v>19</v>
      </c>
      <c r="B38" s="61">
        <v>52</v>
      </c>
      <c r="C38" s="61">
        <v>69</v>
      </c>
      <c r="D38" s="61">
        <v>40</v>
      </c>
      <c r="E38" s="61">
        <v>161</v>
      </c>
    </row>
    <row r="39" spans="1:7" x14ac:dyDescent="0.2">
      <c r="A39" s="59" t="s">
        <v>20</v>
      </c>
      <c r="B39" s="61">
        <v>8</v>
      </c>
      <c r="C39" s="61">
        <v>9</v>
      </c>
      <c r="D39" s="61">
        <v>5</v>
      </c>
      <c r="E39" s="61">
        <v>22</v>
      </c>
    </row>
    <row r="40" spans="1:7" x14ac:dyDescent="0.2">
      <c r="A40" s="59" t="s">
        <v>21</v>
      </c>
      <c r="B40" s="61">
        <v>114</v>
      </c>
      <c r="C40" s="61">
        <v>158</v>
      </c>
      <c r="D40" s="61">
        <v>127</v>
      </c>
      <c r="E40" s="61">
        <v>399</v>
      </c>
    </row>
    <row r="41" spans="1:7" x14ac:dyDescent="0.2">
      <c r="A41" s="59" t="s">
        <v>22</v>
      </c>
      <c r="B41" s="61">
        <v>18</v>
      </c>
      <c r="C41" s="61">
        <v>15</v>
      </c>
      <c r="D41" s="61">
        <v>14</v>
      </c>
      <c r="E41" s="61">
        <v>47</v>
      </c>
    </row>
    <row r="42" spans="1:7" x14ac:dyDescent="0.2">
      <c r="A42" s="60" t="s">
        <v>186</v>
      </c>
      <c r="B42" s="66">
        <v>205</v>
      </c>
      <c r="C42" s="66">
        <v>264</v>
      </c>
      <c r="D42" s="66">
        <v>188</v>
      </c>
      <c r="E42" s="66">
        <v>657</v>
      </c>
    </row>
    <row r="43" spans="1:7" x14ac:dyDescent="0.2">
      <c r="A43" s="60" t="s">
        <v>187</v>
      </c>
      <c r="B43" s="66">
        <v>56</v>
      </c>
      <c r="C43" s="66">
        <v>43</v>
      </c>
      <c r="D43" s="66">
        <v>56</v>
      </c>
      <c r="E43" s="66">
        <v>155</v>
      </c>
    </row>
    <row r="44" spans="1:7" ht="25.5" customHeight="1" x14ac:dyDescent="0.2">
      <c r="A44" s="309" t="s">
        <v>4</v>
      </c>
      <c r="B44" s="309"/>
      <c r="C44" s="309"/>
      <c r="D44" s="309"/>
      <c r="E44" s="309"/>
    </row>
    <row r="46" spans="1:7" x14ac:dyDescent="0.2">
      <c r="A46" s="312" t="s">
        <v>235</v>
      </c>
      <c r="B46" s="313"/>
      <c r="C46" s="313"/>
      <c r="D46" s="313"/>
      <c r="E46" s="313"/>
      <c r="F46" s="313"/>
      <c r="G46" s="314"/>
    </row>
    <row r="47" spans="1:7" ht="25.5" x14ac:dyDescent="0.2">
      <c r="A47" s="41" t="s">
        <v>213</v>
      </c>
      <c r="B47" s="42" t="s">
        <v>214</v>
      </c>
      <c r="C47" s="42" t="s">
        <v>215</v>
      </c>
      <c r="D47" s="42" t="s">
        <v>216</v>
      </c>
      <c r="E47" s="42" t="s">
        <v>217</v>
      </c>
      <c r="F47" s="42" t="s">
        <v>218</v>
      </c>
      <c r="G47" s="46" t="s">
        <v>219</v>
      </c>
    </row>
    <row r="48" spans="1:7" x14ac:dyDescent="0.2">
      <c r="A48" s="47" t="s">
        <v>220</v>
      </c>
      <c r="B48" s="48" t="s">
        <v>290</v>
      </c>
      <c r="C48" s="48" t="s">
        <v>290</v>
      </c>
      <c r="D48" s="48" t="s">
        <v>290</v>
      </c>
      <c r="E48" s="48" t="s">
        <v>290</v>
      </c>
      <c r="F48" s="48" t="s">
        <v>290</v>
      </c>
      <c r="G48" s="48" t="s">
        <v>290</v>
      </c>
    </row>
    <row r="49" spans="1:7" x14ac:dyDescent="0.2">
      <c r="A49" s="48" t="s">
        <v>79</v>
      </c>
      <c r="B49" s="48" t="s">
        <v>290</v>
      </c>
      <c r="C49" s="48" t="s">
        <v>290</v>
      </c>
      <c r="D49" s="48" t="s">
        <v>290</v>
      </c>
      <c r="E49" s="48" t="s">
        <v>290</v>
      </c>
      <c r="F49" s="48" t="s">
        <v>290</v>
      </c>
      <c r="G49" s="48" t="s">
        <v>290</v>
      </c>
    </row>
    <row r="50" spans="1:7" x14ac:dyDescent="0.2">
      <c r="A50" s="48" t="s">
        <v>80</v>
      </c>
      <c r="B50" s="48" t="s">
        <v>290</v>
      </c>
      <c r="C50" s="48" t="s">
        <v>290</v>
      </c>
      <c r="D50" s="48" t="s">
        <v>290</v>
      </c>
      <c r="E50" s="48" t="s">
        <v>290</v>
      </c>
      <c r="F50" s="48" t="s">
        <v>290</v>
      </c>
      <c r="G50" s="48" t="s">
        <v>290</v>
      </c>
    </row>
    <row r="51" spans="1:7" x14ac:dyDescent="0.2">
      <c r="A51" s="48" t="s">
        <v>221</v>
      </c>
      <c r="B51" s="48" t="s">
        <v>290</v>
      </c>
      <c r="C51" s="48" t="s">
        <v>290</v>
      </c>
      <c r="D51" s="48" t="s">
        <v>290</v>
      </c>
      <c r="E51" s="48" t="s">
        <v>290</v>
      </c>
      <c r="F51" s="48" t="s">
        <v>290</v>
      </c>
      <c r="G51" s="48" t="s">
        <v>290</v>
      </c>
    </row>
    <row r="52" spans="1:7" x14ac:dyDescent="0.2">
      <c r="A52" s="48" t="s">
        <v>82</v>
      </c>
      <c r="B52" s="48" t="s">
        <v>290</v>
      </c>
      <c r="C52" s="48" t="s">
        <v>290</v>
      </c>
      <c r="D52" s="48" t="s">
        <v>290</v>
      </c>
      <c r="E52" s="48" t="s">
        <v>290</v>
      </c>
      <c r="F52" s="48" t="s">
        <v>290</v>
      </c>
      <c r="G52" s="48" t="s">
        <v>290</v>
      </c>
    </row>
    <row r="53" spans="1:7" x14ac:dyDescent="0.2">
      <c r="A53" s="48" t="s">
        <v>222</v>
      </c>
      <c r="B53" s="48" t="s">
        <v>290</v>
      </c>
      <c r="C53" s="48" t="s">
        <v>290</v>
      </c>
      <c r="D53" s="48" t="s">
        <v>290</v>
      </c>
      <c r="E53" s="48" t="s">
        <v>290</v>
      </c>
      <c r="F53" s="48" t="s">
        <v>290</v>
      </c>
      <c r="G53" s="48" t="s">
        <v>290</v>
      </c>
    </row>
    <row r="54" spans="1:7" x14ac:dyDescent="0.2">
      <c r="A54" s="48" t="s">
        <v>86</v>
      </c>
      <c r="B54" s="48" t="s">
        <v>290</v>
      </c>
      <c r="C54" s="48" t="s">
        <v>290</v>
      </c>
      <c r="D54" s="48" t="s">
        <v>290</v>
      </c>
      <c r="E54" s="48" t="s">
        <v>290</v>
      </c>
      <c r="F54" s="48" t="s">
        <v>290</v>
      </c>
      <c r="G54" s="48" t="s">
        <v>290</v>
      </c>
    </row>
    <row r="55" spans="1:7" x14ac:dyDescent="0.2">
      <c r="A55" s="48" t="s">
        <v>87</v>
      </c>
      <c r="B55" s="48" t="s">
        <v>290</v>
      </c>
      <c r="C55" s="48" t="s">
        <v>290</v>
      </c>
      <c r="D55" s="48" t="s">
        <v>290</v>
      </c>
      <c r="E55" s="48" t="s">
        <v>290</v>
      </c>
      <c r="F55" s="48" t="s">
        <v>290</v>
      </c>
      <c r="G55" s="48" t="s">
        <v>290</v>
      </c>
    </row>
    <row r="56" spans="1:7" x14ac:dyDescent="0.2">
      <c r="A56" s="48" t="s">
        <v>91</v>
      </c>
      <c r="B56" s="48" t="s">
        <v>290</v>
      </c>
      <c r="C56" s="48" t="s">
        <v>290</v>
      </c>
      <c r="D56" s="48" t="s">
        <v>290</v>
      </c>
      <c r="E56" s="48" t="s">
        <v>290</v>
      </c>
      <c r="F56" s="48" t="s">
        <v>290</v>
      </c>
      <c r="G56" s="48" t="s">
        <v>290</v>
      </c>
    </row>
    <row r="57" spans="1:7" x14ac:dyDescent="0.2">
      <c r="A57" s="48" t="s">
        <v>92</v>
      </c>
      <c r="B57" s="48" t="s">
        <v>290</v>
      </c>
      <c r="C57" s="48" t="s">
        <v>290</v>
      </c>
      <c r="D57" s="48" t="s">
        <v>290</v>
      </c>
      <c r="E57" s="48" t="s">
        <v>290</v>
      </c>
      <c r="F57" s="48" t="s">
        <v>290</v>
      </c>
      <c r="G57" s="48" t="s">
        <v>290</v>
      </c>
    </row>
    <row r="58" spans="1:7" x14ac:dyDescent="0.2">
      <c r="A58" s="48" t="s">
        <v>93</v>
      </c>
      <c r="B58" s="48" t="s">
        <v>290</v>
      </c>
      <c r="C58" s="48" t="s">
        <v>290</v>
      </c>
      <c r="D58" s="48" t="s">
        <v>290</v>
      </c>
      <c r="E58" s="48" t="s">
        <v>290</v>
      </c>
      <c r="F58" s="48" t="s">
        <v>290</v>
      </c>
      <c r="G58" s="48" t="s">
        <v>290</v>
      </c>
    </row>
    <row r="59" spans="1:7" x14ac:dyDescent="0.2">
      <c r="A59" s="48" t="s">
        <v>223</v>
      </c>
      <c r="B59" s="48" t="s">
        <v>290</v>
      </c>
      <c r="C59" s="48" t="s">
        <v>290</v>
      </c>
      <c r="D59" s="48" t="s">
        <v>290</v>
      </c>
      <c r="E59" s="48" t="s">
        <v>290</v>
      </c>
      <c r="F59" s="48" t="s">
        <v>290</v>
      </c>
      <c r="G59" s="48" t="s">
        <v>290</v>
      </c>
    </row>
    <row r="60" spans="1:7" x14ac:dyDescent="0.2">
      <c r="A60" s="48" t="s">
        <v>224</v>
      </c>
      <c r="B60" s="48" t="s">
        <v>290</v>
      </c>
      <c r="C60" s="48" t="s">
        <v>290</v>
      </c>
      <c r="D60" s="48" t="s">
        <v>290</v>
      </c>
      <c r="E60" s="48" t="s">
        <v>290</v>
      </c>
      <c r="F60" s="48" t="s">
        <v>290</v>
      </c>
      <c r="G60" s="48" t="s">
        <v>290</v>
      </c>
    </row>
    <row r="61" spans="1:7" x14ac:dyDescent="0.2">
      <c r="A61" s="52" t="s">
        <v>225</v>
      </c>
      <c r="B61" s="53" t="s">
        <v>290</v>
      </c>
      <c r="C61" s="53" t="s">
        <v>290</v>
      </c>
      <c r="D61" s="53" t="s">
        <v>290</v>
      </c>
      <c r="E61" s="53" t="s">
        <v>290</v>
      </c>
      <c r="F61" s="53" t="s">
        <v>290</v>
      </c>
      <c r="G61" s="53" t="s">
        <v>290</v>
      </c>
    </row>
    <row r="62" spans="1:7" x14ac:dyDescent="0.2">
      <c r="A62" s="48" t="s">
        <v>84</v>
      </c>
      <c r="B62" s="48" t="s">
        <v>290</v>
      </c>
      <c r="C62" s="48" t="s">
        <v>290</v>
      </c>
      <c r="D62" s="48" t="s">
        <v>290</v>
      </c>
      <c r="E62" s="48" t="s">
        <v>290</v>
      </c>
      <c r="F62" s="48" t="s">
        <v>290</v>
      </c>
      <c r="G62" s="48" t="s">
        <v>290</v>
      </c>
    </row>
    <row r="63" spans="1:7" x14ac:dyDescent="0.2">
      <c r="A63" s="48" t="s">
        <v>85</v>
      </c>
      <c r="B63" s="48" t="s">
        <v>290</v>
      </c>
      <c r="C63" s="48" t="s">
        <v>290</v>
      </c>
      <c r="D63" s="48" t="s">
        <v>290</v>
      </c>
      <c r="E63" s="48" t="s">
        <v>290</v>
      </c>
      <c r="F63" s="48" t="s">
        <v>290</v>
      </c>
      <c r="G63" s="48" t="s">
        <v>290</v>
      </c>
    </row>
    <row r="64" spans="1:7" x14ac:dyDescent="0.2">
      <c r="A64" s="48" t="s">
        <v>89</v>
      </c>
      <c r="B64" s="48" t="s">
        <v>290</v>
      </c>
      <c r="C64" s="48" t="s">
        <v>290</v>
      </c>
      <c r="D64" s="48" t="s">
        <v>290</v>
      </c>
      <c r="E64" s="48" t="s">
        <v>290</v>
      </c>
      <c r="F64" s="48" t="s">
        <v>290</v>
      </c>
      <c r="G64" s="48" t="s">
        <v>290</v>
      </c>
    </row>
    <row r="65" spans="1:7" x14ac:dyDescent="0.2">
      <c r="A65" s="48" t="s">
        <v>90</v>
      </c>
      <c r="B65" s="48" t="s">
        <v>290</v>
      </c>
      <c r="C65" s="48" t="s">
        <v>290</v>
      </c>
      <c r="D65" s="48" t="s">
        <v>290</v>
      </c>
      <c r="E65" s="48" t="s">
        <v>290</v>
      </c>
      <c r="F65" s="48" t="s">
        <v>290</v>
      </c>
      <c r="G65" s="48" t="s">
        <v>290</v>
      </c>
    </row>
    <row r="66" spans="1:7" x14ac:dyDescent="0.2">
      <c r="A66" s="48" t="s">
        <v>226</v>
      </c>
      <c r="B66" s="48" t="s">
        <v>290</v>
      </c>
      <c r="C66" s="48" t="s">
        <v>290</v>
      </c>
      <c r="D66" s="48" t="s">
        <v>290</v>
      </c>
      <c r="E66" s="48" t="s">
        <v>290</v>
      </c>
      <c r="F66" s="48" t="s">
        <v>290</v>
      </c>
      <c r="G66" s="48" t="s">
        <v>290</v>
      </c>
    </row>
    <row r="67" spans="1:7" x14ac:dyDescent="0.2">
      <c r="A67" s="52" t="s">
        <v>227</v>
      </c>
      <c r="B67" s="53" t="s">
        <v>290</v>
      </c>
      <c r="C67" s="53" t="s">
        <v>290</v>
      </c>
      <c r="D67" s="53" t="s">
        <v>290</v>
      </c>
      <c r="E67" s="53" t="s">
        <v>290</v>
      </c>
      <c r="F67" s="53" t="s">
        <v>290</v>
      </c>
      <c r="G67" s="53" t="s">
        <v>290</v>
      </c>
    </row>
    <row r="68" spans="1:7" x14ac:dyDescent="0.2">
      <c r="A68" s="350" t="s">
        <v>323</v>
      </c>
      <c r="B68" s="350"/>
      <c r="C68" s="350"/>
      <c r="D68" s="350"/>
      <c r="E68" s="350"/>
    </row>
  </sheetData>
  <mergeCells count="7">
    <mergeCell ref="A1:G1"/>
    <mergeCell ref="A33:B33"/>
    <mergeCell ref="A68:E68"/>
    <mergeCell ref="A27:B27"/>
    <mergeCell ref="A44:E44"/>
    <mergeCell ref="A4:E4"/>
    <mergeCell ref="A46:G46"/>
  </mergeCells>
  <hyperlinks>
    <hyperlink ref="G2" location="Sommaire!A1" display="sommaire"/>
  </hyperlinks>
  <pageMargins left="0.7" right="0.7" top="0.75" bottom="0.75" header="0.3" footer="0.3"/>
  <pageSetup paperSize="9" scale="7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pane ySplit="2" topLeftCell="A3" activePane="bottomLeft" state="frozen"/>
      <selection activeCell="B35" sqref="B35:E42"/>
      <selection pane="bottomLeft" activeCell="A28" sqref="A28:G28"/>
    </sheetView>
  </sheetViews>
  <sheetFormatPr baseColWidth="10" defaultRowHeight="12.75" x14ac:dyDescent="0.2"/>
  <cols>
    <col min="1" max="1" width="9.85546875" style="7" customWidth="1"/>
    <col min="2" max="2" width="19.28515625" style="7" customWidth="1"/>
    <col min="3" max="3" width="17.28515625" style="7" customWidth="1"/>
    <col min="4" max="4" width="20.42578125" style="7" customWidth="1"/>
    <col min="5" max="5" width="13.5703125" style="7" customWidth="1"/>
    <col min="6" max="6" width="19.42578125" style="7" customWidth="1"/>
    <col min="7" max="7" width="90.85546875" style="7" customWidth="1"/>
    <col min="8" max="8" width="9.140625" style="10" bestFit="1" customWidth="1"/>
    <col min="9" max="257" width="11.42578125" style="10"/>
    <col min="258" max="258" width="9.85546875" style="10" customWidth="1"/>
    <col min="259" max="259" width="17.140625" style="10" customWidth="1"/>
    <col min="260" max="260" width="11.85546875" style="10" customWidth="1"/>
    <col min="261" max="261" width="15.5703125" style="10" customWidth="1"/>
    <col min="262" max="262" width="12.42578125" style="10" customWidth="1"/>
    <col min="263" max="263" width="76.5703125" style="10" customWidth="1"/>
    <col min="264" max="513" width="11.42578125" style="10"/>
    <col min="514" max="514" width="9.85546875" style="10" customWidth="1"/>
    <col min="515" max="515" width="17.140625" style="10" customWidth="1"/>
    <col min="516" max="516" width="11.85546875" style="10" customWidth="1"/>
    <col min="517" max="517" width="15.5703125" style="10" customWidth="1"/>
    <col min="518" max="518" width="12.42578125" style="10" customWidth="1"/>
    <col min="519" max="519" width="76.5703125" style="10" customWidth="1"/>
    <col min="520" max="769" width="11.42578125" style="10"/>
    <col min="770" max="770" width="9.85546875" style="10" customWidth="1"/>
    <col min="771" max="771" width="17.140625" style="10" customWidth="1"/>
    <col min="772" max="772" width="11.85546875" style="10" customWidth="1"/>
    <col min="773" max="773" width="15.5703125" style="10" customWidth="1"/>
    <col min="774" max="774" width="12.42578125" style="10" customWidth="1"/>
    <col min="775" max="775" width="76.5703125" style="10" customWidth="1"/>
    <col min="776" max="1025" width="11.42578125" style="10"/>
    <col min="1026" max="1026" width="9.85546875" style="10" customWidth="1"/>
    <col min="1027" max="1027" width="17.140625" style="10" customWidth="1"/>
    <col min="1028" max="1028" width="11.85546875" style="10" customWidth="1"/>
    <col min="1029" max="1029" width="15.5703125" style="10" customWidth="1"/>
    <col min="1030" max="1030" width="12.42578125" style="10" customWidth="1"/>
    <col min="1031" max="1031" width="76.5703125" style="10" customWidth="1"/>
    <col min="1032" max="1281" width="11.42578125" style="10"/>
    <col min="1282" max="1282" width="9.85546875" style="10" customWidth="1"/>
    <col min="1283" max="1283" width="17.140625" style="10" customWidth="1"/>
    <col min="1284" max="1284" width="11.85546875" style="10" customWidth="1"/>
    <col min="1285" max="1285" width="15.5703125" style="10" customWidth="1"/>
    <col min="1286" max="1286" width="12.42578125" style="10" customWidth="1"/>
    <col min="1287" max="1287" width="76.5703125" style="10" customWidth="1"/>
    <col min="1288" max="1537" width="11.42578125" style="10"/>
    <col min="1538" max="1538" width="9.85546875" style="10" customWidth="1"/>
    <col min="1539" max="1539" width="17.140625" style="10" customWidth="1"/>
    <col min="1540" max="1540" width="11.85546875" style="10" customWidth="1"/>
    <col min="1541" max="1541" width="15.5703125" style="10" customWidth="1"/>
    <col min="1542" max="1542" width="12.42578125" style="10" customWidth="1"/>
    <col min="1543" max="1543" width="76.5703125" style="10" customWidth="1"/>
    <col min="1544" max="1793" width="11.42578125" style="10"/>
    <col min="1794" max="1794" width="9.85546875" style="10" customWidth="1"/>
    <col min="1795" max="1795" width="17.140625" style="10" customWidth="1"/>
    <col min="1796" max="1796" width="11.85546875" style="10" customWidth="1"/>
    <col min="1797" max="1797" width="15.5703125" style="10" customWidth="1"/>
    <col min="1798" max="1798" width="12.42578125" style="10" customWidth="1"/>
    <col min="1799" max="1799" width="76.5703125" style="10" customWidth="1"/>
    <col min="1800" max="2049" width="11.42578125" style="10"/>
    <col min="2050" max="2050" width="9.85546875" style="10" customWidth="1"/>
    <col min="2051" max="2051" width="17.140625" style="10" customWidth="1"/>
    <col min="2052" max="2052" width="11.85546875" style="10" customWidth="1"/>
    <col min="2053" max="2053" width="15.5703125" style="10" customWidth="1"/>
    <col min="2054" max="2054" width="12.42578125" style="10" customWidth="1"/>
    <col min="2055" max="2055" width="76.5703125" style="10" customWidth="1"/>
    <col min="2056" max="2305" width="11.42578125" style="10"/>
    <col min="2306" max="2306" width="9.85546875" style="10" customWidth="1"/>
    <col min="2307" max="2307" width="17.140625" style="10" customWidth="1"/>
    <col min="2308" max="2308" width="11.85546875" style="10" customWidth="1"/>
    <col min="2309" max="2309" width="15.5703125" style="10" customWidth="1"/>
    <col min="2310" max="2310" width="12.42578125" style="10" customWidth="1"/>
    <col min="2311" max="2311" width="76.5703125" style="10" customWidth="1"/>
    <col min="2312" max="2561" width="11.42578125" style="10"/>
    <col min="2562" max="2562" width="9.85546875" style="10" customWidth="1"/>
    <col min="2563" max="2563" width="17.140625" style="10" customWidth="1"/>
    <col min="2564" max="2564" width="11.85546875" style="10" customWidth="1"/>
    <col min="2565" max="2565" width="15.5703125" style="10" customWidth="1"/>
    <col min="2566" max="2566" width="12.42578125" style="10" customWidth="1"/>
    <col min="2567" max="2567" width="76.5703125" style="10" customWidth="1"/>
    <col min="2568" max="2817" width="11.42578125" style="10"/>
    <col min="2818" max="2818" width="9.85546875" style="10" customWidth="1"/>
    <col min="2819" max="2819" width="17.140625" style="10" customWidth="1"/>
    <col min="2820" max="2820" width="11.85546875" style="10" customWidth="1"/>
    <col min="2821" max="2821" width="15.5703125" style="10" customWidth="1"/>
    <col min="2822" max="2822" width="12.42578125" style="10" customWidth="1"/>
    <col min="2823" max="2823" width="76.5703125" style="10" customWidth="1"/>
    <col min="2824" max="3073" width="11.42578125" style="10"/>
    <col min="3074" max="3074" width="9.85546875" style="10" customWidth="1"/>
    <col min="3075" max="3075" width="17.140625" style="10" customWidth="1"/>
    <col min="3076" max="3076" width="11.85546875" style="10" customWidth="1"/>
    <col min="3077" max="3077" width="15.5703125" style="10" customWidth="1"/>
    <col min="3078" max="3078" width="12.42578125" style="10" customWidth="1"/>
    <col min="3079" max="3079" width="76.5703125" style="10" customWidth="1"/>
    <col min="3080" max="3329" width="11.42578125" style="10"/>
    <col min="3330" max="3330" width="9.85546875" style="10" customWidth="1"/>
    <col min="3331" max="3331" width="17.140625" style="10" customWidth="1"/>
    <col min="3332" max="3332" width="11.85546875" style="10" customWidth="1"/>
    <col min="3333" max="3333" width="15.5703125" style="10" customWidth="1"/>
    <col min="3334" max="3334" width="12.42578125" style="10" customWidth="1"/>
    <col min="3335" max="3335" width="76.5703125" style="10" customWidth="1"/>
    <col min="3336" max="3585" width="11.42578125" style="10"/>
    <col min="3586" max="3586" width="9.85546875" style="10" customWidth="1"/>
    <col min="3587" max="3587" width="17.140625" style="10" customWidth="1"/>
    <col min="3588" max="3588" width="11.85546875" style="10" customWidth="1"/>
    <col min="3589" max="3589" width="15.5703125" style="10" customWidth="1"/>
    <col min="3590" max="3590" width="12.42578125" style="10" customWidth="1"/>
    <col min="3591" max="3591" width="76.5703125" style="10" customWidth="1"/>
    <col min="3592" max="3841" width="11.42578125" style="10"/>
    <col min="3842" max="3842" width="9.85546875" style="10" customWidth="1"/>
    <col min="3843" max="3843" width="17.140625" style="10" customWidth="1"/>
    <col min="3844" max="3844" width="11.85546875" style="10" customWidth="1"/>
    <col min="3845" max="3845" width="15.5703125" style="10" customWidth="1"/>
    <col min="3846" max="3846" width="12.42578125" style="10" customWidth="1"/>
    <col min="3847" max="3847" width="76.5703125" style="10" customWidth="1"/>
    <col min="3848" max="4097" width="11.42578125" style="10"/>
    <col min="4098" max="4098" width="9.85546875" style="10" customWidth="1"/>
    <col min="4099" max="4099" width="17.140625" style="10" customWidth="1"/>
    <col min="4100" max="4100" width="11.85546875" style="10" customWidth="1"/>
    <col min="4101" max="4101" width="15.5703125" style="10" customWidth="1"/>
    <col min="4102" max="4102" width="12.42578125" style="10" customWidth="1"/>
    <col min="4103" max="4103" width="76.5703125" style="10" customWidth="1"/>
    <col min="4104" max="4353" width="11.42578125" style="10"/>
    <col min="4354" max="4354" width="9.85546875" style="10" customWidth="1"/>
    <col min="4355" max="4355" width="17.140625" style="10" customWidth="1"/>
    <col min="4356" max="4356" width="11.85546875" style="10" customWidth="1"/>
    <col min="4357" max="4357" width="15.5703125" style="10" customWidth="1"/>
    <col min="4358" max="4358" width="12.42578125" style="10" customWidth="1"/>
    <col min="4359" max="4359" width="76.5703125" style="10" customWidth="1"/>
    <col min="4360" max="4609" width="11.42578125" style="10"/>
    <col min="4610" max="4610" width="9.85546875" style="10" customWidth="1"/>
    <col min="4611" max="4611" width="17.140625" style="10" customWidth="1"/>
    <col min="4612" max="4612" width="11.85546875" style="10" customWidth="1"/>
    <col min="4613" max="4613" width="15.5703125" style="10" customWidth="1"/>
    <col min="4614" max="4614" width="12.42578125" style="10" customWidth="1"/>
    <col min="4615" max="4615" width="76.5703125" style="10" customWidth="1"/>
    <col min="4616" max="4865" width="11.42578125" style="10"/>
    <col min="4866" max="4866" width="9.85546875" style="10" customWidth="1"/>
    <col min="4867" max="4867" width="17.140625" style="10" customWidth="1"/>
    <col min="4868" max="4868" width="11.85546875" style="10" customWidth="1"/>
    <col min="4869" max="4869" width="15.5703125" style="10" customWidth="1"/>
    <col min="4870" max="4870" width="12.42578125" style="10" customWidth="1"/>
    <col min="4871" max="4871" width="76.5703125" style="10" customWidth="1"/>
    <col min="4872" max="5121" width="11.42578125" style="10"/>
    <col min="5122" max="5122" width="9.85546875" style="10" customWidth="1"/>
    <col min="5123" max="5123" width="17.140625" style="10" customWidth="1"/>
    <col min="5124" max="5124" width="11.85546875" style="10" customWidth="1"/>
    <col min="5125" max="5125" width="15.5703125" style="10" customWidth="1"/>
    <col min="5126" max="5126" width="12.42578125" style="10" customWidth="1"/>
    <col min="5127" max="5127" width="76.5703125" style="10" customWidth="1"/>
    <col min="5128" max="5377" width="11.42578125" style="10"/>
    <col min="5378" max="5378" width="9.85546875" style="10" customWidth="1"/>
    <col min="5379" max="5379" width="17.140625" style="10" customWidth="1"/>
    <col min="5380" max="5380" width="11.85546875" style="10" customWidth="1"/>
    <col min="5381" max="5381" width="15.5703125" style="10" customWidth="1"/>
    <col min="5382" max="5382" width="12.42578125" style="10" customWidth="1"/>
    <col min="5383" max="5383" width="76.5703125" style="10" customWidth="1"/>
    <col min="5384" max="5633" width="11.42578125" style="10"/>
    <col min="5634" max="5634" width="9.85546875" style="10" customWidth="1"/>
    <col min="5635" max="5635" width="17.140625" style="10" customWidth="1"/>
    <col min="5636" max="5636" width="11.85546875" style="10" customWidth="1"/>
    <col min="5637" max="5637" width="15.5703125" style="10" customWidth="1"/>
    <col min="5638" max="5638" width="12.42578125" style="10" customWidth="1"/>
    <col min="5639" max="5639" width="76.5703125" style="10" customWidth="1"/>
    <col min="5640" max="5889" width="11.42578125" style="10"/>
    <col min="5890" max="5890" width="9.85546875" style="10" customWidth="1"/>
    <col min="5891" max="5891" width="17.140625" style="10" customWidth="1"/>
    <col min="5892" max="5892" width="11.85546875" style="10" customWidth="1"/>
    <col min="5893" max="5893" width="15.5703125" style="10" customWidth="1"/>
    <col min="5894" max="5894" width="12.42578125" style="10" customWidth="1"/>
    <col min="5895" max="5895" width="76.5703125" style="10" customWidth="1"/>
    <col min="5896" max="6145" width="11.42578125" style="10"/>
    <col min="6146" max="6146" width="9.85546875" style="10" customWidth="1"/>
    <col min="6147" max="6147" width="17.140625" style="10" customWidth="1"/>
    <col min="6148" max="6148" width="11.85546875" style="10" customWidth="1"/>
    <col min="6149" max="6149" width="15.5703125" style="10" customWidth="1"/>
    <col min="6150" max="6150" width="12.42578125" style="10" customWidth="1"/>
    <col min="6151" max="6151" width="76.5703125" style="10" customWidth="1"/>
    <col min="6152" max="6401" width="11.42578125" style="10"/>
    <col min="6402" max="6402" width="9.85546875" style="10" customWidth="1"/>
    <col min="6403" max="6403" width="17.140625" style="10" customWidth="1"/>
    <col min="6404" max="6404" width="11.85546875" style="10" customWidth="1"/>
    <col min="6405" max="6405" width="15.5703125" style="10" customWidth="1"/>
    <col min="6406" max="6406" width="12.42578125" style="10" customWidth="1"/>
    <col min="6407" max="6407" width="76.5703125" style="10" customWidth="1"/>
    <col min="6408" max="6657" width="11.42578125" style="10"/>
    <col min="6658" max="6658" width="9.85546875" style="10" customWidth="1"/>
    <col min="6659" max="6659" width="17.140625" style="10" customWidth="1"/>
    <col min="6660" max="6660" width="11.85546875" style="10" customWidth="1"/>
    <col min="6661" max="6661" width="15.5703125" style="10" customWidth="1"/>
    <col min="6662" max="6662" width="12.42578125" style="10" customWidth="1"/>
    <col min="6663" max="6663" width="76.5703125" style="10" customWidth="1"/>
    <col min="6664" max="6913" width="11.42578125" style="10"/>
    <col min="6914" max="6914" width="9.85546875" style="10" customWidth="1"/>
    <col min="6915" max="6915" width="17.140625" style="10" customWidth="1"/>
    <col min="6916" max="6916" width="11.85546875" style="10" customWidth="1"/>
    <col min="6917" max="6917" width="15.5703125" style="10" customWidth="1"/>
    <col min="6918" max="6918" width="12.42578125" style="10" customWidth="1"/>
    <col min="6919" max="6919" width="76.5703125" style="10" customWidth="1"/>
    <col min="6920" max="7169" width="11.42578125" style="10"/>
    <col min="7170" max="7170" width="9.85546875" style="10" customWidth="1"/>
    <col min="7171" max="7171" width="17.140625" style="10" customWidth="1"/>
    <col min="7172" max="7172" width="11.85546875" style="10" customWidth="1"/>
    <col min="7173" max="7173" width="15.5703125" style="10" customWidth="1"/>
    <col min="7174" max="7174" width="12.42578125" style="10" customWidth="1"/>
    <col min="7175" max="7175" width="76.5703125" style="10" customWidth="1"/>
    <col min="7176" max="7425" width="11.42578125" style="10"/>
    <col min="7426" max="7426" width="9.85546875" style="10" customWidth="1"/>
    <col min="7427" max="7427" width="17.140625" style="10" customWidth="1"/>
    <col min="7428" max="7428" width="11.85546875" style="10" customWidth="1"/>
    <col min="7429" max="7429" width="15.5703125" style="10" customWidth="1"/>
    <col min="7430" max="7430" width="12.42578125" style="10" customWidth="1"/>
    <col min="7431" max="7431" width="76.5703125" style="10" customWidth="1"/>
    <col min="7432" max="7681" width="11.42578125" style="10"/>
    <col min="7682" max="7682" width="9.85546875" style="10" customWidth="1"/>
    <col min="7683" max="7683" width="17.140625" style="10" customWidth="1"/>
    <col min="7684" max="7684" width="11.85546875" style="10" customWidth="1"/>
    <col min="7685" max="7685" width="15.5703125" style="10" customWidth="1"/>
    <col min="7686" max="7686" width="12.42578125" style="10" customWidth="1"/>
    <col min="7687" max="7687" width="76.5703125" style="10" customWidth="1"/>
    <col min="7688" max="7937" width="11.42578125" style="10"/>
    <col min="7938" max="7938" width="9.85546875" style="10" customWidth="1"/>
    <col min="7939" max="7939" width="17.140625" style="10" customWidth="1"/>
    <col min="7940" max="7940" width="11.85546875" style="10" customWidth="1"/>
    <col min="7941" max="7941" width="15.5703125" style="10" customWidth="1"/>
    <col min="7942" max="7942" width="12.42578125" style="10" customWidth="1"/>
    <col min="7943" max="7943" width="76.5703125" style="10" customWidth="1"/>
    <col min="7944" max="8193" width="11.42578125" style="10"/>
    <col min="8194" max="8194" width="9.85546875" style="10" customWidth="1"/>
    <col min="8195" max="8195" width="17.140625" style="10" customWidth="1"/>
    <col min="8196" max="8196" width="11.85546875" style="10" customWidth="1"/>
    <col min="8197" max="8197" width="15.5703125" style="10" customWidth="1"/>
    <col min="8198" max="8198" width="12.42578125" style="10" customWidth="1"/>
    <col min="8199" max="8199" width="76.5703125" style="10" customWidth="1"/>
    <col min="8200" max="8449" width="11.42578125" style="10"/>
    <col min="8450" max="8450" width="9.85546875" style="10" customWidth="1"/>
    <col min="8451" max="8451" width="17.140625" style="10" customWidth="1"/>
    <col min="8452" max="8452" width="11.85546875" style="10" customWidth="1"/>
    <col min="8453" max="8453" width="15.5703125" style="10" customWidth="1"/>
    <col min="8454" max="8454" width="12.42578125" style="10" customWidth="1"/>
    <col min="8455" max="8455" width="76.5703125" style="10" customWidth="1"/>
    <col min="8456" max="8705" width="11.42578125" style="10"/>
    <col min="8706" max="8706" width="9.85546875" style="10" customWidth="1"/>
    <col min="8707" max="8707" width="17.140625" style="10" customWidth="1"/>
    <col min="8708" max="8708" width="11.85546875" style="10" customWidth="1"/>
    <col min="8709" max="8709" width="15.5703125" style="10" customWidth="1"/>
    <col min="8710" max="8710" width="12.42578125" style="10" customWidth="1"/>
    <col min="8711" max="8711" width="76.5703125" style="10" customWidth="1"/>
    <col min="8712" max="8961" width="11.42578125" style="10"/>
    <col min="8962" max="8962" width="9.85546875" style="10" customWidth="1"/>
    <col min="8963" max="8963" width="17.140625" style="10" customWidth="1"/>
    <col min="8964" max="8964" width="11.85546875" style="10" customWidth="1"/>
    <col min="8965" max="8965" width="15.5703125" style="10" customWidth="1"/>
    <col min="8966" max="8966" width="12.42578125" style="10" customWidth="1"/>
    <col min="8967" max="8967" width="76.5703125" style="10" customWidth="1"/>
    <col min="8968" max="9217" width="11.42578125" style="10"/>
    <col min="9218" max="9218" width="9.85546875" style="10" customWidth="1"/>
    <col min="9219" max="9219" width="17.140625" style="10" customWidth="1"/>
    <col min="9220" max="9220" width="11.85546875" style="10" customWidth="1"/>
    <col min="9221" max="9221" width="15.5703125" style="10" customWidth="1"/>
    <col min="9222" max="9222" width="12.42578125" style="10" customWidth="1"/>
    <col min="9223" max="9223" width="76.5703125" style="10" customWidth="1"/>
    <col min="9224" max="9473" width="11.42578125" style="10"/>
    <col min="9474" max="9474" width="9.85546875" style="10" customWidth="1"/>
    <col min="9475" max="9475" width="17.140625" style="10" customWidth="1"/>
    <col min="9476" max="9476" width="11.85546875" style="10" customWidth="1"/>
    <col min="9477" max="9477" width="15.5703125" style="10" customWidth="1"/>
    <col min="9478" max="9478" width="12.42578125" style="10" customWidth="1"/>
    <col min="9479" max="9479" width="76.5703125" style="10" customWidth="1"/>
    <col min="9480" max="9729" width="11.42578125" style="10"/>
    <col min="9730" max="9730" width="9.85546875" style="10" customWidth="1"/>
    <col min="9731" max="9731" width="17.140625" style="10" customWidth="1"/>
    <col min="9732" max="9732" width="11.85546875" style="10" customWidth="1"/>
    <col min="9733" max="9733" width="15.5703125" style="10" customWidth="1"/>
    <col min="9734" max="9734" width="12.42578125" style="10" customWidth="1"/>
    <col min="9735" max="9735" width="76.5703125" style="10" customWidth="1"/>
    <col min="9736" max="9985" width="11.42578125" style="10"/>
    <col min="9986" max="9986" width="9.85546875" style="10" customWidth="1"/>
    <col min="9987" max="9987" width="17.140625" style="10" customWidth="1"/>
    <col min="9988" max="9988" width="11.85546875" style="10" customWidth="1"/>
    <col min="9989" max="9989" width="15.5703125" style="10" customWidth="1"/>
    <col min="9990" max="9990" width="12.42578125" style="10" customWidth="1"/>
    <col min="9991" max="9991" width="76.5703125" style="10" customWidth="1"/>
    <col min="9992" max="10241" width="11.42578125" style="10"/>
    <col min="10242" max="10242" width="9.85546875" style="10" customWidth="1"/>
    <col min="10243" max="10243" width="17.140625" style="10" customWidth="1"/>
    <col min="10244" max="10244" width="11.85546875" style="10" customWidth="1"/>
    <col min="10245" max="10245" width="15.5703125" style="10" customWidth="1"/>
    <col min="10246" max="10246" width="12.42578125" style="10" customWidth="1"/>
    <col min="10247" max="10247" width="76.5703125" style="10" customWidth="1"/>
    <col min="10248" max="10497" width="11.42578125" style="10"/>
    <col min="10498" max="10498" width="9.85546875" style="10" customWidth="1"/>
    <col min="10499" max="10499" width="17.140625" style="10" customWidth="1"/>
    <col min="10500" max="10500" width="11.85546875" style="10" customWidth="1"/>
    <col min="10501" max="10501" width="15.5703125" style="10" customWidth="1"/>
    <col min="10502" max="10502" width="12.42578125" style="10" customWidth="1"/>
    <col min="10503" max="10503" width="76.5703125" style="10" customWidth="1"/>
    <col min="10504" max="10753" width="11.42578125" style="10"/>
    <col min="10754" max="10754" width="9.85546875" style="10" customWidth="1"/>
    <col min="10755" max="10755" width="17.140625" style="10" customWidth="1"/>
    <col min="10756" max="10756" width="11.85546875" style="10" customWidth="1"/>
    <col min="10757" max="10757" width="15.5703125" style="10" customWidth="1"/>
    <col min="10758" max="10758" width="12.42578125" style="10" customWidth="1"/>
    <col min="10759" max="10759" width="76.5703125" style="10" customWidth="1"/>
    <col min="10760" max="11009" width="11.42578125" style="10"/>
    <col min="11010" max="11010" width="9.85546875" style="10" customWidth="1"/>
    <col min="11011" max="11011" width="17.140625" style="10" customWidth="1"/>
    <col min="11012" max="11012" width="11.85546875" style="10" customWidth="1"/>
    <col min="11013" max="11013" width="15.5703125" style="10" customWidth="1"/>
    <col min="11014" max="11014" width="12.42578125" style="10" customWidth="1"/>
    <col min="11015" max="11015" width="76.5703125" style="10" customWidth="1"/>
    <col min="11016" max="11265" width="11.42578125" style="10"/>
    <col min="11266" max="11266" width="9.85546875" style="10" customWidth="1"/>
    <col min="11267" max="11267" width="17.140625" style="10" customWidth="1"/>
    <col min="11268" max="11268" width="11.85546875" style="10" customWidth="1"/>
    <col min="11269" max="11269" width="15.5703125" style="10" customWidth="1"/>
    <col min="11270" max="11270" width="12.42578125" style="10" customWidth="1"/>
    <col min="11271" max="11271" width="76.5703125" style="10" customWidth="1"/>
    <col min="11272" max="11521" width="11.42578125" style="10"/>
    <col min="11522" max="11522" width="9.85546875" style="10" customWidth="1"/>
    <col min="11523" max="11523" width="17.140625" style="10" customWidth="1"/>
    <col min="11524" max="11524" width="11.85546875" style="10" customWidth="1"/>
    <col min="11525" max="11525" width="15.5703125" style="10" customWidth="1"/>
    <col min="11526" max="11526" width="12.42578125" style="10" customWidth="1"/>
    <col min="11527" max="11527" width="76.5703125" style="10" customWidth="1"/>
    <col min="11528" max="11777" width="11.42578125" style="10"/>
    <col min="11778" max="11778" width="9.85546875" style="10" customWidth="1"/>
    <col min="11779" max="11779" width="17.140625" style="10" customWidth="1"/>
    <col min="11780" max="11780" width="11.85546875" style="10" customWidth="1"/>
    <col min="11781" max="11781" width="15.5703125" style="10" customWidth="1"/>
    <col min="11782" max="11782" width="12.42578125" style="10" customWidth="1"/>
    <col min="11783" max="11783" width="76.5703125" style="10" customWidth="1"/>
    <col min="11784" max="12033" width="11.42578125" style="10"/>
    <col min="12034" max="12034" width="9.85546875" style="10" customWidth="1"/>
    <col min="12035" max="12035" width="17.140625" style="10" customWidth="1"/>
    <col min="12036" max="12036" width="11.85546875" style="10" customWidth="1"/>
    <col min="12037" max="12037" width="15.5703125" style="10" customWidth="1"/>
    <col min="12038" max="12038" width="12.42578125" style="10" customWidth="1"/>
    <col min="12039" max="12039" width="76.5703125" style="10" customWidth="1"/>
    <col min="12040" max="12289" width="11.42578125" style="10"/>
    <col min="12290" max="12290" width="9.85546875" style="10" customWidth="1"/>
    <col min="12291" max="12291" width="17.140625" style="10" customWidth="1"/>
    <col min="12292" max="12292" width="11.85546875" style="10" customWidth="1"/>
    <col min="12293" max="12293" width="15.5703125" style="10" customWidth="1"/>
    <col min="12294" max="12294" width="12.42578125" style="10" customWidth="1"/>
    <col min="12295" max="12295" width="76.5703125" style="10" customWidth="1"/>
    <col min="12296" max="12545" width="11.42578125" style="10"/>
    <col min="12546" max="12546" width="9.85546875" style="10" customWidth="1"/>
    <col min="12547" max="12547" width="17.140625" style="10" customWidth="1"/>
    <col min="12548" max="12548" width="11.85546875" style="10" customWidth="1"/>
    <col min="12549" max="12549" width="15.5703125" style="10" customWidth="1"/>
    <col min="12550" max="12550" width="12.42578125" style="10" customWidth="1"/>
    <col min="12551" max="12551" width="76.5703125" style="10" customWidth="1"/>
    <col min="12552" max="12801" width="11.42578125" style="10"/>
    <col min="12802" max="12802" width="9.85546875" style="10" customWidth="1"/>
    <col min="12803" max="12803" width="17.140625" style="10" customWidth="1"/>
    <col min="12804" max="12804" width="11.85546875" style="10" customWidth="1"/>
    <col min="12805" max="12805" width="15.5703125" style="10" customWidth="1"/>
    <col min="12806" max="12806" width="12.42578125" style="10" customWidth="1"/>
    <col min="12807" max="12807" width="76.5703125" style="10" customWidth="1"/>
    <col min="12808" max="13057" width="11.42578125" style="10"/>
    <col min="13058" max="13058" width="9.85546875" style="10" customWidth="1"/>
    <col min="13059" max="13059" width="17.140625" style="10" customWidth="1"/>
    <col min="13060" max="13060" width="11.85546875" style="10" customWidth="1"/>
    <col min="13061" max="13061" width="15.5703125" style="10" customWidth="1"/>
    <col min="13062" max="13062" width="12.42578125" style="10" customWidth="1"/>
    <col min="13063" max="13063" width="76.5703125" style="10" customWidth="1"/>
    <col min="13064" max="13313" width="11.42578125" style="10"/>
    <col min="13314" max="13314" width="9.85546875" style="10" customWidth="1"/>
    <col min="13315" max="13315" width="17.140625" style="10" customWidth="1"/>
    <col min="13316" max="13316" width="11.85546875" style="10" customWidth="1"/>
    <col min="13317" max="13317" width="15.5703125" style="10" customWidth="1"/>
    <col min="13318" max="13318" width="12.42578125" style="10" customWidth="1"/>
    <col min="13319" max="13319" width="76.5703125" style="10" customWidth="1"/>
    <col min="13320" max="13569" width="11.42578125" style="10"/>
    <col min="13570" max="13570" width="9.85546875" style="10" customWidth="1"/>
    <col min="13571" max="13571" width="17.140625" style="10" customWidth="1"/>
    <col min="13572" max="13572" width="11.85546875" style="10" customWidth="1"/>
    <col min="13573" max="13573" width="15.5703125" style="10" customWidth="1"/>
    <col min="13574" max="13574" width="12.42578125" style="10" customWidth="1"/>
    <col min="13575" max="13575" width="76.5703125" style="10" customWidth="1"/>
    <col min="13576" max="13825" width="11.42578125" style="10"/>
    <col min="13826" max="13826" width="9.85546875" style="10" customWidth="1"/>
    <col min="13827" max="13827" width="17.140625" style="10" customWidth="1"/>
    <col min="13828" max="13828" width="11.85546875" style="10" customWidth="1"/>
    <col min="13829" max="13829" width="15.5703125" style="10" customWidth="1"/>
    <col min="13830" max="13830" width="12.42578125" style="10" customWidth="1"/>
    <col min="13831" max="13831" width="76.5703125" style="10" customWidth="1"/>
    <col min="13832" max="14081" width="11.42578125" style="10"/>
    <col min="14082" max="14082" width="9.85546875" style="10" customWidth="1"/>
    <col min="14083" max="14083" width="17.140625" style="10" customWidth="1"/>
    <col min="14084" max="14084" width="11.85546875" style="10" customWidth="1"/>
    <col min="14085" max="14085" width="15.5703125" style="10" customWidth="1"/>
    <col min="14086" max="14086" width="12.42578125" style="10" customWidth="1"/>
    <col min="14087" max="14087" width="76.5703125" style="10" customWidth="1"/>
    <col min="14088" max="14337" width="11.42578125" style="10"/>
    <col min="14338" max="14338" width="9.85546875" style="10" customWidth="1"/>
    <col min="14339" max="14339" width="17.140625" style="10" customWidth="1"/>
    <col min="14340" max="14340" width="11.85546875" style="10" customWidth="1"/>
    <col min="14341" max="14341" width="15.5703125" style="10" customWidth="1"/>
    <col min="14342" max="14342" width="12.42578125" style="10" customWidth="1"/>
    <col min="14343" max="14343" width="76.5703125" style="10" customWidth="1"/>
    <col min="14344" max="14593" width="11.42578125" style="10"/>
    <col min="14594" max="14594" width="9.85546875" style="10" customWidth="1"/>
    <col min="14595" max="14595" width="17.140625" style="10" customWidth="1"/>
    <col min="14596" max="14596" width="11.85546875" style="10" customWidth="1"/>
    <col min="14597" max="14597" width="15.5703125" style="10" customWidth="1"/>
    <col min="14598" max="14598" width="12.42578125" style="10" customWidth="1"/>
    <col min="14599" max="14599" width="76.5703125" style="10" customWidth="1"/>
    <col min="14600" max="14849" width="11.42578125" style="10"/>
    <col min="14850" max="14850" width="9.85546875" style="10" customWidth="1"/>
    <col min="14851" max="14851" width="17.140625" style="10" customWidth="1"/>
    <col min="14852" max="14852" width="11.85546875" style="10" customWidth="1"/>
    <col min="14853" max="14853" width="15.5703125" style="10" customWidth="1"/>
    <col min="14854" max="14854" width="12.42578125" style="10" customWidth="1"/>
    <col min="14855" max="14855" width="76.5703125" style="10" customWidth="1"/>
    <col min="14856" max="15105" width="11.42578125" style="10"/>
    <col min="15106" max="15106" width="9.85546875" style="10" customWidth="1"/>
    <col min="15107" max="15107" width="17.140625" style="10" customWidth="1"/>
    <col min="15108" max="15108" width="11.85546875" style="10" customWidth="1"/>
    <col min="15109" max="15109" width="15.5703125" style="10" customWidth="1"/>
    <col min="15110" max="15110" width="12.42578125" style="10" customWidth="1"/>
    <col min="15111" max="15111" width="76.5703125" style="10" customWidth="1"/>
    <col min="15112" max="15361" width="11.42578125" style="10"/>
    <col min="15362" max="15362" width="9.85546875" style="10" customWidth="1"/>
    <col min="15363" max="15363" width="17.140625" style="10" customWidth="1"/>
    <col min="15364" max="15364" width="11.85546875" style="10" customWidth="1"/>
    <col min="15365" max="15365" width="15.5703125" style="10" customWidth="1"/>
    <col min="15366" max="15366" width="12.42578125" style="10" customWidth="1"/>
    <col min="15367" max="15367" width="76.5703125" style="10" customWidth="1"/>
    <col min="15368" max="15617" width="11.42578125" style="10"/>
    <col min="15618" max="15618" width="9.85546875" style="10" customWidth="1"/>
    <col min="15619" max="15619" width="17.140625" style="10" customWidth="1"/>
    <col min="15620" max="15620" width="11.85546875" style="10" customWidth="1"/>
    <col min="15621" max="15621" width="15.5703125" style="10" customWidth="1"/>
    <col min="15622" max="15622" width="12.42578125" style="10" customWidth="1"/>
    <col min="15623" max="15623" width="76.5703125" style="10" customWidth="1"/>
    <col min="15624" max="15873" width="11.42578125" style="10"/>
    <col min="15874" max="15874" width="9.85546875" style="10" customWidth="1"/>
    <col min="15875" max="15875" width="17.140625" style="10" customWidth="1"/>
    <col min="15876" max="15876" width="11.85546875" style="10" customWidth="1"/>
    <col min="15877" max="15877" width="15.5703125" style="10" customWidth="1"/>
    <col min="15878" max="15878" width="12.42578125" style="10" customWidth="1"/>
    <col min="15879" max="15879" width="76.5703125" style="10" customWidth="1"/>
    <col min="15880" max="16129" width="11.42578125" style="10"/>
    <col min="16130" max="16130" width="9.85546875" style="10" customWidth="1"/>
    <col min="16131" max="16131" width="17.140625" style="10" customWidth="1"/>
    <col min="16132" max="16132" width="11.85546875" style="10" customWidth="1"/>
    <col min="16133" max="16133" width="15.5703125" style="10" customWidth="1"/>
    <col min="16134" max="16134" width="12.42578125" style="10" customWidth="1"/>
    <col min="16135" max="16135" width="76.5703125" style="10" customWidth="1"/>
    <col min="16136" max="16384" width="11.42578125" style="10"/>
  </cols>
  <sheetData>
    <row r="1" spans="1:8" ht="27" customHeight="1" x14ac:dyDescent="0.2">
      <c r="A1" s="299" t="s">
        <v>121</v>
      </c>
      <c r="B1" s="299"/>
      <c r="C1" s="299" t="s">
        <v>122</v>
      </c>
      <c r="D1" s="299" t="s">
        <v>123</v>
      </c>
      <c r="E1" s="299" t="s">
        <v>124</v>
      </c>
      <c r="F1" s="299"/>
      <c r="G1" s="299" t="s">
        <v>125</v>
      </c>
      <c r="H1" s="118"/>
    </row>
    <row r="2" spans="1:8" s="12" customFormat="1" ht="40.5" x14ac:dyDescent="0.2">
      <c r="A2" s="299"/>
      <c r="B2" s="299"/>
      <c r="C2" s="299"/>
      <c r="D2" s="299"/>
      <c r="E2" s="119" t="s">
        <v>126</v>
      </c>
      <c r="F2" s="119" t="s">
        <v>127</v>
      </c>
      <c r="G2" s="299"/>
      <c r="H2" s="11" t="s">
        <v>128</v>
      </c>
    </row>
    <row r="3" spans="1:8" ht="55.5" customHeight="1" x14ac:dyDescent="0.2">
      <c r="A3" s="120" t="s">
        <v>129</v>
      </c>
      <c r="B3" s="120" t="s">
        <v>130</v>
      </c>
      <c r="C3" s="120" t="s">
        <v>131</v>
      </c>
      <c r="D3" s="121" t="s">
        <v>102</v>
      </c>
      <c r="E3" s="122">
        <v>3</v>
      </c>
      <c r="F3" s="123" t="s">
        <v>132</v>
      </c>
      <c r="G3" s="120" t="s">
        <v>299</v>
      </c>
      <c r="H3" s="118"/>
    </row>
    <row r="4" spans="1:8" ht="50.1" customHeight="1" x14ac:dyDescent="0.2">
      <c r="A4" s="120" t="s">
        <v>133</v>
      </c>
      <c r="B4" s="120" t="s">
        <v>134</v>
      </c>
      <c r="C4" s="120" t="s">
        <v>135</v>
      </c>
      <c r="D4" s="121" t="s">
        <v>102</v>
      </c>
      <c r="E4" s="122">
        <v>3</v>
      </c>
      <c r="F4" s="123" t="s">
        <v>132</v>
      </c>
      <c r="G4" s="120" t="s">
        <v>300</v>
      </c>
      <c r="H4" s="118"/>
    </row>
    <row r="5" spans="1:8" ht="63.95" customHeight="1" x14ac:dyDescent="0.2">
      <c r="A5" s="120" t="s">
        <v>136</v>
      </c>
      <c r="B5" s="120" t="s">
        <v>137</v>
      </c>
      <c r="C5" s="120" t="s">
        <v>138</v>
      </c>
      <c r="D5" s="121" t="s">
        <v>102</v>
      </c>
      <c r="E5" s="122">
        <v>3</v>
      </c>
      <c r="F5" s="123" t="s">
        <v>132</v>
      </c>
      <c r="G5" s="124" t="s">
        <v>301</v>
      </c>
      <c r="H5" s="118"/>
    </row>
    <row r="6" spans="1:8" ht="54.75" customHeight="1" x14ac:dyDescent="0.2">
      <c r="A6" s="120" t="s">
        <v>139</v>
      </c>
      <c r="B6" s="120" t="s">
        <v>140</v>
      </c>
      <c r="C6" s="120" t="s">
        <v>141</v>
      </c>
      <c r="D6" s="120" t="s">
        <v>142</v>
      </c>
      <c r="E6" s="125">
        <v>3</v>
      </c>
      <c r="F6" s="123" t="s">
        <v>132</v>
      </c>
      <c r="G6" s="120" t="s">
        <v>302</v>
      </c>
      <c r="H6" s="118"/>
    </row>
    <row r="7" spans="1:8" ht="60" customHeight="1" x14ac:dyDescent="0.2">
      <c r="A7" s="120" t="s">
        <v>143</v>
      </c>
      <c r="B7" s="120" t="s">
        <v>144</v>
      </c>
      <c r="C7" s="120" t="s">
        <v>145</v>
      </c>
      <c r="D7" s="121" t="s">
        <v>102</v>
      </c>
      <c r="E7" s="122">
        <v>4</v>
      </c>
      <c r="F7" s="123" t="s">
        <v>146</v>
      </c>
      <c r="G7" s="120" t="s">
        <v>303</v>
      </c>
      <c r="H7" s="118"/>
    </row>
    <row r="8" spans="1:8" ht="50.1" customHeight="1" x14ac:dyDescent="0.2">
      <c r="A8" s="120" t="s">
        <v>147</v>
      </c>
      <c r="B8" s="120" t="s">
        <v>148</v>
      </c>
      <c r="C8" s="120" t="s">
        <v>149</v>
      </c>
      <c r="D8" s="121" t="s">
        <v>102</v>
      </c>
      <c r="E8" s="122">
        <v>4</v>
      </c>
      <c r="F8" s="123" t="s">
        <v>146</v>
      </c>
      <c r="G8" s="120" t="s">
        <v>304</v>
      </c>
      <c r="H8" s="118"/>
    </row>
    <row r="9" spans="1:8" ht="74.25" customHeight="1" x14ac:dyDescent="0.2">
      <c r="A9" s="120" t="s">
        <v>365</v>
      </c>
      <c r="B9" s="120" t="s">
        <v>150</v>
      </c>
      <c r="C9" s="120" t="s">
        <v>151</v>
      </c>
      <c r="D9" s="120" t="s">
        <v>152</v>
      </c>
      <c r="E9" s="122">
        <v>5</v>
      </c>
      <c r="F9" s="123" t="s">
        <v>153</v>
      </c>
      <c r="G9" s="120" t="s">
        <v>305</v>
      </c>
      <c r="H9" s="104"/>
    </row>
    <row r="10" spans="1:8" ht="81" customHeight="1" x14ac:dyDescent="0.2">
      <c r="A10" s="245" t="s">
        <v>366</v>
      </c>
      <c r="B10" s="245" t="s">
        <v>154</v>
      </c>
      <c r="C10" s="245" t="s">
        <v>151</v>
      </c>
      <c r="D10" s="245" t="s">
        <v>152</v>
      </c>
      <c r="E10" s="240">
        <v>5</v>
      </c>
      <c r="F10" s="241" t="s">
        <v>153</v>
      </c>
      <c r="G10" s="245" t="s">
        <v>307</v>
      </c>
      <c r="H10" s="126"/>
    </row>
    <row r="11" spans="1:8" ht="54.75" customHeight="1" x14ac:dyDescent="0.2">
      <c r="A11" s="245" t="s">
        <v>367</v>
      </c>
      <c r="B11" s="245" t="s">
        <v>155</v>
      </c>
      <c r="C11" s="245" t="s">
        <v>151</v>
      </c>
      <c r="D11" s="245" t="s">
        <v>152</v>
      </c>
      <c r="E11" s="240">
        <v>5</v>
      </c>
      <c r="F11" s="241" t="s">
        <v>153</v>
      </c>
      <c r="G11" s="245" t="s">
        <v>306</v>
      </c>
      <c r="H11" s="118"/>
    </row>
    <row r="12" spans="1:8" ht="67.5" customHeight="1" x14ac:dyDescent="0.2">
      <c r="A12" s="245" t="s">
        <v>368</v>
      </c>
      <c r="B12" s="245" t="s">
        <v>156</v>
      </c>
      <c r="C12" s="245" t="s">
        <v>151</v>
      </c>
      <c r="D12" s="245" t="s">
        <v>255</v>
      </c>
      <c r="E12" s="240">
        <v>5</v>
      </c>
      <c r="F12" s="241" t="s">
        <v>153</v>
      </c>
      <c r="G12" s="245" t="s">
        <v>308</v>
      </c>
      <c r="H12" s="118"/>
    </row>
    <row r="13" spans="1:8" ht="50.25" customHeight="1" x14ac:dyDescent="0.2">
      <c r="A13" s="245" t="s">
        <v>157</v>
      </c>
      <c r="B13" s="245" t="s">
        <v>158</v>
      </c>
      <c r="C13" s="245" t="s">
        <v>159</v>
      </c>
      <c r="D13" s="245" t="s">
        <v>160</v>
      </c>
      <c r="E13" s="240">
        <v>5</v>
      </c>
      <c r="F13" s="241" t="s">
        <v>153</v>
      </c>
      <c r="G13" s="245" t="s">
        <v>309</v>
      </c>
      <c r="H13" s="118"/>
    </row>
    <row r="14" spans="1:8" ht="60" x14ac:dyDescent="0.2">
      <c r="A14" s="245" t="s">
        <v>251</v>
      </c>
      <c r="B14" s="245" t="s">
        <v>77</v>
      </c>
      <c r="C14" s="245" t="s">
        <v>254</v>
      </c>
      <c r="D14" s="245" t="s">
        <v>253</v>
      </c>
      <c r="E14" s="240">
        <v>6</v>
      </c>
      <c r="F14" s="241" t="s">
        <v>249</v>
      </c>
      <c r="G14" s="245" t="s">
        <v>328</v>
      </c>
      <c r="H14" s="118"/>
    </row>
    <row r="15" spans="1:8" ht="72" x14ac:dyDescent="0.2">
      <c r="A15" s="245" t="s">
        <v>248</v>
      </c>
      <c r="B15" s="245" t="s">
        <v>179</v>
      </c>
      <c r="C15" s="245" t="s">
        <v>159</v>
      </c>
      <c r="D15" s="245" t="s">
        <v>252</v>
      </c>
      <c r="E15" s="240">
        <v>6</v>
      </c>
      <c r="F15" s="241" t="s">
        <v>249</v>
      </c>
      <c r="G15" s="245" t="s">
        <v>329</v>
      </c>
      <c r="H15" s="118"/>
    </row>
    <row r="16" spans="1:8" ht="42.75" customHeight="1" x14ac:dyDescent="0.2">
      <c r="A16" s="297" t="s">
        <v>161</v>
      </c>
      <c r="B16" s="297" t="s">
        <v>162</v>
      </c>
      <c r="C16" s="297" t="s">
        <v>163</v>
      </c>
      <c r="D16" s="246" t="s">
        <v>256</v>
      </c>
      <c r="E16" s="298">
        <v>6</v>
      </c>
      <c r="F16" s="294" t="s">
        <v>250</v>
      </c>
      <c r="G16" s="297" t="s">
        <v>310</v>
      </c>
      <c r="H16" s="118"/>
    </row>
    <row r="17" spans="1:8" ht="39.75" customHeight="1" x14ac:dyDescent="0.2">
      <c r="A17" s="297"/>
      <c r="B17" s="297"/>
      <c r="C17" s="297"/>
      <c r="D17" s="246" t="s">
        <v>257</v>
      </c>
      <c r="E17" s="298"/>
      <c r="F17" s="296"/>
      <c r="G17" s="297"/>
      <c r="H17" s="118"/>
    </row>
    <row r="18" spans="1:8" ht="72.75" customHeight="1" x14ac:dyDescent="0.2">
      <c r="A18" s="245" t="s">
        <v>73</v>
      </c>
      <c r="B18" s="245" t="s">
        <v>164</v>
      </c>
      <c r="C18" s="245" t="s">
        <v>149</v>
      </c>
      <c r="D18" s="245" t="s">
        <v>258</v>
      </c>
      <c r="E18" s="240">
        <v>6</v>
      </c>
      <c r="F18" s="240" t="s">
        <v>165</v>
      </c>
      <c r="G18" s="245" t="s">
        <v>166</v>
      </c>
      <c r="H18" s="118"/>
    </row>
    <row r="19" spans="1:8" ht="27.75" customHeight="1" x14ac:dyDescent="0.2">
      <c r="A19" s="297" t="s">
        <v>74</v>
      </c>
      <c r="B19" s="297" t="s">
        <v>167</v>
      </c>
      <c r="C19" s="297" t="s">
        <v>168</v>
      </c>
      <c r="D19" s="246" t="s">
        <v>259</v>
      </c>
      <c r="E19" s="298">
        <v>7</v>
      </c>
      <c r="F19" s="294" t="s">
        <v>169</v>
      </c>
      <c r="G19" s="297" t="s">
        <v>170</v>
      </c>
      <c r="H19" s="118"/>
    </row>
    <row r="20" spans="1:8" ht="62.25" customHeight="1" x14ac:dyDescent="0.2">
      <c r="A20" s="297"/>
      <c r="B20" s="297"/>
      <c r="C20" s="297"/>
      <c r="D20" s="246" t="s">
        <v>260</v>
      </c>
      <c r="E20" s="298"/>
      <c r="F20" s="296"/>
      <c r="G20" s="297"/>
      <c r="H20" s="118"/>
    </row>
    <row r="21" spans="1:8" ht="20.25" customHeight="1" x14ac:dyDescent="0.2">
      <c r="A21" s="303" t="s">
        <v>75</v>
      </c>
      <c r="B21" s="297" t="s">
        <v>171</v>
      </c>
      <c r="C21" s="303" t="s">
        <v>172</v>
      </c>
      <c r="D21" s="246" t="s">
        <v>261</v>
      </c>
      <c r="E21" s="304">
        <v>7</v>
      </c>
      <c r="F21" s="294" t="s">
        <v>169</v>
      </c>
      <c r="G21" s="297" t="s">
        <v>173</v>
      </c>
      <c r="H21" s="118"/>
    </row>
    <row r="22" spans="1:8" ht="38.25" customHeight="1" x14ac:dyDescent="0.2">
      <c r="A22" s="303"/>
      <c r="B22" s="297"/>
      <c r="C22" s="303"/>
      <c r="D22" s="246" t="s">
        <v>262</v>
      </c>
      <c r="E22" s="304"/>
      <c r="F22" s="295"/>
      <c r="G22" s="297"/>
      <c r="H22" s="118"/>
    </row>
    <row r="23" spans="1:8" ht="35.25" customHeight="1" x14ac:dyDescent="0.2">
      <c r="A23" s="303"/>
      <c r="B23" s="297"/>
      <c r="C23" s="303"/>
      <c r="D23" s="246" t="s">
        <v>263</v>
      </c>
      <c r="E23" s="304"/>
      <c r="F23" s="296"/>
      <c r="G23" s="297"/>
      <c r="H23" s="118"/>
    </row>
    <row r="24" spans="1:8" s="13" customFormat="1" ht="18" customHeight="1" x14ac:dyDescent="0.2">
      <c r="A24" s="301" t="s">
        <v>174</v>
      </c>
      <c r="B24" s="301"/>
      <c r="C24" s="301"/>
      <c r="D24" s="301"/>
      <c r="E24" s="301"/>
      <c r="F24" s="301"/>
      <c r="G24" s="301"/>
      <c r="H24" s="127"/>
    </row>
    <row r="25" spans="1:8" s="13" customFormat="1" ht="29.25" customHeight="1" x14ac:dyDescent="0.2">
      <c r="A25" s="301" t="s">
        <v>175</v>
      </c>
      <c r="B25" s="301"/>
      <c r="C25" s="301"/>
      <c r="D25" s="301"/>
      <c r="E25" s="301"/>
      <c r="F25" s="301"/>
      <c r="G25" s="301"/>
      <c r="H25" s="127"/>
    </row>
    <row r="26" spans="1:8" s="8" customFormat="1" ht="27" customHeight="1" x14ac:dyDescent="0.25">
      <c r="A26" s="302" t="s">
        <v>265</v>
      </c>
      <c r="B26" s="302"/>
      <c r="C26" s="302"/>
      <c r="D26" s="302"/>
      <c r="E26" s="302"/>
      <c r="F26" s="302"/>
      <c r="G26" s="302"/>
      <c r="H26" s="109"/>
    </row>
    <row r="27" spans="1:8" s="13" customFormat="1" ht="29.25" customHeight="1" x14ac:dyDescent="0.2">
      <c r="A27" s="300" t="s">
        <v>176</v>
      </c>
      <c r="B27" s="300"/>
      <c r="C27" s="300"/>
      <c r="D27" s="300"/>
      <c r="E27" s="300"/>
      <c r="F27" s="300"/>
      <c r="G27" s="300"/>
      <c r="H27" s="127"/>
    </row>
    <row r="28" spans="1:8" x14ac:dyDescent="0.2">
      <c r="A28" s="300" t="s">
        <v>369</v>
      </c>
      <c r="B28" s="300"/>
      <c r="C28" s="300"/>
      <c r="D28" s="300"/>
      <c r="E28" s="300"/>
      <c r="F28" s="300"/>
      <c r="G28" s="300"/>
    </row>
  </sheetData>
  <mergeCells count="28">
    <mergeCell ref="A28:G28"/>
    <mergeCell ref="A16:A17"/>
    <mergeCell ref="B16:B17"/>
    <mergeCell ref="C16:C17"/>
    <mergeCell ref="E16:E17"/>
    <mergeCell ref="G16:G17"/>
    <mergeCell ref="F16:F17"/>
    <mergeCell ref="F19:F20"/>
    <mergeCell ref="A24:G24"/>
    <mergeCell ref="A25:G25"/>
    <mergeCell ref="A26:G26"/>
    <mergeCell ref="A27:G27"/>
    <mergeCell ref="A21:A23"/>
    <mergeCell ref="B21:B23"/>
    <mergeCell ref="C21:C23"/>
    <mergeCell ref="E21:E23"/>
    <mergeCell ref="A1:B2"/>
    <mergeCell ref="C1:C2"/>
    <mergeCell ref="D1:D2"/>
    <mergeCell ref="E1:F1"/>
    <mergeCell ref="G1:G2"/>
    <mergeCell ref="F21:F23"/>
    <mergeCell ref="G21:G23"/>
    <mergeCell ref="G19:G20"/>
    <mergeCell ref="A19:A20"/>
    <mergeCell ref="B19:B20"/>
    <mergeCell ref="C19:C20"/>
    <mergeCell ref="E19:E20"/>
  </mergeCells>
  <hyperlinks>
    <hyperlink ref="H2" location="Sommaire!A1" display="sommaire"/>
  </hyperlinks>
  <pageMargins left="0.25" right="0.25" top="0.75" bottom="0.75" header="0.3" footer="0.3"/>
  <pageSetup paperSize="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G67"/>
  <sheetViews>
    <sheetView showGridLines="0" view="pageBreakPreview" zoomScaleNormal="100" zoomScaleSheetLayoutView="100" workbookViewId="0">
      <selection sqref="A1:G1"/>
    </sheetView>
  </sheetViews>
  <sheetFormatPr baseColWidth="10" defaultRowHeight="14.25" x14ac:dyDescent="0.2"/>
  <cols>
    <col min="1" max="1" width="51.7109375" style="38" customWidth="1"/>
    <col min="2" max="4" width="11.42578125" style="38"/>
    <col min="5" max="5" width="15" style="38" customWidth="1"/>
    <col min="6" max="16384" width="11.42578125" style="38"/>
  </cols>
  <sheetData>
    <row r="1" spans="1:7" ht="15" x14ac:dyDescent="0.2">
      <c r="A1" s="305" t="s">
        <v>60</v>
      </c>
      <c r="B1" s="306"/>
      <c r="C1" s="306"/>
      <c r="D1" s="306"/>
      <c r="E1" s="306"/>
      <c r="F1" s="306"/>
      <c r="G1" s="307"/>
    </row>
    <row r="2" spans="1:7" x14ac:dyDescent="0.2">
      <c r="G2" s="75" t="s">
        <v>128</v>
      </c>
    </row>
    <row r="3" spans="1:7" x14ac:dyDescent="0.2">
      <c r="A3" s="39" t="s">
        <v>330</v>
      </c>
    </row>
    <row r="4" spans="1:7" ht="23.25" customHeight="1" x14ac:dyDescent="0.2">
      <c r="A4" s="310" t="s">
        <v>237</v>
      </c>
      <c r="B4" s="310"/>
      <c r="C4" s="310"/>
      <c r="D4" s="310"/>
      <c r="E4" s="310"/>
    </row>
    <row r="6" spans="1:7" x14ac:dyDescent="0.2">
      <c r="A6" s="21" t="s">
        <v>210</v>
      </c>
      <c r="B6" s="15" t="s">
        <v>191</v>
      </c>
      <c r="C6" s="15" t="s">
        <v>192</v>
      </c>
      <c r="D6" s="22" t="s">
        <v>23</v>
      </c>
      <c r="E6" s="15" t="s">
        <v>211</v>
      </c>
    </row>
    <row r="7" spans="1:7" x14ac:dyDescent="0.2">
      <c r="A7" s="55" t="s">
        <v>204</v>
      </c>
      <c r="B7" s="61">
        <v>94</v>
      </c>
      <c r="C7" s="61">
        <v>51</v>
      </c>
      <c r="D7" s="61">
        <v>145</v>
      </c>
      <c r="E7" s="62" t="s">
        <v>9</v>
      </c>
    </row>
    <row r="8" spans="1:7" x14ac:dyDescent="0.2">
      <c r="A8" s="55" t="s">
        <v>205</v>
      </c>
      <c r="B8" s="61">
        <v>96</v>
      </c>
      <c r="C8" s="61">
        <v>39</v>
      </c>
      <c r="D8" s="61">
        <v>135</v>
      </c>
      <c r="E8" s="62" t="s">
        <v>9</v>
      </c>
    </row>
    <row r="9" spans="1:7" x14ac:dyDescent="0.2">
      <c r="A9" s="55" t="s">
        <v>206</v>
      </c>
      <c r="B9" s="61">
        <v>83</v>
      </c>
      <c r="C9" s="61">
        <v>48</v>
      </c>
      <c r="D9" s="61">
        <v>131</v>
      </c>
      <c r="E9" s="62" t="s">
        <v>25</v>
      </c>
    </row>
    <row r="10" spans="1:7" ht="15" thickBot="1" x14ac:dyDescent="0.25">
      <c r="A10" s="181" t="s">
        <v>23</v>
      </c>
      <c r="B10" s="195">
        <v>273</v>
      </c>
      <c r="C10" s="195">
        <v>138</v>
      </c>
      <c r="D10" s="195">
        <v>411</v>
      </c>
      <c r="E10" s="196" t="s">
        <v>14</v>
      </c>
    </row>
    <row r="11" spans="1:7" ht="15" thickTop="1" x14ac:dyDescent="0.2">
      <c r="A11" s="183" t="s">
        <v>207</v>
      </c>
      <c r="B11" s="184">
        <v>0</v>
      </c>
      <c r="C11" s="184">
        <v>1</v>
      </c>
      <c r="D11" s="184">
        <v>1</v>
      </c>
      <c r="E11" s="185" t="s">
        <v>102</v>
      </c>
    </row>
    <row r="12" spans="1:7" x14ac:dyDescent="0.2">
      <c r="A12" s="186" t="s">
        <v>208</v>
      </c>
      <c r="B12" s="187">
        <v>26</v>
      </c>
      <c r="C12" s="187">
        <v>14</v>
      </c>
      <c r="D12" s="187">
        <v>40</v>
      </c>
      <c r="E12" s="188" t="s">
        <v>102</v>
      </c>
    </row>
    <row r="13" spans="1:7" x14ac:dyDescent="0.2">
      <c r="A13" s="186" t="s">
        <v>209</v>
      </c>
      <c r="B13" s="187">
        <v>98</v>
      </c>
      <c r="C13" s="187">
        <v>56</v>
      </c>
      <c r="D13" s="187">
        <v>154</v>
      </c>
      <c r="E13" s="188" t="s">
        <v>102</v>
      </c>
    </row>
    <row r="14" spans="1:7" x14ac:dyDescent="0.2">
      <c r="A14" s="39" t="s">
        <v>1</v>
      </c>
    </row>
    <row r="16" spans="1:7" x14ac:dyDescent="0.2">
      <c r="A16" s="21" t="s">
        <v>199</v>
      </c>
      <c r="B16" s="15" t="s">
        <v>191</v>
      </c>
      <c r="C16" s="15" t="s">
        <v>192</v>
      </c>
      <c r="D16" s="22" t="s">
        <v>23</v>
      </c>
    </row>
    <row r="17" spans="1:4" x14ac:dyDescent="0.2">
      <c r="A17" s="56" t="s">
        <v>200</v>
      </c>
      <c r="B17" s="61">
        <v>83</v>
      </c>
      <c r="C17" s="61">
        <v>45</v>
      </c>
      <c r="D17" s="61">
        <v>128</v>
      </c>
    </row>
    <row r="18" spans="1:4" x14ac:dyDescent="0.2">
      <c r="A18" s="56" t="s">
        <v>201</v>
      </c>
      <c r="B18" s="61">
        <v>75</v>
      </c>
      <c r="C18" s="61">
        <v>42</v>
      </c>
      <c r="D18" s="61">
        <v>117</v>
      </c>
    </row>
    <row r="19" spans="1:4" ht="25.5" x14ac:dyDescent="0.2">
      <c r="A19" s="56" t="s">
        <v>202</v>
      </c>
      <c r="B19" s="61">
        <v>6</v>
      </c>
      <c r="C19" s="61">
        <v>2</v>
      </c>
      <c r="D19" s="61">
        <v>8</v>
      </c>
    </row>
    <row r="20" spans="1:4" ht="25.5" x14ac:dyDescent="0.2">
      <c r="A20" s="56" t="s">
        <v>203</v>
      </c>
      <c r="B20" s="61">
        <v>6</v>
      </c>
      <c r="C20" s="61">
        <v>2</v>
      </c>
      <c r="D20" s="61">
        <v>8</v>
      </c>
    </row>
    <row r="22" spans="1:4" x14ac:dyDescent="0.2">
      <c r="A22" s="21" t="s">
        <v>311</v>
      </c>
      <c r="B22" s="15" t="s">
        <v>191</v>
      </c>
      <c r="C22" s="15" t="s">
        <v>192</v>
      </c>
      <c r="D22" s="22" t="s">
        <v>23</v>
      </c>
    </row>
    <row r="23" spans="1:4" ht="25.5" x14ac:dyDescent="0.2">
      <c r="A23" s="19" t="s">
        <v>193</v>
      </c>
      <c r="B23" s="63">
        <v>127</v>
      </c>
      <c r="C23" s="63">
        <v>71</v>
      </c>
      <c r="D23" s="63">
        <v>198</v>
      </c>
    </row>
    <row r="24" spans="1:4" ht="25.5" x14ac:dyDescent="0.2">
      <c r="A24" s="19" t="s">
        <v>194</v>
      </c>
      <c r="B24" s="63">
        <v>121</v>
      </c>
      <c r="C24" s="63">
        <v>63</v>
      </c>
      <c r="D24" s="63">
        <v>184</v>
      </c>
    </row>
    <row r="25" spans="1:4" x14ac:dyDescent="0.2">
      <c r="A25" s="39" t="s">
        <v>2</v>
      </c>
    </row>
    <row r="27" spans="1:4" x14ac:dyDescent="0.2">
      <c r="A27" s="308" t="s">
        <v>188</v>
      </c>
      <c r="B27" s="308"/>
    </row>
    <row r="28" spans="1:4" x14ac:dyDescent="0.2">
      <c r="A28" s="55" t="s">
        <v>13</v>
      </c>
      <c r="B28" s="64">
        <v>5</v>
      </c>
    </row>
    <row r="29" spans="1:4" x14ac:dyDescent="0.2">
      <c r="A29" s="55" t="s">
        <v>189</v>
      </c>
      <c r="B29" s="64">
        <v>24</v>
      </c>
    </row>
    <row r="30" spans="1:4" x14ac:dyDescent="0.2">
      <c r="A30" s="55" t="s">
        <v>190</v>
      </c>
      <c r="B30" s="64">
        <v>0</v>
      </c>
    </row>
    <row r="31" spans="1:4" x14ac:dyDescent="0.2">
      <c r="A31" s="55" t="s">
        <v>16</v>
      </c>
      <c r="B31" s="64">
        <v>0</v>
      </c>
    </row>
    <row r="32" spans="1:4" x14ac:dyDescent="0.2">
      <c r="A32" s="57" t="s">
        <v>23</v>
      </c>
      <c r="B32" s="65">
        <v>29</v>
      </c>
    </row>
    <row r="33" spans="1:7" ht="24.75" customHeight="1" x14ac:dyDescent="0.2">
      <c r="A33" s="311" t="s">
        <v>3</v>
      </c>
      <c r="B33" s="311"/>
    </row>
    <row r="35" spans="1:7" ht="25.5" x14ac:dyDescent="0.2">
      <c r="A35" s="21" t="s">
        <v>180</v>
      </c>
      <c r="B35" s="15" t="s">
        <v>181</v>
      </c>
      <c r="C35" s="15" t="s">
        <v>182</v>
      </c>
      <c r="D35" s="15" t="s">
        <v>183</v>
      </c>
      <c r="E35" s="58" t="s">
        <v>23</v>
      </c>
    </row>
    <row r="36" spans="1:7" x14ac:dyDescent="0.2">
      <c r="A36" s="59" t="s">
        <v>184</v>
      </c>
      <c r="B36" s="61">
        <v>17</v>
      </c>
      <c r="C36" s="61">
        <v>10</v>
      </c>
      <c r="D36" s="61">
        <v>5</v>
      </c>
      <c r="E36" s="61">
        <v>32</v>
      </c>
    </row>
    <row r="37" spans="1:7" x14ac:dyDescent="0.2">
      <c r="A37" s="59" t="s">
        <v>18</v>
      </c>
      <c r="B37" s="61">
        <v>1</v>
      </c>
      <c r="C37" s="61">
        <v>0</v>
      </c>
      <c r="D37" s="61">
        <v>0</v>
      </c>
      <c r="E37" s="61">
        <v>1</v>
      </c>
    </row>
    <row r="38" spans="1:7" x14ac:dyDescent="0.2">
      <c r="A38" s="59" t="s">
        <v>19</v>
      </c>
      <c r="B38" s="61">
        <v>27</v>
      </c>
      <c r="C38" s="61">
        <v>32</v>
      </c>
      <c r="D38" s="61">
        <v>33</v>
      </c>
      <c r="E38" s="61">
        <v>92</v>
      </c>
    </row>
    <row r="39" spans="1:7" x14ac:dyDescent="0.2">
      <c r="A39" s="59" t="s">
        <v>20</v>
      </c>
      <c r="B39" s="61">
        <v>5</v>
      </c>
      <c r="C39" s="61">
        <v>2</v>
      </c>
      <c r="D39" s="61">
        <v>4</v>
      </c>
      <c r="E39" s="61">
        <v>11</v>
      </c>
    </row>
    <row r="40" spans="1:7" x14ac:dyDescent="0.2">
      <c r="A40" s="59" t="s">
        <v>21</v>
      </c>
      <c r="B40" s="61">
        <v>55</v>
      </c>
      <c r="C40" s="61">
        <v>65</v>
      </c>
      <c r="D40" s="61">
        <v>50</v>
      </c>
      <c r="E40" s="61">
        <v>170</v>
      </c>
    </row>
    <row r="41" spans="1:7" x14ac:dyDescent="0.2">
      <c r="A41" s="59" t="s">
        <v>22</v>
      </c>
      <c r="B41" s="61">
        <v>20</v>
      </c>
      <c r="C41" s="61">
        <v>8</v>
      </c>
      <c r="D41" s="61">
        <v>11</v>
      </c>
      <c r="E41" s="61">
        <v>39</v>
      </c>
    </row>
    <row r="42" spans="1:7" x14ac:dyDescent="0.2">
      <c r="A42" s="60" t="s">
        <v>186</v>
      </c>
      <c r="B42" s="66">
        <v>125</v>
      </c>
      <c r="C42" s="66">
        <v>117</v>
      </c>
      <c r="D42" s="66">
        <v>103</v>
      </c>
      <c r="E42" s="66">
        <v>345</v>
      </c>
    </row>
    <row r="43" spans="1:7" x14ac:dyDescent="0.2">
      <c r="A43" s="60" t="s">
        <v>187</v>
      </c>
      <c r="B43" s="66">
        <v>20</v>
      </c>
      <c r="C43" s="66">
        <v>18</v>
      </c>
      <c r="D43" s="66">
        <v>28</v>
      </c>
      <c r="E43" s="66">
        <v>66</v>
      </c>
    </row>
    <row r="44" spans="1:7" ht="25.5" customHeight="1" x14ac:dyDescent="0.2">
      <c r="A44" s="309" t="s">
        <v>4</v>
      </c>
      <c r="B44" s="309"/>
      <c r="C44" s="309"/>
      <c r="D44" s="309"/>
      <c r="E44" s="309"/>
    </row>
    <row r="46" spans="1:7" x14ac:dyDescent="0.2">
      <c r="A46" s="312" t="s">
        <v>236</v>
      </c>
      <c r="B46" s="313"/>
      <c r="C46" s="313"/>
      <c r="D46" s="313"/>
      <c r="E46" s="313"/>
      <c r="F46" s="313"/>
      <c r="G46" s="314"/>
    </row>
    <row r="47" spans="1:7" ht="25.5" x14ac:dyDescent="0.2">
      <c r="A47" s="41" t="s">
        <v>213</v>
      </c>
      <c r="B47" s="42" t="s">
        <v>214</v>
      </c>
      <c r="C47" s="42" t="s">
        <v>215</v>
      </c>
      <c r="D47" s="42" t="s">
        <v>216</v>
      </c>
      <c r="E47" s="42" t="s">
        <v>217</v>
      </c>
      <c r="F47" s="42" t="s">
        <v>218</v>
      </c>
      <c r="G47" s="46" t="s">
        <v>219</v>
      </c>
    </row>
    <row r="48" spans="1:7" x14ac:dyDescent="0.2">
      <c r="A48" s="47" t="s">
        <v>220</v>
      </c>
      <c r="B48" s="48">
        <v>3</v>
      </c>
      <c r="C48" s="48">
        <v>3</v>
      </c>
      <c r="D48" s="48">
        <v>3</v>
      </c>
      <c r="E48" s="48">
        <v>0</v>
      </c>
      <c r="F48" s="48">
        <v>0</v>
      </c>
      <c r="G48" s="51">
        <v>0</v>
      </c>
    </row>
    <row r="49" spans="1:7" x14ac:dyDescent="0.2">
      <c r="A49" s="48" t="s">
        <v>79</v>
      </c>
      <c r="B49" s="48">
        <v>1</v>
      </c>
      <c r="C49" s="48">
        <v>1</v>
      </c>
      <c r="D49" s="48">
        <v>1</v>
      </c>
      <c r="E49" s="48">
        <v>0</v>
      </c>
      <c r="F49" s="48">
        <v>1</v>
      </c>
      <c r="G49" s="51">
        <v>0</v>
      </c>
    </row>
    <row r="50" spans="1:7" x14ac:dyDescent="0.2">
      <c r="A50" s="48" t="s">
        <v>80</v>
      </c>
      <c r="B50" s="48">
        <v>0</v>
      </c>
      <c r="C50" s="48">
        <v>0</v>
      </c>
      <c r="D50" s="48">
        <v>1</v>
      </c>
      <c r="E50" s="48">
        <v>1</v>
      </c>
      <c r="F50" s="48">
        <v>0</v>
      </c>
      <c r="G50" s="51">
        <v>0</v>
      </c>
    </row>
    <row r="51" spans="1:7" x14ac:dyDescent="0.2">
      <c r="A51" s="48" t="s">
        <v>221</v>
      </c>
      <c r="B51" s="48">
        <v>0</v>
      </c>
      <c r="C51" s="48">
        <v>0</v>
      </c>
      <c r="D51" s="48">
        <v>0</v>
      </c>
      <c r="E51" s="48">
        <v>0</v>
      </c>
      <c r="F51" s="48">
        <v>0</v>
      </c>
      <c r="G51" s="51">
        <v>0</v>
      </c>
    </row>
    <row r="52" spans="1:7" x14ac:dyDescent="0.2">
      <c r="A52" s="48" t="s">
        <v>82</v>
      </c>
      <c r="B52" s="48">
        <v>0</v>
      </c>
      <c r="C52" s="48">
        <v>0</v>
      </c>
      <c r="D52" s="48">
        <v>0</v>
      </c>
      <c r="E52" s="48">
        <v>0</v>
      </c>
      <c r="F52" s="48">
        <v>0</v>
      </c>
      <c r="G52" s="51">
        <v>0</v>
      </c>
    </row>
    <row r="53" spans="1:7" x14ac:dyDescent="0.2">
      <c r="A53" s="48" t="s">
        <v>222</v>
      </c>
      <c r="B53" s="48">
        <v>6</v>
      </c>
      <c r="C53" s="48">
        <v>4</v>
      </c>
      <c r="D53" s="48">
        <v>2</v>
      </c>
      <c r="E53" s="48">
        <v>0</v>
      </c>
      <c r="F53" s="48">
        <v>0</v>
      </c>
      <c r="G53" s="51">
        <v>0</v>
      </c>
    </row>
    <row r="54" spans="1:7" x14ac:dyDescent="0.2">
      <c r="A54" s="48" t="s">
        <v>86</v>
      </c>
      <c r="B54" s="48">
        <v>3</v>
      </c>
      <c r="C54" s="48">
        <v>3</v>
      </c>
      <c r="D54" s="48">
        <v>5</v>
      </c>
      <c r="E54" s="48">
        <v>0</v>
      </c>
      <c r="F54" s="48">
        <v>2</v>
      </c>
      <c r="G54" s="51">
        <v>1</v>
      </c>
    </row>
    <row r="55" spans="1:7" x14ac:dyDescent="0.2">
      <c r="A55" s="48" t="s">
        <v>87</v>
      </c>
      <c r="B55" s="48">
        <v>11</v>
      </c>
      <c r="C55" s="48">
        <v>15</v>
      </c>
      <c r="D55" s="48">
        <v>9</v>
      </c>
      <c r="E55" s="48">
        <v>6</v>
      </c>
      <c r="F55" s="48">
        <v>29</v>
      </c>
      <c r="G55" s="51">
        <v>25</v>
      </c>
    </row>
    <row r="56" spans="1:7" x14ac:dyDescent="0.2">
      <c r="A56" s="48" t="s">
        <v>91</v>
      </c>
      <c r="B56" s="48">
        <v>7</v>
      </c>
      <c r="C56" s="48">
        <v>4</v>
      </c>
      <c r="D56" s="48">
        <v>1</v>
      </c>
      <c r="E56" s="48">
        <v>1</v>
      </c>
      <c r="F56" s="48">
        <v>0</v>
      </c>
      <c r="G56" s="51">
        <v>0</v>
      </c>
    </row>
    <row r="57" spans="1:7" x14ac:dyDescent="0.2">
      <c r="A57" s="48" t="s">
        <v>92</v>
      </c>
      <c r="B57" s="48">
        <v>4</v>
      </c>
      <c r="C57" s="48">
        <v>4</v>
      </c>
      <c r="D57" s="48">
        <v>3</v>
      </c>
      <c r="E57" s="48">
        <v>4</v>
      </c>
      <c r="F57" s="48">
        <v>0</v>
      </c>
      <c r="G57" s="51">
        <v>0</v>
      </c>
    </row>
    <row r="58" spans="1:7" x14ac:dyDescent="0.2">
      <c r="A58" s="48" t="s">
        <v>93</v>
      </c>
      <c r="B58" s="48">
        <v>6</v>
      </c>
      <c r="C58" s="48">
        <v>6</v>
      </c>
      <c r="D58" s="48">
        <v>1</v>
      </c>
      <c r="E58" s="48">
        <v>0</v>
      </c>
      <c r="F58" s="48">
        <v>0</v>
      </c>
      <c r="G58" s="51">
        <v>0</v>
      </c>
    </row>
    <row r="59" spans="1:7" x14ac:dyDescent="0.2">
      <c r="A59" s="48" t="s">
        <v>223</v>
      </c>
      <c r="B59" s="48">
        <v>1</v>
      </c>
      <c r="C59" s="48">
        <v>1</v>
      </c>
      <c r="D59" s="48">
        <v>1</v>
      </c>
      <c r="E59" s="48">
        <v>1</v>
      </c>
      <c r="F59" s="48">
        <v>0</v>
      </c>
      <c r="G59" s="51">
        <v>0</v>
      </c>
    </row>
    <row r="60" spans="1:7" x14ac:dyDescent="0.2">
      <c r="A60" s="48" t="s">
        <v>224</v>
      </c>
      <c r="B60" s="48">
        <v>6</v>
      </c>
      <c r="C60" s="48">
        <v>5</v>
      </c>
      <c r="D60" s="48">
        <v>4</v>
      </c>
      <c r="E60" s="48">
        <v>2</v>
      </c>
      <c r="F60" s="48">
        <v>0</v>
      </c>
      <c r="G60" s="51">
        <v>2</v>
      </c>
    </row>
    <row r="61" spans="1:7" x14ac:dyDescent="0.2">
      <c r="A61" s="52" t="s">
        <v>225</v>
      </c>
      <c r="B61" s="53">
        <v>48</v>
      </c>
      <c r="C61" s="53">
        <v>46</v>
      </c>
      <c r="D61" s="53">
        <v>31</v>
      </c>
      <c r="E61" s="53">
        <v>15</v>
      </c>
      <c r="F61" s="53">
        <v>32</v>
      </c>
      <c r="G61" s="53">
        <v>28</v>
      </c>
    </row>
    <row r="62" spans="1:7" x14ac:dyDescent="0.2">
      <c r="A62" s="48" t="s">
        <v>84</v>
      </c>
      <c r="B62" s="48">
        <v>1</v>
      </c>
      <c r="C62" s="48">
        <v>3</v>
      </c>
      <c r="D62" s="48">
        <v>0</v>
      </c>
      <c r="E62" s="48">
        <v>0</v>
      </c>
      <c r="F62" s="48">
        <v>0</v>
      </c>
      <c r="G62" s="51">
        <v>0</v>
      </c>
    </row>
    <row r="63" spans="1:7" x14ac:dyDescent="0.2">
      <c r="A63" s="48" t="s">
        <v>85</v>
      </c>
      <c r="B63" s="48">
        <v>0</v>
      </c>
      <c r="C63" s="48">
        <v>0</v>
      </c>
      <c r="D63" s="48">
        <v>0</v>
      </c>
      <c r="E63" s="48">
        <v>0</v>
      </c>
      <c r="F63" s="48">
        <v>0</v>
      </c>
      <c r="G63" s="51">
        <v>0</v>
      </c>
    </row>
    <row r="64" spans="1:7" x14ac:dyDescent="0.2">
      <c r="A64" s="48" t="s">
        <v>89</v>
      </c>
      <c r="B64" s="48">
        <v>3</v>
      </c>
      <c r="C64" s="48">
        <v>3</v>
      </c>
      <c r="D64" s="48">
        <v>2</v>
      </c>
      <c r="E64" s="48">
        <v>2</v>
      </c>
      <c r="F64" s="48">
        <v>0</v>
      </c>
      <c r="G64" s="51">
        <v>0</v>
      </c>
    </row>
    <row r="65" spans="1:7" x14ac:dyDescent="0.2">
      <c r="A65" s="48" t="s">
        <v>90</v>
      </c>
      <c r="B65" s="48">
        <v>0</v>
      </c>
      <c r="C65" s="48">
        <v>0</v>
      </c>
      <c r="D65" s="48">
        <v>1</v>
      </c>
      <c r="E65" s="48">
        <v>0</v>
      </c>
      <c r="F65" s="48">
        <v>0</v>
      </c>
      <c r="G65" s="51">
        <v>0</v>
      </c>
    </row>
    <row r="66" spans="1:7" x14ac:dyDescent="0.2">
      <c r="A66" s="48" t="s">
        <v>226</v>
      </c>
      <c r="B66" s="48">
        <v>4</v>
      </c>
      <c r="C66" s="48">
        <v>2</v>
      </c>
      <c r="D66" s="48">
        <v>2</v>
      </c>
      <c r="E66" s="48">
        <v>0</v>
      </c>
      <c r="F66" s="48">
        <v>1</v>
      </c>
      <c r="G66" s="51">
        <v>1</v>
      </c>
    </row>
    <row r="67" spans="1:7" x14ac:dyDescent="0.2">
      <c r="A67" s="52" t="s">
        <v>227</v>
      </c>
      <c r="B67" s="53">
        <v>56</v>
      </c>
      <c r="C67" s="53">
        <v>54</v>
      </c>
      <c r="D67" s="53">
        <v>36</v>
      </c>
      <c r="E67" s="53">
        <v>17</v>
      </c>
      <c r="F67" s="53">
        <v>33</v>
      </c>
      <c r="G67" s="53">
        <v>29</v>
      </c>
    </row>
  </sheetData>
  <mergeCells count="6">
    <mergeCell ref="A27:B27"/>
    <mergeCell ref="A44:E44"/>
    <mergeCell ref="A4:E4"/>
    <mergeCell ref="A46:G46"/>
    <mergeCell ref="A1:G1"/>
    <mergeCell ref="A33:B33"/>
  </mergeCells>
  <hyperlinks>
    <hyperlink ref="G2" location="Sommaire!A1" display="sommaire"/>
  </hyperlinks>
  <pageMargins left="0.7" right="0.7" top="0.75" bottom="0.75" header="0.3" footer="0.3"/>
  <pageSetup paperSize="9" scale="7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O59"/>
  <sheetViews>
    <sheetView showGridLines="0" view="pageBreakPreview" zoomScaleNormal="100" zoomScaleSheetLayoutView="100" workbookViewId="0">
      <selection activeCell="G14" sqref="G14"/>
    </sheetView>
  </sheetViews>
  <sheetFormatPr baseColWidth="10" defaultRowHeight="14.25" x14ac:dyDescent="0.2"/>
  <cols>
    <col min="1" max="1" width="67.28515625" style="38" customWidth="1"/>
    <col min="2" max="4" width="11.42578125" style="38"/>
    <col min="5" max="5" width="12.28515625" style="38" customWidth="1"/>
    <col min="6" max="6" width="11.42578125" style="38"/>
    <col min="7" max="7" width="75.140625" style="38" customWidth="1"/>
    <col min="8" max="8" width="11.42578125" style="38"/>
    <col min="9" max="9" width="65.5703125" style="38" customWidth="1"/>
    <col min="10" max="10" width="11.42578125" style="38" customWidth="1"/>
    <col min="11" max="16384" width="11.42578125" style="38"/>
  </cols>
  <sheetData>
    <row r="1" spans="1:15" ht="15.75" customHeight="1" x14ac:dyDescent="0.25">
      <c r="A1" s="351" t="s">
        <v>321</v>
      </c>
      <c r="B1" s="352"/>
      <c r="C1" s="352"/>
      <c r="D1" s="352"/>
      <c r="E1" s="352"/>
      <c r="F1" s="352"/>
      <c r="G1" s="352"/>
      <c r="H1" s="353"/>
    </row>
    <row r="2" spans="1:15" x14ac:dyDescent="0.2">
      <c r="H2" s="75" t="s">
        <v>357</v>
      </c>
    </row>
    <row r="3" spans="1:15" x14ac:dyDescent="0.2">
      <c r="A3" s="39" t="s">
        <v>331</v>
      </c>
      <c r="H3" s="75"/>
    </row>
    <row r="4" spans="1:15" x14ac:dyDescent="0.2">
      <c r="A4" s="310" t="s">
        <v>320</v>
      </c>
      <c r="B4" s="310"/>
      <c r="C4" s="310"/>
      <c r="D4" s="310"/>
      <c r="E4" s="310"/>
      <c r="F4" s="310"/>
      <c r="G4" s="310"/>
      <c r="H4" s="310"/>
      <c r="I4" s="310"/>
      <c r="J4" s="310"/>
      <c r="K4" s="310"/>
      <c r="L4" s="250"/>
    </row>
    <row r="5" spans="1:15" x14ac:dyDescent="0.2">
      <c r="A5" s="253"/>
      <c r="B5" s="253"/>
      <c r="C5" s="253"/>
      <c r="D5" s="253"/>
      <c r="E5" s="253"/>
      <c r="F5" s="253"/>
    </row>
    <row r="6" spans="1:15" x14ac:dyDescent="0.2">
      <c r="A6" s="149"/>
    </row>
    <row r="7" spans="1:15" ht="51" customHeight="1" x14ac:dyDescent="0.2">
      <c r="A7" s="365" t="s">
        <v>336</v>
      </c>
      <c r="B7" s="366"/>
      <c r="C7" s="366"/>
      <c r="D7" s="366"/>
      <c r="E7" s="366"/>
      <c r="F7" s="366"/>
      <c r="G7" s="366"/>
      <c r="H7" s="367"/>
      <c r="I7" s="251"/>
      <c r="J7" s="251"/>
      <c r="K7" s="234"/>
      <c r="L7" s="234"/>
      <c r="M7" s="234"/>
      <c r="N7" s="234"/>
      <c r="O7" s="234"/>
    </row>
    <row r="8" spans="1:15" x14ac:dyDescent="0.2">
      <c r="A8" s="149"/>
    </row>
    <row r="10" spans="1:15" ht="27" customHeight="1" x14ac:dyDescent="0.2">
      <c r="A10" s="264" t="s">
        <v>338</v>
      </c>
      <c r="G10" s="354" t="s">
        <v>364</v>
      </c>
      <c r="H10" s="354"/>
    </row>
    <row r="11" spans="1:15" x14ac:dyDescent="0.2">
      <c r="D11" s="259"/>
      <c r="G11" s="354"/>
      <c r="H11" s="354"/>
    </row>
    <row r="12" spans="1:15" ht="27.75" customHeight="1" x14ac:dyDescent="0.2">
      <c r="A12" s="356"/>
      <c r="B12" s="358" t="s">
        <v>375</v>
      </c>
      <c r="C12" s="359"/>
      <c r="D12" s="360"/>
      <c r="E12" s="361" t="s">
        <v>340</v>
      </c>
      <c r="G12" s="137"/>
    </row>
    <row r="13" spans="1:15" ht="21.75" customHeight="1" x14ac:dyDescent="0.2">
      <c r="A13" s="357"/>
      <c r="B13" s="257" t="s">
        <v>341</v>
      </c>
      <c r="C13" s="257" t="s">
        <v>342</v>
      </c>
      <c r="D13" s="257" t="s">
        <v>343</v>
      </c>
      <c r="E13" s="362"/>
      <c r="H13" s="235" t="s">
        <v>333</v>
      </c>
    </row>
    <row r="14" spans="1:15" x14ac:dyDescent="0.2">
      <c r="A14" s="260" t="s">
        <v>319</v>
      </c>
      <c r="B14" s="267">
        <v>0</v>
      </c>
      <c r="C14" s="267">
        <v>50</v>
      </c>
      <c r="D14" s="267">
        <v>50</v>
      </c>
      <c r="E14" s="261">
        <v>6</v>
      </c>
      <c r="G14" s="69" t="s">
        <v>319</v>
      </c>
      <c r="H14" s="236">
        <v>0</v>
      </c>
    </row>
    <row r="15" spans="1:15" x14ac:dyDescent="0.2">
      <c r="A15" s="260" t="s">
        <v>63</v>
      </c>
      <c r="B15" s="267">
        <v>15.43026706231454</v>
      </c>
      <c r="C15" s="267">
        <v>39.762611275964396</v>
      </c>
      <c r="D15" s="267">
        <v>44.807121661721069</v>
      </c>
      <c r="E15" s="261">
        <v>337</v>
      </c>
      <c r="G15" s="69" t="s">
        <v>63</v>
      </c>
      <c r="H15" s="236">
        <v>27.956989247311824</v>
      </c>
    </row>
    <row r="16" spans="1:15" x14ac:dyDescent="0.2">
      <c r="A16" s="260" t="s">
        <v>64</v>
      </c>
      <c r="B16" s="267">
        <v>2.0202020202020203</v>
      </c>
      <c r="C16" s="267">
        <v>46.464646464646464</v>
      </c>
      <c r="D16" s="267">
        <v>51.515151515151516</v>
      </c>
      <c r="E16" s="261">
        <v>99</v>
      </c>
      <c r="G16" s="69" t="s">
        <v>64</v>
      </c>
      <c r="H16" s="236">
        <v>4.1666666666666661</v>
      </c>
    </row>
    <row r="17" spans="1:10" x14ac:dyDescent="0.2">
      <c r="A17" s="260" t="s">
        <v>65</v>
      </c>
      <c r="B17" s="267">
        <v>24</v>
      </c>
      <c r="C17" s="267">
        <v>28.000000000000004</v>
      </c>
      <c r="D17" s="267">
        <v>48</v>
      </c>
      <c r="E17" s="261">
        <v>50</v>
      </c>
      <c r="G17" s="69" t="s">
        <v>65</v>
      </c>
      <c r="H17" s="236">
        <v>46.153846153846153</v>
      </c>
    </row>
    <row r="18" spans="1:10" x14ac:dyDescent="0.2">
      <c r="A18" s="260" t="s">
        <v>66</v>
      </c>
      <c r="B18" s="267">
        <v>24.175824175824175</v>
      </c>
      <c r="C18" s="267">
        <v>12.087912087912088</v>
      </c>
      <c r="D18" s="267">
        <v>63.73626373626373</v>
      </c>
      <c r="E18" s="261">
        <v>91</v>
      </c>
      <c r="G18" s="69" t="s">
        <v>66</v>
      </c>
      <c r="H18" s="236">
        <v>66.666666666666657</v>
      </c>
    </row>
    <row r="19" spans="1:10" x14ac:dyDescent="0.2">
      <c r="A19" s="260" t="s">
        <v>67</v>
      </c>
      <c r="B19" s="267">
        <v>25.287356321839084</v>
      </c>
      <c r="C19" s="267">
        <v>8.0459770114942533</v>
      </c>
      <c r="D19" s="267">
        <v>66.666666666666657</v>
      </c>
      <c r="E19" s="261">
        <v>87</v>
      </c>
      <c r="G19" s="69" t="s">
        <v>67</v>
      </c>
      <c r="H19" s="236">
        <v>75.862068965517238</v>
      </c>
    </row>
    <row r="20" spans="1:10" x14ac:dyDescent="0.2">
      <c r="A20" s="260" t="s">
        <v>68</v>
      </c>
      <c r="B20" s="267">
        <v>25.925925925925924</v>
      </c>
      <c r="C20" s="267">
        <v>18.518518518518519</v>
      </c>
      <c r="D20" s="267">
        <v>55.555555555555557</v>
      </c>
      <c r="E20" s="261">
        <v>54</v>
      </c>
      <c r="G20" s="69" t="s">
        <v>68</v>
      </c>
      <c r="H20" s="236">
        <v>58.333333333333336</v>
      </c>
    </row>
    <row r="21" spans="1:10" x14ac:dyDescent="0.2">
      <c r="A21" s="260" t="s">
        <v>69</v>
      </c>
      <c r="B21" s="267">
        <v>12.5</v>
      </c>
      <c r="C21" s="267">
        <v>20.833333333333336</v>
      </c>
      <c r="D21" s="267">
        <v>66.666666666666657</v>
      </c>
      <c r="E21" s="261">
        <v>24</v>
      </c>
      <c r="G21" s="69" t="s">
        <v>69</v>
      </c>
      <c r="H21" s="236">
        <v>37.5</v>
      </c>
    </row>
    <row r="22" spans="1:10" x14ac:dyDescent="0.2">
      <c r="A22" s="260" t="s">
        <v>70</v>
      </c>
      <c r="B22" s="267">
        <v>18.181818181818183</v>
      </c>
      <c r="C22" s="267">
        <v>35.227272727272727</v>
      </c>
      <c r="D22" s="267">
        <v>46.590909090909086</v>
      </c>
      <c r="E22" s="261">
        <v>88</v>
      </c>
      <c r="G22" s="69" t="s">
        <v>70</v>
      </c>
      <c r="H22" s="236">
        <v>34.042553191489361</v>
      </c>
    </row>
    <row r="23" spans="1:10" x14ac:dyDescent="0.2">
      <c r="A23" s="260" t="s">
        <v>71</v>
      </c>
      <c r="B23" s="267">
        <v>30.136986301369863</v>
      </c>
      <c r="C23" s="267">
        <v>9.5890410958904102</v>
      </c>
      <c r="D23" s="267">
        <v>60.273972602739725</v>
      </c>
      <c r="E23" s="261">
        <v>73</v>
      </c>
      <c r="G23" s="69" t="s">
        <v>71</v>
      </c>
      <c r="H23" s="236">
        <v>75.862068965517238</v>
      </c>
    </row>
    <row r="24" spans="1:10" x14ac:dyDescent="0.2">
      <c r="A24" s="260" t="s">
        <v>72</v>
      </c>
      <c r="B24" s="267">
        <v>0</v>
      </c>
      <c r="C24" s="267">
        <v>33.333333333333329</v>
      </c>
      <c r="D24" s="267">
        <v>66.666666666666657</v>
      </c>
      <c r="E24" s="261">
        <v>18</v>
      </c>
      <c r="G24" s="69" t="s">
        <v>72</v>
      </c>
      <c r="H24" s="236">
        <v>0</v>
      </c>
    </row>
    <row r="25" spans="1:10" x14ac:dyDescent="0.2">
      <c r="A25" s="69" t="s">
        <v>56</v>
      </c>
      <c r="B25" s="267">
        <v>4.225352112676056</v>
      </c>
      <c r="C25" s="267">
        <v>21.12676056338028</v>
      </c>
      <c r="D25" s="267">
        <v>74.647887323943664</v>
      </c>
      <c r="E25" s="261">
        <v>71</v>
      </c>
      <c r="G25" s="69" t="s">
        <v>56</v>
      </c>
      <c r="H25" s="236">
        <v>16.666666666666664</v>
      </c>
    </row>
    <row r="26" spans="1:10" x14ac:dyDescent="0.2">
      <c r="A26" s="69" t="s">
        <v>58</v>
      </c>
      <c r="B26" s="267">
        <v>7.6923076923076925</v>
      </c>
      <c r="C26" s="267">
        <v>42.307692307692307</v>
      </c>
      <c r="D26" s="267">
        <v>50</v>
      </c>
      <c r="E26" s="261">
        <v>26</v>
      </c>
      <c r="G26" s="69" t="s">
        <v>58</v>
      </c>
      <c r="H26" s="236">
        <v>15.384615384615385</v>
      </c>
    </row>
    <row r="27" spans="1:10" x14ac:dyDescent="0.2">
      <c r="A27" s="260" t="s">
        <v>75</v>
      </c>
      <c r="B27" s="267">
        <v>0</v>
      </c>
      <c r="C27" s="267">
        <v>31.03448275862069</v>
      </c>
      <c r="D27" s="267">
        <v>68.965517241379317</v>
      </c>
      <c r="E27" s="261">
        <v>29</v>
      </c>
      <c r="G27" s="69" t="s">
        <v>322</v>
      </c>
      <c r="H27" s="236">
        <v>0</v>
      </c>
    </row>
    <row r="28" spans="1:10" x14ac:dyDescent="0.2">
      <c r="A28" s="260" t="s">
        <v>76</v>
      </c>
      <c r="B28" s="267">
        <v>0</v>
      </c>
      <c r="C28" s="267">
        <v>40.54054054054054</v>
      </c>
      <c r="D28" s="267">
        <v>59.45945945945946</v>
      </c>
      <c r="E28" s="261">
        <v>37</v>
      </c>
      <c r="G28" s="69" t="s">
        <v>76</v>
      </c>
      <c r="H28" s="236">
        <v>0</v>
      </c>
    </row>
    <row r="29" spans="1:10" ht="21.75" customHeight="1" x14ac:dyDescent="0.2">
      <c r="A29" s="260" t="s">
        <v>77</v>
      </c>
      <c r="B29" s="267">
        <v>0</v>
      </c>
      <c r="C29" s="267">
        <v>50</v>
      </c>
      <c r="D29" s="267">
        <v>50</v>
      </c>
      <c r="E29" s="261">
        <v>4</v>
      </c>
      <c r="G29" s="69" t="s">
        <v>77</v>
      </c>
      <c r="H29" s="236">
        <v>0</v>
      </c>
    </row>
    <row r="30" spans="1:10" ht="15" x14ac:dyDescent="0.25">
      <c r="A30" s="262" t="s">
        <v>23</v>
      </c>
      <c r="B30" s="268">
        <v>15.539305301645337</v>
      </c>
      <c r="C30" s="268">
        <v>29.798903107861058</v>
      </c>
      <c r="D30" s="268">
        <v>54.6617915904936</v>
      </c>
      <c r="E30" s="263">
        <v>1094</v>
      </c>
      <c r="G30" s="237" t="s">
        <v>23</v>
      </c>
      <c r="H30" s="238">
        <v>34.274193548387096</v>
      </c>
    </row>
    <row r="31" spans="1:10" ht="33.75" customHeight="1" x14ac:dyDescent="0.2">
      <c r="A31" s="355" t="s">
        <v>371</v>
      </c>
      <c r="B31" s="355"/>
      <c r="C31" s="355"/>
      <c r="D31" s="355"/>
      <c r="E31" s="355"/>
      <c r="G31" s="355" t="s">
        <v>373</v>
      </c>
      <c r="H31" s="355"/>
      <c r="I31" s="249"/>
      <c r="J31" s="249"/>
    </row>
    <row r="32" spans="1:10" ht="24.75" customHeight="1" x14ac:dyDescent="0.2">
      <c r="G32" s="364"/>
      <c r="H32" s="364"/>
      <c r="I32" s="255"/>
      <c r="J32" s="255"/>
    </row>
    <row r="33" spans="1:8" ht="25.5" customHeight="1" x14ac:dyDescent="0.2">
      <c r="A33" s="363" t="s">
        <v>372</v>
      </c>
      <c r="B33" s="271"/>
      <c r="G33" s="364"/>
      <c r="H33" s="364"/>
    </row>
    <row r="34" spans="1:8" ht="25.5" customHeight="1" x14ac:dyDescent="0.2">
      <c r="A34" s="363"/>
      <c r="B34" s="272"/>
      <c r="C34" s="259" t="s">
        <v>333</v>
      </c>
      <c r="G34" s="364"/>
      <c r="H34" s="364"/>
    </row>
    <row r="35" spans="1:8" ht="33.75" customHeight="1" x14ac:dyDescent="0.2">
      <c r="A35" s="260" t="s">
        <v>339</v>
      </c>
      <c r="B35" s="265" t="s">
        <v>358</v>
      </c>
      <c r="C35" s="265" t="s">
        <v>359</v>
      </c>
      <c r="D35" s="265" t="s">
        <v>343</v>
      </c>
      <c r="E35" s="266" t="s">
        <v>360</v>
      </c>
    </row>
    <row r="36" spans="1:8" ht="33.75" customHeight="1" x14ac:dyDescent="0.25">
      <c r="A36" s="262" t="s">
        <v>370</v>
      </c>
      <c r="B36" s="273">
        <v>22.356586402266291</v>
      </c>
      <c r="C36" s="273">
        <v>19.024433427762037</v>
      </c>
      <c r="D36" s="273">
        <v>58.618980169971671</v>
      </c>
      <c r="E36" s="274">
        <v>56480</v>
      </c>
    </row>
    <row r="37" spans="1:8" ht="33.75" customHeight="1" x14ac:dyDescent="0.2">
      <c r="A37" s="309" t="s">
        <v>361</v>
      </c>
      <c r="B37" s="309"/>
      <c r="C37" s="309"/>
      <c r="D37" s="309"/>
      <c r="E37" s="309"/>
    </row>
    <row r="38" spans="1:8" ht="33.75" customHeight="1" x14ac:dyDescent="0.2">
      <c r="A38" s="256"/>
      <c r="B38" s="270"/>
      <c r="C38" s="270"/>
      <c r="D38" s="270"/>
      <c r="E38" s="270"/>
    </row>
    <row r="40" spans="1:8" s="252" customFormat="1" ht="25.5" x14ac:dyDescent="0.25">
      <c r="A40" s="354" t="s">
        <v>363</v>
      </c>
      <c r="B40" s="354"/>
      <c r="G40" s="254" t="s">
        <v>335</v>
      </c>
      <c r="H40" s="254"/>
    </row>
    <row r="41" spans="1:8" x14ac:dyDescent="0.2">
      <c r="B41" s="235" t="s">
        <v>333</v>
      </c>
      <c r="G41" s="137"/>
      <c r="H41" s="235" t="s">
        <v>333</v>
      </c>
    </row>
    <row r="42" spans="1:8" x14ac:dyDescent="0.2">
      <c r="A42" s="260" t="s">
        <v>344</v>
      </c>
      <c r="B42" s="258">
        <v>0</v>
      </c>
      <c r="G42" s="69" t="s">
        <v>319</v>
      </c>
      <c r="H42" s="236">
        <v>0</v>
      </c>
    </row>
    <row r="43" spans="1:8" x14ac:dyDescent="0.2">
      <c r="A43" s="260" t="s">
        <v>345</v>
      </c>
      <c r="B43" s="258">
        <v>8.5793752674368857</v>
      </c>
      <c r="G43" s="69" t="s">
        <v>63</v>
      </c>
      <c r="H43" s="236">
        <v>21.793478260869563</v>
      </c>
    </row>
    <row r="44" spans="1:8" x14ac:dyDescent="0.2">
      <c r="A44" s="260" t="s">
        <v>346</v>
      </c>
      <c r="B44" s="258">
        <v>1.7203352448169384</v>
      </c>
      <c r="G44" s="69" t="s">
        <v>64</v>
      </c>
      <c r="H44" s="236">
        <v>100</v>
      </c>
    </row>
    <row r="45" spans="1:8" x14ac:dyDescent="0.2">
      <c r="A45" s="260" t="s">
        <v>347</v>
      </c>
      <c r="B45" s="258">
        <v>9.2741935483870961</v>
      </c>
      <c r="G45" s="69" t="s">
        <v>65</v>
      </c>
      <c r="H45" s="236">
        <v>20</v>
      </c>
    </row>
    <row r="46" spans="1:8" x14ac:dyDescent="0.2">
      <c r="A46" s="260" t="s">
        <v>348</v>
      </c>
      <c r="B46" s="258">
        <v>10.353430353430355</v>
      </c>
      <c r="G46" s="69" t="s">
        <v>66</v>
      </c>
      <c r="H46" s="236">
        <v>14.409722222222221</v>
      </c>
    </row>
    <row r="47" spans="1:8" x14ac:dyDescent="0.2">
      <c r="A47" s="260" t="s">
        <v>349</v>
      </c>
      <c r="B47" s="258">
        <v>12.013776337115074</v>
      </c>
      <c r="G47" s="69" t="s">
        <v>67</v>
      </c>
      <c r="H47" s="236">
        <v>15.552058746393914</v>
      </c>
    </row>
    <row r="48" spans="1:8" x14ac:dyDescent="0.2">
      <c r="A48" s="260" t="s">
        <v>350</v>
      </c>
      <c r="B48" s="258">
        <v>3.8369304556354913</v>
      </c>
      <c r="G48" s="69" t="s">
        <v>68</v>
      </c>
      <c r="H48" s="236">
        <v>5.2287581699346406</v>
      </c>
    </row>
    <row r="49" spans="1:10" x14ac:dyDescent="0.2">
      <c r="A49" s="260" t="s">
        <v>351</v>
      </c>
      <c r="B49" s="258">
        <v>8.1081081081081088</v>
      </c>
      <c r="G49" s="69" t="s">
        <v>69</v>
      </c>
      <c r="H49" s="236">
        <v>16</v>
      </c>
    </row>
    <row r="50" spans="1:10" x14ac:dyDescent="0.2">
      <c r="A50" s="260" t="s">
        <v>352</v>
      </c>
      <c r="B50" s="258">
        <v>5.7432432432432439</v>
      </c>
      <c r="G50" s="69" t="s">
        <v>70</v>
      </c>
      <c r="H50" s="236">
        <v>15.838509316770185</v>
      </c>
    </row>
    <row r="51" spans="1:10" x14ac:dyDescent="0.2">
      <c r="A51" s="260" t="s">
        <v>353</v>
      </c>
      <c r="B51" s="258">
        <v>9.9966788442377936</v>
      </c>
      <c r="G51" s="69" t="s">
        <v>71</v>
      </c>
      <c r="H51" s="236">
        <v>13.149847094801222</v>
      </c>
    </row>
    <row r="52" spans="1:10" x14ac:dyDescent="0.2">
      <c r="A52" s="260" t="s">
        <v>354</v>
      </c>
      <c r="B52" s="258">
        <v>0</v>
      </c>
      <c r="G52" s="69" t="s">
        <v>72</v>
      </c>
      <c r="H52" s="236">
        <v>0</v>
      </c>
    </row>
    <row r="53" spans="1:10" x14ac:dyDescent="0.2">
      <c r="A53" s="69" t="s">
        <v>56</v>
      </c>
      <c r="B53" s="258">
        <v>0.89418777943368111</v>
      </c>
      <c r="G53" s="69" t="s">
        <v>56</v>
      </c>
      <c r="H53" s="236">
        <v>4.5112781954887211</v>
      </c>
    </row>
    <row r="54" spans="1:10" x14ac:dyDescent="0.2">
      <c r="A54" s="69" t="s">
        <v>58</v>
      </c>
      <c r="B54" s="258">
        <v>0.84507042253521114</v>
      </c>
      <c r="G54" s="69" t="s">
        <v>58</v>
      </c>
      <c r="H54" s="236">
        <v>18.75</v>
      </c>
    </row>
    <row r="55" spans="1:10" x14ac:dyDescent="0.2">
      <c r="A55" s="260" t="s">
        <v>75</v>
      </c>
      <c r="B55" s="258">
        <v>0</v>
      </c>
      <c r="G55" s="69" t="s">
        <v>322</v>
      </c>
      <c r="H55" s="236">
        <v>0</v>
      </c>
    </row>
    <row r="56" spans="1:10" x14ac:dyDescent="0.2">
      <c r="A56" s="260" t="s">
        <v>355</v>
      </c>
      <c r="B56" s="258">
        <v>0</v>
      </c>
      <c r="G56" s="69" t="s">
        <v>76</v>
      </c>
      <c r="H56" s="236">
        <v>0</v>
      </c>
    </row>
    <row r="57" spans="1:10" x14ac:dyDescent="0.2">
      <c r="A57" s="260" t="s">
        <v>356</v>
      </c>
      <c r="B57" s="258">
        <v>0</v>
      </c>
      <c r="G57" s="69" t="s">
        <v>77</v>
      </c>
      <c r="H57" s="236">
        <v>0</v>
      </c>
    </row>
    <row r="58" spans="1:10" ht="15" x14ac:dyDescent="0.25">
      <c r="A58" s="262" t="s">
        <v>23</v>
      </c>
      <c r="B58" s="269">
        <v>7.7571453020708541</v>
      </c>
      <c r="G58" s="237" t="s">
        <v>23</v>
      </c>
      <c r="H58" s="238">
        <v>14.358121485705237</v>
      </c>
    </row>
    <row r="59" spans="1:10" ht="95.25" customHeight="1" x14ac:dyDescent="0.2">
      <c r="A59" s="355" t="s">
        <v>374</v>
      </c>
      <c r="B59" s="355"/>
      <c r="G59" s="355" t="s">
        <v>362</v>
      </c>
      <c r="H59" s="355"/>
      <c r="I59" s="248"/>
      <c r="J59" s="248"/>
    </row>
  </sheetData>
  <mergeCells count="14">
    <mergeCell ref="A1:H1"/>
    <mergeCell ref="G10:H11"/>
    <mergeCell ref="G59:H59"/>
    <mergeCell ref="A59:B59"/>
    <mergeCell ref="A31:E31"/>
    <mergeCell ref="A4:K4"/>
    <mergeCell ref="A12:A13"/>
    <mergeCell ref="B12:D12"/>
    <mergeCell ref="E12:E13"/>
    <mergeCell ref="A40:B40"/>
    <mergeCell ref="A37:E37"/>
    <mergeCell ref="A33:A34"/>
    <mergeCell ref="G31:H34"/>
    <mergeCell ref="A7:H7"/>
  </mergeCells>
  <hyperlinks>
    <hyperlink ref="H2" location="Sommaire!A1" display="sommaire"/>
  </hyperlinks>
  <pageMargins left="0.7" right="0.7" top="0.75" bottom="0.75" header="0.3" footer="0.3"/>
  <pageSetup paperSize="9" scale="3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T32"/>
  <sheetViews>
    <sheetView showGridLines="0" zoomScaleNormal="100" workbookViewId="0">
      <selection activeCell="C25" sqref="C25"/>
    </sheetView>
  </sheetViews>
  <sheetFormatPr baseColWidth="10" defaultRowHeight="14.25" x14ac:dyDescent="0.2"/>
  <cols>
    <col min="1" max="1" width="29.7109375" style="131" customWidth="1"/>
    <col min="2" max="2" width="15.85546875" style="131" customWidth="1"/>
    <col min="3" max="3" width="10.140625" style="131" customWidth="1"/>
    <col min="4" max="4" width="11.42578125" style="131"/>
    <col min="5" max="5" width="10.42578125" style="131" customWidth="1"/>
    <col min="6" max="6" width="10.85546875" style="131" customWidth="1"/>
    <col min="7" max="7" width="10.5703125" style="131" customWidth="1"/>
    <col min="8" max="8" width="13.140625" style="131" customWidth="1"/>
    <col min="9" max="12" width="11.42578125" style="131"/>
    <col min="13" max="13" width="12.28515625" style="131" customWidth="1"/>
    <col min="14" max="14" width="10.7109375" style="131" customWidth="1"/>
    <col min="15" max="15" width="11.42578125" style="131"/>
    <col min="16" max="17" width="11.7109375" style="131" customWidth="1"/>
    <col min="18" max="18" width="9.85546875" style="131" customWidth="1"/>
    <col min="19" max="16384" width="11.42578125" style="131"/>
  </cols>
  <sheetData>
    <row r="1" spans="1:20" ht="15.75" x14ac:dyDescent="0.2">
      <c r="A1" s="382" t="s">
        <v>279</v>
      </c>
      <c r="B1" s="382"/>
      <c r="C1" s="382"/>
      <c r="D1" s="382"/>
      <c r="E1" s="382"/>
      <c r="F1" s="382"/>
      <c r="G1" s="382"/>
      <c r="H1" s="382"/>
      <c r="I1" s="382"/>
      <c r="J1" s="382"/>
      <c r="K1" s="382"/>
      <c r="L1" s="382"/>
      <c r="M1" s="128"/>
      <c r="N1" s="128"/>
      <c r="O1" s="128"/>
      <c r="P1" s="129"/>
      <c r="Q1" s="129"/>
      <c r="R1" s="129"/>
      <c r="S1" s="130" t="s">
        <v>128</v>
      </c>
    </row>
    <row r="2" spans="1:20" s="172" customFormat="1" ht="11.25" x14ac:dyDescent="0.2">
      <c r="A2" s="383" t="s">
        <v>280</v>
      </c>
      <c r="B2" s="383"/>
      <c r="C2" s="383"/>
      <c r="D2" s="383"/>
      <c r="E2" s="383"/>
      <c r="F2" s="383"/>
      <c r="G2" s="383"/>
      <c r="H2" s="383"/>
      <c r="I2" s="383"/>
      <c r="J2" s="383"/>
      <c r="K2" s="383"/>
      <c r="L2" s="383"/>
      <c r="M2" s="170"/>
      <c r="N2" s="170"/>
      <c r="O2" s="170"/>
      <c r="P2" s="170"/>
      <c r="Q2" s="170"/>
      <c r="R2" s="170"/>
      <c r="S2" s="171"/>
    </row>
    <row r="3" spans="1:20" s="172" customFormat="1" ht="11.25" x14ac:dyDescent="0.2">
      <c r="A3" s="173" t="s">
        <v>281</v>
      </c>
      <c r="B3" s="174"/>
      <c r="C3" s="174"/>
      <c r="D3" s="174"/>
      <c r="E3" s="174"/>
      <c r="F3" s="174"/>
      <c r="G3" s="174"/>
      <c r="H3" s="174"/>
      <c r="I3" s="174"/>
      <c r="J3" s="174"/>
      <c r="K3" s="174"/>
      <c r="L3" s="174"/>
    </row>
    <row r="4" spans="1:20" x14ac:dyDescent="0.2">
      <c r="A4" s="132"/>
      <c r="B4" s="133"/>
      <c r="C4" s="133"/>
      <c r="D4" s="133"/>
      <c r="E4" s="133"/>
      <c r="F4" s="133"/>
      <c r="G4" s="133"/>
      <c r="H4" s="133"/>
      <c r="I4" s="133"/>
      <c r="J4" s="133"/>
      <c r="K4" s="133"/>
      <c r="L4" s="133"/>
    </row>
    <row r="5" spans="1:20" x14ac:dyDescent="0.2">
      <c r="A5" s="384"/>
      <c r="B5" s="387" t="s">
        <v>109</v>
      </c>
      <c r="C5" s="387"/>
      <c r="D5" s="387"/>
      <c r="E5" s="387"/>
      <c r="F5" s="387"/>
      <c r="G5" s="388"/>
      <c r="H5" s="387" t="s">
        <v>116</v>
      </c>
      <c r="I5" s="387"/>
      <c r="J5" s="388" t="s">
        <v>243</v>
      </c>
      <c r="K5" s="380"/>
      <c r="L5" s="380"/>
      <c r="M5" s="380"/>
      <c r="N5" s="381"/>
      <c r="O5" s="380" t="s">
        <v>238</v>
      </c>
      <c r="P5" s="380"/>
      <c r="Q5" s="380"/>
      <c r="R5" s="381"/>
      <c r="S5" s="368" t="s">
        <v>291</v>
      </c>
    </row>
    <row r="6" spans="1:20" ht="15" customHeight="1" x14ac:dyDescent="0.2">
      <c r="A6" s="385"/>
      <c r="B6" s="371" t="s">
        <v>111</v>
      </c>
      <c r="C6" s="371" t="s">
        <v>112</v>
      </c>
      <c r="D6" s="373" t="s">
        <v>63</v>
      </c>
      <c r="E6" s="374"/>
      <c r="F6" s="375"/>
      <c r="G6" s="376" t="s">
        <v>64</v>
      </c>
      <c r="H6" s="371" t="s">
        <v>65</v>
      </c>
      <c r="I6" s="371" t="s">
        <v>66</v>
      </c>
      <c r="J6" s="378" t="s">
        <v>69</v>
      </c>
      <c r="K6" s="371" t="s">
        <v>67</v>
      </c>
      <c r="L6" s="371" t="s">
        <v>68</v>
      </c>
      <c r="M6" s="371" t="s">
        <v>119</v>
      </c>
      <c r="N6" s="371" t="s">
        <v>71</v>
      </c>
      <c r="O6" s="371" t="s">
        <v>72</v>
      </c>
      <c r="P6" s="376" t="s">
        <v>73</v>
      </c>
      <c r="Q6" s="371" t="s">
        <v>74</v>
      </c>
      <c r="R6" s="371" t="s">
        <v>120</v>
      </c>
      <c r="S6" s="369"/>
    </row>
    <row r="7" spans="1:20" ht="55.15" customHeight="1" x14ac:dyDescent="0.2">
      <c r="A7" s="386"/>
      <c r="B7" s="372"/>
      <c r="C7" s="372"/>
      <c r="D7" s="161" t="s">
        <v>195</v>
      </c>
      <c r="E7" s="161" t="s">
        <v>196</v>
      </c>
      <c r="F7" s="161" t="s">
        <v>197</v>
      </c>
      <c r="G7" s="377"/>
      <c r="H7" s="372"/>
      <c r="I7" s="372"/>
      <c r="J7" s="379"/>
      <c r="K7" s="372"/>
      <c r="L7" s="372"/>
      <c r="M7" s="372"/>
      <c r="N7" s="372"/>
      <c r="O7" s="372"/>
      <c r="P7" s="377"/>
      <c r="Q7" s="372"/>
      <c r="R7" s="372"/>
      <c r="S7" s="370"/>
    </row>
    <row r="8" spans="1:20" x14ac:dyDescent="0.2">
      <c r="A8" s="162" t="s">
        <v>220</v>
      </c>
      <c r="B8" s="219">
        <v>1</v>
      </c>
      <c r="C8" s="219">
        <v>1</v>
      </c>
      <c r="D8" s="219">
        <v>46</v>
      </c>
      <c r="E8" s="219">
        <v>158</v>
      </c>
      <c r="F8" s="219">
        <v>16</v>
      </c>
      <c r="G8" s="219">
        <v>2</v>
      </c>
      <c r="H8" s="219">
        <v>1</v>
      </c>
      <c r="I8" s="219">
        <v>153</v>
      </c>
      <c r="J8" s="219">
        <v>16</v>
      </c>
      <c r="K8" s="219">
        <v>365</v>
      </c>
      <c r="L8" s="219">
        <v>30</v>
      </c>
      <c r="M8" s="219">
        <v>10</v>
      </c>
      <c r="N8" s="219">
        <v>21</v>
      </c>
      <c r="O8" s="219">
        <v>2</v>
      </c>
      <c r="P8" s="219">
        <v>25</v>
      </c>
      <c r="Q8" s="219" t="s">
        <v>290</v>
      </c>
      <c r="R8" s="219">
        <v>0</v>
      </c>
      <c r="S8" s="220">
        <f>SUM(R8,B8:P8)</f>
        <v>847</v>
      </c>
      <c r="T8" s="134"/>
    </row>
    <row r="9" spans="1:20" x14ac:dyDescent="0.2">
      <c r="A9" s="162" t="s">
        <v>239</v>
      </c>
      <c r="B9" s="219">
        <v>2</v>
      </c>
      <c r="C9" s="219">
        <v>2</v>
      </c>
      <c r="D9" s="219">
        <v>9</v>
      </c>
      <c r="E9" s="219">
        <v>23</v>
      </c>
      <c r="F9" s="219">
        <v>7</v>
      </c>
      <c r="G9" s="219">
        <v>1</v>
      </c>
      <c r="H9" s="219">
        <v>0</v>
      </c>
      <c r="I9" s="219">
        <v>45</v>
      </c>
      <c r="J9" s="219">
        <v>13</v>
      </c>
      <c r="K9" s="219">
        <v>137</v>
      </c>
      <c r="L9" s="219">
        <v>23</v>
      </c>
      <c r="M9" s="219">
        <v>6</v>
      </c>
      <c r="N9" s="219">
        <v>4</v>
      </c>
      <c r="O9" s="219">
        <v>0</v>
      </c>
      <c r="P9" s="219">
        <v>13</v>
      </c>
      <c r="Q9" s="219" t="s">
        <v>290</v>
      </c>
      <c r="R9" s="219">
        <v>0</v>
      </c>
      <c r="S9" s="220">
        <f t="shared" ref="S9:S26" si="0">SUM(R9,B9:P9)</f>
        <v>285</v>
      </c>
      <c r="T9" s="134"/>
    </row>
    <row r="10" spans="1:20" x14ac:dyDescent="0.2">
      <c r="A10" s="162" t="s">
        <v>80</v>
      </c>
      <c r="B10" s="219">
        <v>0</v>
      </c>
      <c r="C10" s="219">
        <v>2</v>
      </c>
      <c r="D10" s="219">
        <v>18</v>
      </c>
      <c r="E10" s="219">
        <v>57</v>
      </c>
      <c r="F10" s="219">
        <v>10</v>
      </c>
      <c r="G10" s="219">
        <v>1</v>
      </c>
      <c r="H10" s="219">
        <v>1</v>
      </c>
      <c r="I10" s="219">
        <v>35</v>
      </c>
      <c r="J10" s="219">
        <v>21</v>
      </c>
      <c r="K10" s="219">
        <v>79</v>
      </c>
      <c r="L10" s="219">
        <v>23</v>
      </c>
      <c r="M10" s="219">
        <v>7</v>
      </c>
      <c r="N10" s="219">
        <v>4</v>
      </c>
      <c r="O10" s="219">
        <v>0</v>
      </c>
      <c r="P10" s="219">
        <v>4</v>
      </c>
      <c r="Q10" s="219" t="s">
        <v>290</v>
      </c>
      <c r="R10" s="219">
        <v>1</v>
      </c>
      <c r="S10" s="220">
        <f t="shared" si="0"/>
        <v>263</v>
      </c>
      <c r="T10" s="134"/>
    </row>
    <row r="11" spans="1:20" x14ac:dyDescent="0.2">
      <c r="A11" s="162" t="s">
        <v>240</v>
      </c>
      <c r="B11" s="219">
        <v>2</v>
      </c>
      <c r="C11" s="219">
        <v>2</v>
      </c>
      <c r="D11" s="219">
        <v>20</v>
      </c>
      <c r="E11" s="219">
        <v>32</v>
      </c>
      <c r="F11" s="219">
        <v>4</v>
      </c>
      <c r="G11" s="219">
        <v>0</v>
      </c>
      <c r="H11" s="219">
        <v>0</v>
      </c>
      <c r="I11" s="219">
        <v>32</v>
      </c>
      <c r="J11" s="219">
        <v>5</v>
      </c>
      <c r="K11" s="219">
        <v>53</v>
      </c>
      <c r="L11" s="219">
        <v>19</v>
      </c>
      <c r="M11" s="219">
        <v>1</v>
      </c>
      <c r="N11" s="219">
        <v>3</v>
      </c>
      <c r="O11" s="219">
        <v>0</v>
      </c>
      <c r="P11" s="219">
        <v>0</v>
      </c>
      <c r="Q11" s="219" t="s">
        <v>290</v>
      </c>
      <c r="R11" s="219">
        <v>0</v>
      </c>
      <c r="S11" s="220">
        <f t="shared" si="0"/>
        <v>173</v>
      </c>
      <c r="T11" s="134"/>
    </row>
    <row r="12" spans="1:20" x14ac:dyDescent="0.2">
      <c r="A12" s="162" t="s">
        <v>82</v>
      </c>
      <c r="B12" s="219">
        <v>1</v>
      </c>
      <c r="C12" s="219">
        <v>0</v>
      </c>
      <c r="D12" s="219">
        <v>1</v>
      </c>
      <c r="E12" s="219">
        <v>11</v>
      </c>
      <c r="F12" s="219">
        <v>0</v>
      </c>
      <c r="G12" s="219">
        <v>0</v>
      </c>
      <c r="H12" s="219">
        <v>0</v>
      </c>
      <c r="I12" s="221"/>
      <c r="J12" s="221"/>
      <c r="K12" s="221"/>
      <c r="L12" s="219">
        <v>0</v>
      </c>
      <c r="M12" s="221"/>
      <c r="N12" s="219">
        <v>1</v>
      </c>
      <c r="O12" s="219">
        <v>0</v>
      </c>
      <c r="P12" s="219">
        <v>0</v>
      </c>
      <c r="Q12" s="219" t="s">
        <v>290</v>
      </c>
      <c r="R12" s="219">
        <v>0</v>
      </c>
      <c r="S12" s="220">
        <f t="shared" si="0"/>
        <v>14</v>
      </c>
      <c r="T12" s="134"/>
    </row>
    <row r="13" spans="1:20" x14ac:dyDescent="0.2">
      <c r="A13" s="162" t="s">
        <v>83</v>
      </c>
      <c r="B13" s="219">
        <v>0</v>
      </c>
      <c r="C13" s="219">
        <v>1</v>
      </c>
      <c r="D13" s="219">
        <v>22</v>
      </c>
      <c r="E13" s="219">
        <v>93</v>
      </c>
      <c r="F13" s="219">
        <v>5</v>
      </c>
      <c r="G13" s="219">
        <v>0</v>
      </c>
      <c r="H13" s="219">
        <v>1</v>
      </c>
      <c r="I13" s="219">
        <v>79</v>
      </c>
      <c r="J13" s="219">
        <v>19</v>
      </c>
      <c r="K13" s="219">
        <v>204</v>
      </c>
      <c r="L13" s="219">
        <v>53</v>
      </c>
      <c r="M13" s="219">
        <v>10</v>
      </c>
      <c r="N13" s="219">
        <v>17</v>
      </c>
      <c r="O13" s="219">
        <v>0</v>
      </c>
      <c r="P13" s="219">
        <v>10</v>
      </c>
      <c r="Q13" s="219" t="s">
        <v>290</v>
      </c>
      <c r="R13" s="219">
        <v>0</v>
      </c>
      <c r="S13" s="220">
        <f t="shared" si="0"/>
        <v>514</v>
      </c>
      <c r="T13" s="134"/>
    </row>
    <row r="14" spans="1:20" x14ac:dyDescent="0.2">
      <c r="A14" s="162" t="s">
        <v>86</v>
      </c>
      <c r="B14" s="219">
        <v>3</v>
      </c>
      <c r="C14" s="219">
        <v>5</v>
      </c>
      <c r="D14" s="219">
        <v>0</v>
      </c>
      <c r="E14" s="219">
        <v>0</v>
      </c>
      <c r="F14" s="219">
        <v>0</v>
      </c>
      <c r="G14" s="219">
        <v>0</v>
      </c>
      <c r="H14" s="219">
        <v>2</v>
      </c>
      <c r="I14" s="219">
        <v>46</v>
      </c>
      <c r="J14" s="219">
        <v>9</v>
      </c>
      <c r="K14" s="219">
        <v>152</v>
      </c>
      <c r="L14" s="219">
        <v>57</v>
      </c>
      <c r="M14" s="219">
        <v>1</v>
      </c>
      <c r="N14" s="219">
        <v>7</v>
      </c>
      <c r="O14" s="219">
        <v>1</v>
      </c>
      <c r="P14" s="219">
        <v>12</v>
      </c>
      <c r="Q14" s="219" t="s">
        <v>290</v>
      </c>
      <c r="R14" s="219">
        <v>0</v>
      </c>
      <c r="S14" s="220">
        <f t="shared" si="0"/>
        <v>295</v>
      </c>
      <c r="T14" s="134"/>
    </row>
    <row r="15" spans="1:20" x14ac:dyDescent="0.2">
      <c r="A15" s="162" t="s">
        <v>87</v>
      </c>
      <c r="B15" s="219">
        <v>1</v>
      </c>
      <c r="C15" s="219">
        <v>8</v>
      </c>
      <c r="D15" s="219">
        <v>45</v>
      </c>
      <c r="E15" s="219">
        <v>155</v>
      </c>
      <c r="F15" s="219">
        <v>53</v>
      </c>
      <c r="G15" s="219">
        <v>3</v>
      </c>
      <c r="H15" s="219">
        <v>3</v>
      </c>
      <c r="I15" s="219">
        <v>112</v>
      </c>
      <c r="J15" s="219">
        <v>7</v>
      </c>
      <c r="K15" s="219">
        <v>270</v>
      </c>
      <c r="L15" s="219">
        <v>208</v>
      </c>
      <c r="M15" s="219">
        <v>9</v>
      </c>
      <c r="N15" s="219">
        <v>44</v>
      </c>
      <c r="O15" s="219">
        <v>2</v>
      </c>
      <c r="P15" s="219">
        <v>26</v>
      </c>
      <c r="Q15" s="219" t="s">
        <v>290</v>
      </c>
      <c r="R15" s="219">
        <v>6</v>
      </c>
      <c r="S15" s="220">
        <f t="shared" si="0"/>
        <v>952</v>
      </c>
      <c r="T15" s="134"/>
    </row>
    <row r="16" spans="1:20" x14ac:dyDescent="0.2">
      <c r="A16" s="162" t="s">
        <v>91</v>
      </c>
      <c r="B16" s="219">
        <v>2</v>
      </c>
      <c r="C16" s="219">
        <v>4</v>
      </c>
      <c r="D16" s="219">
        <v>21</v>
      </c>
      <c r="E16" s="219">
        <v>39</v>
      </c>
      <c r="F16" s="219">
        <v>10</v>
      </c>
      <c r="G16" s="219">
        <v>2</v>
      </c>
      <c r="H16" s="219">
        <v>0</v>
      </c>
      <c r="I16" s="219">
        <v>57</v>
      </c>
      <c r="J16" s="219">
        <v>4</v>
      </c>
      <c r="K16" s="219">
        <v>99</v>
      </c>
      <c r="L16" s="219">
        <v>18</v>
      </c>
      <c r="M16" s="219">
        <v>13</v>
      </c>
      <c r="N16" s="219">
        <v>5</v>
      </c>
      <c r="O16" s="219">
        <v>0</v>
      </c>
      <c r="P16" s="219">
        <v>7</v>
      </c>
      <c r="Q16" s="219" t="s">
        <v>290</v>
      </c>
      <c r="R16" s="219">
        <v>1</v>
      </c>
      <c r="S16" s="220">
        <f t="shared" si="0"/>
        <v>282</v>
      </c>
      <c r="T16" s="134"/>
    </row>
    <row r="17" spans="1:20" x14ac:dyDescent="0.2">
      <c r="A17" s="162" t="s">
        <v>92</v>
      </c>
      <c r="B17" s="219">
        <v>0</v>
      </c>
      <c r="C17" s="219">
        <v>5</v>
      </c>
      <c r="D17" s="219">
        <v>21</v>
      </c>
      <c r="E17" s="219">
        <v>72</v>
      </c>
      <c r="F17" s="219">
        <v>11</v>
      </c>
      <c r="G17" s="219">
        <v>1</v>
      </c>
      <c r="H17" s="219">
        <v>3</v>
      </c>
      <c r="I17" s="219">
        <v>74</v>
      </c>
      <c r="J17" s="219">
        <v>14</v>
      </c>
      <c r="K17" s="219">
        <v>173</v>
      </c>
      <c r="L17" s="219">
        <v>38</v>
      </c>
      <c r="M17" s="219">
        <v>2</v>
      </c>
      <c r="N17" s="219">
        <v>2</v>
      </c>
      <c r="O17" s="219">
        <v>0</v>
      </c>
      <c r="P17" s="219">
        <v>8</v>
      </c>
      <c r="Q17" s="219" t="s">
        <v>290</v>
      </c>
      <c r="R17" s="219">
        <v>4</v>
      </c>
      <c r="S17" s="220">
        <f t="shared" si="0"/>
        <v>428</v>
      </c>
      <c r="T17" s="134"/>
    </row>
    <row r="18" spans="1:20" x14ac:dyDescent="0.2">
      <c r="A18" s="162" t="s">
        <v>93</v>
      </c>
      <c r="B18" s="219">
        <v>0</v>
      </c>
      <c r="C18" s="219">
        <v>0</v>
      </c>
      <c r="D18" s="219">
        <v>12</v>
      </c>
      <c r="E18" s="219">
        <v>50</v>
      </c>
      <c r="F18" s="219">
        <v>9</v>
      </c>
      <c r="G18" s="219">
        <v>0</v>
      </c>
      <c r="H18" s="219">
        <v>4</v>
      </c>
      <c r="I18" s="219">
        <v>107</v>
      </c>
      <c r="J18" s="219">
        <v>9</v>
      </c>
      <c r="K18" s="219">
        <v>215</v>
      </c>
      <c r="L18" s="219">
        <v>25</v>
      </c>
      <c r="M18" s="219">
        <v>7</v>
      </c>
      <c r="N18" s="219">
        <v>12</v>
      </c>
      <c r="O18" s="219">
        <v>1</v>
      </c>
      <c r="P18" s="219">
        <v>14</v>
      </c>
      <c r="Q18" s="219" t="s">
        <v>290</v>
      </c>
      <c r="R18" s="219">
        <v>0</v>
      </c>
      <c r="S18" s="220">
        <f t="shared" si="0"/>
        <v>465</v>
      </c>
      <c r="T18" s="134"/>
    </row>
    <row r="19" spans="1:20" x14ac:dyDescent="0.2">
      <c r="A19" s="162" t="s">
        <v>94</v>
      </c>
      <c r="B19" s="219">
        <v>0</v>
      </c>
      <c r="C19" s="219">
        <v>0</v>
      </c>
      <c r="D19" s="219">
        <v>14</v>
      </c>
      <c r="E19" s="219">
        <v>31</v>
      </c>
      <c r="F19" s="219">
        <v>10</v>
      </c>
      <c r="G19" s="219">
        <v>0</v>
      </c>
      <c r="H19" s="219">
        <v>0</v>
      </c>
      <c r="I19" s="219">
        <v>29</v>
      </c>
      <c r="J19" s="219">
        <v>7</v>
      </c>
      <c r="K19" s="219">
        <v>67</v>
      </c>
      <c r="L19" s="219">
        <v>30</v>
      </c>
      <c r="M19" s="219">
        <v>3</v>
      </c>
      <c r="N19" s="219">
        <v>3</v>
      </c>
      <c r="O19" s="219">
        <v>0</v>
      </c>
      <c r="P19" s="219">
        <v>4</v>
      </c>
      <c r="Q19" s="219" t="s">
        <v>290</v>
      </c>
      <c r="R19" s="219">
        <v>1</v>
      </c>
      <c r="S19" s="220">
        <f t="shared" si="0"/>
        <v>199</v>
      </c>
      <c r="T19" s="134"/>
    </row>
    <row r="20" spans="1:20" x14ac:dyDescent="0.2">
      <c r="A20" s="162" t="s">
        <v>224</v>
      </c>
      <c r="B20" s="219">
        <v>0</v>
      </c>
      <c r="C20" s="219">
        <v>3</v>
      </c>
      <c r="D20" s="219">
        <v>26</v>
      </c>
      <c r="E20" s="219">
        <v>68</v>
      </c>
      <c r="F20" s="219">
        <v>107</v>
      </c>
      <c r="G20" s="219">
        <v>1</v>
      </c>
      <c r="H20" s="219">
        <v>2</v>
      </c>
      <c r="I20" s="219">
        <v>62</v>
      </c>
      <c r="J20" s="219">
        <v>8</v>
      </c>
      <c r="K20" s="219">
        <v>203</v>
      </c>
      <c r="L20" s="219">
        <v>72</v>
      </c>
      <c r="M20" s="219">
        <v>6</v>
      </c>
      <c r="N20" s="219">
        <v>16</v>
      </c>
      <c r="O20" s="219">
        <v>0</v>
      </c>
      <c r="P20" s="219">
        <v>11</v>
      </c>
      <c r="Q20" s="219" t="s">
        <v>290</v>
      </c>
      <c r="R20" s="219">
        <v>2</v>
      </c>
      <c r="S20" s="220">
        <f t="shared" si="0"/>
        <v>587</v>
      </c>
      <c r="T20" s="134"/>
    </row>
    <row r="21" spans="1:20" x14ac:dyDescent="0.2">
      <c r="A21" s="163" t="s">
        <v>225</v>
      </c>
      <c r="B21" s="222">
        <v>12</v>
      </c>
      <c r="C21" s="222">
        <v>33</v>
      </c>
      <c r="D21" s="222">
        <v>255</v>
      </c>
      <c r="E21" s="222">
        <v>789</v>
      </c>
      <c r="F21" s="222">
        <v>242</v>
      </c>
      <c r="G21" s="222">
        <v>11</v>
      </c>
      <c r="H21" s="222">
        <v>17</v>
      </c>
      <c r="I21" s="222">
        <f>SUM(I8:I20)</f>
        <v>831</v>
      </c>
      <c r="J21" s="222">
        <f t="shared" ref="J21:M21" si="1">SUM(J8:J20)</f>
        <v>132</v>
      </c>
      <c r="K21" s="222">
        <f t="shared" si="1"/>
        <v>2017</v>
      </c>
      <c r="L21" s="222">
        <v>596</v>
      </c>
      <c r="M21" s="222">
        <f t="shared" si="1"/>
        <v>75</v>
      </c>
      <c r="N21" s="222">
        <v>139</v>
      </c>
      <c r="O21" s="222">
        <v>6</v>
      </c>
      <c r="P21" s="222">
        <v>134</v>
      </c>
      <c r="Q21" s="222" t="s">
        <v>290</v>
      </c>
      <c r="R21" s="222">
        <v>15</v>
      </c>
      <c r="S21" s="223">
        <f t="shared" si="0"/>
        <v>5304</v>
      </c>
      <c r="T21" s="134"/>
    </row>
    <row r="22" spans="1:20" x14ac:dyDescent="0.2">
      <c r="A22" s="162" t="s">
        <v>84</v>
      </c>
      <c r="B22" s="219">
        <v>0</v>
      </c>
      <c r="C22" s="219">
        <v>0</v>
      </c>
      <c r="D22" s="219">
        <v>0</v>
      </c>
      <c r="E22" s="219">
        <v>15</v>
      </c>
      <c r="F22" s="219">
        <v>3</v>
      </c>
      <c r="G22" s="219">
        <v>0</v>
      </c>
      <c r="H22" s="219">
        <v>0</v>
      </c>
      <c r="I22" s="219"/>
      <c r="J22" s="219">
        <v>3</v>
      </c>
      <c r="K22" s="219">
        <v>13</v>
      </c>
      <c r="L22" s="219">
        <v>1</v>
      </c>
      <c r="M22" s="219"/>
      <c r="N22" s="219">
        <v>0</v>
      </c>
      <c r="O22" s="219">
        <v>0</v>
      </c>
      <c r="P22" s="219">
        <v>0</v>
      </c>
      <c r="Q22" s="219" t="s">
        <v>290</v>
      </c>
      <c r="R22" s="219">
        <v>0</v>
      </c>
      <c r="S22" s="220">
        <f t="shared" si="0"/>
        <v>35</v>
      </c>
      <c r="T22" s="134"/>
    </row>
    <row r="23" spans="1:20" x14ac:dyDescent="0.2">
      <c r="A23" s="162" t="s">
        <v>85</v>
      </c>
      <c r="B23" s="219">
        <v>0</v>
      </c>
      <c r="C23" s="219">
        <v>0</v>
      </c>
      <c r="D23" s="219">
        <v>0</v>
      </c>
      <c r="E23" s="219">
        <v>0</v>
      </c>
      <c r="F23" s="219">
        <v>0</v>
      </c>
      <c r="G23" s="219">
        <v>0</v>
      </c>
      <c r="H23" s="219">
        <v>0</v>
      </c>
      <c r="I23" s="219"/>
      <c r="J23" s="219"/>
      <c r="K23" s="219">
        <v>7</v>
      </c>
      <c r="L23" s="219">
        <v>0</v>
      </c>
      <c r="M23" s="219"/>
      <c r="N23" s="219">
        <v>0</v>
      </c>
      <c r="O23" s="219">
        <v>0</v>
      </c>
      <c r="P23" s="219">
        <v>0</v>
      </c>
      <c r="Q23" s="219" t="s">
        <v>290</v>
      </c>
      <c r="R23" s="219">
        <v>0</v>
      </c>
      <c r="S23" s="220">
        <f t="shared" si="0"/>
        <v>7</v>
      </c>
      <c r="T23" s="134"/>
    </row>
    <row r="24" spans="1:20" x14ac:dyDescent="0.2">
      <c r="A24" s="162" t="s">
        <v>89</v>
      </c>
      <c r="B24" s="219">
        <v>0</v>
      </c>
      <c r="C24" s="219">
        <v>0</v>
      </c>
      <c r="D24" s="219">
        <v>0</v>
      </c>
      <c r="E24" s="219">
        <v>0</v>
      </c>
      <c r="F24" s="219">
        <v>0</v>
      </c>
      <c r="G24" s="219">
        <v>3</v>
      </c>
      <c r="H24" s="219">
        <v>0</v>
      </c>
      <c r="I24" s="219"/>
      <c r="J24" s="219">
        <v>1</v>
      </c>
      <c r="K24" s="219">
        <v>9</v>
      </c>
      <c r="L24" s="219">
        <v>7</v>
      </c>
      <c r="M24" s="219"/>
      <c r="N24" s="219">
        <v>6</v>
      </c>
      <c r="O24" s="219">
        <v>0</v>
      </c>
      <c r="P24" s="219">
        <v>2</v>
      </c>
      <c r="Q24" s="219" t="s">
        <v>290</v>
      </c>
      <c r="R24" s="219">
        <v>2</v>
      </c>
      <c r="S24" s="220">
        <f t="shared" si="0"/>
        <v>30</v>
      </c>
      <c r="T24" s="134"/>
    </row>
    <row r="25" spans="1:20" x14ac:dyDescent="0.2">
      <c r="A25" s="162" t="s">
        <v>90</v>
      </c>
      <c r="B25" s="219">
        <v>0</v>
      </c>
      <c r="C25" s="219">
        <v>0</v>
      </c>
      <c r="D25" s="219">
        <v>0</v>
      </c>
      <c r="E25" s="219">
        <v>0</v>
      </c>
      <c r="F25" s="219">
        <v>0</v>
      </c>
      <c r="G25" s="219">
        <v>0</v>
      </c>
      <c r="H25" s="219">
        <v>0</v>
      </c>
      <c r="I25" s="219"/>
      <c r="J25" s="219"/>
      <c r="K25" s="219"/>
      <c r="L25" s="219">
        <v>0</v>
      </c>
      <c r="M25" s="219"/>
      <c r="N25" s="219">
        <v>0</v>
      </c>
      <c r="O25" s="219">
        <v>0</v>
      </c>
      <c r="P25" s="219">
        <v>0</v>
      </c>
      <c r="Q25" s="219" t="s">
        <v>290</v>
      </c>
      <c r="R25" s="219">
        <v>0</v>
      </c>
      <c r="S25" s="220">
        <f t="shared" si="0"/>
        <v>0</v>
      </c>
      <c r="T25" s="134"/>
    </row>
    <row r="26" spans="1:20" x14ac:dyDescent="0.2">
      <c r="A26" s="162" t="s">
        <v>88</v>
      </c>
      <c r="B26" s="219">
        <v>3</v>
      </c>
      <c r="C26" s="219">
        <v>3</v>
      </c>
      <c r="D26" s="219">
        <v>7</v>
      </c>
      <c r="E26" s="219">
        <v>43</v>
      </c>
      <c r="F26" s="219">
        <v>34</v>
      </c>
      <c r="G26" s="219">
        <v>1</v>
      </c>
      <c r="H26" s="219">
        <v>0</v>
      </c>
      <c r="I26" s="219"/>
      <c r="J26" s="219">
        <v>0</v>
      </c>
      <c r="K26" s="219">
        <v>27</v>
      </c>
      <c r="L26" s="219">
        <v>18</v>
      </c>
      <c r="M26" s="219"/>
      <c r="N26" s="219">
        <v>6</v>
      </c>
      <c r="O26" s="219">
        <v>0</v>
      </c>
      <c r="P26" s="219">
        <v>14</v>
      </c>
      <c r="Q26" s="219" t="s">
        <v>290</v>
      </c>
      <c r="R26" s="219">
        <v>0</v>
      </c>
      <c r="S26" s="220">
        <f t="shared" si="0"/>
        <v>156</v>
      </c>
      <c r="T26" s="134"/>
    </row>
    <row r="27" spans="1:20" x14ac:dyDescent="0.2">
      <c r="A27" s="164" t="s">
        <v>241</v>
      </c>
      <c r="B27" s="224">
        <v>15</v>
      </c>
      <c r="C27" s="224">
        <v>36</v>
      </c>
      <c r="D27" s="224">
        <v>262</v>
      </c>
      <c r="E27" s="224">
        <v>847</v>
      </c>
      <c r="F27" s="224">
        <v>279</v>
      </c>
      <c r="G27" s="224">
        <v>15</v>
      </c>
      <c r="H27" s="224">
        <v>17</v>
      </c>
      <c r="I27" s="224">
        <f>SUM(I21:I26)</f>
        <v>831</v>
      </c>
      <c r="J27" s="224">
        <f t="shared" ref="J27:M27" si="2">SUM(J21:J26)</f>
        <v>136</v>
      </c>
      <c r="K27" s="224">
        <f t="shared" si="2"/>
        <v>2073</v>
      </c>
      <c r="L27" s="224">
        <v>622</v>
      </c>
      <c r="M27" s="224">
        <f t="shared" si="2"/>
        <v>75</v>
      </c>
      <c r="N27" s="224">
        <v>151</v>
      </c>
      <c r="O27" s="224">
        <v>6</v>
      </c>
      <c r="P27" s="224">
        <v>150</v>
      </c>
      <c r="Q27" s="224" t="s">
        <v>290</v>
      </c>
      <c r="R27" s="224">
        <v>17</v>
      </c>
      <c r="S27" s="223">
        <f>SUM(R27,B27:P27)</f>
        <v>5532</v>
      </c>
    </row>
    <row r="28" spans="1:20" x14ac:dyDescent="0.2">
      <c r="A28" s="247" t="s">
        <v>334</v>
      </c>
      <c r="B28" s="165"/>
      <c r="C28" s="165"/>
      <c r="D28" s="165"/>
      <c r="E28" s="165"/>
      <c r="F28" s="165"/>
      <c r="G28" s="165"/>
      <c r="H28" s="165"/>
      <c r="I28" s="165"/>
      <c r="J28" s="165"/>
      <c r="K28" s="165"/>
      <c r="L28" s="165"/>
      <c r="M28" s="165"/>
      <c r="N28" s="165"/>
      <c r="O28" s="165"/>
      <c r="P28" s="166"/>
      <c r="Q28" s="167"/>
      <c r="R28" s="166"/>
      <c r="S28" s="168"/>
    </row>
    <row r="29" spans="1:20" x14ac:dyDescent="0.2">
      <c r="A29" s="169"/>
      <c r="B29" s="167"/>
      <c r="C29" s="167"/>
      <c r="D29" s="167"/>
      <c r="E29" s="167"/>
      <c r="F29" s="167"/>
      <c r="G29" s="167"/>
      <c r="H29" s="167"/>
      <c r="I29" s="167"/>
      <c r="J29" s="167"/>
      <c r="K29" s="167"/>
      <c r="L29" s="167"/>
      <c r="M29" s="167"/>
      <c r="N29" s="167"/>
      <c r="O29" s="167"/>
      <c r="P29" s="167"/>
      <c r="Q29" s="167"/>
      <c r="R29" s="167"/>
      <c r="S29" s="167"/>
    </row>
    <row r="30" spans="1:20" x14ac:dyDescent="0.2">
      <c r="A30" s="151" t="s">
        <v>285</v>
      </c>
      <c r="B30" s="165"/>
      <c r="C30" s="165"/>
      <c r="D30" s="165"/>
      <c r="E30" s="165"/>
      <c r="F30" s="165"/>
      <c r="G30" s="165"/>
      <c r="H30" s="165"/>
      <c r="I30" s="165"/>
      <c r="J30" s="165"/>
      <c r="K30" s="165"/>
      <c r="L30" s="165"/>
      <c r="M30" s="165"/>
      <c r="N30" s="165"/>
      <c r="O30" s="165"/>
      <c r="P30" s="165"/>
      <c r="Q30" s="165"/>
      <c r="R30" s="165"/>
      <c r="S30" s="165"/>
    </row>
    <row r="31" spans="1:20" x14ac:dyDescent="0.2">
      <c r="A31" s="151" t="s">
        <v>292</v>
      </c>
    </row>
    <row r="32" spans="1:20" x14ac:dyDescent="0.2">
      <c r="A32" s="135"/>
      <c r="B32" s="135"/>
    </row>
  </sheetData>
  <mergeCells count="23">
    <mergeCell ref="A1:L1"/>
    <mergeCell ref="A2:L2"/>
    <mergeCell ref="A5:A7"/>
    <mergeCell ref="B5:G5"/>
    <mergeCell ref="H5:I5"/>
    <mergeCell ref="J5:N5"/>
    <mergeCell ref="L6:L7"/>
    <mergeCell ref="M6:M7"/>
    <mergeCell ref="N6:N7"/>
    <mergeCell ref="S5:S7"/>
    <mergeCell ref="B6:B7"/>
    <mergeCell ref="C6:C7"/>
    <mergeCell ref="D6:F6"/>
    <mergeCell ref="G6:G7"/>
    <mergeCell ref="H6:H7"/>
    <mergeCell ref="I6:I7"/>
    <mergeCell ref="J6:J7"/>
    <mergeCell ref="K6:K7"/>
    <mergeCell ref="O6:O7"/>
    <mergeCell ref="P6:P7"/>
    <mergeCell ref="Q6:Q7"/>
    <mergeCell ref="R6:R7"/>
    <mergeCell ref="O5:R5"/>
  </mergeCells>
  <hyperlinks>
    <hyperlink ref="S1" location="Sommaire!A1" display="sommaire"/>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X30"/>
  <sheetViews>
    <sheetView showGridLines="0" workbookViewId="0">
      <selection activeCell="A4" sqref="A4"/>
    </sheetView>
  </sheetViews>
  <sheetFormatPr baseColWidth="10" defaultRowHeight="14.25" x14ac:dyDescent="0.2"/>
  <cols>
    <col min="1" max="1" width="30.85546875" style="38" customWidth="1"/>
    <col min="2" max="2" width="15.5703125" style="38" customWidth="1"/>
    <col min="3" max="3" width="11.42578125" style="38"/>
    <col min="4" max="4" width="15.85546875" style="38" customWidth="1"/>
    <col min="5" max="8" width="11.42578125" style="38"/>
    <col min="9" max="9" width="13.85546875" style="38" customWidth="1"/>
    <col min="10" max="13" width="11.42578125" style="38"/>
    <col min="14" max="14" width="13.42578125" style="38" customWidth="1"/>
    <col min="15" max="15" width="11.42578125" style="38"/>
    <col min="16" max="16" width="13.42578125" style="38" customWidth="1"/>
    <col min="17" max="17" width="14.85546875" style="38" customWidth="1"/>
    <col min="18" max="16384" width="11.42578125" style="38"/>
  </cols>
  <sheetData>
    <row r="1" spans="1:24" ht="15.75" x14ac:dyDescent="0.25">
      <c r="A1" s="136" t="s">
        <v>284</v>
      </c>
      <c r="V1" s="75" t="s">
        <v>128</v>
      </c>
    </row>
    <row r="2" spans="1:24" x14ac:dyDescent="0.2">
      <c r="A2" s="39" t="s">
        <v>331</v>
      </c>
    </row>
    <row r="3" spans="1:24" x14ac:dyDescent="0.2">
      <c r="A3" s="149" t="s">
        <v>315</v>
      </c>
    </row>
    <row r="5" spans="1:24" x14ac:dyDescent="0.2">
      <c r="A5" s="138"/>
      <c r="B5" s="389" t="s">
        <v>109</v>
      </c>
      <c r="C5" s="390"/>
      <c r="D5" s="390"/>
      <c r="E5" s="390"/>
      <c r="F5" s="390"/>
      <c r="G5" s="390"/>
      <c r="H5" s="391"/>
      <c r="I5" s="392" t="s">
        <v>116</v>
      </c>
      <c r="J5" s="393"/>
      <c r="K5" s="392" t="s">
        <v>243</v>
      </c>
      <c r="L5" s="394"/>
      <c r="M5" s="394"/>
      <c r="N5" s="394"/>
      <c r="O5" s="393"/>
      <c r="P5" s="389" t="s">
        <v>238</v>
      </c>
      <c r="Q5" s="390"/>
      <c r="R5" s="390"/>
      <c r="S5" s="390"/>
      <c r="T5" s="390"/>
      <c r="U5" s="391"/>
      <c r="V5" s="397" t="s">
        <v>23</v>
      </c>
      <c r="W5" s="137"/>
      <c r="X5" s="137"/>
    </row>
    <row r="6" spans="1:24" x14ac:dyDescent="0.2">
      <c r="A6" s="401"/>
      <c r="B6" s="395" t="s">
        <v>111</v>
      </c>
      <c r="C6" s="403" t="s">
        <v>112</v>
      </c>
      <c r="D6" s="395" t="s">
        <v>63</v>
      </c>
      <c r="E6" s="405" t="s">
        <v>242</v>
      </c>
      <c r="F6" s="405"/>
      <c r="G6" s="406"/>
      <c r="H6" s="395" t="s">
        <v>64</v>
      </c>
      <c r="I6" s="395" t="s">
        <v>65</v>
      </c>
      <c r="J6" s="395" t="s">
        <v>66</v>
      </c>
      <c r="K6" s="395" t="s">
        <v>69</v>
      </c>
      <c r="L6" s="395" t="s">
        <v>67</v>
      </c>
      <c r="M6" s="395" t="s">
        <v>68</v>
      </c>
      <c r="N6" s="395" t="s">
        <v>70</v>
      </c>
      <c r="O6" s="395" t="s">
        <v>71</v>
      </c>
      <c r="P6" s="399" t="s">
        <v>77</v>
      </c>
      <c r="Q6" s="400" t="s">
        <v>179</v>
      </c>
      <c r="R6" s="395" t="s">
        <v>72</v>
      </c>
      <c r="S6" s="395" t="s">
        <v>73</v>
      </c>
      <c r="T6" s="395" t="s">
        <v>74</v>
      </c>
      <c r="U6" s="395" t="s">
        <v>120</v>
      </c>
      <c r="V6" s="398"/>
      <c r="W6" s="137"/>
      <c r="X6" s="137"/>
    </row>
    <row r="7" spans="1:24" ht="38.25" x14ac:dyDescent="0.2">
      <c r="A7" s="402"/>
      <c r="B7" s="396"/>
      <c r="C7" s="404"/>
      <c r="D7" s="396"/>
      <c r="E7" s="146" t="s">
        <v>195</v>
      </c>
      <c r="F7" s="147" t="s">
        <v>196</v>
      </c>
      <c r="G7" s="148" t="s">
        <v>197</v>
      </c>
      <c r="H7" s="396"/>
      <c r="I7" s="396"/>
      <c r="J7" s="396"/>
      <c r="K7" s="396"/>
      <c r="L7" s="396"/>
      <c r="M7" s="396"/>
      <c r="N7" s="396"/>
      <c r="O7" s="396"/>
      <c r="P7" s="399"/>
      <c r="Q7" s="400"/>
      <c r="R7" s="396"/>
      <c r="S7" s="396"/>
      <c r="T7" s="396"/>
      <c r="U7" s="396"/>
      <c r="V7" s="398"/>
      <c r="W7" s="137"/>
      <c r="X7" s="137"/>
    </row>
    <row r="8" spans="1:24" s="137" customFormat="1" ht="12.75" x14ac:dyDescent="0.2">
      <c r="A8" s="137" t="s">
        <v>78</v>
      </c>
      <c r="B8" s="139">
        <v>2</v>
      </c>
      <c r="C8" s="140">
        <v>0</v>
      </c>
      <c r="D8" s="139">
        <v>68</v>
      </c>
      <c r="E8" s="72">
        <v>64</v>
      </c>
      <c r="F8" s="72">
        <v>50</v>
      </c>
      <c r="G8" s="72">
        <v>12</v>
      </c>
      <c r="H8" s="141">
        <v>10</v>
      </c>
      <c r="I8" s="141">
        <v>10</v>
      </c>
      <c r="J8" s="141">
        <v>13</v>
      </c>
      <c r="K8" s="141">
        <v>2</v>
      </c>
      <c r="L8" s="141">
        <v>11</v>
      </c>
      <c r="M8" s="141">
        <v>6</v>
      </c>
      <c r="N8" s="141">
        <v>9</v>
      </c>
      <c r="O8" s="141">
        <v>11</v>
      </c>
      <c r="P8" s="140">
        <v>0</v>
      </c>
      <c r="Q8" s="139">
        <v>5</v>
      </c>
      <c r="R8" s="141">
        <v>2</v>
      </c>
      <c r="S8" s="141">
        <v>8</v>
      </c>
      <c r="T8" s="141">
        <v>3</v>
      </c>
      <c r="U8" s="142">
        <v>3</v>
      </c>
      <c r="V8" s="72">
        <f>SUM(B8:D8,H8:U8)</f>
        <v>163</v>
      </c>
    </row>
    <row r="9" spans="1:24" s="137" customFormat="1" ht="12.75" x14ac:dyDescent="0.2">
      <c r="A9" s="137" t="s">
        <v>79</v>
      </c>
      <c r="B9" s="71">
        <v>0</v>
      </c>
      <c r="C9" s="140">
        <v>0</v>
      </c>
      <c r="D9" s="139">
        <v>9</v>
      </c>
      <c r="E9" s="71">
        <v>9</v>
      </c>
      <c r="F9" s="71">
        <v>4</v>
      </c>
      <c r="G9" s="71">
        <v>5</v>
      </c>
      <c r="H9" s="139">
        <v>5</v>
      </c>
      <c r="I9" s="139">
        <v>2</v>
      </c>
      <c r="J9" s="139">
        <v>3</v>
      </c>
      <c r="K9" s="139">
        <v>2</v>
      </c>
      <c r="L9" s="139">
        <v>2</v>
      </c>
      <c r="M9" s="139">
        <v>2</v>
      </c>
      <c r="N9" s="139">
        <v>6</v>
      </c>
      <c r="O9" s="139">
        <v>2</v>
      </c>
      <c r="P9" s="140">
        <v>0</v>
      </c>
      <c r="Q9" s="139">
        <v>1</v>
      </c>
      <c r="R9" s="139">
        <v>1</v>
      </c>
      <c r="S9" s="139">
        <v>2</v>
      </c>
      <c r="T9" s="139">
        <v>2</v>
      </c>
      <c r="U9" s="143">
        <v>2</v>
      </c>
      <c r="V9" s="71">
        <f t="shared" ref="V9:V20" si="0">SUM(B9:D9,H9:U9)</f>
        <v>41</v>
      </c>
    </row>
    <row r="10" spans="1:24" s="137" customFormat="1" ht="12.75" x14ac:dyDescent="0.2">
      <c r="A10" s="137" t="s">
        <v>80</v>
      </c>
      <c r="B10" s="71">
        <v>0</v>
      </c>
      <c r="C10" s="140">
        <v>0</v>
      </c>
      <c r="D10" s="139">
        <v>22</v>
      </c>
      <c r="E10" s="71">
        <v>22</v>
      </c>
      <c r="F10" s="71">
        <v>6</v>
      </c>
      <c r="G10" s="71">
        <v>10</v>
      </c>
      <c r="H10" s="139">
        <v>7</v>
      </c>
      <c r="I10" s="139">
        <v>4</v>
      </c>
      <c r="J10" s="139">
        <v>7</v>
      </c>
      <c r="K10" s="139">
        <v>3</v>
      </c>
      <c r="L10" s="139">
        <v>4</v>
      </c>
      <c r="M10" s="139">
        <v>4</v>
      </c>
      <c r="N10" s="139">
        <v>6</v>
      </c>
      <c r="O10" s="139">
        <v>4</v>
      </c>
      <c r="P10" s="218">
        <v>1</v>
      </c>
      <c r="Q10" s="139">
        <v>1</v>
      </c>
      <c r="R10" s="139">
        <v>1</v>
      </c>
      <c r="S10" s="139">
        <v>4</v>
      </c>
      <c r="T10" s="139">
        <v>1</v>
      </c>
      <c r="U10" s="143">
        <v>2</v>
      </c>
      <c r="V10" s="71">
        <f t="shared" si="0"/>
        <v>71</v>
      </c>
    </row>
    <row r="11" spans="1:24" s="137" customFormat="1" ht="12.75" x14ac:dyDescent="0.2">
      <c r="A11" s="137" t="s">
        <v>81</v>
      </c>
      <c r="B11" s="71">
        <v>0</v>
      </c>
      <c r="C11" s="140">
        <v>0</v>
      </c>
      <c r="D11" s="139">
        <v>6</v>
      </c>
      <c r="E11" s="71">
        <v>6</v>
      </c>
      <c r="F11" s="71">
        <v>3</v>
      </c>
      <c r="G11" s="71">
        <v>3</v>
      </c>
      <c r="H11" s="139">
        <v>3</v>
      </c>
      <c r="I11" s="139">
        <v>2</v>
      </c>
      <c r="J11" s="139">
        <v>2</v>
      </c>
      <c r="K11" s="139">
        <v>2</v>
      </c>
      <c r="L11" s="139">
        <v>2</v>
      </c>
      <c r="M11" s="139">
        <v>1</v>
      </c>
      <c r="N11" s="139">
        <v>4</v>
      </c>
      <c r="O11" s="139">
        <v>2</v>
      </c>
      <c r="P11" s="140">
        <v>0</v>
      </c>
      <c r="Q11" s="139">
        <v>1</v>
      </c>
      <c r="R11" s="71">
        <v>0</v>
      </c>
      <c r="S11" s="139">
        <v>2</v>
      </c>
      <c r="T11" s="139">
        <v>1</v>
      </c>
      <c r="U11" s="144">
        <v>0</v>
      </c>
      <c r="V11" s="71">
        <f t="shared" si="0"/>
        <v>28</v>
      </c>
    </row>
    <row r="12" spans="1:24" s="137" customFormat="1" ht="12.75" x14ac:dyDescent="0.2">
      <c r="A12" s="137" t="s">
        <v>82</v>
      </c>
      <c r="B12" s="71">
        <v>0</v>
      </c>
      <c r="C12" s="140">
        <v>0</v>
      </c>
      <c r="D12" s="139">
        <v>3</v>
      </c>
      <c r="E12" s="71">
        <v>2</v>
      </c>
      <c r="F12" s="71">
        <v>2</v>
      </c>
      <c r="G12" s="71">
        <v>2</v>
      </c>
      <c r="H12" s="139">
        <v>1</v>
      </c>
      <c r="I12" s="71">
        <v>0</v>
      </c>
      <c r="J12" s="139">
        <v>1</v>
      </c>
      <c r="K12" s="139">
        <v>0</v>
      </c>
      <c r="L12" s="139">
        <v>1</v>
      </c>
      <c r="M12" s="139">
        <v>1</v>
      </c>
      <c r="N12" s="71">
        <v>0</v>
      </c>
      <c r="O12" s="139">
        <v>1</v>
      </c>
      <c r="P12" s="140">
        <v>0</v>
      </c>
      <c r="Q12" s="71">
        <v>0</v>
      </c>
      <c r="R12" s="71">
        <v>0</v>
      </c>
      <c r="S12" s="71">
        <v>0</v>
      </c>
      <c r="T12" s="71">
        <v>0</v>
      </c>
      <c r="U12" s="144">
        <v>0</v>
      </c>
      <c r="V12" s="71">
        <f t="shared" si="0"/>
        <v>8</v>
      </c>
    </row>
    <row r="13" spans="1:24" s="137" customFormat="1" ht="12.75" x14ac:dyDescent="0.2">
      <c r="A13" s="137" t="s">
        <v>83</v>
      </c>
      <c r="B13" s="71">
        <v>0</v>
      </c>
      <c r="C13" s="140">
        <v>0</v>
      </c>
      <c r="D13" s="139">
        <v>36</v>
      </c>
      <c r="E13" s="71">
        <v>25</v>
      </c>
      <c r="F13" s="71">
        <v>21</v>
      </c>
      <c r="G13" s="71">
        <v>4</v>
      </c>
      <c r="H13" s="139">
        <v>12</v>
      </c>
      <c r="I13" s="139">
        <v>4</v>
      </c>
      <c r="J13" s="139">
        <v>4</v>
      </c>
      <c r="K13" s="139">
        <v>3</v>
      </c>
      <c r="L13" s="139">
        <v>5</v>
      </c>
      <c r="M13" s="139">
        <v>5</v>
      </c>
      <c r="N13" s="139">
        <v>10</v>
      </c>
      <c r="O13" s="139">
        <v>5</v>
      </c>
      <c r="P13" s="140">
        <v>0</v>
      </c>
      <c r="Q13" s="139">
        <v>4</v>
      </c>
      <c r="R13" s="139">
        <v>2</v>
      </c>
      <c r="S13" s="139">
        <v>5</v>
      </c>
      <c r="T13" s="139">
        <v>2</v>
      </c>
      <c r="U13" s="143">
        <v>3</v>
      </c>
      <c r="V13" s="71">
        <f t="shared" si="0"/>
        <v>100</v>
      </c>
    </row>
    <row r="14" spans="1:24" s="137" customFormat="1" ht="12.75" x14ac:dyDescent="0.2">
      <c r="A14" s="137" t="s">
        <v>86</v>
      </c>
      <c r="B14" s="71">
        <v>0</v>
      </c>
      <c r="C14" s="140">
        <v>0</v>
      </c>
      <c r="D14" s="139">
        <v>36</v>
      </c>
      <c r="E14" s="71">
        <v>36</v>
      </c>
      <c r="F14" s="71">
        <v>17</v>
      </c>
      <c r="G14" s="71">
        <v>18</v>
      </c>
      <c r="H14" s="139">
        <v>19</v>
      </c>
      <c r="I14" s="139">
        <v>6</v>
      </c>
      <c r="J14" s="139">
        <v>11</v>
      </c>
      <c r="K14" s="139">
        <v>1</v>
      </c>
      <c r="L14" s="139">
        <v>14</v>
      </c>
      <c r="M14" s="139">
        <v>2</v>
      </c>
      <c r="N14" s="139">
        <v>6</v>
      </c>
      <c r="O14" s="139">
        <v>10</v>
      </c>
      <c r="P14" s="140">
        <v>0</v>
      </c>
      <c r="Q14" s="139">
        <v>4</v>
      </c>
      <c r="R14" s="139">
        <v>2</v>
      </c>
      <c r="S14" s="139">
        <v>10</v>
      </c>
      <c r="T14" s="139">
        <v>2</v>
      </c>
      <c r="U14" s="143">
        <v>2</v>
      </c>
      <c r="V14" s="71">
        <f t="shared" si="0"/>
        <v>125</v>
      </c>
    </row>
    <row r="15" spans="1:24" s="137" customFormat="1" ht="12.75" x14ac:dyDescent="0.2">
      <c r="A15" s="137" t="s">
        <v>87</v>
      </c>
      <c r="B15" s="71">
        <v>0</v>
      </c>
      <c r="C15" s="140">
        <v>0</v>
      </c>
      <c r="D15" s="139">
        <v>29</v>
      </c>
      <c r="E15" s="71">
        <v>29</v>
      </c>
      <c r="F15" s="71">
        <v>14</v>
      </c>
      <c r="G15" s="71">
        <v>7</v>
      </c>
      <c r="H15" s="139">
        <v>9</v>
      </c>
      <c r="I15" s="139">
        <v>4</v>
      </c>
      <c r="J15" s="139">
        <v>15</v>
      </c>
      <c r="K15" s="139">
        <v>1</v>
      </c>
      <c r="L15" s="139">
        <v>15</v>
      </c>
      <c r="M15" s="139">
        <v>14</v>
      </c>
      <c r="N15" s="139">
        <v>10</v>
      </c>
      <c r="O15" s="139">
        <v>13</v>
      </c>
      <c r="P15" s="218">
        <v>1</v>
      </c>
      <c r="Q15" s="139">
        <v>6</v>
      </c>
      <c r="R15" s="139">
        <v>3</v>
      </c>
      <c r="S15" s="139">
        <v>16</v>
      </c>
      <c r="T15" s="139">
        <v>3</v>
      </c>
      <c r="U15" s="143">
        <v>5</v>
      </c>
      <c r="V15" s="71">
        <f t="shared" si="0"/>
        <v>144</v>
      </c>
    </row>
    <row r="16" spans="1:24" s="137" customFormat="1" ht="12.75" x14ac:dyDescent="0.2">
      <c r="A16" s="137" t="s">
        <v>91</v>
      </c>
      <c r="B16" s="71">
        <v>0</v>
      </c>
      <c r="C16" s="140">
        <v>0</v>
      </c>
      <c r="D16" s="139">
        <v>12</v>
      </c>
      <c r="E16" s="71">
        <v>12</v>
      </c>
      <c r="F16" s="71">
        <v>4</v>
      </c>
      <c r="G16" s="71">
        <v>7</v>
      </c>
      <c r="H16" s="139">
        <v>6</v>
      </c>
      <c r="I16" s="139">
        <v>4</v>
      </c>
      <c r="J16" s="139">
        <v>4</v>
      </c>
      <c r="K16" s="139">
        <v>2</v>
      </c>
      <c r="L16" s="139">
        <v>4</v>
      </c>
      <c r="M16" s="139">
        <v>1</v>
      </c>
      <c r="N16" s="139">
        <v>6</v>
      </c>
      <c r="O16" s="139">
        <v>3</v>
      </c>
      <c r="P16" s="140">
        <v>0</v>
      </c>
      <c r="Q16" s="71">
        <v>0</v>
      </c>
      <c r="R16" s="139">
        <v>1</v>
      </c>
      <c r="S16" s="139">
        <v>3</v>
      </c>
      <c r="T16" s="139">
        <v>2</v>
      </c>
      <c r="U16" s="143">
        <v>2</v>
      </c>
      <c r="V16" s="71">
        <f t="shared" si="0"/>
        <v>50</v>
      </c>
    </row>
    <row r="17" spans="1:22" s="137" customFormat="1" ht="12.75" x14ac:dyDescent="0.2">
      <c r="A17" s="137" t="s">
        <v>92</v>
      </c>
      <c r="B17" s="71">
        <v>0</v>
      </c>
      <c r="C17" s="140">
        <v>0</v>
      </c>
      <c r="D17" s="139">
        <v>35</v>
      </c>
      <c r="E17" s="71">
        <v>35</v>
      </c>
      <c r="F17" s="71">
        <v>22</v>
      </c>
      <c r="G17" s="71">
        <v>20</v>
      </c>
      <c r="H17" s="139">
        <v>8</v>
      </c>
      <c r="I17" s="139">
        <v>4</v>
      </c>
      <c r="J17" s="139">
        <v>7</v>
      </c>
      <c r="K17" s="139">
        <v>3</v>
      </c>
      <c r="L17" s="139">
        <v>7</v>
      </c>
      <c r="M17" s="139">
        <v>4</v>
      </c>
      <c r="N17" s="139">
        <v>9</v>
      </c>
      <c r="O17" s="139">
        <v>4</v>
      </c>
      <c r="P17" s="140">
        <v>0</v>
      </c>
      <c r="Q17" s="139">
        <v>6</v>
      </c>
      <c r="R17" s="139">
        <v>2</v>
      </c>
      <c r="S17" s="139">
        <v>5</v>
      </c>
      <c r="T17" s="139">
        <v>2</v>
      </c>
      <c r="U17" s="143">
        <v>3</v>
      </c>
      <c r="V17" s="71">
        <f t="shared" si="0"/>
        <v>99</v>
      </c>
    </row>
    <row r="18" spans="1:22" s="137" customFormat="1" ht="12.75" x14ac:dyDescent="0.2">
      <c r="A18" s="137" t="s">
        <v>93</v>
      </c>
      <c r="B18" s="71">
        <v>0</v>
      </c>
      <c r="C18" s="140">
        <v>0</v>
      </c>
      <c r="D18" s="139">
        <v>24</v>
      </c>
      <c r="E18" s="71">
        <v>24</v>
      </c>
      <c r="F18" s="71">
        <v>14</v>
      </c>
      <c r="G18" s="71">
        <v>13</v>
      </c>
      <c r="H18" s="139">
        <v>7</v>
      </c>
      <c r="I18" s="139">
        <v>4</v>
      </c>
      <c r="J18" s="139">
        <v>8</v>
      </c>
      <c r="K18" s="139">
        <v>2</v>
      </c>
      <c r="L18" s="139">
        <v>9</v>
      </c>
      <c r="M18" s="139">
        <v>5</v>
      </c>
      <c r="N18" s="139">
        <v>10</v>
      </c>
      <c r="O18" s="139">
        <v>5</v>
      </c>
      <c r="P18" s="218">
        <v>1</v>
      </c>
      <c r="Q18" s="139">
        <v>2</v>
      </c>
      <c r="R18" s="139">
        <v>3</v>
      </c>
      <c r="S18" s="139">
        <v>2</v>
      </c>
      <c r="T18" s="139">
        <v>2</v>
      </c>
      <c r="U18" s="143">
        <v>1</v>
      </c>
      <c r="V18" s="71">
        <f t="shared" si="0"/>
        <v>85</v>
      </c>
    </row>
    <row r="19" spans="1:22" s="137" customFormat="1" ht="12.75" x14ac:dyDescent="0.2">
      <c r="A19" s="137" t="s">
        <v>94</v>
      </c>
      <c r="B19" s="71">
        <v>0</v>
      </c>
      <c r="C19" s="140">
        <v>0</v>
      </c>
      <c r="D19" s="139">
        <v>15</v>
      </c>
      <c r="E19" s="71">
        <v>15</v>
      </c>
      <c r="F19" s="71">
        <v>12</v>
      </c>
      <c r="G19" s="71">
        <v>14</v>
      </c>
      <c r="H19" s="139">
        <v>6</v>
      </c>
      <c r="I19" s="139">
        <v>1</v>
      </c>
      <c r="J19" s="139">
        <v>4</v>
      </c>
      <c r="K19" s="139">
        <v>0</v>
      </c>
      <c r="L19" s="139">
        <v>3</v>
      </c>
      <c r="M19" s="139">
        <v>2</v>
      </c>
      <c r="N19" s="139">
        <v>4</v>
      </c>
      <c r="O19" s="139">
        <v>3</v>
      </c>
      <c r="P19" s="218">
        <v>1</v>
      </c>
      <c r="Q19" s="139">
        <v>3</v>
      </c>
      <c r="R19" s="139">
        <v>1</v>
      </c>
      <c r="S19" s="139">
        <v>4</v>
      </c>
      <c r="T19" s="139">
        <v>2</v>
      </c>
      <c r="U19" s="143">
        <v>1</v>
      </c>
      <c r="V19" s="71">
        <f t="shared" si="0"/>
        <v>50</v>
      </c>
    </row>
    <row r="20" spans="1:22" s="137" customFormat="1" ht="12.75" x14ac:dyDescent="0.2">
      <c r="A20" s="137" t="s">
        <v>95</v>
      </c>
      <c r="B20" s="139">
        <v>4</v>
      </c>
      <c r="C20" s="140">
        <v>0</v>
      </c>
      <c r="D20" s="139">
        <v>23</v>
      </c>
      <c r="E20" s="71">
        <v>23</v>
      </c>
      <c r="F20" s="71">
        <v>10</v>
      </c>
      <c r="G20" s="71">
        <v>15</v>
      </c>
      <c r="H20" s="139">
        <v>3</v>
      </c>
      <c r="I20" s="139">
        <v>2</v>
      </c>
      <c r="J20" s="139">
        <v>6</v>
      </c>
      <c r="K20" s="139">
        <v>1</v>
      </c>
      <c r="L20" s="139">
        <v>5</v>
      </c>
      <c r="M20" s="139">
        <v>3</v>
      </c>
      <c r="N20" s="139">
        <v>6</v>
      </c>
      <c r="O20" s="139">
        <v>5</v>
      </c>
      <c r="P20" s="143">
        <v>0</v>
      </c>
      <c r="Q20" s="139">
        <v>4</v>
      </c>
      <c r="R20" s="71">
        <v>0</v>
      </c>
      <c r="S20" s="139">
        <v>6</v>
      </c>
      <c r="T20" s="139">
        <v>3</v>
      </c>
      <c r="U20" s="143">
        <v>4</v>
      </c>
      <c r="V20" s="73">
        <f t="shared" si="0"/>
        <v>75</v>
      </c>
    </row>
    <row r="21" spans="1:22" s="137" customFormat="1" ht="12.75" x14ac:dyDescent="0.2">
      <c r="A21" s="145" t="s">
        <v>225</v>
      </c>
      <c r="B21" s="175">
        <f>SUM(B8:B20)</f>
        <v>6</v>
      </c>
      <c r="C21" s="175">
        <f t="shared" ref="C21:U21" si="1">SUM(C8:C20)</f>
        <v>0</v>
      </c>
      <c r="D21" s="175">
        <f>SUM(D8:D20)</f>
        <v>318</v>
      </c>
      <c r="E21" s="175">
        <f t="shared" si="1"/>
        <v>302</v>
      </c>
      <c r="F21" s="175">
        <f t="shared" si="1"/>
        <v>179</v>
      </c>
      <c r="G21" s="175">
        <f t="shared" si="1"/>
        <v>130</v>
      </c>
      <c r="H21" s="175">
        <f t="shared" si="1"/>
        <v>96</v>
      </c>
      <c r="I21" s="175">
        <f t="shared" si="1"/>
        <v>47</v>
      </c>
      <c r="J21" s="175">
        <f t="shared" si="1"/>
        <v>85</v>
      </c>
      <c r="K21" s="175">
        <f t="shared" si="1"/>
        <v>22</v>
      </c>
      <c r="L21" s="175">
        <f t="shared" si="1"/>
        <v>82</v>
      </c>
      <c r="M21" s="175">
        <f t="shared" si="1"/>
        <v>50</v>
      </c>
      <c r="N21" s="175">
        <f t="shared" si="1"/>
        <v>86</v>
      </c>
      <c r="O21" s="175">
        <f t="shared" si="1"/>
        <v>68</v>
      </c>
      <c r="P21" s="176">
        <f t="shared" ref="P21" si="2">SUM(P8:P20)</f>
        <v>4</v>
      </c>
      <c r="Q21" s="175">
        <f t="shared" ref="Q21" si="3">SUM(Q8:Q20)</f>
        <v>37</v>
      </c>
      <c r="R21" s="175">
        <f t="shared" si="1"/>
        <v>18</v>
      </c>
      <c r="S21" s="175">
        <f t="shared" si="1"/>
        <v>67</v>
      </c>
      <c r="T21" s="175">
        <f t="shared" si="1"/>
        <v>25</v>
      </c>
      <c r="U21" s="175">
        <f t="shared" si="1"/>
        <v>28</v>
      </c>
      <c r="V21" s="177">
        <f>SUM(V8:V20)</f>
        <v>1039</v>
      </c>
    </row>
    <row r="22" spans="1:22" s="137" customFormat="1" ht="12.75" x14ac:dyDescent="0.2">
      <c r="A22" s="137" t="s">
        <v>84</v>
      </c>
      <c r="B22" s="71">
        <v>0</v>
      </c>
      <c r="C22" s="140">
        <v>0</v>
      </c>
      <c r="D22" s="139">
        <v>10</v>
      </c>
      <c r="E22" s="71">
        <v>8</v>
      </c>
      <c r="F22" s="71">
        <v>1</v>
      </c>
      <c r="G22" s="71">
        <v>4</v>
      </c>
      <c r="H22" s="71">
        <v>0</v>
      </c>
      <c r="I22" s="139">
        <v>1</v>
      </c>
      <c r="J22" s="139">
        <v>1</v>
      </c>
      <c r="K22" s="139">
        <v>1</v>
      </c>
      <c r="L22" s="139">
        <v>1</v>
      </c>
      <c r="M22" s="139">
        <v>1</v>
      </c>
      <c r="N22" s="139">
        <v>1</v>
      </c>
      <c r="O22" s="139">
        <v>1</v>
      </c>
      <c r="P22" s="143">
        <v>0</v>
      </c>
      <c r="Q22" s="139">
        <v>0</v>
      </c>
      <c r="R22" s="71">
        <v>0</v>
      </c>
      <c r="S22" s="139">
        <v>1</v>
      </c>
      <c r="T22" s="71">
        <v>0</v>
      </c>
      <c r="U22" s="71">
        <v>0</v>
      </c>
      <c r="V22" s="72">
        <f>SUM(B22:D22,H22:U22)</f>
        <v>18</v>
      </c>
    </row>
    <row r="23" spans="1:22" s="137" customFormat="1" ht="12.75" x14ac:dyDescent="0.2">
      <c r="A23" s="137" t="s">
        <v>85</v>
      </c>
      <c r="B23" s="71">
        <v>0</v>
      </c>
      <c r="C23" s="140">
        <v>0</v>
      </c>
      <c r="D23" s="139">
        <v>1</v>
      </c>
      <c r="E23" s="71">
        <v>1</v>
      </c>
      <c r="F23" s="71">
        <v>0</v>
      </c>
      <c r="G23" s="71">
        <v>0</v>
      </c>
      <c r="H23" s="139">
        <v>1</v>
      </c>
      <c r="I23" s="71">
        <v>0</v>
      </c>
      <c r="J23" s="139">
        <v>1</v>
      </c>
      <c r="K23" s="139">
        <v>0</v>
      </c>
      <c r="L23" s="139">
        <v>1</v>
      </c>
      <c r="M23" s="139">
        <v>1</v>
      </c>
      <c r="N23" s="71">
        <v>0</v>
      </c>
      <c r="O23" s="139">
        <v>1</v>
      </c>
      <c r="P23" s="143">
        <v>0</v>
      </c>
      <c r="Q23" s="139">
        <v>0</v>
      </c>
      <c r="R23" s="71">
        <v>0</v>
      </c>
      <c r="S23" s="139">
        <v>1</v>
      </c>
      <c r="T23" s="71">
        <v>0</v>
      </c>
      <c r="U23" s="71">
        <v>0</v>
      </c>
      <c r="V23" s="71">
        <f t="shared" ref="V23:V26" si="4">SUM(B23:D23,H23:U23)</f>
        <v>7</v>
      </c>
    </row>
    <row r="24" spans="1:22" s="137" customFormat="1" ht="12.75" x14ac:dyDescent="0.2">
      <c r="A24" s="137" t="s">
        <v>88</v>
      </c>
      <c r="B24" s="71">
        <v>0</v>
      </c>
      <c r="C24" s="140">
        <v>0</v>
      </c>
      <c r="D24" s="139">
        <v>2</v>
      </c>
      <c r="E24" s="71">
        <v>2</v>
      </c>
      <c r="F24" s="71">
        <v>2</v>
      </c>
      <c r="G24" s="71">
        <v>2</v>
      </c>
      <c r="H24" s="139">
        <v>1</v>
      </c>
      <c r="I24" s="139">
        <v>1</v>
      </c>
      <c r="J24" s="139">
        <v>2</v>
      </c>
      <c r="K24" s="139">
        <v>1</v>
      </c>
      <c r="L24" s="139">
        <v>1</v>
      </c>
      <c r="M24" s="139">
        <v>1</v>
      </c>
      <c r="N24" s="139">
        <v>1</v>
      </c>
      <c r="O24" s="139">
        <v>1</v>
      </c>
      <c r="P24" s="143">
        <v>0</v>
      </c>
      <c r="Q24" s="139">
        <v>0</v>
      </c>
      <c r="R24" s="71">
        <v>0</v>
      </c>
      <c r="S24" s="139">
        <v>1</v>
      </c>
      <c r="T24" s="139">
        <v>1</v>
      </c>
      <c r="U24" s="139">
        <v>1</v>
      </c>
      <c r="V24" s="71">
        <f t="shared" si="4"/>
        <v>14</v>
      </c>
    </row>
    <row r="25" spans="1:22" s="137" customFormat="1" ht="12.75" x14ac:dyDescent="0.2">
      <c r="A25" s="137" t="s">
        <v>89</v>
      </c>
      <c r="B25" s="71">
        <v>0</v>
      </c>
      <c r="C25" s="140">
        <v>0</v>
      </c>
      <c r="D25" s="139">
        <v>5</v>
      </c>
      <c r="E25" s="71">
        <v>5</v>
      </c>
      <c r="F25" s="71">
        <v>3</v>
      </c>
      <c r="G25" s="71">
        <v>4</v>
      </c>
      <c r="H25" s="71">
        <v>0</v>
      </c>
      <c r="I25" s="139">
        <v>1</v>
      </c>
      <c r="J25" s="139">
        <v>1</v>
      </c>
      <c r="K25" s="139">
        <v>0</v>
      </c>
      <c r="L25" s="139">
        <v>1</v>
      </c>
      <c r="M25" s="139">
        <v>1</v>
      </c>
      <c r="N25" s="71">
        <v>0</v>
      </c>
      <c r="O25" s="139">
        <v>1</v>
      </c>
      <c r="P25" s="143">
        <v>0</v>
      </c>
      <c r="Q25" s="139">
        <v>0</v>
      </c>
      <c r="R25" s="71">
        <v>0</v>
      </c>
      <c r="S25" s="139">
        <v>1</v>
      </c>
      <c r="T25" s="71">
        <v>0</v>
      </c>
      <c r="U25" s="71">
        <v>0</v>
      </c>
      <c r="V25" s="71">
        <f t="shared" si="4"/>
        <v>11</v>
      </c>
    </row>
    <row r="26" spans="1:22" s="137" customFormat="1" ht="12.75" x14ac:dyDescent="0.2">
      <c r="A26" s="137" t="s">
        <v>90</v>
      </c>
      <c r="B26" s="71">
        <v>0</v>
      </c>
      <c r="C26" s="140">
        <v>0</v>
      </c>
      <c r="D26" s="139">
        <v>1</v>
      </c>
      <c r="E26" s="71">
        <v>1</v>
      </c>
      <c r="F26" s="71">
        <v>0</v>
      </c>
      <c r="G26" s="71">
        <v>1</v>
      </c>
      <c r="H26" s="139">
        <v>1</v>
      </c>
      <c r="I26" s="71">
        <v>0</v>
      </c>
      <c r="J26" s="139">
        <v>1</v>
      </c>
      <c r="K26" s="139">
        <v>0</v>
      </c>
      <c r="L26" s="139">
        <v>1</v>
      </c>
      <c r="M26" s="71">
        <v>0</v>
      </c>
      <c r="N26" s="71">
        <v>0</v>
      </c>
      <c r="O26" s="139">
        <v>1</v>
      </c>
      <c r="P26" s="143">
        <v>0</v>
      </c>
      <c r="Q26" s="139">
        <v>0</v>
      </c>
      <c r="R26" s="71">
        <v>0</v>
      </c>
      <c r="S26" s="71">
        <v>0</v>
      </c>
      <c r="T26" s="71">
        <v>0</v>
      </c>
      <c r="U26" s="71">
        <v>0</v>
      </c>
      <c r="V26" s="73">
        <f t="shared" si="4"/>
        <v>5</v>
      </c>
    </row>
    <row r="27" spans="1:22" s="137" customFormat="1" ht="12.75" x14ac:dyDescent="0.2">
      <c r="A27" s="145" t="s">
        <v>241</v>
      </c>
      <c r="B27" s="175">
        <f>SUM(B21:B26)</f>
        <v>6</v>
      </c>
      <c r="C27" s="175">
        <f t="shared" ref="C27:U27" si="5">SUM(C21:C26)</f>
        <v>0</v>
      </c>
      <c r="D27" s="175">
        <f>SUM(D21:D26)</f>
        <v>337</v>
      </c>
      <c r="E27" s="175">
        <f t="shared" si="5"/>
        <v>319</v>
      </c>
      <c r="F27" s="175">
        <f t="shared" si="5"/>
        <v>185</v>
      </c>
      <c r="G27" s="175">
        <f t="shared" si="5"/>
        <v>141</v>
      </c>
      <c r="H27" s="175">
        <f t="shared" si="5"/>
        <v>99</v>
      </c>
      <c r="I27" s="175">
        <f t="shared" si="5"/>
        <v>50</v>
      </c>
      <c r="J27" s="175">
        <f t="shared" si="5"/>
        <v>91</v>
      </c>
      <c r="K27" s="175">
        <f t="shared" si="5"/>
        <v>24</v>
      </c>
      <c r="L27" s="175">
        <f t="shared" si="5"/>
        <v>87</v>
      </c>
      <c r="M27" s="175">
        <f t="shared" si="5"/>
        <v>54</v>
      </c>
      <c r="N27" s="175">
        <f t="shared" si="5"/>
        <v>88</v>
      </c>
      <c r="O27" s="175">
        <f t="shared" si="5"/>
        <v>73</v>
      </c>
      <c r="P27" s="176">
        <f t="shared" ref="P27" si="6">SUM(P21:P26)</f>
        <v>4</v>
      </c>
      <c r="Q27" s="175">
        <f t="shared" ref="Q27" si="7">SUM(Q21:Q26)</f>
        <v>37</v>
      </c>
      <c r="R27" s="175">
        <f t="shared" si="5"/>
        <v>18</v>
      </c>
      <c r="S27" s="175">
        <f t="shared" si="5"/>
        <v>71</v>
      </c>
      <c r="T27" s="175">
        <f t="shared" si="5"/>
        <v>26</v>
      </c>
      <c r="U27" s="175">
        <f t="shared" si="5"/>
        <v>29</v>
      </c>
      <c r="V27" s="175">
        <f>SUM(V21:V26)</f>
        <v>1094</v>
      </c>
    </row>
    <row r="28" spans="1:22" x14ac:dyDescent="0.2">
      <c r="A28" s="137"/>
      <c r="B28" s="137"/>
      <c r="C28" s="137"/>
      <c r="D28" s="137"/>
      <c r="E28" s="137"/>
      <c r="F28" s="137"/>
      <c r="G28" s="137"/>
      <c r="H28" s="137"/>
      <c r="I28" s="137"/>
      <c r="J28" s="137"/>
      <c r="K28" s="137"/>
      <c r="L28" s="137"/>
      <c r="M28" s="137"/>
      <c r="N28" s="137"/>
      <c r="O28" s="137"/>
      <c r="P28" s="137"/>
      <c r="Q28" s="137"/>
      <c r="R28" s="137"/>
      <c r="S28" s="137"/>
      <c r="T28" s="137"/>
      <c r="U28" s="137"/>
      <c r="V28" s="137"/>
    </row>
    <row r="29" spans="1:22" x14ac:dyDescent="0.2">
      <c r="A29" s="137"/>
      <c r="B29" s="137"/>
      <c r="C29" s="137"/>
      <c r="D29" s="137"/>
      <c r="E29" s="137"/>
      <c r="F29" s="137"/>
      <c r="G29" s="137"/>
      <c r="H29" s="137"/>
      <c r="I29" s="137"/>
      <c r="J29" s="137"/>
      <c r="K29" s="137"/>
      <c r="L29" s="137"/>
      <c r="M29" s="137"/>
      <c r="N29" s="137"/>
      <c r="O29" s="137"/>
      <c r="P29" s="137"/>
      <c r="Q29" s="137"/>
      <c r="R29" s="137"/>
      <c r="S29" s="137"/>
      <c r="T29" s="137"/>
      <c r="U29" s="137"/>
      <c r="V29" s="137"/>
    </row>
    <row r="30" spans="1:22" x14ac:dyDescent="0.2">
      <c r="A30" s="151" t="s">
        <v>285</v>
      </c>
      <c r="B30" s="137"/>
      <c r="C30" s="137"/>
      <c r="D30" s="137"/>
      <c r="E30" s="137"/>
      <c r="F30" s="137"/>
      <c r="G30" s="137"/>
      <c r="H30" s="137"/>
      <c r="I30" s="137"/>
      <c r="J30" s="137"/>
      <c r="K30" s="137"/>
      <c r="L30" s="137"/>
      <c r="M30" s="137"/>
      <c r="N30" s="137"/>
      <c r="O30" s="137"/>
      <c r="P30" s="137"/>
      <c r="Q30" s="137"/>
      <c r="R30" s="137"/>
      <c r="S30" s="137"/>
      <c r="T30" s="137"/>
      <c r="U30" s="137"/>
      <c r="V30" s="137"/>
    </row>
  </sheetData>
  <mergeCells count="24">
    <mergeCell ref="A6:A7"/>
    <mergeCell ref="B6:B7"/>
    <mergeCell ref="C6:C7"/>
    <mergeCell ref="D6:D7"/>
    <mergeCell ref="E6:G6"/>
    <mergeCell ref="V5:V7"/>
    <mergeCell ref="P6:P7"/>
    <mergeCell ref="Q6:Q7"/>
    <mergeCell ref="P5:U5"/>
    <mergeCell ref="U6:U7"/>
    <mergeCell ref="R6:R7"/>
    <mergeCell ref="S6:S7"/>
    <mergeCell ref="T6:T7"/>
    <mergeCell ref="B5:H5"/>
    <mergeCell ref="I5:J5"/>
    <mergeCell ref="K5:O5"/>
    <mergeCell ref="H6:H7"/>
    <mergeCell ref="I6:I7"/>
    <mergeCell ref="J6:J7"/>
    <mergeCell ref="K6:K7"/>
    <mergeCell ref="L6:L7"/>
    <mergeCell ref="M6:M7"/>
    <mergeCell ref="N6:N7"/>
    <mergeCell ref="O6:O7"/>
  </mergeCells>
  <hyperlinks>
    <hyperlink ref="V1" location="Sommaire!A1" display="sommaire"/>
  </hyperlinks>
  <pageMargins left="0.7" right="0.7" top="0.75" bottom="0.75" header="0.3" footer="0.3"/>
  <pageSetup paperSize="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V30"/>
  <sheetViews>
    <sheetView showGridLines="0" topLeftCell="D1" workbookViewId="0">
      <selection activeCell="V9" sqref="V9"/>
    </sheetView>
  </sheetViews>
  <sheetFormatPr baseColWidth="10" defaultRowHeight="14.25" x14ac:dyDescent="0.2"/>
  <cols>
    <col min="1" max="1" width="30.140625" style="38" customWidth="1"/>
    <col min="2" max="2" width="15" style="38" customWidth="1"/>
    <col min="3" max="3" width="9.42578125" style="38" customWidth="1"/>
    <col min="4" max="4" width="14.7109375" style="38" customWidth="1"/>
    <col min="5" max="8" width="11.42578125" style="38" customWidth="1"/>
    <col min="9" max="9" width="14.85546875" style="38" customWidth="1"/>
    <col min="10" max="10" width="10.5703125" style="38" customWidth="1"/>
    <col min="11" max="11" width="11" style="38" customWidth="1"/>
    <col min="12" max="12" width="10.7109375" style="38" customWidth="1"/>
    <col min="13" max="13" width="11.85546875" style="38" customWidth="1"/>
    <col min="14" max="14" width="13" style="38" customWidth="1"/>
    <col min="15" max="15" width="11.85546875" style="38" customWidth="1"/>
    <col min="16" max="16" width="13.42578125" style="38" customWidth="1"/>
    <col min="17" max="17" width="14.5703125" style="38" customWidth="1"/>
    <col min="18" max="18" width="11" style="38" customWidth="1"/>
    <col min="19" max="19" width="12.5703125" style="38" customWidth="1"/>
    <col min="20" max="20" width="10.5703125" style="38" customWidth="1"/>
    <col min="21" max="21" width="11" style="38" customWidth="1"/>
    <col min="22" max="16384" width="11.42578125" style="38"/>
  </cols>
  <sheetData>
    <row r="1" spans="1:22" ht="15.75" x14ac:dyDescent="0.25">
      <c r="A1" s="136" t="s">
        <v>286</v>
      </c>
      <c r="V1" s="75" t="s">
        <v>128</v>
      </c>
    </row>
    <row r="2" spans="1:22" s="39" customFormat="1" ht="11.25" x14ac:dyDescent="0.2">
      <c r="A2" s="39" t="s">
        <v>331</v>
      </c>
    </row>
    <row r="3" spans="1:22" s="39" customFormat="1" ht="11.25" x14ac:dyDescent="0.2">
      <c r="A3" s="39" t="s">
        <v>318</v>
      </c>
    </row>
    <row r="5" spans="1:22" x14ac:dyDescent="0.2">
      <c r="A5" s="138"/>
      <c r="B5" s="389" t="s">
        <v>109</v>
      </c>
      <c r="C5" s="390"/>
      <c r="D5" s="390"/>
      <c r="E5" s="390"/>
      <c r="F5" s="390"/>
      <c r="G5" s="390"/>
      <c r="H5" s="391"/>
      <c r="I5" s="392" t="s">
        <v>116</v>
      </c>
      <c r="J5" s="393"/>
      <c r="K5" s="392" t="s">
        <v>243</v>
      </c>
      <c r="L5" s="394"/>
      <c r="M5" s="394"/>
      <c r="N5" s="394"/>
      <c r="O5" s="393"/>
      <c r="P5" s="389" t="s">
        <v>238</v>
      </c>
      <c r="Q5" s="390"/>
      <c r="R5" s="390"/>
      <c r="S5" s="390"/>
      <c r="T5" s="390"/>
      <c r="U5" s="391"/>
      <c r="V5" s="397" t="s">
        <v>23</v>
      </c>
    </row>
    <row r="6" spans="1:22" x14ac:dyDescent="0.2">
      <c r="A6" s="411"/>
      <c r="B6" s="395" t="s">
        <v>111</v>
      </c>
      <c r="C6" s="395" t="s">
        <v>112</v>
      </c>
      <c r="D6" s="413" t="s">
        <v>63</v>
      </c>
      <c r="E6" s="415" t="s">
        <v>242</v>
      </c>
      <c r="F6" s="405"/>
      <c r="G6" s="406"/>
      <c r="H6" s="395" t="s">
        <v>64</v>
      </c>
      <c r="I6" s="395" t="s">
        <v>65</v>
      </c>
      <c r="J6" s="395" t="s">
        <v>66</v>
      </c>
      <c r="K6" s="395" t="s">
        <v>69</v>
      </c>
      <c r="L6" s="395" t="s">
        <v>67</v>
      </c>
      <c r="M6" s="395" t="s">
        <v>68</v>
      </c>
      <c r="N6" s="395" t="s">
        <v>70</v>
      </c>
      <c r="O6" s="395" t="s">
        <v>71</v>
      </c>
      <c r="P6" s="407" t="s">
        <v>77</v>
      </c>
      <c r="Q6" s="409" t="s">
        <v>283</v>
      </c>
      <c r="R6" s="395" t="s">
        <v>72</v>
      </c>
      <c r="S6" s="395" t="s">
        <v>73</v>
      </c>
      <c r="T6" s="395" t="s">
        <v>74</v>
      </c>
      <c r="U6" s="395" t="s">
        <v>120</v>
      </c>
      <c r="V6" s="398"/>
    </row>
    <row r="7" spans="1:22" ht="38.25" x14ac:dyDescent="0.2">
      <c r="A7" s="412"/>
      <c r="B7" s="396"/>
      <c r="C7" s="396"/>
      <c r="D7" s="414"/>
      <c r="E7" s="147" t="s">
        <v>195</v>
      </c>
      <c r="F7" s="147" t="s">
        <v>196</v>
      </c>
      <c r="G7" s="148" t="s">
        <v>197</v>
      </c>
      <c r="H7" s="396"/>
      <c r="I7" s="396"/>
      <c r="J7" s="396"/>
      <c r="K7" s="396"/>
      <c r="L7" s="396"/>
      <c r="M7" s="396"/>
      <c r="N7" s="396"/>
      <c r="O7" s="396"/>
      <c r="P7" s="408"/>
      <c r="Q7" s="410"/>
      <c r="R7" s="396"/>
      <c r="S7" s="396"/>
      <c r="T7" s="396"/>
      <c r="U7" s="396"/>
      <c r="V7" s="416"/>
    </row>
    <row r="8" spans="1:22" ht="15" x14ac:dyDescent="0.25">
      <c r="A8" s="137" t="s">
        <v>78</v>
      </c>
      <c r="B8" s="225">
        <v>1</v>
      </c>
      <c r="C8" s="225">
        <v>0</v>
      </c>
      <c r="D8" s="225">
        <f>SUM(E8:G8)</f>
        <v>1311</v>
      </c>
      <c r="E8" s="225">
        <v>1011</v>
      </c>
      <c r="F8" s="225">
        <v>277</v>
      </c>
      <c r="G8" s="225">
        <v>23</v>
      </c>
      <c r="H8" s="225">
        <v>205</v>
      </c>
      <c r="I8" s="225">
        <v>83</v>
      </c>
      <c r="J8" s="225">
        <v>443</v>
      </c>
      <c r="K8" s="226">
        <v>13</v>
      </c>
      <c r="L8" s="226">
        <v>460</v>
      </c>
      <c r="M8" s="226">
        <v>221</v>
      </c>
      <c r="N8" s="225">
        <v>180</v>
      </c>
      <c r="O8" s="225">
        <v>295</v>
      </c>
      <c r="P8" s="225">
        <v>0</v>
      </c>
      <c r="Q8" s="225">
        <v>126</v>
      </c>
      <c r="R8" s="225">
        <v>20</v>
      </c>
      <c r="S8" s="225">
        <v>128</v>
      </c>
      <c r="T8" s="225">
        <v>35</v>
      </c>
      <c r="U8" s="225">
        <v>11</v>
      </c>
      <c r="V8" s="225">
        <f>SUM(B8:D8,H8:U8)</f>
        <v>3532</v>
      </c>
    </row>
    <row r="9" spans="1:22" ht="15" x14ac:dyDescent="0.25">
      <c r="A9" s="137" t="s">
        <v>79</v>
      </c>
      <c r="B9" s="227">
        <v>0</v>
      </c>
      <c r="C9" s="227">
        <v>0</v>
      </c>
      <c r="D9" s="227">
        <f>SUM(E9:G9)</f>
        <v>302</v>
      </c>
      <c r="E9" s="227">
        <v>259</v>
      </c>
      <c r="F9" s="227">
        <v>10</v>
      </c>
      <c r="G9" s="227">
        <v>33</v>
      </c>
      <c r="H9" s="227">
        <v>90</v>
      </c>
      <c r="I9" s="227">
        <v>8</v>
      </c>
      <c r="J9" s="227">
        <v>112</v>
      </c>
      <c r="K9" s="226">
        <v>22</v>
      </c>
      <c r="L9" s="226">
        <v>123</v>
      </c>
      <c r="M9" s="226">
        <v>77</v>
      </c>
      <c r="N9" s="227">
        <v>70</v>
      </c>
      <c r="O9" s="227">
        <v>97</v>
      </c>
      <c r="P9" s="227">
        <v>0</v>
      </c>
      <c r="Q9" s="227">
        <v>39</v>
      </c>
      <c r="R9" s="227">
        <v>0</v>
      </c>
      <c r="S9" s="227">
        <v>34</v>
      </c>
      <c r="T9" s="227">
        <v>15</v>
      </c>
      <c r="U9" s="227">
        <v>8</v>
      </c>
      <c r="V9" s="227">
        <f t="shared" ref="V9:V20" si="0">SUM(B9:D9,H9:U9)</f>
        <v>997</v>
      </c>
    </row>
    <row r="10" spans="1:22" ht="15" x14ac:dyDescent="0.25">
      <c r="A10" s="137" t="s">
        <v>80</v>
      </c>
      <c r="B10" s="227">
        <v>0</v>
      </c>
      <c r="C10" s="227">
        <v>0</v>
      </c>
      <c r="D10" s="227">
        <f t="shared" ref="D10:D20" si="1">SUM(E10:G10)</f>
        <v>435</v>
      </c>
      <c r="E10" s="227">
        <v>373</v>
      </c>
      <c r="F10" s="227">
        <v>24</v>
      </c>
      <c r="G10" s="227">
        <v>38</v>
      </c>
      <c r="H10" s="227">
        <v>190</v>
      </c>
      <c r="I10" s="227">
        <v>39</v>
      </c>
      <c r="J10" s="227">
        <v>167</v>
      </c>
      <c r="K10" s="226">
        <v>17</v>
      </c>
      <c r="L10" s="226">
        <v>228</v>
      </c>
      <c r="M10" s="226">
        <v>79</v>
      </c>
      <c r="N10" s="227">
        <v>114</v>
      </c>
      <c r="O10" s="227">
        <v>148</v>
      </c>
      <c r="P10" s="227">
        <v>0</v>
      </c>
      <c r="Q10" s="227">
        <v>23</v>
      </c>
      <c r="R10" s="227">
        <v>12</v>
      </c>
      <c r="S10" s="227">
        <v>73</v>
      </c>
      <c r="T10" s="227">
        <v>16</v>
      </c>
      <c r="U10" s="227">
        <v>9</v>
      </c>
      <c r="V10" s="227">
        <f t="shared" si="0"/>
        <v>1550</v>
      </c>
    </row>
    <row r="11" spans="1:22" ht="15" x14ac:dyDescent="0.25">
      <c r="A11" s="137" t="s">
        <v>81</v>
      </c>
      <c r="B11" s="227">
        <v>0</v>
      </c>
      <c r="C11" s="227">
        <v>0</v>
      </c>
      <c r="D11" s="227">
        <f t="shared" si="1"/>
        <v>318</v>
      </c>
      <c r="E11" s="227">
        <v>265</v>
      </c>
      <c r="F11" s="227">
        <v>11</v>
      </c>
      <c r="G11" s="227">
        <v>42</v>
      </c>
      <c r="H11" s="227">
        <v>27</v>
      </c>
      <c r="I11" s="227">
        <v>21</v>
      </c>
      <c r="J11" s="227">
        <v>149</v>
      </c>
      <c r="K11" s="226">
        <v>28</v>
      </c>
      <c r="L11" s="226">
        <v>206</v>
      </c>
      <c r="M11" s="226">
        <v>63</v>
      </c>
      <c r="N11" s="227">
        <v>72</v>
      </c>
      <c r="O11" s="227">
        <v>84</v>
      </c>
      <c r="P11" s="227">
        <v>0</v>
      </c>
      <c r="Q11" s="227">
        <v>18</v>
      </c>
      <c r="R11" s="227">
        <v>0</v>
      </c>
      <c r="S11" s="227">
        <v>43</v>
      </c>
      <c r="T11" s="227">
        <v>13</v>
      </c>
      <c r="U11" s="227">
        <v>0</v>
      </c>
      <c r="V11" s="227">
        <f t="shared" si="0"/>
        <v>1042</v>
      </c>
    </row>
    <row r="12" spans="1:22" ht="15" x14ac:dyDescent="0.25">
      <c r="A12" s="137" t="s">
        <v>82</v>
      </c>
      <c r="B12" s="227">
        <v>0</v>
      </c>
      <c r="C12" s="227">
        <v>0</v>
      </c>
      <c r="D12" s="227">
        <f t="shared" si="1"/>
        <v>43</v>
      </c>
      <c r="E12" s="227">
        <v>19</v>
      </c>
      <c r="F12" s="227">
        <v>12</v>
      </c>
      <c r="G12" s="227">
        <v>12</v>
      </c>
      <c r="H12" s="227">
        <v>7</v>
      </c>
      <c r="I12" s="227">
        <v>0</v>
      </c>
      <c r="J12" s="227">
        <v>0</v>
      </c>
      <c r="K12" s="226">
        <v>0</v>
      </c>
      <c r="L12" s="226">
        <v>19</v>
      </c>
      <c r="M12" s="226">
        <v>0</v>
      </c>
      <c r="N12" s="227">
        <v>0</v>
      </c>
      <c r="O12" s="227">
        <v>0</v>
      </c>
      <c r="P12" s="227">
        <v>0</v>
      </c>
      <c r="Q12" s="227">
        <v>0</v>
      </c>
      <c r="R12" s="227">
        <v>0</v>
      </c>
      <c r="S12" s="227">
        <v>0</v>
      </c>
      <c r="T12" s="227">
        <v>0</v>
      </c>
      <c r="U12" s="227">
        <v>0</v>
      </c>
      <c r="V12" s="227">
        <f t="shared" si="0"/>
        <v>69</v>
      </c>
    </row>
    <row r="13" spans="1:22" ht="15" x14ac:dyDescent="0.25">
      <c r="A13" s="137" t="s">
        <v>83</v>
      </c>
      <c r="B13" s="227">
        <v>0</v>
      </c>
      <c r="C13" s="227">
        <v>0</v>
      </c>
      <c r="D13" s="227">
        <f t="shared" si="1"/>
        <v>628</v>
      </c>
      <c r="E13" s="227">
        <v>438</v>
      </c>
      <c r="F13" s="227">
        <v>173</v>
      </c>
      <c r="G13" s="227">
        <v>17</v>
      </c>
      <c r="H13" s="227">
        <v>104</v>
      </c>
      <c r="I13" s="227">
        <v>29</v>
      </c>
      <c r="J13" s="227">
        <v>265</v>
      </c>
      <c r="K13" s="226">
        <v>39</v>
      </c>
      <c r="L13" s="226">
        <v>395</v>
      </c>
      <c r="M13" s="226">
        <v>209</v>
      </c>
      <c r="N13" s="227">
        <v>163</v>
      </c>
      <c r="O13" s="227">
        <v>206</v>
      </c>
      <c r="P13" s="227">
        <v>0</v>
      </c>
      <c r="Q13" s="227">
        <v>76</v>
      </c>
      <c r="R13" s="227">
        <v>0</v>
      </c>
      <c r="S13" s="227">
        <v>79</v>
      </c>
      <c r="T13" s="227">
        <v>24</v>
      </c>
      <c r="U13" s="227">
        <v>21</v>
      </c>
      <c r="V13" s="227">
        <f t="shared" si="0"/>
        <v>2238</v>
      </c>
    </row>
    <row r="14" spans="1:22" ht="15" x14ac:dyDescent="0.25">
      <c r="A14" s="137" t="s">
        <v>86</v>
      </c>
      <c r="B14" s="227">
        <v>0</v>
      </c>
      <c r="C14" s="227">
        <v>0</v>
      </c>
      <c r="D14" s="227">
        <f t="shared" si="1"/>
        <v>1202</v>
      </c>
      <c r="E14" s="227">
        <v>1039</v>
      </c>
      <c r="F14" s="227">
        <v>62</v>
      </c>
      <c r="G14" s="227">
        <v>101</v>
      </c>
      <c r="H14" s="227">
        <v>246</v>
      </c>
      <c r="I14" s="227">
        <v>109</v>
      </c>
      <c r="J14" s="227">
        <v>347</v>
      </c>
      <c r="K14" s="226">
        <v>6</v>
      </c>
      <c r="L14" s="226">
        <v>582</v>
      </c>
      <c r="M14" s="226">
        <v>140</v>
      </c>
      <c r="N14" s="227">
        <v>144</v>
      </c>
      <c r="O14" s="227">
        <v>338</v>
      </c>
      <c r="P14" s="227">
        <v>0</v>
      </c>
      <c r="Q14" s="227">
        <v>76</v>
      </c>
      <c r="R14" s="227">
        <v>12</v>
      </c>
      <c r="S14" s="227">
        <v>107</v>
      </c>
      <c r="T14" s="227">
        <v>23</v>
      </c>
      <c r="U14" s="227">
        <v>17</v>
      </c>
      <c r="V14" s="227">
        <f t="shared" si="0"/>
        <v>3349</v>
      </c>
    </row>
    <row r="15" spans="1:22" ht="15" x14ac:dyDescent="0.25">
      <c r="A15" s="137" t="s">
        <v>87</v>
      </c>
      <c r="B15" s="227">
        <v>0</v>
      </c>
      <c r="C15" s="227">
        <v>0</v>
      </c>
      <c r="D15" s="227">
        <f t="shared" si="1"/>
        <v>975</v>
      </c>
      <c r="E15" s="227">
        <v>811</v>
      </c>
      <c r="F15" s="227">
        <v>127</v>
      </c>
      <c r="G15" s="227">
        <v>37</v>
      </c>
      <c r="H15" s="227">
        <v>148</v>
      </c>
      <c r="I15" s="227">
        <v>51</v>
      </c>
      <c r="J15" s="227">
        <v>451</v>
      </c>
      <c r="K15" s="226">
        <v>0</v>
      </c>
      <c r="L15" s="226">
        <v>1034</v>
      </c>
      <c r="M15" s="226">
        <v>778</v>
      </c>
      <c r="N15" s="227">
        <v>272</v>
      </c>
      <c r="O15" s="227">
        <v>516</v>
      </c>
      <c r="P15" s="227">
        <v>15</v>
      </c>
      <c r="Q15" s="227">
        <v>248</v>
      </c>
      <c r="R15" s="227">
        <v>62</v>
      </c>
      <c r="S15" s="227">
        <v>350</v>
      </c>
      <c r="T15" s="227">
        <v>55</v>
      </c>
      <c r="U15" s="227">
        <v>32</v>
      </c>
      <c r="V15" s="227">
        <f t="shared" si="0"/>
        <v>4987</v>
      </c>
    </row>
    <row r="16" spans="1:22" ht="15" x14ac:dyDescent="0.25">
      <c r="A16" s="137" t="s">
        <v>91</v>
      </c>
      <c r="B16" s="227">
        <v>0</v>
      </c>
      <c r="C16" s="227">
        <v>0</v>
      </c>
      <c r="D16" s="227">
        <f t="shared" si="1"/>
        <v>362</v>
      </c>
      <c r="E16" s="227">
        <v>333</v>
      </c>
      <c r="F16" s="227">
        <v>4</v>
      </c>
      <c r="G16" s="227">
        <v>25</v>
      </c>
      <c r="H16" s="227">
        <v>160</v>
      </c>
      <c r="I16" s="227">
        <v>27</v>
      </c>
      <c r="J16" s="227">
        <v>156</v>
      </c>
      <c r="K16" s="226">
        <v>26</v>
      </c>
      <c r="L16" s="226">
        <v>187</v>
      </c>
      <c r="M16" s="226">
        <v>82</v>
      </c>
      <c r="N16" s="227">
        <v>90</v>
      </c>
      <c r="O16" s="227">
        <v>122</v>
      </c>
      <c r="P16" s="227">
        <v>0</v>
      </c>
      <c r="Q16" s="227">
        <v>0</v>
      </c>
      <c r="R16" s="227">
        <v>0</v>
      </c>
      <c r="S16" s="227">
        <v>29</v>
      </c>
      <c r="T16" s="227">
        <v>3</v>
      </c>
      <c r="U16" s="227">
        <v>6</v>
      </c>
      <c r="V16" s="227">
        <f t="shared" si="0"/>
        <v>1250</v>
      </c>
    </row>
    <row r="17" spans="1:22" ht="15" x14ac:dyDescent="0.25">
      <c r="A17" s="137" t="s">
        <v>92</v>
      </c>
      <c r="B17" s="227">
        <v>0</v>
      </c>
      <c r="C17" s="227">
        <v>0</v>
      </c>
      <c r="D17" s="227">
        <f t="shared" si="1"/>
        <v>747</v>
      </c>
      <c r="E17" s="227">
        <v>633</v>
      </c>
      <c r="F17" s="227">
        <v>68</v>
      </c>
      <c r="G17" s="227">
        <v>46</v>
      </c>
      <c r="H17" s="227">
        <v>226</v>
      </c>
      <c r="I17" s="227">
        <v>58</v>
      </c>
      <c r="J17" s="227">
        <v>319</v>
      </c>
      <c r="K17" s="226">
        <v>12</v>
      </c>
      <c r="L17" s="226">
        <v>460</v>
      </c>
      <c r="M17" s="226">
        <v>132</v>
      </c>
      <c r="N17" s="227">
        <v>199</v>
      </c>
      <c r="O17" s="227">
        <v>207</v>
      </c>
      <c r="P17" s="227">
        <v>0</v>
      </c>
      <c r="Q17" s="227">
        <v>99</v>
      </c>
      <c r="R17" s="227">
        <v>9</v>
      </c>
      <c r="S17" s="227">
        <v>88</v>
      </c>
      <c r="T17" s="227">
        <v>15</v>
      </c>
      <c r="U17" s="227">
        <v>0</v>
      </c>
      <c r="V17" s="227">
        <f t="shared" si="0"/>
        <v>2571</v>
      </c>
    </row>
    <row r="18" spans="1:22" ht="15" x14ac:dyDescent="0.25">
      <c r="A18" s="137" t="s">
        <v>93</v>
      </c>
      <c r="B18" s="227">
        <v>0</v>
      </c>
      <c r="C18" s="227">
        <v>0</v>
      </c>
      <c r="D18" s="227">
        <f t="shared" si="1"/>
        <v>1147</v>
      </c>
      <c r="E18" s="227">
        <v>1026</v>
      </c>
      <c r="F18" s="227">
        <v>85</v>
      </c>
      <c r="G18" s="227">
        <v>36</v>
      </c>
      <c r="H18" s="227">
        <v>233</v>
      </c>
      <c r="I18" s="227">
        <v>61</v>
      </c>
      <c r="J18" s="227">
        <v>453</v>
      </c>
      <c r="K18" s="226">
        <v>21</v>
      </c>
      <c r="L18" s="226">
        <v>452</v>
      </c>
      <c r="M18" s="226">
        <v>169</v>
      </c>
      <c r="N18" s="227">
        <v>212</v>
      </c>
      <c r="O18" s="227">
        <v>159</v>
      </c>
      <c r="P18" s="227">
        <v>14</v>
      </c>
      <c r="Q18" s="227">
        <v>112</v>
      </c>
      <c r="R18" s="227">
        <v>10</v>
      </c>
      <c r="S18" s="227">
        <v>84</v>
      </c>
      <c r="T18" s="227">
        <v>21</v>
      </c>
      <c r="U18" s="227">
        <v>1</v>
      </c>
      <c r="V18" s="227">
        <f t="shared" si="0"/>
        <v>3149</v>
      </c>
    </row>
    <row r="19" spans="1:22" ht="15" x14ac:dyDescent="0.25">
      <c r="A19" s="137" t="s">
        <v>94</v>
      </c>
      <c r="B19" s="227">
        <v>0</v>
      </c>
      <c r="C19" s="227">
        <v>0</v>
      </c>
      <c r="D19" s="227">
        <f t="shared" si="1"/>
        <v>450</v>
      </c>
      <c r="E19" s="227">
        <v>332</v>
      </c>
      <c r="F19" s="227">
        <v>37</v>
      </c>
      <c r="G19" s="227">
        <v>81</v>
      </c>
      <c r="H19" s="227">
        <v>155</v>
      </c>
      <c r="I19" s="227">
        <v>20</v>
      </c>
      <c r="J19" s="227">
        <v>99</v>
      </c>
      <c r="K19" s="226">
        <v>0</v>
      </c>
      <c r="L19" s="226">
        <v>163</v>
      </c>
      <c r="M19" s="226">
        <v>100</v>
      </c>
      <c r="N19" s="227">
        <v>149</v>
      </c>
      <c r="O19" s="227">
        <v>124</v>
      </c>
      <c r="P19" s="227">
        <v>0</v>
      </c>
      <c r="Q19" s="227">
        <v>64</v>
      </c>
      <c r="R19" s="227">
        <v>20</v>
      </c>
      <c r="S19" s="227">
        <v>45</v>
      </c>
      <c r="T19" s="227">
        <v>16</v>
      </c>
      <c r="U19" s="227">
        <v>7</v>
      </c>
      <c r="V19" s="227">
        <f t="shared" si="0"/>
        <v>1412</v>
      </c>
    </row>
    <row r="20" spans="1:22" ht="15" x14ac:dyDescent="0.25">
      <c r="A20" s="137" t="s">
        <v>95</v>
      </c>
      <c r="B20" s="227">
        <v>3</v>
      </c>
      <c r="C20" s="227">
        <v>0</v>
      </c>
      <c r="D20" s="227">
        <f t="shared" si="1"/>
        <v>566</v>
      </c>
      <c r="E20" s="227">
        <v>450</v>
      </c>
      <c r="F20" s="227">
        <v>22</v>
      </c>
      <c r="G20" s="227">
        <v>94</v>
      </c>
      <c r="H20" s="227">
        <v>24</v>
      </c>
      <c r="I20" s="227">
        <v>35</v>
      </c>
      <c r="J20" s="227">
        <v>308</v>
      </c>
      <c r="K20" s="226">
        <v>9</v>
      </c>
      <c r="L20" s="226">
        <v>332</v>
      </c>
      <c r="M20" s="226">
        <v>144</v>
      </c>
      <c r="N20" s="227">
        <v>130</v>
      </c>
      <c r="O20" s="227">
        <v>267</v>
      </c>
      <c r="P20" s="227">
        <v>0</v>
      </c>
      <c r="Q20" s="227">
        <v>96</v>
      </c>
      <c r="R20" s="227">
        <v>0</v>
      </c>
      <c r="S20" s="227">
        <v>157</v>
      </c>
      <c r="T20" s="227">
        <v>17</v>
      </c>
      <c r="U20" s="227">
        <v>33</v>
      </c>
      <c r="V20" s="228">
        <f t="shared" si="0"/>
        <v>2121</v>
      </c>
    </row>
    <row r="21" spans="1:22" x14ac:dyDescent="0.2">
      <c r="A21" s="150" t="s">
        <v>225</v>
      </c>
      <c r="B21" s="229">
        <f>SUM(B8:B20)</f>
        <v>4</v>
      </c>
      <c r="C21" s="229">
        <f t="shared" ref="C21:U21" si="2">SUM(C8:C20)</f>
        <v>0</v>
      </c>
      <c r="D21" s="229">
        <f t="shared" si="2"/>
        <v>8486</v>
      </c>
      <c r="E21" s="229">
        <f t="shared" si="2"/>
        <v>6989</v>
      </c>
      <c r="F21" s="229">
        <f t="shared" si="2"/>
        <v>912</v>
      </c>
      <c r="G21" s="229">
        <f t="shared" si="2"/>
        <v>585</v>
      </c>
      <c r="H21" s="229">
        <f t="shared" si="2"/>
        <v>1815</v>
      </c>
      <c r="I21" s="229">
        <f t="shared" si="2"/>
        <v>541</v>
      </c>
      <c r="J21" s="229">
        <f t="shared" si="2"/>
        <v>3269</v>
      </c>
      <c r="K21" s="229">
        <f t="shared" si="2"/>
        <v>193</v>
      </c>
      <c r="L21" s="229">
        <f t="shared" si="2"/>
        <v>4641</v>
      </c>
      <c r="M21" s="229">
        <f t="shared" si="2"/>
        <v>2194</v>
      </c>
      <c r="N21" s="229">
        <f t="shared" si="2"/>
        <v>1795</v>
      </c>
      <c r="O21" s="229">
        <f t="shared" si="2"/>
        <v>2563</v>
      </c>
      <c r="P21" s="229">
        <f t="shared" ref="P21:Q21" si="3">SUM(P8:P20)</f>
        <v>29</v>
      </c>
      <c r="Q21" s="229">
        <f t="shared" si="3"/>
        <v>977</v>
      </c>
      <c r="R21" s="229">
        <f t="shared" si="2"/>
        <v>145</v>
      </c>
      <c r="S21" s="229">
        <f t="shared" si="2"/>
        <v>1217</v>
      </c>
      <c r="T21" s="229">
        <f t="shared" si="2"/>
        <v>253</v>
      </c>
      <c r="U21" s="229">
        <f t="shared" si="2"/>
        <v>145</v>
      </c>
      <c r="V21" s="230">
        <f>SUM(V8:V20)</f>
        <v>28267</v>
      </c>
    </row>
    <row r="22" spans="1:22" ht="15" x14ac:dyDescent="0.25">
      <c r="A22" s="137" t="s">
        <v>84</v>
      </c>
      <c r="B22" s="227">
        <v>0</v>
      </c>
      <c r="C22" s="227">
        <v>0</v>
      </c>
      <c r="D22" s="225">
        <f>SUM(E22:G22)</f>
        <v>153</v>
      </c>
      <c r="E22" s="227">
        <v>115</v>
      </c>
      <c r="F22" s="227">
        <v>0</v>
      </c>
      <c r="G22" s="227">
        <v>38</v>
      </c>
      <c r="H22" s="227">
        <v>0</v>
      </c>
      <c r="I22" s="227">
        <v>0</v>
      </c>
      <c r="J22" s="227">
        <v>14</v>
      </c>
      <c r="K22" s="226">
        <v>30</v>
      </c>
      <c r="L22" s="226">
        <v>20</v>
      </c>
      <c r="M22" s="226">
        <v>16</v>
      </c>
      <c r="N22" s="227">
        <v>10</v>
      </c>
      <c r="O22" s="227">
        <v>22</v>
      </c>
      <c r="P22" s="227">
        <v>0</v>
      </c>
      <c r="Q22" s="227">
        <v>0</v>
      </c>
      <c r="R22" s="227">
        <v>0</v>
      </c>
      <c r="S22" s="227">
        <v>7</v>
      </c>
      <c r="T22" s="227">
        <v>0</v>
      </c>
      <c r="U22" s="227">
        <v>0</v>
      </c>
      <c r="V22" s="225">
        <f>SUM(B22:D22,H22:U22)</f>
        <v>272</v>
      </c>
    </row>
    <row r="23" spans="1:22" ht="15" x14ac:dyDescent="0.25">
      <c r="A23" s="137" t="s">
        <v>85</v>
      </c>
      <c r="B23" s="227">
        <v>0</v>
      </c>
      <c r="C23" s="227">
        <v>0</v>
      </c>
      <c r="D23" s="227">
        <f>SUM(E23:G23)</f>
        <v>1</v>
      </c>
      <c r="E23" s="227">
        <v>1</v>
      </c>
      <c r="F23" s="227">
        <v>0</v>
      </c>
      <c r="G23" s="227">
        <v>0</v>
      </c>
      <c r="H23" s="227">
        <v>0</v>
      </c>
      <c r="I23" s="227">
        <v>0</v>
      </c>
      <c r="J23" s="227">
        <v>15</v>
      </c>
      <c r="K23" s="226">
        <v>0</v>
      </c>
      <c r="L23" s="226">
        <v>18</v>
      </c>
      <c r="M23" s="226">
        <v>20</v>
      </c>
      <c r="N23" s="227">
        <v>0</v>
      </c>
      <c r="O23" s="227">
        <v>18</v>
      </c>
      <c r="P23" s="227">
        <v>0</v>
      </c>
      <c r="Q23" s="227">
        <v>0</v>
      </c>
      <c r="R23" s="227">
        <v>0</v>
      </c>
      <c r="S23" s="227">
        <v>0</v>
      </c>
      <c r="T23" s="227">
        <v>0</v>
      </c>
      <c r="U23" s="227">
        <v>0</v>
      </c>
      <c r="V23" s="227">
        <f t="shared" ref="V23:V26" si="4">SUM(B23:D23,H23:U23)</f>
        <v>72</v>
      </c>
    </row>
    <row r="24" spans="1:22" ht="15" x14ac:dyDescent="0.25">
      <c r="A24" s="137" t="s">
        <v>88</v>
      </c>
      <c r="B24" s="227">
        <v>0</v>
      </c>
      <c r="C24" s="227">
        <v>0</v>
      </c>
      <c r="D24" s="227">
        <f t="shared" ref="D24:D26" si="5">SUM(E24:G24)</f>
        <v>109</v>
      </c>
      <c r="E24" s="227">
        <v>71</v>
      </c>
      <c r="F24" s="227">
        <v>10</v>
      </c>
      <c r="G24" s="227">
        <v>28</v>
      </c>
      <c r="H24" s="227">
        <v>51</v>
      </c>
      <c r="I24" s="227">
        <v>0</v>
      </c>
      <c r="J24" s="227">
        <v>61</v>
      </c>
      <c r="K24" s="226">
        <v>0</v>
      </c>
      <c r="L24" s="226">
        <v>44</v>
      </c>
      <c r="M24" s="226">
        <v>41</v>
      </c>
      <c r="N24" s="227">
        <v>17</v>
      </c>
      <c r="O24" s="227">
        <v>38</v>
      </c>
      <c r="P24" s="227">
        <v>0</v>
      </c>
      <c r="Q24" s="227">
        <v>0</v>
      </c>
      <c r="R24" s="227">
        <v>0</v>
      </c>
      <c r="S24" s="227">
        <v>0</v>
      </c>
      <c r="T24" s="227">
        <v>0</v>
      </c>
      <c r="U24" s="227">
        <v>0</v>
      </c>
      <c r="V24" s="227">
        <f t="shared" si="4"/>
        <v>361</v>
      </c>
    </row>
    <row r="25" spans="1:22" ht="15" x14ac:dyDescent="0.25">
      <c r="A25" s="137" t="s">
        <v>89</v>
      </c>
      <c r="B25" s="227">
        <v>0</v>
      </c>
      <c r="C25" s="227">
        <v>0</v>
      </c>
      <c r="D25" s="227">
        <f t="shared" si="5"/>
        <v>115</v>
      </c>
      <c r="E25" s="227">
        <v>85</v>
      </c>
      <c r="F25" s="227">
        <v>11</v>
      </c>
      <c r="G25" s="227">
        <v>19</v>
      </c>
      <c r="H25" s="227">
        <v>0</v>
      </c>
      <c r="I25" s="227">
        <v>10</v>
      </c>
      <c r="J25" s="227">
        <v>20</v>
      </c>
      <c r="K25" s="226">
        <v>0</v>
      </c>
      <c r="L25" s="226">
        <v>23</v>
      </c>
      <c r="M25" s="226">
        <v>22</v>
      </c>
      <c r="N25" s="227">
        <v>0</v>
      </c>
      <c r="O25" s="227">
        <v>21</v>
      </c>
      <c r="P25" s="227">
        <v>0</v>
      </c>
      <c r="Q25" s="227">
        <v>0</v>
      </c>
      <c r="R25" s="227">
        <v>0</v>
      </c>
      <c r="S25" s="227">
        <v>19</v>
      </c>
      <c r="T25" s="227">
        <v>0</v>
      </c>
      <c r="U25" s="227">
        <v>0</v>
      </c>
      <c r="V25" s="227">
        <f t="shared" si="4"/>
        <v>230</v>
      </c>
    </row>
    <row r="26" spans="1:22" ht="15" x14ac:dyDescent="0.25">
      <c r="A26" s="137" t="s">
        <v>90</v>
      </c>
      <c r="B26" s="227">
        <v>0</v>
      </c>
      <c r="C26" s="227">
        <v>0</v>
      </c>
      <c r="D26" s="227">
        <f t="shared" si="5"/>
        <v>0</v>
      </c>
      <c r="E26" s="227">
        <v>0</v>
      </c>
      <c r="F26" s="227">
        <v>0</v>
      </c>
      <c r="G26" s="227">
        <v>0</v>
      </c>
      <c r="H26" s="227">
        <v>0</v>
      </c>
      <c r="I26" s="227">
        <v>0</v>
      </c>
      <c r="J26" s="227">
        <v>0</v>
      </c>
      <c r="K26" s="226">
        <v>0</v>
      </c>
      <c r="L26" s="226">
        <v>21</v>
      </c>
      <c r="M26" s="226">
        <v>0</v>
      </c>
      <c r="N26" s="227">
        <v>0</v>
      </c>
      <c r="O26" s="227">
        <v>0</v>
      </c>
      <c r="P26" s="227">
        <v>0</v>
      </c>
      <c r="Q26" s="227">
        <v>0</v>
      </c>
      <c r="R26" s="227">
        <v>0</v>
      </c>
      <c r="S26" s="227">
        <v>0</v>
      </c>
      <c r="T26" s="227">
        <v>0</v>
      </c>
      <c r="U26" s="227">
        <v>0</v>
      </c>
      <c r="V26" s="228">
        <f t="shared" si="4"/>
        <v>21</v>
      </c>
    </row>
    <row r="27" spans="1:22" x14ac:dyDescent="0.2">
      <c r="A27" s="150" t="s">
        <v>241</v>
      </c>
      <c r="B27" s="229">
        <f>SUM(B21:B26)</f>
        <v>4</v>
      </c>
      <c r="C27" s="229">
        <f t="shared" ref="C27:V27" si="6">SUM(C21:C26)</f>
        <v>0</v>
      </c>
      <c r="D27" s="229">
        <f t="shared" si="6"/>
        <v>8864</v>
      </c>
      <c r="E27" s="229">
        <f t="shared" si="6"/>
        <v>7261</v>
      </c>
      <c r="F27" s="229">
        <f t="shared" si="6"/>
        <v>933</v>
      </c>
      <c r="G27" s="229">
        <f t="shared" si="6"/>
        <v>670</v>
      </c>
      <c r="H27" s="229">
        <f t="shared" si="6"/>
        <v>1866</v>
      </c>
      <c r="I27" s="229">
        <f t="shared" si="6"/>
        <v>551</v>
      </c>
      <c r="J27" s="229">
        <f t="shared" si="6"/>
        <v>3379</v>
      </c>
      <c r="K27" s="229">
        <f t="shared" si="6"/>
        <v>223</v>
      </c>
      <c r="L27" s="229">
        <f t="shared" si="6"/>
        <v>4767</v>
      </c>
      <c r="M27" s="229">
        <f t="shared" si="6"/>
        <v>2293</v>
      </c>
      <c r="N27" s="229">
        <f t="shared" si="6"/>
        <v>1822</v>
      </c>
      <c r="O27" s="229">
        <f t="shared" si="6"/>
        <v>2662</v>
      </c>
      <c r="P27" s="229">
        <f t="shared" ref="P27:Q27" si="7">SUM(P21:P26)</f>
        <v>29</v>
      </c>
      <c r="Q27" s="229">
        <f t="shared" si="7"/>
        <v>977</v>
      </c>
      <c r="R27" s="229">
        <f t="shared" si="6"/>
        <v>145</v>
      </c>
      <c r="S27" s="229">
        <f t="shared" si="6"/>
        <v>1243</v>
      </c>
      <c r="T27" s="229">
        <f t="shared" si="6"/>
        <v>253</v>
      </c>
      <c r="U27" s="229">
        <f t="shared" si="6"/>
        <v>145</v>
      </c>
      <c r="V27" s="229">
        <f t="shared" si="6"/>
        <v>29223</v>
      </c>
    </row>
    <row r="28" spans="1:22" x14ac:dyDescent="0.2">
      <c r="A28" s="137"/>
      <c r="B28" s="137"/>
      <c r="C28" s="137"/>
      <c r="D28" s="137"/>
      <c r="E28" s="137"/>
      <c r="F28" s="137"/>
      <c r="G28" s="137"/>
      <c r="H28" s="137"/>
      <c r="I28" s="137"/>
      <c r="J28" s="137"/>
      <c r="K28" s="137"/>
      <c r="L28" s="137"/>
      <c r="M28" s="137"/>
      <c r="N28" s="137"/>
      <c r="O28" s="137"/>
      <c r="P28" s="137"/>
      <c r="Q28" s="137"/>
      <c r="R28" s="137"/>
      <c r="S28" s="137"/>
      <c r="T28" s="137"/>
      <c r="U28" s="137"/>
      <c r="V28" s="137"/>
    </row>
    <row r="29" spans="1:22" x14ac:dyDescent="0.2">
      <c r="A29" s="137"/>
      <c r="B29" s="137"/>
      <c r="C29" s="137"/>
      <c r="D29" s="137"/>
      <c r="E29" s="137"/>
      <c r="F29" s="137"/>
      <c r="G29" s="137"/>
      <c r="H29" s="137"/>
      <c r="I29" s="137"/>
      <c r="J29" s="137"/>
      <c r="K29" s="137"/>
      <c r="L29" s="137"/>
      <c r="M29" s="137"/>
      <c r="N29" s="137"/>
      <c r="O29" s="137"/>
      <c r="P29" s="137"/>
      <c r="Q29" s="137"/>
      <c r="R29" s="137"/>
      <c r="S29" s="137"/>
      <c r="T29" s="137"/>
      <c r="U29" s="137"/>
      <c r="V29" s="137"/>
    </row>
    <row r="30" spans="1:22" x14ac:dyDescent="0.2">
      <c r="A30" s="151" t="s">
        <v>285</v>
      </c>
      <c r="B30" s="137"/>
      <c r="C30" s="137"/>
      <c r="D30" s="137"/>
      <c r="E30" s="137"/>
      <c r="F30" s="137"/>
      <c r="G30" s="137"/>
      <c r="H30" s="137"/>
      <c r="I30" s="137"/>
      <c r="J30" s="137"/>
      <c r="K30" s="137"/>
      <c r="L30" s="137"/>
      <c r="M30" s="137"/>
      <c r="N30" s="137"/>
      <c r="O30" s="137"/>
      <c r="P30" s="137"/>
      <c r="Q30" s="137"/>
      <c r="R30" s="137"/>
      <c r="S30" s="137"/>
      <c r="T30" s="137"/>
      <c r="U30" s="137"/>
      <c r="V30" s="137"/>
    </row>
  </sheetData>
  <mergeCells count="24">
    <mergeCell ref="B5:H5"/>
    <mergeCell ref="I5:J5"/>
    <mergeCell ref="K5:O5"/>
    <mergeCell ref="V5:V7"/>
    <mergeCell ref="H6:H7"/>
    <mergeCell ref="I6:I7"/>
    <mergeCell ref="J6:J7"/>
    <mergeCell ref="K6:K7"/>
    <mergeCell ref="L6:L7"/>
    <mergeCell ref="P5:U5"/>
    <mergeCell ref="N6:N7"/>
    <mergeCell ref="O6:O7"/>
    <mergeCell ref="R6:R7"/>
    <mergeCell ref="S6:S7"/>
    <mergeCell ref="T6:T7"/>
    <mergeCell ref="U6:U7"/>
    <mergeCell ref="P6:P7"/>
    <mergeCell ref="Q6:Q7"/>
    <mergeCell ref="M6:M7"/>
    <mergeCell ref="A6:A7"/>
    <mergeCell ref="B6:B7"/>
    <mergeCell ref="C6:C7"/>
    <mergeCell ref="D6:D7"/>
    <mergeCell ref="E6:G6"/>
  </mergeCells>
  <hyperlinks>
    <hyperlink ref="V1" location="Sommaire!A1" display="sommaire"/>
  </hyperlinks>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V30"/>
  <sheetViews>
    <sheetView showGridLines="0" workbookViewId="0">
      <selection activeCell="Q8" sqref="Q8:Q27"/>
    </sheetView>
  </sheetViews>
  <sheetFormatPr baseColWidth="10" defaultRowHeight="14.25" x14ac:dyDescent="0.2"/>
  <cols>
    <col min="1" max="1" width="34" style="38" customWidth="1"/>
    <col min="2" max="2" width="14.7109375" style="38" customWidth="1"/>
    <col min="3" max="3" width="9.42578125" style="38" customWidth="1"/>
    <col min="4" max="4" width="15" style="38" customWidth="1"/>
    <col min="5" max="7" width="11.5703125" style="38" customWidth="1"/>
    <col min="8" max="8" width="10.28515625" style="38" customWidth="1"/>
    <col min="9" max="9" width="13.5703125" style="38" customWidth="1"/>
    <col min="10" max="10" width="10.5703125" style="38" customWidth="1"/>
    <col min="11" max="11" width="11" style="38" customWidth="1"/>
    <col min="12" max="12" width="10.7109375" style="38" customWidth="1"/>
    <col min="13" max="13" width="11.42578125" style="38" customWidth="1"/>
    <col min="14" max="14" width="14.85546875" style="38" customWidth="1"/>
    <col min="15" max="15" width="9.7109375" style="38" customWidth="1"/>
    <col min="16" max="17" width="13.42578125" style="38" customWidth="1"/>
    <col min="18" max="18" width="11" style="38" customWidth="1"/>
    <col min="19" max="20" width="11.28515625" style="38" customWidth="1"/>
    <col min="21" max="21" width="11" style="38" customWidth="1"/>
    <col min="22" max="16384" width="11.42578125" style="38"/>
  </cols>
  <sheetData>
    <row r="1" spans="1:22" ht="15.75" x14ac:dyDescent="0.25">
      <c r="A1" s="136" t="s">
        <v>287</v>
      </c>
      <c r="V1" s="75" t="s">
        <v>128</v>
      </c>
    </row>
    <row r="2" spans="1:22" s="39" customFormat="1" ht="11.25" x14ac:dyDescent="0.2">
      <c r="A2" s="39" t="s">
        <v>331</v>
      </c>
    </row>
    <row r="3" spans="1:22" s="39" customFormat="1" ht="11.25" x14ac:dyDescent="0.2">
      <c r="A3" s="39" t="s">
        <v>318</v>
      </c>
    </row>
    <row r="5" spans="1:22" s="137" customFormat="1" ht="12.75" x14ac:dyDescent="0.2">
      <c r="A5" s="138"/>
      <c r="B5" s="389" t="s">
        <v>109</v>
      </c>
      <c r="C5" s="390"/>
      <c r="D5" s="390"/>
      <c r="E5" s="390"/>
      <c r="F5" s="390"/>
      <c r="G5" s="390"/>
      <c r="H5" s="391"/>
      <c r="I5" s="392" t="s">
        <v>116</v>
      </c>
      <c r="J5" s="393"/>
      <c r="K5" s="392" t="s">
        <v>243</v>
      </c>
      <c r="L5" s="394"/>
      <c r="M5" s="394"/>
      <c r="N5" s="394"/>
      <c r="O5" s="393"/>
      <c r="P5" s="389" t="s">
        <v>238</v>
      </c>
      <c r="Q5" s="390"/>
      <c r="R5" s="390"/>
      <c r="S5" s="390"/>
      <c r="T5" s="390"/>
      <c r="U5" s="391"/>
      <c r="V5" s="397" t="s">
        <v>23</v>
      </c>
    </row>
    <row r="6" spans="1:22" s="137" customFormat="1" ht="15" customHeight="1" x14ac:dyDescent="0.2">
      <c r="A6" s="411"/>
      <c r="B6" s="395" t="s">
        <v>111</v>
      </c>
      <c r="C6" s="395" t="s">
        <v>112</v>
      </c>
      <c r="D6" s="413" t="s">
        <v>63</v>
      </c>
      <c r="E6" s="415" t="s">
        <v>242</v>
      </c>
      <c r="F6" s="405"/>
      <c r="G6" s="406"/>
      <c r="H6" s="395" t="s">
        <v>64</v>
      </c>
      <c r="I6" s="395" t="s">
        <v>65</v>
      </c>
      <c r="J6" s="395" t="s">
        <v>66</v>
      </c>
      <c r="K6" s="395" t="s">
        <v>69</v>
      </c>
      <c r="L6" s="395" t="s">
        <v>67</v>
      </c>
      <c r="M6" s="395" t="s">
        <v>68</v>
      </c>
      <c r="N6" s="395" t="s">
        <v>70</v>
      </c>
      <c r="O6" s="395" t="s">
        <v>71</v>
      </c>
      <c r="P6" s="409" t="s">
        <v>77</v>
      </c>
      <c r="Q6" s="409" t="s">
        <v>179</v>
      </c>
      <c r="R6" s="395" t="s">
        <v>72</v>
      </c>
      <c r="S6" s="395" t="s">
        <v>73</v>
      </c>
      <c r="T6" s="395" t="s">
        <v>74</v>
      </c>
      <c r="U6" s="395" t="s">
        <v>120</v>
      </c>
      <c r="V6" s="398"/>
    </row>
    <row r="7" spans="1:22" s="137" customFormat="1" ht="38.25" x14ac:dyDescent="0.2">
      <c r="A7" s="412"/>
      <c r="B7" s="396"/>
      <c r="C7" s="396"/>
      <c r="D7" s="414"/>
      <c r="E7" s="147" t="s">
        <v>195</v>
      </c>
      <c r="F7" s="147" t="s">
        <v>196</v>
      </c>
      <c r="G7" s="148" t="s">
        <v>197</v>
      </c>
      <c r="H7" s="396"/>
      <c r="I7" s="396"/>
      <c r="J7" s="396"/>
      <c r="K7" s="396"/>
      <c r="L7" s="396"/>
      <c r="M7" s="396"/>
      <c r="N7" s="396"/>
      <c r="O7" s="396"/>
      <c r="P7" s="410"/>
      <c r="Q7" s="410"/>
      <c r="R7" s="396"/>
      <c r="S7" s="396"/>
      <c r="T7" s="396"/>
      <c r="U7" s="396"/>
      <c r="V7" s="416"/>
    </row>
    <row r="8" spans="1:22" s="137" customFormat="1" ht="15" x14ac:dyDescent="0.25">
      <c r="A8" s="137" t="s">
        <v>78</v>
      </c>
      <c r="B8" s="225">
        <v>1</v>
      </c>
      <c r="C8" s="225">
        <v>0</v>
      </c>
      <c r="D8" s="225">
        <f>SUM(E8:G8)</f>
        <v>1513</v>
      </c>
      <c r="E8" s="225">
        <v>1205</v>
      </c>
      <c r="F8" s="225">
        <v>278</v>
      </c>
      <c r="G8" s="225">
        <v>30</v>
      </c>
      <c r="H8" s="225">
        <v>365</v>
      </c>
      <c r="I8" s="225">
        <v>177</v>
      </c>
      <c r="J8" s="225">
        <v>877</v>
      </c>
      <c r="K8" s="225">
        <v>24</v>
      </c>
      <c r="L8" s="225">
        <v>1235</v>
      </c>
      <c r="M8" s="233">
        <v>582</v>
      </c>
      <c r="N8" s="225">
        <v>180</v>
      </c>
      <c r="O8" s="225">
        <v>843</v>
      </c>
      <c r="P8" s="225">
        <v>0</v>
      </c>
      <c r="Q8" s="225">
        <v>126</v>
      </c>
      <c r="R8" s="225">
        <v>55</v>
      </c>
      <c r="S8" s="225">
        <v>294</v>
      </c>
      <c r="T8" s="225">
        <v>112</v>
      </c>
      <c r="U8" s="225">
        <v>32</v>
      </c>
      <c r="V8" s="225">
        <f>SUM(B8:D8,H8:U8)</f>
        <v>6416</v>
      </c>
    </row>
    <row r="9" spans="1:22" s="137" customFormat="1" ht="15" x14ac:dyDescent="0.25">
      <c r="A9" s="137" t="s">
        <v>79</v>
      </c>
      <c r="B9" s="227">
        <v>0</v>
      </c>
      <c r="C9" s="227">
        <v>0</v>
      </c>
      <c r="D9" s="227">
        <f>SUM(E9:G9)</f>
        <v>321</v>
      </c>
      <c r="E9" s="227">
        <v>278</v>
      </c>
      <c r="F9" s="227">
        <v>10</v>
      </c>
      <c r="G9" s="227">
        <v>33</v>
      </c>
      <c r="H9" s="227">
        <v>205</v>
      </c>
      <c r="I9" s="227">
        <v>19</v>
      </c>
      <c r="J9" s="227">
        <v>217</v>
      </c>
      <c r="K9" s="227">
        <v>57</v>
      </c>
      <c r="L9" s="227">
        <v>385</v>
      </c>
      <c r="M9" s="233">
        <v>205</v>
      </c>
      <c r="N9" s="227">
        <v>70</v>
      </c>
      <c r="O9" s="227">
        <v>254</v>
      </c>
      <c r="P9" s="227">
        <v>0</v>
      </c>
      <c r="Q9" s="227">
        <v>39</v>
      </c>
      <c r="R9" s="227">
        <v>11</v>
      </c>
      <c r="S9" s="227">
        <v>79</v>
      </c>
      <c r="T9" s="227">
        <v>36</v>
      </c>
      <c r="U9" s="227">
        <v>29</v>
      </c>
      <c r="V9" s="227">
        <f t="shared" ref="V9:V20" si="0">SUM(B9:D9,H9:U9)</f>
        <v>1927</v>
      </c>
    </row>
    <row r="10" spans="1:22" s="137" customFormat="1" ht="15" x14ac:dyDescent="0.25">
      <c r="A10" s="137" t="s">
        <v>80</v>
      </c>
      <c r="B10" s="227">
        <v>0</v>
      </c>
      <c r="C10" s="227">
        <v>0</v>
      </c>
      <c r="D10" s="227">
        <f t="shared" ref="D10:D20" si="1">SUM(E10:G10)</f>
        <v>492</v>
      </c>
      <c r="E10" s="227">
        <v>421</v>
      </c>
      <c r="F10" s="227">
        <v>33</v>
      </c>
      <c r="G10" s="227">
        <v>38</v>
      </c>
      <c r="H10" s="227">
        <v>321</v>
      </c>
      <c r="I10" s="227">
        <v>87</v>
      </c>
      <c r="J10" s="227">
        <v>324</v>
      </c>
      <c r="K10" s="227">
        <v>44</v>
      </c>
      <c r="L10" s="227">
        <v>697</v>
      </c>
      <c r="M10" s="233">
        <v>183</v>
      </c>
      <c r="N10" s="227">
        <v>114</v>
      </c>
      <c r="O10" s="227">
        <v>437</v>
      </c>
      <c r="P10" s="227">
        <v>0</v>
      </c>
      <c r="Q10" s="227">
        <v>23</v>
      </c>
      <c r="R10" s="227">
        <v>12</v>
      </c>
      <c r="S10" s="227">
        <v>117</v>
      </c>
      <c r="T10" s="227">
        <v>34</v>
      </c>
      <c r="U10" s="227">
        <v>32</v>
      </c>
      <c r="V10" s="227">
        <f t="shared" si="0"/>
        <v>2917</v>
      </c>
    </row>
    <row r="11" spans="1:22" s="137" customFormat="1" ht="15" x14ac:dyDescent="0.25">
      <c r="A11" s="137" t="s">
        <v>81</v>
      </c>
      <c r="B11" s="227">
        <v>0</v>
      </c>
      <c r="C11" s="227">
        <v>0</v>
      </c>
      <c r="D11" s="227">
        <f t="shared" si="1"/>
        <v>335</v>
      </c>
      <c r="E11" s="227">
        <v>282</v>
      </c>
      <c r="F11" s="227">
        <v>11</v>
      </c>
      <c r="G11" s="227">
        <v>42</v>
      </c>
      <c r="H11" s="227">
        <v>117</v>
      </c>
      <c r="I11" s="227">
        <v>50</v>
      </c>
      <c r="J11" s="227">
        <v>305</v>
      </c>
      <c r="K11" s="227">
        <v>62</v>
      </c>
      <c r="L11" s="227">
        <v>557</v>
      </c>
      <c r="M11" s="233">
        <v>161</v>
      </c>
      <c r="N11" s="227">
        <v>72</v>
      </c>
      <c r="O11" s="227">
        <v>254</v>
      </c>
      <c r="P11" s="227">
        <v>0</v>
      </c>
      <c r="Q11" s="227">
        <v>18</v>
      </c>
      <c r="R11" s="227">
        <v>0</v>
      </c>
      <c r="S11" s="227">
        <v>84</v>
      </c>
      <c r="T11" s="227">
        <v>48</v>
      </c>
      <c r="U11" s="227">
        <v>0</v>
      </c>
      <c r="V11" s="227">
        <f t="shared" si="0"/>
        <v>2063</v>
      </c>
    </row>
    <row r="12" spans="1:22" s="137" customFormat="1" ht="15" x14ac:dyDescent="0.25">
      <c r="A12" s="137" t="s">
        <v>82</v>
      </c>
      <c r="B12" s="227">
        <v>0</v>
      </c>
      <c r="C12" s="227">
        <v>0</v>
      </c>
      <c r="D12" s="227">
        <f t="shared" si="1"/>
        <v>50</v>
      </c>
      <c r="E12" s="227">
        <v>21</v>
      </c>
      <c r="F12" s="227">
        <v>17</v>
      </c>
      <c r="G12" s="227">
        <v>12</v>
      </c>
      <c r="H12" s="227">
        <v>7</v>
      </c>
      <c r="I12" s="227">
        <v>0</v>
      </c>
      <c r="J12" s="227">
        <v>3</v>
      </c>
      <c r="K12" s="227">
        <v>0</v>
      </c>
      <c r="L12" s="227">
        <v>33</v>
      </c>
      <c r="M12" s="233">
        <v>2</v>
      </c>
      <c r="N12" s="227">
        <v>0</v>
      </c>
      <c r="O12" s="227">
        <v>8</v>
      </c>
      <c r="P12" s="227">
        <v>0</v>
      </c>
      <c r="Q12" s="227">
        <v>0</v>
      </c>
      <c r="R12" s="227">
        <v>0</v>
      </c>
      <c r="S12" s="227">
        <v>0</v>
      </c>
      <c r="T12" s="227">
        <v>0</v>
      </c>
      <c r="U12" s="227">
        <v>0</v>
      </c>
      <c r="V12" s="227">
        <f t="shared" si="0"/>
        <v>103</v>
      </c>
    </row>
    <row r="13" spans="1:22" s="137" customFormat="1" ht="15" x14ac:dyDescent="0.25">
      <c r="A13" s="137" t="s">
        <v>83</v>
      </c>
      <c r="B13" s="227">
        <v>0</v>
      </c>
      <c r="C13" s="227">
        <v>0</v>
      </c>
      <c r="D13" s="227">
        <f t="shared" si="1"/>
        <v>744</v>
      </c>
      <c r="E13" s="227">
        <v>552</v>
      </c>
      <c r="F13" s="227">
        <v>175</v>
      </c>
      <c r="G13" s="227">
        <v>17</v>
      </c>
      <c r="H13" s="227">
        <v>387</v>
      </c>
      <c r="I13" s="227">
        <v>59</v>
      </c>
      <c r="J13" s="227">
        <v>482</v>
      </c>
      <c r="K13" s="227">
        <v>88</v>
      </c>
      <c r="L13" s="227">
        <v>1109</v>
      </c>
      <c r="M13" s="233">
        <v>561</v>
      </c>
      <c r="N13" s="227">
        <v>163</v>
      </c>
      <c r="O13" s="227">
        <v>562</v>
      </c>
      <c r="P13" s="227">
        <v>0</v>
      </c>
      <c r="Q13" s="227">
        <v>76</v>
      </c>
      <c r="R13" s="227">
        <v>5</v>
      </c>
      <c r="S13" s="227">
        <v>219</v>
      </c>
      <c r="T13" s="227">
        <v>103</v>
      </c>
      <c r="U13" s="227">
        <v>29</v>
      </c>
      <c r="V13" s="227">
        <f t="shared" si="0"/>
        <v>4587</v>
      </c>
    </row>
    <row r="14" spans="1:22" s="137" customFormat="1" ht="15" x14ac:dyDescent="0.25">
      <c r="A14" s="137" t="s">
        <v>86</v>
      </c>
      <c r="B14" s="227">
        <v>0</v>
      </c>
      <c r="C14" s="227">
        <v>0</v>
      </c>
      <c r="D14" s="227">
        <f t="shared" si="1"/>
        <v>1202</v>
      </c>
      <c r="E14" s="227">
        <v>1039</v>
      </c>
      <c r="F14" s="227">
        <v>62</v>
      </c>
      <c r="G14" s="227">
        <v>101</v>
      </c>
      <c r="H14" s="227">
        <v>533</v>
      </c>
      <c r="I14" s="227">
        <v>164</v>
      </c>
      <c r="J14" s="227">
        <v>765</v>
      </c>
      <c r="K14" s="227">
        <v>16</v>
      </c>
      <c r="L14" s="227">
        <v>1684</v>
      </c>
      <c r="M14" s="233">
        <v>403</v>
      </c>
      <c r="N14" s="227">
        <v>144</v>
      </c>
      <c r="O14" s="227">
        <v>923</v>
      </c>
      <c r="P14" s="227">
        <v>0</v>
      </c>
      <c r="Q14" s="227">
        <v>76</v>
      </c>
      <c r="R14" s="227">
        <v>16</v>
      </c>
      <c r="S14" s="227">
        <v>216</v>
      </c>
      <c r="T14" s="227">
        <v>39</v>
      </c>
      <c r="U14" s="227">
        <v>17</v>
      </c>
      <c r="V14" s="227">
        <f t="shared" si="0"/>
        <v>6198</v>
      </c>
    </row>
    <row r="15" spans="1:22" s="137" customFormat="1" ht="15" x14ac:dyDescent="0.25">
      <c r="A15" s="137" t="s">
        <v>87</v>
      </c>
      <c r="B15" s="227">
        <v>0</v>
      </c>
      <c r="C15" s="227">
        <v>0</v>
      </c>
      <c r="D15" s="227">
        <f t="shared" si="1"/>
        <v>1194</v>
      </c>
      <c r="E15" s="227">
        <v>999</v>
      </c>
      <c r="F15" s="227">
        <v>158</v>
      </c>
      <c r="G15" s="227">
        <v>37</v>
      </c>
      <c r="H15" s="227">
        <v>396</v>
      </c>
      <c r="I15" s="227">
        <v>96</v>
      </c>
      <c r="J15" s="227">
        <v>863</v>
      </c>
      <c r="K15" s="227">
        <v>11</v>
      </c>
      <c r="L15" s="227">
        <v>2764</v>
      </c>
      <c r="M15" s="233">
        <v>2035</v>
      </c>
      <c r="N15" s="227">
        <v>272</v>
      </c>
      <c r="O15" s="227">
        <v>1420</v>
      </c>
      <c r="P15" s="227">
        <v>15</v>
      </c>
      <c r="Q15" s="227">
        <v>248</v>
      </c>
      <c r="R15" s="227">
        <v>153</v>
      </c>
      <c r="S15" s="227">
        <v>717</v>
      </c>
      <c r="T15" s="227">
        <v>142</v>
      </c>
      <c r="U15" s="227">
        <v>116</v>
      </c>
      <c r="V15" s="227">
        <f t="shared" si="0"/>
        <v>10442</v>
      </c>
    </row>
    <row r="16" spans="1:22" s="137" customFormat="1" ht="15" x14ac:dyDescent="0.25">
      <c r="A16" s="137" t="s">
        <v>91</v>
      </c>
      <c r="B16" s="227">
        <v>0</v>
      </c>
      <c r="C16" s="227">
        <v>0</v>
      </c>
      <c r="D16" s="227">
        <f t="shared" si="1"/>
        <v>362</v>
      </c>
      <c r="E16" s="227">
        <v>333</v>
      </c>
      <c r="F16" s="227">
        <v>4</v>
      </c>
      <c r="G16" s="227">
        <v>25</v>
      </c>
      <c r="H16" s="227">
        <v>325</v>
      </c>
      <c r="I16" s="227">
        <v>55</v>
      </c>
      <c r="J16" s="227">
        <v>282</v>
      </c>
      <c r="K16" s="227">
        <v>47</v>
      </c>
      <c r="L16" s="227">
        <v>572</v>
      </c>
      <c r="M16" s="233">
        <v>241</v>
      </c>
      <c r="N16" s="227">
        <v>90</v>
      </c>
      <c r="O16" s="227">
        <v>326</v>
      </c>
      <c r="P16" s="227">
        <v>0</v>
      </c>
      <c r="Q16" s="227">
        <v>0</v>
      </c>
      <c r="R16" s="227">
        <v>7</v>
      </c>
      <c r="S16" s="227">
        <v>120</v>
      </c>
      <c r="T16" s="227">
        <v>34</v>
      </c>
      <c r="U16" s="227">
        <v>24</v>
      </c>
      <c r="V16" s="227">
        <f t="shared" si="0"/>
        <v>2485</v>
      </c>
    </row>
    <row r="17" spans="1:22" s="137" customFormat="1" ht="15" x14ac:dyDescent="0.25">
      <c r="A17" s="137" t="s">
        <v>92</v>
      </c>
      <c r="B17" s="227">
        <v>0</v>
      </c>
      <c r="C17" s="227">
        <v>0</v>
      </c>
      <c r="D17" s="227">
        <f t="shared" si="1"/>
        <v>986</v>
      </c>
      <c r="E17" s="227">
        <v>867</v>
      </c>
      <c r="F17" s="227">
        <v>70</v>
      </c>
      <c r="G17" s="227">
        <v>49</v>
      </c>
      <c r="H17" s="227">
        <v>441</v>
      </c>
      <c r="I17" s="227">
        <v>116</v>
      </c>
      <c r="J17" s="227">
        <v>646</v>
      </c>
      <c r="K17" s="227">
        <v>39</v>
      </c>
      <c r="L17" s="227">
        <v>1303</v>
      </c>
      <c r="M17" s="233">
        <v>381</v>
      </c>
      <c r="N17" s="227">
        <v>199</v>
      </c>
      <c r="O17" s="227">
        <v>558</v>
      </c>
      <c r="P17" s="227">
        <v>0</v>
      </c>
      <c r="Q17" s="227">
        <v>99</v>
      </c>
      <c r="R17" s="227">
        <v>23</v>
      </c>
      <c r="S17" s="227">
        <v>187</v>
      </c>
      <c r="T17" s="227">
        <v>55</v>
      </c>
      <c r="U17" s="227">
        <v>21</v>
      </c>
      <c r="V17" s="227">
        <f t="shared" si="0"/>
        <v>5054</v>
      </c>
    </row>
    <row r="18" spans="1:22" s="137" customFormat="1" ht="15" x14ac:dyDescent="0.25">
      <c r="A18" s="137" t="s">
        <v>93</v>
      </c>
      <c r="B18" s="227">
        <v>0</v>
      </c>
      <c r="C18" s="227">
        <v>0</v>
      </c>
      <c r="D18" s="227">
        <f t="shared" si="1"/>
        <v>1444</v>
      </c>
      <c r="E18" s="227">
        <v>1311</v>
      </c>
      <c r="F18" s="227">
        <v>88</v>
      </c>
      <c r="G18" s="227">
        <v>45</v>
      </c>
      <c r="H18" s="227">
        <v>576</v>
      </c>
      <c r="I18" s="227">
        <v>120</v>
      </c>
      <c r="J18" s="227">
        <v>895</v>
      </c>
      <c r="K18" s="227">
        <v>53</v>
      </c>
      <c r="L18" s="227">
        <v>1188</v>
      </c>
      <c r="M18" s="233">
        <v>461</v>
      </c>
      <c r="N18" s="227">
        <v>212</v>
      </c>
      <c r="O18" s="227">
        <v>482</v>
      </c>
      <c r="P18" s="227">
        <v>14</v>
      </c>
      <c r="Q18" s="227">
        <v>112</v>
      </c>
      <c r="R18" s="227">
        <v>48</v>
      </c>
      <c r="S18" s="227">
        <v>216</v>
      </c>
      <c r="T18" s="227">
        <v>99</v>
      </c>
      <c r="U18" s="227">
        <v>17</v>
      </c>
      <c r="V18" s="227">
        <f t="shared" si="0"/>
        <v>5937</v>
      </c>
    </row>
    <row r="19" spans="1:22" s="137" customFormat="1" ht="15" x14ac:dyDescent="0.25">
      <c r="A19" s="137" t="s">
        <v>94</v>
      </c>
      <c r="B19" s="227">
        <v>0</v>
      </c>
      <c r="C19" s="227">
        <v>0</v>
      </c>
      <c r="D19" s="227">
        <f t="shared" si="1"/>
        <v>450</v>
      </c>
      <c r="E19" s="227">
        <v>332</v>
      </c>
      <c r="F19" s="227">
        <v>37</v>
      </c>
      <c r="G19" s="227">
        <v>81</v>
      </c>
      <c r="H19" s="227">
        <v>260</v>
      </c>
      <c r="I19" s="227">
        <v>37</v>
      </c>
      <c r="J19" s="227">
        <v>191</v>
      </c>
      <c r="K19" s="227">
        <v>0</v>
      </c>
      <c r="L19" s="227">
        <v>495</v>
      </c>
      <c r="M19" s="233">
        <v>308</v>
      </c>
      <c r="N19" s="227">
        <v>149</v>
      </c>
      <c r="O19" s="227">
        <v>362</v>
      </c>
      <c r="P19" s="227">
        <v>0</v>
      </c>
      <c r="Q19" s="227">
        <v>64</v>
      </c>
      <c r="R19" s="227">
        <v>20</v>
      </c>
      <c r="S19" s="227">
        <v>99</v>
      </c>
      <c r="T19" s="227">
        <v>39</v>
      </c>
      <c r="U19" s="227">
        <v>19</v>
      </c>
      <c r="V19" s="227">
        <f t="shared" si="0"/>
        <v>2493</v>
      </c>
    </row>
    <row r="20" spans="1:22" s="137" customFormat="1" ht="15" x14ac:dyDescent="0.25">
      <c r="A20" s="137" t="s">
        <v>95</v>
      </c>
      <c r="B20" s="227">
        <v>3</v>
      </c>
      <c r="C20" s="227">
        <v>0</v>
      </c>
      <c r="D20" s="227">
        <f t="shared" si="1"/>
        <v>625</v>
      </c>
      <c r="E20" s="227">
        <v>505</v>
      </c>
      <c r="F20" s="227">
        <v>22</v>
      </c>
      <c r="G20" s="227">
        <v>98</v>
      </c>
      <c r="H20" s="227">
        <v>181</v>
      </c>
      <c r="I20" s="227">
        <v>48</v>
      </c>
      <c r="J20" s="227">
        <v>529</v>
      </c>
      <c r="K20" s="227">
        <v>23</v>
      </c>
      <c r="L20" s="227">
        <v>893</v>
      </c>
      <c r="M20" s="233">
        <v>410</v>
      </c>
      <c r="N20" s="227">
        <v>130</v>
      </c>
      <c r="O20" s="227">
        <v>636</v>
      </c>
      <c r="P20" s="227">
        <v>0</v>
      </c>
      <c r="Q20" s="227">
        <v>96</v>
      </c>
      <c r="R20" s="227">
        <v>0</v>
      </c>
      <c r="S20" s="227">
        <v>309</v>
      </c>
      <c r="T20" s="227">
        <v>38</v>
      </c>
      <c r="U20" s="227">
        <v>68</v>
      </c>
      <c r="V20" s="228">
        <f t="shared" si="0"/>
        <v>3989</v>
      </c>
    </row>
    <row r="21" spans="1:22" s="137" customFormat="1" ht="12.75" x14ac:dyDescent="0.2">
      <c r="A21" s="150" t="s">
        <v>225</v>
      </c>
      <c r="B21" s="229">
        <f>SUM(B8:B20)</f>
        <v>4</v>
      </c>
      <c r="C21" s="229">
        <f t="shared" ref="C21:U21" si="2">SUM(C8:C20)</f>
        <v>0</v>
      </c>
      <c r="D21" s="229">
        <f t="shared" si="2"/>
        <v>9718</v>
      </c>
      <c r="E21" s="229">
        <f t="shared" si="2"/>
        <v>8145</v>
      </c>
      <c r="F21" s="229">
        <f t="shared" si="2"/>
        <v>965</v>
      </c>
      <c r="G21" s="229">
        <f t="shared" si="2"/>
        <v>608</v>
      </c>
      <c r="H21" s="229">
        <f t="shared" si="2"/>
        <v>4114</v>
      </c>
      <c r="I21" s="229">
        <f t="shared" si="2"/>
        <v>1028</v>
      </c>
      <c r="J21" s="229">
        <f t="shared" si="2"/>
        <v>6379</v>
      </c>
      <c r="K21" s="229">
        <f t="shared" si="2"/>
        <v>464</v>
      </c>
      <c r="L21" s="229">
        <f t="shared" si="2"/>
        <v>12915</v>
      </c>
      <c r="M21" s="229">
        <f t="shared" si="2"/>
        <v>5933</v>
      </c>
      <c r="N21" s="229">
        <f t="shared" si="2"/>
        <v>1795</v>
      </c>
      <c r="O21" s="229">
        <f t="shared" si="2"/>
        <v>7065</v>
      </c>
      <c r="P21" s="229">
        <f t="shared" ref="P21" si="3">SUM(P8:P20)</f>
        <v>29</v>
      </c>
      <c r="Q21" s="229">
        <f t="shared" ref="Q21" si="4">SUM(Q8:Q20)</f>
        <v>977</v>
      </c>
      <c r="R21" s="229">
        <f t="shared" si="2"/>
        <v>350</v>
      </c>
      <c r="S21" s="229">
        <f t="shared" si="2"/>
        <v>2657</v>
      </c>
      <c r="T21" s="229">
        <f t="shared" si="2"/>
        <v>779</v>
      </c>
      <c r="U21" s="229">
        <f t="shared" si="2"/>
        <v>404</v>
      </c>
      <c r="V21" s="230">
        <f t="shared" ref="V21" si="5">SUM(V8:V20)</f>
        <v>54611</v>
      </c>
    </row>
    <row r="22" spans="1:22" s="137" customFormat="1" ht="15" x14ac:dyDescent="0.25">
      <c r="A22" s="137" t="s">
        <v>84</v>
      </c>
      <c r="B22" s="227">
        <v>0</v>
      </c>
      <c r="C22" s="227">
        <v>0</v>
      </c>
      <c r="D22" s="227">
        <f>SUM(E22:G22)</f>
        <v>153</v>
      </c>
      <c r="E22" s="227">
        <v>115</v>
      </c>
      <c r="F22" s="227">
        <v>0</v>
      </c>
      <c r="G22" s="227">
        <v>38</v>
      </c>
      <c r="H22" s="227">
        <v>0</v>
      </c>
      <c r="I22" s="227">
        <v>7</v>
      </c>
      <c r="J22" s="227">
        <v>46</v>
      </c>
      <c r="K22" s="227">
        <v>30</v>
      </c>
      <c r="L22" s="227">
        <v>49</v>
      </c>
      <c r="M22" s="233">
        <v>50</v>
      </c>
      <c r="N22" s="227">
        <v>10</v>
      </c>
      <c r="O22" s="227">
        <v>42</v>
      </c>
      <c r="P22" s="227">
        <v>0</v>
      </c>
      <c r="Q22" s="227">
        <v>0</v>
      </c>
      <c r="R22" s="227">
        <v>0</v>
      </c>
      <c r="S22" s="227">
        <v>7</v>
      </c>
      <c r="T22" s="227">
        <v>0</v>
      </c>
      <c r="U22" s="227">
        <v>0</v>
      </c>
      <c r="V22" s="225">
        <f>SUM(B22:D22,H22:U22)</f>
        <v>394</v>
      </c>
    </row>
    <row r="23" spans="1:22" s="137" customFormat="1" ht="15" x14ac:dyDescent="0.25">
      <c r="A23" s="137" t="s">
        <v>85</v>
      </c>
      <c r="B23" s="227">
        <v>0</v>
      </c>
      <c r="C23" s="227">
        <v>0</v>
      </c>
      <c r="D23" s="227">
        <f>SUM(E23:G23)</f>
        <v>1</v>
      </c>
      <c r="E23" s="227">
        <v>1</v>
      </c>
      <c r="F23" s="227">
        <v>0</v>
      </c>
      <c r="G23" s="227">
        <v>0</v>
      </c>
      <c r="H23" s="227">
        <v>0</v>
      </c>
      <c r="I23" s="227">
        <v>0</v>
      </c>
      <c r="J23" s="227">
        <v>15</v>
      </c>
      <c r="K23" s="227">
        <v>0</v>
      </c>
      <c r="L23" s="227">
        <v>38</v>
      </c>
      <c r="M23" s="233">
        <v>38</v>
      </c>
      <c r="N23" s="227">
        <v>0</v>
      </c>
      <c r="O23" s="227">
        <v>48</v>
      </c>
      <c r="P23" s="227">
        <v>0</v>
      </c>
      <c r="Q23" s="227">
        <v>0</v>
      </c>
      <c r="R23" s="227">
        <v>0</v>
      </c>
      <c r="S23" s="227">
        <v>0</v>
      </c>
      <c r="T23" s="227">
        <v>0</v>
      </c>
      <c r="U23" s="227">
        <v>0</v>
      </c>
      <c r="V23" s="227">
        <f t="shared" ref="V23:V26" si="6">SUM(B23:D23,H23:U23)</f>
        <v>140</v>
      </c>
    </row>
    <row r="24" spans="1:22" s="137" customFormat="1" ht="15" x14ac:dyDescent="0.25">
      <c r="A24" s="137" t="s">
        <v>88</v>
      </c>
      <c r="B24" s="227">
        <v>0</v>
      </c>
      <c r="C24" s="227">
        <v>0</v>
      </c>
      <c r="D24" s="227">
        <f t="shared" ref="D24:D26" si="7">SUM(E24:G24)</f>
        <v>197</v>
      </c>
      <c r="E24" s="227">
        <v>129</v>
      </c>
      <c r="F24" s="227">
        <v>10</v>
      </c>
      <c r="G24" s="227">
        <v>58</v>
      </c>
      <c r="H24" s="227">
        <v>110</v>
      </c>
      <c r="I24" s="227">
        <v>19</v>
      </c>
      <c r="J24" s="227">
        <v>119</v>
      </c>
      <c r="K24" s="227">
        <v>0</v>
      </c>
      <c r="L24" s="227">
        <v>145</v>
      </c>
      <c r="M24" s="233">
        <v>121</v>
      </c>
      <c r="N24" s="227">
        <v>17</v>
      </c>
      <c r="O24" s="227">
        <v>112</v>
      </c>
      <c r="P24" s="227">
        <v>0</v>
      </c>
      <c r="Q24" s="227">
        <v>0</v>
      </c>
      <c r="R24" s="227">
        <v>0</v>
      </c>
      <c r="S24" s="227">
        <v>24</v>
      </c>
      <c r="T24" s="227">
        <v>15</v>
      </c>
      <c r="U24" s="227">
        <v>7</v>
      </c>
      <c r="V24" s="227">
        <f t="shared" si="6"/>
        <v>886</v>
      </c>
    </row>
    <row r="25" spans="1:22" s="137" customFormat="1" ht="15" x14ac:dyDescent="0.25">
      <c r="A25" s="137" t="s">
        <v>89</v>
      </c>
      <c r="B25" s="227">
        <v>0</v>
      </c>
      <c r="C25" s="227">
        <v>0</v>
      </c>
      <c r="D25" s="227">
        <f t="shared" si="7"/>
        <v>115</v>
      </c>
      <c r="E25" s="227">
        <v>85</v>
      </c>
      <c r="F25" s="227">
        <v>11</v>
      </c>
      <c r="G25" s="227">
        <v>19</v>
      </c>
      <c r="H25" s="227">
        <v>0</v>
      </c>
      <c r="I25" s="227">
        <v>14</v>
      </c>
      <c r="J25" s="227">
        <v>31</v>
      </c>
      <c r="K25" s="227">
        <v>0</v>
      </c>
      <c r="L25" s="227">
        <v>63</v>
      </c>
      <c r="M25" s="233">
        <v>57</v>
      </c>
      <c r="N25" s="227">
        <v>0</v>
      </c>
      <c r="O25" s="227">
        <v>57</v>
      </c>
      <c r="P25" s="227">
        <v>0</v>
      </c>
      <c r="Q25" s="227">
        <v>0</v>
      </c>
      <c r="R25" s="227">
        <v>0</v>
      </c>
      <c r="S25" s="227">
        <v>19</v>
      </c>
      <c r="T25" s="227">
        <v>0</v>
      </c>
      <c r="U25" s="227">
        <v>0</v>
      </c>
      <c r="V25" s="227">
        <f t="shared" si="6"/>
        <v>356</v>
      </c>
    </row>
    <row r="26" spans="1:22" s="137" customFormat="1" ht="12.75" x14ac:dyDescent="0.2">
      <c r="A26" s="137" t="s">
        <v>90</v>
      </c>
      <c r="B26" s="227">
        <v>0</v>
      </c>
      <c r="C26" s="227">
        <v>0</v>
      </c>
      <c r="D26" s="227">
        <f t="shared" si="7"/>
        <v>0</v>
      </c>
      <c r="E26" s="227">
        <v>0</v>
      </c>
      <c r="F26" s="227">
        <v>0</v>
      </c>
      <c r="G26" s="227">
        <v>0</v>
      </c>
      <c r="H26" s="227">
        <v>30</v>
      </c>
      <c r="I26" s="227">
        <v>0</v>
      </c>
      <c r="J26" s="227">
        <v>22</v>
      </c>
      <c r="K26" s="227">
        <v>0</v>
      </c>
      <c r="L26" s="227">
        <v>21</v>
      </c>
      <c r="M26" s="227">
        <v>0</v>
      </c>
      <c r="N26" s="227">
        <v>0</v>
      </c>
      <c r="O26" s="227">
        <v>20</v>
      </c>
      <c r="P26" s="227">
        <v>0</v>
      </c>
      <c r="Q26" s="227">
        <v>0</v>
      </c>
      <c r="R26" s="227">
        <v>0</v>
      </c>
      <c r="S26" s="227">
        <v>0</v>
      </c>
      <c r="T26" s="227">
        <v>0</v>
      </c>
      <c r="U26" s="227">
        <v>0</v>
      </c>
      <c r="V26" s="228">
        <f t="shared" si="6"/>
        <v>93</v>
      </c>
    </row>
    <row r="27" spans="1:22" s="137" customFormat="1" ht="12.75" x14ac:dyDescent="0.2">
      <c r="A27" s="150" t="s">
        <v>241</v>
      </c>
      <c r="B27" s="229">
        <f>SUM(B21:B26)</f>
        <v>4</v>
      </c>
      <c r="C27" s="229">
        <f t="shared" ref="C27:U27" si="8">SUM(C21:C26)</f>
        <v>0</v>
      </c>
      <c r="D27" s="229">
        <f>SUM(D21:D26)</f>
        <v>10184</v>
      </c>
      <c r="E27" s="229">
        <f t="shared" si="8"/>
        <v>8475</v>
      </c>
      <c r="F27" s="229">
        <f t="shared" si="8"/>
        <v>986</v>
      </c>
      <c r="G27" s="229">
        <f t="shared" si="8"/>
        <v>723</v>
      </c>
      <c r="H27" s="229">
        <f t="shared" si="8"/>
        <v>4254</v>
      </c>
      <c r="I27" s="229">
        <f t="shared" si="8"/>
        <v>1068</v>
      </c>
      <c r="J27" s="229">
        <f t="shared" si="8"/>
        <v>6612</v>
      </c>
      <c r="K27" s="229">
        <f t="shared" si="8"/>
        <v>494</v>
      </c>
      <c r="L27" s="229">
        <f t="shared" si="8"/>
        <v>13231</v>
      </c>
      <c r="M27" s="229">
        <f t="shared" si="8"/>
        <v>6199</v>
      </c>
      <c r="N27" s="229">
        <f t="shared" si="8"/>
        <v>1822</v>
      </c>
      <c r="O27" s="229">
        <f t="shared" si="8"/>
        <v>7344</v>
      </c>
      <c r="P27" s="229">
        <f t="shared" ref="P27" si="9">SUM(P21:P26)</f>
        <v>29</v>
      </c>
      <c r="Q27" s="229">
        <f t="shared" ref="Q27" si="10">SUM(Q21:Q26)</f>
        <v>977</v>
      </c>
      <c r="R27" s="229">
        <f t="shared" si="8"/>
        <v>350</v>
      </c>
      <c r="S27" s="229">
        <f t="shared" si="8"/>
        <v>2707</v>
      </c>
      <c r="T27" s="229">
        <f t="shared" si="8"/>
        <v>794</v>
      </c>
      <c r="U27" s="229">
        <f t="shared" si="8"/>
        <v>411</v>
      </c>
      <c r="V27" s="229">
        <f t="shared" ref="V27" si="11">SUM(V21:V26)</f>
        <v>56480</v>
      </c>
    </row>
    <row r="30" spans="1:22" s="137" customFormat="1" ht="12.75" x14ac:dyDescent="0.2">
      <c r="A30" s="151" t="s">
        <v>285</v>
      </c>
    </row>
  </sheetData>
  <mergeCells count="24">
    <mergeCell ref="B5:H5"/>
    <mergeCell ref="I5:J5"/>
    <mergeCell ref="K5:O5"/>
    <mergeCell ref="V5:V7"/>
    <mergeCell ref="H6:H7"/>
    <mergeCell ref="I6:I7"/>
    <mergeCell ref="J6:J7"/>
    <mergeCell ref="K6:K7"/>
    <mergeCell ref="L6:L7"/>
    <mergeCell ref="P5:U5"/>
    <mergeCell ref="N6:N7"/>
    <mergeCell ref="O6:O7"/>
    <mergeCell ref="R6:R7"/>
    <mergeCell ref="S6:S7"/>
    <mergeCell ref="T6:T7"/>
    <mergeCell ref="U6:U7"/>
    <mergeCell ref="P6:P7"/>
    <mergeCell ref="Q6:Q7"/>
    <mergeCell ref="M6:M7"/>
    <mergeCell ref="A6:A7"/>
    <mergeCell ref="B6:B7"/>
    <mergeCell ref="C6:C7"/>
    <mergeCell ref="D6:D7"/>
    <mergeCell ref="E6:G6"/>
  </mergeCells>
  <hyperlinks>
    <hyperlink ref="V1" location="Sommaire!A1" display="sommaire"/>
  </hyperlinks>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U30"/>
  <sheetViews>
    <sheetView showGridLines="0" workbookViewId="0">
      <selection activeCell="A3" sqref="A3"/>
    </sheetView>
  </sheetViews>
  <sheetFormatPr baseColWidth="10" defaultRowHeight="14.25" x14ac:dyDescent="0.2"/>
  <cols>
    <col min="1" max="1" width="29.28515625" style="38" customWidth="1"/>
    <col min="2" max="2" width="14.140625" style="38" customWidth="1"/>
    <col min="3" max="3" width="9.7109375" style="38" customWidth="1"/>
    <col min="4" max="4" width="10.85546875" style="38" customWidth="1"/>
    <col min="5" max="5" width="11.28515625" style="38" customWidth="1"/>
    <col min="6" max="6" width="10.140625" style="38" customWidth="1"/>
    <col min="7" max="7" width="9.85546875" style="38" customWidth="1"/>
    <col min="8" max="8" width="14" style="38" customWidth="1"/>
    <col min="9" max="9" width="11.28515625" style="38" customWidth="1"/>
    <col min="10" max="11" width="12" style="38" customWidth="1"/>
    <col min="12" max="12" width="10.5703125" style="38" customWidth="1"/>
    <col min="13" max="13" width="11.85546875" style="38" customWidth="1"/>
    <col min="14" max="14" width="9.42578125" style="38" customWidth="1"/>
    <col min="15" max="16" width="13.42578125" style="38" customWidth="1"/>
    <col min="17" max="17" width="10.5703125" style="38" customWidth="1"/>
    <col min="18" max="19" width="11.7109375" style="38" customWidth="1"/>
    <col min="20" max="20" width="11.5703125" style="38" customWidth="1"/>
    <col min="21" max="21" width="9.140625" style="38"/>
    <col min="22" max="16384" width="11.42578125" style="38"/>
  </cols>
  <sheetData>
    <row r="1" spans="1:21" ht="15.75" x14ac:dyDescent="0.25">
      <c r="A1" s="136" t="s">
        <v>317</v>
      </c>
      <c r="U1" s="75" t="s">
        <v>128</v>
      </c>
    </row>
    <row r="2" spans="1:21" s="39" customFormat="1" ht="11.25" x14ac:dyDescent="0.2">
      <c r="A2" s="39" t="s">
        <v>332</v>
      </c>
    </row>
    <row r="3" spans="1:21" s="39" customFormat="1" ht="11.25" x14ac:dyDescent="0.2">
      <c r="A3" s="39" t="s">
        <v>316</v>
      </c>
    </row>
    <row r="5" spans="1:21" s="137" customFormat="1" ht="12.75" x14ac:dyDescent="0.2">
      <c r="A5" s="425"/>
      <c r="B5" s="422" t="s">
        <v>109</v>
      </c>
      <c r="C5" s="423"/>
      <c r="D5" s="423"/>
      <c r="E5" s="423"/>
      <c r="F5" s="423"/>
      <c r="G5" s="424"/>
      <c r="H5" s="426" t="s">
        <v>116</v>
      </c>
      <c r="I5" s="426"/>
      <c r="J5" s="392" t="s">
        <v>243</v>
      </c>
      <c r="K5" s="394"/>
      <c r="L5" s="394"/>
      <c r="M5" s="394"/>
      <c r="N5" s="393"/>
      <c r="O5" s="422" t="s">
        <v>244</v>
      </c>
      <c r="P5" s="423"/>
      <c r="Q5" s="423"/>
      <c r="R5" s="423"/>
      <c r="S5" s="423"/>
      <c r="T5" s="424"/>
      <c r="U5" s="417" t="s">
        <v>245</v>
      </c>
    </row>
    <row r="6" spans="1:21" s="137" customFormat="1" ht="12.75" x14ac:dyDescent="0.2">
      <c r="A6" s="425"/>
      <c r="B6" s="418" t="s">
        <v>111</v>
      </c>
      <c r="C6" s="403" t="s">
        <v>112</v>
      </c>
      <c r="D6" s="420" t="s">
        <v>63</v>
      </c>
      <c r="E6" s="421"/>
      <c r="F6" s="421"/>
      <c r="G6" s="395" t="s">
        <v>64</v>
      </c>
      <c r="H6" s="395" t="s">
        <v>65</v>
      </c>
      <c r="I6" s="403" t="s">
        <v>66</v>
      </c>
      <c r="J6" s="395" t="s">
        <v>69</v>
      </c>
      <c r="K6" s="403" t="s">
        <v>67</v>
      </c>
      <c r="L6" s="395" t="s">
        <v>68</v>
      </c>
      <c r="M6" s="403" t="s">
        <v>70</v>
      </c>
      <c r="N6" s="395" t="s">
        <v>71</v>
      </c>
      <c r="O6" s="409" t="s">
        <v>77</v>
      </c>
      <c r="P6" s="409" t="s">
        <v>179</v>
      </c>
      <c r="Q6" s="403" t="s">
        <v>72</v>
      </c>
      <c r="R6" s="395" t="s">
        <v>73</v>
      </c>
      <c r="S6" s="403" t="s">
        <v>74</v>
      </c>
      <c r="T6" s="395" t="s">
        <v>120</v>
      </c>
      <c r="U6" s="417"/>
    </row>
    <row r="7" spans="1:21" s="137" customFormat="1" ht="38.25" x14ac:dyDescent="0.2">
      <c r="A7" s="425"/>
      <c r="B7" s="419"/>
      <c r="C7" s="404"/>
      <c r="D7" s="152" t="s">
        <v>195</v>
      </c>
      <c r="E7" s="153" t="s">
        <v>196</v>
      </c>
      <c r="F7" s="154" t="s">
        <v>197</v>
      </c>
      <c r="G7" s="396"/>
      <c r="H7" s="396"/>
      <c r="I7" s="404"/>
      <c r="J7" s="396"/>
      <c r="K7" s="404"/>
      <c r="L7" s="396"/>
      <c r="M7" s="404"/>
      <c r="N7" s="396"/>
      <c r="O7" s="410"/>
      <c r="P7" s="410"/>
      <c r="Q7" s="404"/>
      <c r="R7" s="396"/>
      <c r="S7" s="404"/>
      <c r="T7" s="396"/>
      <c r="U7" s="417"/>
    </row>
    <row r="8" spans="1:21" s="137" customFormat="1" ht="12.75" x14ac:dyDescent="0.2">
      <c r="A8" s="137" t="s">
        <v>78</v>
      </c>
      <c r="B8" s="225">
        <v>1</v>
      </c>
      <c r="C8" s="225">
        <v>0</v>
      </c>
      <c r="D8" s="225">
        <v>854</v>
      </c>
      <c r="E8" s="225">
        <v>220</v>
      </c>
      <c r="F8" s="225">
        <v>33</v>
      </c>
      <c r="G8" s="225">
        <v>33</v>
      </c>
      <c r="H8" s="225">
        <v>81</v>
      </c>
      <c r="I8" s="225">
        <v>385</v>
      </c>
      <c r="J8" s="225">
        <v>20</v>
      </c>
      <c r="K8" s="225">
        <v>491</v>
      </c>
      <c r="L8" s="225">
        <v>175</v>
      </c>
      <c r="M8" s="225">
        <v>159</v>
      </c>
      <c r="N8" s="225">
        <v>333</v>
      </c>
      <c r="O8" s="225">
        <v>0</v>
      </c>
      <c r="P8" s="225">
        <v>56</v>
      </c>
      <c r="Q8" s="225">
        <v>7</v>
      </c>
      <c r="R8" s="225">
        <v>165</v>
      </c>
      <c r="S8" s="225">
        <v>45</v>
      </c>
      <c r="T8" s="225">
        <v>0</v>
      </c>
      <c r="U8" s="225">
        <f>SUM(B8:T8)</f>
        <v>3058</v>
      </c>
    </row>
    <row r="9" spans="1:21" s="137" customFormat="1" ht="12.75" x14ac:dyDescent="0.2">
      <c r="A9" s="137" t="s">
        <v>79</v>
      </c>
      <c r="B9" s="227">
        <v>0</v>
      </c>
      <c r="C9" s="227">
        <v>0</v>
      </c>
      <c r="D9" s="227">
        <v>229</v>
      </c>
      <c r="E9" s="227">
        <v>3</v>
      </c>
      <c r="F9" s="227">
        <v>10</v>
      </c>
      <c r="G9" s="227">
        <v>73</v>
      </c>
      <c r="H9" s="227">
        <v>11</v>
      </c>
      <c r="I9" s="227">
        <v>98</v>
      </c>
      <c r="J9" s="227">
        <v>12</v>
      </c>
      <c r="K9" s="227">
        <v>114</v>
      </c>
      <c r="L9" s="227">
        <v>80</v>
      </c>
      <c r="M9" s="227">
        <v>76</v>
      </c>
      <c r="N9" s="227">
        <v>90</v>
      </c>
      <c r="O9" s="227">
        <v>0</v>
      </c>
      <c r="P9" s="227">
        <v>4</v>
      </c>
      <c r="Q9" s="227">
        <v>0</v>
      </c>
      <c r="R9" s="227">
        <v>32</v>
      </c>
      <c r="S9" s="227">
        <v>18</v>
      </c>
      <c r="T9" s="227">
        <v>11</v>
      </c>
      <c r="U9" s="227">
        <f>SUM(B9:T9)</f>
        <v>861</v>
      </c>
    </row>
    <row r="10" spans="1:21" s="137" customFormat="1" ht="12.75" x14ac:dyDescent="0.2">
      <c r="A10" s="137" t="s">
        <v>80</v>
      </c>
      <c r="B10" s="227">
        <v>0</v>
      </c>
      <c r="C10" s="227">
        <v>0</v>
      </c>
      <c r="D10" s="227">
        <v>296</v>
      </c>
      <c r="E10" s="227">
        <v>15</v>
      </c>
      <c r="F10" s="227">
        <v>32</v>
      </c>
      <c r="G10" s="227">
        <v>130</v>
      </c>
      <c r="H10" s="227">
        <v>43</v>
      </c>
      <c r="I10" s="227">
        <v>127</v>
      </c>
      <c r="J10" s="227">
        <v>14</v>
      </c>
      <c r="K10" s="227">
        <v>237</v>
      </c>
      <c r="L10" s="227">
        <v>55</v>
      </c>
      <c r="M10" s="227">
        <v>98</v>
      </c>
      <c r="N10" s="227">
        <v>162</v>
      </c>
      <c r="O10" s="227">
        <v>1</v>
      </c>
      <c r="P10" s="227">
        <v>24</v>
      </c>
      <c r="Q10" s="227">
        <v>11</v>
      </c>
      <c r="R10" s="227">
        <v>88</v>
      </c>
      <c r="S10" s="227">
        <v>16</v>
      </c>
      <c r="T10" s="227">
        <v>4</v>
      </c>
      <c r="U10" s="227">
        <f t="shared" ref="U10:U20" si="0">SUM(B10:T10)</f>
        <v>1353</v>
      </c>
    </row>
    <row r="11" spans="1:21" s="137" customFormat="1" ht="12.75" x14ac:dyDescent="0.2">
      <c r="A11" s="137" t="s">
        <v>81</v>
      </c>
      <c r="B11" s="227">
        <v>0</v>
      </c>
      <c r="C11" s="227">
        <v>0</v>
      </c>
      <c r="D11" s="227">
        <v>188</v>
      </c>
      <c r="E11" s="227">
        <v>9</v>
      </c>
      <c r="F11" s="227">
        <v>27</v>
      </c>
      <c r="G11" s="227">
        <v>46</v>
      </c>
      <c r="H11" s="227">
        <v>19</v>
      </c>
      <c r="I11" s="227">
        <v>131</v>
      </c>
      <c r="J11" s="227">
        <v>18</v>
      </c>
      <c r="K11" s="227">
        <v>194</v>
      </c>
      <c r="L11" s="227">
        <v>45</v>
      </c>
      <c r="M11" s="227">
        <v>49</v>
      </c>
      <c r="N11" s="227">
        <v>86</v>
      </c>
      <c r="O11" s="227">
        <v>0</v>
      </c>
      <c r="P11" s="227">
        <v>14</v>
      </c>
      <c r="Q11" s="227">
        <v>0</v>
      </c>
      <c r="R11" s="227">
        <v>16</v>
      </c>
      <c r="S11" s="227">
        <v>16</v>
      </c>
      <c r="T11" s="227">
        <v>0</v>
      </c>
      <c r="U11" s="227">
        <f t="shared" si="0"/>
        <v>858</v>
      </c>
    </row>
    <row r="12" spans="1:21" s="137" customFormat="1" ht="12.75" x14ac:dyDescent="0.2">
      <c r="A12" s="137" t="s">
        <v>82</v>
      </c>
      <c r="B12" s="227">
        <v>0</v>
      </c>
      <c r="C12" s="227">
        <v>0</v>
      </c>
      <c r="D12" s="227">
        <v>5</v>
      </c>
      <c r="E12" s="227">
        <v>17</v>
      </c>
      <c r="F12" s="227">
        <v>4</v>
      </c>
      <c r="G12" s="227">
        <v>0</v>
      </c>
      <c r="H12" s="227">
        <v>0</v>
      </c>
      <c r="I12" s="227">
        <v>3</v>
      </c>
      <c r="J12" s="227">
        <v>0</v>
      </c>
      <c r="K12" s="227">
        <v>5</v>
      </c>
      <c r="L12" s="227">
        <v>1</v>
      </c>
      <c r="M12" s="227">
        <v>0</v>
      </c>
      <c r="N12" s="227">
        <v>8</v>
      </c>
      <c r="O12" s="227">
        <v>0</v>
      </c>
      <c r="P12" s="227">
        <v>0</v>
      </c>
      <c r="Q12" s="227">
        <v>0</v>
      </c>
      <c r="R12" s="227">
        <v>0</v>
      </c>
      <c r="S12" s="227">
        <v>0</v>
      </c>
      <c r="T12" s="227">
        <v>0</v>
      </c>
      <c r="U12" s="227">
        <f t="shared" si="0"/>
        <v>43</v>
      </c>
    </row>
    <row r="13" spans="1:21" s="137" customFormat="1" ht="12.75" x14ac:dyDescent="0.2">
      <c r="A13" s="137" t="s">
        <v>83</v>
      </c>
      <c r="B13" s="227">
        <v>0</v>
      </c>
      <c r="C13" s="227">
        <v>0</v>
      </c>
      <c r="D13" s="227">
        <v>366</v>
      </c>
      <c r="E13" s="227">
        <v>149</v>
      </c>
      <c r="F13" s="227">
        <v>21</v>
      </c>
      <c r="G13" s="227">
        <v>132</v>
      </c>
      <c r="H13" s="227">
        <v>18</v>
      </c>
      <c r="I13" s="227">
        <v>223</v>
      </c>
      <c r="J13" s="227">
        <v>19</v>
      </c>
      <c r="K13" s="227">
        <v>349</v>
      </c>
      <c r="L13" s="227">
        <v>161</v>
      </c>
      <c r="M13" s="227">
        <v>134</v>
      </c>
      <c r="N13" s="227">
        <v>184</v>
      </c>
      <c r="O13" s="227">
        <v>0</v>
      </c>
      <c r="P13" s="227">
        <v>33</v>
      </c>
      <c r="Q13" s="227">
        <v>13</v>
      </c>
      <c r="R13" s="227">
        <v>97</v>
      </c>
      <c r="S13" s="227">
        <v>30</v>
      </c>
      <c r="T13" s="227">
        <v>10</v>
      </c>
      <c r="U13" s="227">
        <f t="shared" si="0"/>
        <v>1939</v>
      </c>
    </row>
    <row r="14" spans="1:21" s="137" customFormat="1" ht="12.75" x14ac:dyDescent="0.2">
      <c r="A14" s="137" t="s">
        <v>86</v>
      </c>
      <c r="B14" s="227">
        <v>0</v>
      </c>
      <c r="C14" s="227">
        <v>0</v>
      </c>
      <c r="D14" s="227">
        <v>506</v>
      </c>
      <c r="E14" s="227">
        <v>67</v>
      </c>
      <c r="F14" s="227">
        <v>46</v>
      </c>
      <c r="G14" s="227">
        <v>25</v>
      </c>
      <c r="H14" s="227">
        <v>51</v>
      </c>
      <c r="I14" s="227">
        <v>345</v>
      </c>
      <c r="J14" s="227">
        <v>5</v>
      </c>
      <c r="K14" s="227">
        <v>690</v>
      </c>
      <c r="L14" s="227">
        <v>134</v>
      </c>
      <c r="M14" s="227">
        <v>131</v>
      </c>
      <c r="N14" s="227">
        <v>348</v>
      </c>
      <c r="O14" s="227">
        <v>0</v>
      </c>
      <c r="P14" s="227">
        <v>52</v>
      </c>
      <c r="Q14" s="227">
        <v>13</v>
      </c>
      <c r="R14" s="227">
        <v>125</v>
      </c>
      <c r="S14" s="227">
        <v>12</v>
      </c>
      <c r="T14" s="227">
        <v>9</v>
      </c>
      <c r="U14" s="227">
        <f t="shared" si="0"/>
        <v>2559</v>
      </c>
    </row>
    <row r="15" spans="1:21" s="137" customFormat="1" ht="12.75" x14ac:dyDescent="0.2">
      <c r="A15" s="137" t="s">
        <v>87</v>
      </c>
      <c r="B15" s="227">
        <v>0</v>
      </c>
      <c r="C15" s="227">
        <v>0</v>
      </c>
      <c r="D15" s="227">
        <v>782</v>
      </c>
      <c r="E15" s="227">
        <v>111</v>
      </c>
      <c r="F15" s="227">
        <v>24</v>
      </c>
      <c r="G15" s="227">
        <v>159</v>
      </c>
      <c r="H15" s="227">
        <v>57</v>
      </c>
      <c r="I15" s="227">
        <v>410</v>
      </c>
      <c r="J15" s="227">
        <v>0</v>
      </c>
      <c r="K15" s="227">
        <v>890</v>
      </c>
      <c r="L15" s="227">
        <v>617</v>
      </c>
      <c r="M15" s="227">
        <v>198</v>
      </c>
      <c r="N15" s="227">
        <v>409</v>
      </c>
      <c r="O15" s="227">
        <v>21</v>
      </c>
      <c r="P15" s="227">
        <v>142</v>
      </c>
      <c r="Q15" s="227">
        <v>53</v>
      </c>
      <c r="R15" s="227">
        <v>426</v>
      </c>
      <c r="S15" s="227">
        <v>46</v>
      </c>
      <c r="T15" s="227">
        <v>44</v>
      </c>
      <c r="U15" s="227">
        <f t="shared" si="0"/>
        <v>4389</v>
      </c>
    </row>
    <row r="16" spans="1:21" s="137" customFormat="1" ht="12.75" x14ac:dyDescent="0.2">
      <c r="A16" s="137" t="s">
        <v>91</v>
      </c>
      <c r="B16" s="227">
        <v>0</v>
      </c>
      <c r="C16" s="227">
        <v>0</v>
      </c>
      <c r="D16" s="227">
        <v>306</v>
      </c>
      <c r="E16" s="227">
        <v>8</v>
      </c>
      <c r="F16" s="227">
        <v>19</v>
      </c>
      <c r="G16" s="227">
        <v>121</v>
      </c>
      <c r="H16" s="227">
        <v>20</v>
      </c>
      <c r="I16" s="227">
        <v>108</v>
      </c>
      <c r="J16" s="227">
        <v>13</v>
      </c>
      <c r="K16" s="227">
        <v>223</v>
      </c>
      <c r="L16" s="227">
        <v>37</v>
      </c>
      <c r="M16" s="227">
        <v>71</v>
      </c>
      <c r="N16" s="227">
        <v>107</v>
      </c>
      <c r="O16" s="227">
        <v>0</v>
      </c>
      <c r="P16" s="227">
        <v>0</v>
      </c>
      <c r="Q16" s="227">
        <v>4</v>
      </c>
      <c r="R16" s="227">
        <v>40</v>
      </c>
      <c r="S16" s="227">
        <v>23</v>
      </c>
      <c r="T16" s="227">
        <v>5</v>
      </c>
      <c r="U16" s="227">
        <f t="shared" si="0"/>
        <v>1105</v>
      </c>
    </row>
    <row r="17" spans="1:21" s="137" customFormat="1" ht="12.75" x14ac:dyDescent="0.2">
      <c r="A17" s="137" t="s">
        <v>92</v>
      </c>
      <c r="B17" s="227">
        <v>0</v>
      </c>
      <c r="C17" s="227">
        <v>0</v>
      </c>
      <c r="D17" s="227">
        <v>682</v>
      </c>
      <c r="E17" s="227">
        <v>86</v>
      </c>
      <c r="F17" s="227">
        <v>74</v>
      </c>
      <c r="G17" s="227">
        <v>158</v>
      </c>
      <c r="H17" s="227">
        <v>36</v>
      </c>
      <c r="I17" s="227">
        <v>286</v>
      </c>
      <c r="J17" s="227">
        <v>16</v>
      </c>
      <c r="K17" s="227">
        <v>364</v>
      </c>
      <c r="L17" s="227">
        <v>125</v>
      </c>
      <c r="M17" s="227">
        <v>163</v>
      </c>
      <c r="N17" s="227">
        <v>203</v>
      </c>
      <c r="O17" s="227">
        <v>0</v>
      </c>
      <c r="P17" s="227">
        <v>68</v>
      </c>
      <c r="Q17" s="227">
        <v>6</v>
      </c>
      <c r="R17" s="227">
        <v>110</v>
      </c>
      <c r="S17" s="227">
        <v>17</v>
      </c>
      <c r="T17" s="227">
        <v>0</v>
      </c>
      <c r="U17" s="227">
        <f t="shared" si="0"/>
        <v>2394</v>
      </c>
    </row>
    <row r="18" spans="1:21" s="137" customFormat="1" ht="12.75" x14ac:dyDescent="0.2">
      <c r="A18" s="137" t="s">
        <v>93</v>
      </c>
      <c r="B18" s="227">
        <v>0</v>
      </c>
      <c r="C18" s="227">
        <v>0</v>
      </c>
      <c r="D18" s="227">
        <v>741</v>
      </c>
      <c r="E18" s="227">
        <v>55</v>
      </c>
      <c r="F18" s="227">
        <v>21</v>
      </c>
      <c r="G18" s="227">
        <v>210</v>
      </c>
      <c r="H18" s="227">
        <v>50</v>
      </c>
      <c r="I18" s="227">
        <v>336</v>
      </c>
      <c r="J18" s="227">
        <v>11</v>
      </c>
      <c r="K18" s="227">
        <v>386</v>
      </c>
      <c r="L18" s="227">
        <v>153</v>
      </c>
      <c r="M18" s="227">
        <v>167</v>
      </c>
      <c r="N18" s="227">
        <v>135</v>
      </c>
      <c r="O18" s="227">
        <v>14</v>
      </c>
      <c r="P18" s="227">
        <v>48</v>
      </c>
      <c r="Q18" s="227">
        <v>21</v>
      </c>
      <c r="R18" s="227">
        <v>78</v>
      </c>
      <c r="S18" s="227">
        <v>36</v>
      </c>
      <c r="T18" s="227">
        <v>4</v>
      </c>
      <c r="U18" s="227">
        <f t="shared" si="0"/>
        <v>2466</v>
      </c>
    </row>
    <row r="19" spans="1:21" s="137" customFormat="1" ht="12.75" x14ac:dyDescent="0.2">
      <c r="A19" s="137" t="s">
        <v>94</v>
      </c>
      <c r="B19" s="227">
        <v>0</v>
      </c>
      <c r="C19" s="227">
        <v>0</v>
      </c>
      <c r="D19" s="227">
        <v>278</v>
      </c>
      <c r="E19" s="227">
        <v>32</v>
      </c>
      <c r="F19" s="227">
        <v>56</v>
      </c>
      <c r="G19" s="227">
        <v>69</v>
      </c>
      <c r="H19" s="227">
        <v>13</v>
      </c>
      <c r="I19" s="227">
        <v>90</v>
      </c>
      <c r="J19" s="227">
        <v>0</v>
      </c>
      <c r="K19" s="227">
        <v>157</v>
      </c>
      <c r="L19" s="227">
        <v>113</v>
      </c>
      <c r="M19" s="227">
        <v>129</v>
      </c>
      <c r="N19" s="227">
        <v>120</v>
      </c>
      <c r="O19" s="227">
        <v>0</v>
      </c>
      <c r="P19" s="227">
        <v>35</v>
      </c>
      <c r="Q19" s="227">
        <v>7</v>
      </c>
      <c r="R19" s="227">
        <v>48</v>
      </c>
      <c r="S19" s="227">
        <v>23</v>
      </c>
      <c r="T19" s="227">
        <v>8</v>
      </c>
      <c r="U19" s="227">
        <f t="shared" si="0"/>
        <v>1178</v>
      </c>
    </row>
    <row r="20" spans="1:21" s="137" customFormat="1" ht="12.75" x14ac:dyDescent="0.2">
      <c r="A20" s="137" t="s">
        <v>95</v>
      </c>
      <c r="B20" s="227">
        <v>4</v>
      </c>
      <c r="C20" s="227">
        <v>0</v>
      </c>
      <c r="D20" s="227">
        <v>347</v>
      </c>
      <c r="E20" s="227">
        <v>20</v>
      </c>
      <c r="F20" s="227">
        <v>68</v>
      </c>
      <c r="G20" s="227">
        <v>106</v>
      </c>
      <c r="H20" s="227">
        <v>37</v>
      </c>
      <c r="I20" s="227">
        <v>281</v>
      </c>
      <c r="J20" s="227">
        <v>11</v>
      </c>
      <c r="K20" s="227">
        <v>323</v>
      </c>
      <c r="L20" s="227">
        <v>135</v>
      </c>
      <c r="M20" s="227">
        <v>97</v>
      </c>
      <c r="N20" s="227">
        <v>184</v>
      </c>
      <c r="O20" s="227">
        <v>0</v>
      </c>
      <c r="P20" s="227">
        <v>34</v>
      </c>
      <c r="Q20" s="227">
        <v>0</v>
      </c>
      <c r="R20" s="227">
        <v>156</v>
      </c>
      <c r="S20" s="227">
        <v>21</v>
      </c>
      <c r="T20" s="227">
        <v>22</v>
      </c>
      <c r="U20" s="227">
        <f t="shared" si="0"/>
        <v>1846</v>
      </c>
    </row>
    <row r="21" spans="1:21" s="137" customFormat="1" ht="12.75" x14ac:dyDescent="0.2">
      <c r="A21" s="150" t="s">
        <v>225</v>
      </c>
      <c r="B21" s="229">
        <f>SUM(B8:B20)</f>
        <v>5</v>
      </c>
      <c r="C21" s="229">
        <f t="shared" ref="C21:U21" si="1">SUM(C8:C20)</f>
        <v>0</v>
      </c>
      <c r="D21" s="229">
        <f t="shared" si="1"/>
        <v>5580</v>
      </c>
      <c r="E21" s="229">
        <f t="shared" si="1"/>
        <v>792</v>
      </c>
      <c r="F21" s="229">
        <f t="shared" si="1"/>
        <v>435</v>
      </c>
      <c r="G21" s="229">
        <f t="shared" si="1"/>
        <v>1262</v>
      </c>
      <c r="H21" s="229">
        <f t="shared" si="1"/>
        <v>436</v>
      </c>
      <c r="I21" s="229">
        <f t="shared" si="1"/>
        <v>2823</v>
      </c>
      <c r="J21" s="229">
        <f t="shared" si="1"/>
        <v>139</v>
      </c>
      <c r="K21" s="229">
        <f t="shared" si="1"/>
        <v>4423</v>
      </c>
      <c r="L21" s="229">
        <f t="shared" si="1"/>
        <v>1831</v>
      </c>
      <c r="M21" s="229">
        <f t="shared" si="1"/>
        <v>1472</v>
      </c>
      <c r="N21" s="229">
        <f t="shared" si="1"/>
        <v>2369</v>
      </c>
      <c r="O21" s="229">
        <f t="shared" si="1"/>
        <v>36</v>
      </c>
      <c r="P21" s="229">
        <f t="shared" si="1"/>
        <v>510</v>
      </c>
      <c r="Q21" s="229">
        <f t="shared" si="1"/>
        <v>135</v>
      </c>
      <c r="R21" s="229">
        <f t="shared" si="1"/>
        <v>1381</v>
      </c>
      <c r="S21" s="229">
        <f t="shared" si="1"/>
        <v>303</v>
      </c>
      <c r="T21" s="229">
        <f t="shared" si="1"/>
        <v>117</v>
      </c>
      <c r="U21" s="229">
        <f t="shared" si="1"/>
        <v>24049</v>
      </c>
    </row>
    <row r="22" spans="1:21" s="137" customFormat="1" ht="12.75" x14ac:dyDescent="0.2">
      <c r="A22" s="137" t="s">
        <v>84</v>
      </c>
      <c r="B22" s="227">
        <v>0</v>
      </c>
      <c r="C22" s="227">
        <v>0</v>
      </c>
      <c r="D22" s="227">
        <v>71</v>
      </c>
      <c r="E22" s="227">
        <v>2</v>
      </c>
      <c r="F22" s="227">
        <v>28</v>
      </c>
      <c r="G22" s="227">
        <v>0</v>
      </c>
      <c r="H22" s="227">
        <v>0</v>
      </c>
      <c r="I22" s="227">
        <v>14</v>
      </c>
      <c r="J22" s="227">
        <v>0</v>
      </c>
      <c r="K22" s="227">
        <v>26</v>
      </c>
      <c r="L22" s="227">
        <v>18</v>
      </c>
      <c r="M22" s="227">
        <v>6</v>
      </c>
      <c r="N22" s="227">
        <v>26</v>
      </c>
      <c r="O22" s="227">
        <v>0</v>
      </c>
      <c r="P22" s="227">
        <v>0</v>
      </c>
      <c r="Q22" s="227">
        <v>0</v>
      </c>
      <c r="R22" s="227">
        <v>15</v>
      </c>
      <c r="S22" s="227">
        <v>0</v>
      </c>
      <c r="T22" s="227">
        <v>0</v>
      </c>
      <c r="U22" s="227">
        <f>SUM(B22:T22)</f>
        <v>206</v>
      </c>
    </row>
    <row r="23" spans="1:21" s="137" customFormat="1" ht="12.75" x14ac:dyDescent="0.2">
      <c r="A23" s="137" t="s">
        <v>85</v>
      </c>
      <c r="B23" s="227">
        <v>0</v>
      </c>
      <c r="C23" s="227">
        <v>0</v>
      </c>
      <c r="D23" s="227">
        <v>0</v>
      </c>
      <c r="E23" s="227">
        <v>0</v>
      </c>
      <c r="F23" s="227">
        <v>0</v>
      </c>
      <c r="G23" s="227">
        <v>4</v>
      </c>
      <c r="H23" s="227">
        <v>0</v>
      </c>
      <c r="I23" s="227">
        <v>10</v>
      </c>
      <c r="J23" s="227">
        <v>0</v>
      </c>
      <c r="K23" s="227">
        <v>12</v>
      </c>
      <c r="L23" s="227">
        <v>0</v>
      </c>
      <c r="M23" s="227">
        <v>0</v>
      </c>
      <c r="N23" s="227">
        <v>6</v>
      </c>
      <c r="O23" s="227">
        <v>0</v>
      </c>
      <c r="P23" s="227">
        <v>0</v>
      </c>
      <c r="Q23" s="227">
        <v>0</v>
      </c>
      <c r="R23" s="227">
        <v>3</v>
      </c>
      <c r="S23" s="227">
        <v>0</v>
      </c>
      <c r="T23" s="227">
        <v>0</v>
      </c>
      <c r="U23" s="227">
        <f>SUM(B23:T23)</f>
        <v>35</v>
      </c>
    </row>
    <row r="24" spans="1:21" s="137" customFormat="1" ht="12.75" x14ac:dyDescent="0.2">
      <c r="A24" s="137" t="s">
        <v>88</v>
      </c>
      <c r="B24" s="227">
        <v>0</v>
      </c>
      <c r="C24" s="227">
        <v>0</v>
      </c>
      <c r="D24" s="227">
        <v>47</v>
      </c>
      <c r="E24" s="227">
        <v>0</v>
      </c>
      <c r="F24" s="227">
        <v>29</v>
      </c>
      <c r="G24" s="227">
        <v>0</v>
      </c>
      <c r="H24" s="227">
        <v>0</v>
      </c>
      <c r="I24" s="227">
        <v>53</v>
      </c>
      <c r="J24" s="227">
        <v>2</v>
      </c>
      <c r="K24" s="227">
        <v>52</v>
      </c>
      <c r="L24" s="227">
        <v>40</v>
      </c>
      <c r="M24" s="227">
        <v>12</v>
      </c>
      <c r="N24" s="227">
        <v>47</v>
      </c>
      <c r="O24" s="227">
        <v>0</v>
      </c>
      <c r="P24" s="227">
        <v>0</v>
      </c>
      <c r="Q24" s="227">
        <v>0</v>
      </c>
      <c r="R24" s="227">
        <v>5</v>
      </c>
      <c r="S24" s="227">
        <v>0</v>
      </c>
      <c r="T24" s="227">
        <v>0</v>
      </c>
      <c r="U24" s="227">
        <f t="shared" ref="U24:U26" si="2">SUM(B24:T24)</f>
        <v>287</v>
      </c>
    </row>
    <row r="25" spans="1:21" s="137" customFormat="1" ht="12.75" x14ac:dyDescent="0.2">
      <c r="A25" s="137" t="s">
        <v>89</v>
      </c>
      <c r="B25" s="227">
        <v>0</v>
      </c>
      <c r="C25" s="227">
        <v>0</v>
      </c>
      <c r="D25" s="227">
        <v>69</v>
      </c>
      <c r="E25" s="227">
        <v>5</v>
      </c>
      <c r="F25" s="227">
        <v>19</v>
      </c>
      <c r="G25" s="227">
        <v>0</v>
      </c>
      <c r="H25" s="227">
        <v>5</v>
      </c>
      <c r="I25" s="227">
        <v>15</v>
      </c>
      <c r="J25" s="227">
        <v>0</v>
      </c>
      <c r="K25" s="227">
        <v>20</v>
      </c>
      <c r="L25" s="227">
        <v>15</v>
      </c>
      <c r="M25" s="227">
        <v>0</v>
      </c>
      <c r="N25" s="227">
        <v>25</v>
      </c>
      <c r="O25" s="227">
        <v>0</v>
      </c>
      <c r="P25" s="227">
        <v>0</v>
      </c>
      <c r="Q25" s="227">
        <v>0</v>
      </c>
      <c r="R25" s="227">
        <v>20</v>
      </c>
      <c r="S25" s="227">
        <v>0</v>
      </c>
      <c r="T25" s="227">
        <v>0</v>
      </c>
      <c r="U25" s="227">
        <f t="shared" si="2"/>
        <v>193</v>
      </c>
    </row>
    <row r="26" spans="1:21" s="137" customFormat="1" ht="12.75" x14ac:dyDescent="0.2">
      <c r="A26" s="137" t="s">
        <v>90</v>
      </c>
      <c r="B26" s="227">
        <v>0</v>
      </c>
      <c r="C26" s="227">
        <v>0</v>
      </c>
      <c r="D26" s="227">
        <v>9</v>
      </c>
      <c r="E26" s="227">
        <v>0</v>
      </c>
      <c r="F26" s="227">
        <v>8</v>
      </c>
      <c r="G26" s="227">
        <v>0</v>
      </c>
      <c r="H26" s="227">
        <v>0</v>
      </c>
      <c r="I26" s="227">
        <v>0</v>
      </c>
      <c r="J26" s="227">
        <v>0</v>
      </c>
      <c r="K26" s="227">
        <v>15</v>
      </c>
      <c r="L26" s="227">
        <v>0</v>
      </c>
      <c r="M26" s="227">
        <v>0</v>
      </c>
      <c r="N26" s="227">
        <v>0</v>
      </c>
      <c r="O26" s="227">
        <v>0</v>
      </c>
      <c r="P26" s="227">
        <v>0</v>
      </c>
      <c r="Q26" s="227">
        <v>0</v>
      </c>
      <c r="R26" s="227">
        <v>0</v>
      </c>
      <c r="S26" s="227">
        <v>0</v>
      </c>
      <c r="T26" s="227">
        <v>0</v>
      </c>
      <c r="U26" s="227">
        <f t="shared" si="2"/>
        <v>32</v>
      </c>
    </row>
    <row r="27" spans="1:21" s="137" customFormat="1" ht="12.75" x14ac:dyDescent="0.2">
      <c r="A27" s="150" t="s">
        <v>241</v>
      </c>
      <c r="B27" s="229">
        <f>SUM(B21:B26)</f>
        <v>5</v>
      </c>
      <c r="C27" s="229">
        <f t="shared" ref="C27:T27" si="3">SUM(C21:C26)</f>
        <v>0</v>
      </c>
      <c r="D27" s="229">
        <f t="shared" si="3"/>
        <v>5776</v>
      </c>
      <c r="E27" s="229">
        <f t="shared" si="3"/>
        <v>799</v>
      </c>
      <c r="F27" s="229">
        <f t="shared" si="3"/>
        <v>519</v>
      </c>
      <c r="G27" s="229">
        <f t="shared" si="3"/>
        <v>1266</v>
      </c>
      <c r="H27" s="229">
        <f t="shared" si="3"/>
        <v>441</v>
      </c>
      <c r="I27" s="229">
        <f t="shared" si="3"/>
        <v>2915</v>
      </c>
      <c r="J27" s="229">
        <f t="shared" si="3"/>
        <v>141</v>
      </c>
      <c r="K27" s="229">
        <f t="shared" si="3"/>
        <v>4548</v>
      </c>
      <c r="L27" s="229">
        <f t="shared" si="3"/>
        <v>1904</v>
      </c>
      <c r="M27" s="229">
        <f t="shared" si="3"/>
        <v>1490</v>
      </c>
      <c r="N27" s="229">
        <f t="shared" si="3"/>
        <v>2473</v>
      </c>
      <c r="O27" s="229">
        <f t="shared" si="3"/>
        <v>36</v>
      </c>
      <c r="P27" s="229">
        <f t="shared" si="3"/>
        <v>510</v>
      </c>
      <c r="Q27" s="229">
        <f t="shared" si="3"/>
        <v>135</v>
      </c>
      <c r="R27" s="229">
        <f t="shared" si="3"/>
        <v>1424</v>
      </c>
      <c r="S27" s="229">
        <f t="shared" si="3"/>
        <v>303</v>
      </c>
      <c r="T27" s="229">
        <f t="shared" si="3"/>
        <v>117</v>
      </c>
      <c r="U27" s="229">
        <f>SUM(U21:U26)</f>
        <v>24802</v>
      </c>
    </row>
    <row r="28" spans="1:21" s="137" customFormat="1" ht="12.75" x14ac:dyDescent="0.2"/>
    <row r="29" spans="1:21" s="137" customFormat="1" ht="12.75" x14ac:dyDescent="0.2"/>
    <row r="30" spans="1:21" s="137" customFormat="1" ht="12.75" x14ac:dyDescent="0.2">
      <c r="A30" s="151" t="s">
        <v>285</v>
      </c>
    </row>
  </sheetData>
  <mergeCells count="23">
    <mergeCell ref="A5:A7"/>
    <mergeCell ref="B5:G5"/>
    <mergeCell ref="H5:I5"/>
    <mergeCell ref="J5:N5"/>
    <mergeCell ref="H6:H7"/>
    <mergeCell ref="I6:I7"/>
    <mergeCell ref="J6:J7"/>
    <mergeCell ref="K6:K7"/>
    <mergeCell ref="L6:L7"/>
    <mergeCell ref="N6:N7"/>
    <mergeCell ref="U5:U7"/>
    <mergeCell ref="B6:B7"/>
    <mergeCell ref="C6:C7"/>
    <mergeCell ref="D6:F6"/>
    <mergeCell ref="G6:G7"/>
    <mergeCell ref="M6:M7"/>
    <mergeCell ref="O5:T5"/>
    <mergeCell ref="Q6:Q7"/>
    <mergeCell ref="R6:R7"/>
    <mergeCell ref="S6:S7"/>
    <mergeCell ref="T6:T7"/>
    <mergeCell ref="O6:O7"/>
    <mergeCell ref="P6:P7"/>
  </mergeCells>
  <hyperlinks>
    <hyperlink ref="U1" location="Sommaire!A1" display="sommaire"/>
  </hyperlinks>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U30"/>
  <sheetViews>
    <sheetView showGridLines="0" workbookViewId="0">
      <selection sqref="A1:J1"/>
    </sheetView>
  </sheetViews>
  <sheetFormatPr baseColWidth="10" defaultRowHeight="14.25" x14ac:dyDescent="0.2"/>
  <cols>
    <col min="1" max="1" width="29.28515625" style="38" customWidth="1"/>
    <col min="2" max="2" width="14.140625" style="38" customWidth="1"/>
    <col min="3" max="3" width="9.7109375" style="38" customWidth="1"/>
    <col min="4" max="4" width="10.85546875" style="38" customWidth="1"/>
    <col min="5" max="5" width="11.28515625" style="38" customWidth="1"/>
    <col min="6" max="6" width="10.140625" style="38" customWidth="1"/>
    <col min="7" max="7" width="9.85546875" style="38" customWidth="1"/>
    <col min="8" max="8" width="14" style="38" customWidth="1"/>
    <col min="9" max="9" width="11.28515625" style="38" customWidth="1"/>
    <col min="10" max="11" width="12.5703125" style="38" customWidth="1"/>
    <col min="12" max="12" width="10.5703125" style="38" customWidth="1"/>
    <col min="13" max="13" width="11.85546875" style="38" customWidth="1"/>
    <col min="14" max="14" width="11.140625" style="38" customWidth="1"/>
    <col min="15" max="16" width="13.42578125" style="38" customWidth="1"/>
    <col min="17" max="17" width="10.5703125" style="38" customWidth="1"/>
    <col min="18" max="18" width="12.5703125" style="38" customWidth="1"/>
    <col min="19" max="19" width="11.42578125" style="38"/>
    <col min="20" max="20" width="11.5703125" style="38" customWidth="1"/>
    <col min="21" max="16384" width="11.42578125" style="38"/>
  </cols>
  <sheetData>
    <row r="1" spans="1:21" ht="15.75" x14ac:dyDescent="0.2">
      <c r="A1" s="427" t="s">
        <v>247</v>
      </c>
      <c r="B1" s="427"/>
      <c r="C1" s="427"/>
      <c r="D1" s="427"/>
      <c r="E1" s="427"/>
      <c r="F1" s="427"/>
      <c r="G1" s="427"/>
      <c r="H1" s="427"/>
      <c r="I1" s="427"/>
      <c r="J1" s="427"/>
      <c r="U1" s="75" t="s">
        <v>128</v>
      </c>
    </row>
    <row r="2" spans="1:21" s="39" customFormat="1" ht="11.25" x14ac:dyDescent="0.2">
      <c r="A2" s="428" t="s">
        <v>282</v>
      </c>
      <c r="B2" s="428"/>
      <c r="C2" s="428"/>
      <c r="D2" s="428"/>
      <c r="E2" s="428"/>
      <c r="F2" s="428"/>
      <c r="G2" s="428"/>
      <c r="H2" s="428"/>
      <c r="I2" s="428"/>
      <c r="J2" s="428"/>
    </row>
    <row r="3" spans="1:21" s="39" customFormat="1" ht="11.25" x14ac:dyDescent="0.2">
      <c r="A3" s="155" t="s">
        <v>316</v>
      </c>
      <c r="B3" s="156"/>
      <c r="C3" s="156"/>
      <c r="D3" s="156"/>
      <c r="E3" s="156"/>
      <c r="F3" s="156"/>
      <c r="G3" s="156"/>
      <c r="H3" s="156"/>
      <c r="I3" s="156"/>
      <c r="J3" s="156"/>
    </row>
    <row r="5" spans="1:21" s="137" customFormat="1" ht="12.75" x14ac:dyDescent="0.2">
      <c r="A5" s="157"/>
      <c r="B5" s="422" t="s">
        <v>109</v>
      </c>
      <c r="C5" s="423"/>
      <c r="D5" s="423"/>
      <c r="E5" s="423"/>
      <c r="F5" s="423"/>
      <c r="G5" s="424"/>
      <c r="H5" s="426" t="s">
        <v>116</v>
      </c>
      <c r="I5" s="426"/>
      <c r="J5" s="392" t="s">
        <v>243</v>
      </c>
      <c r="K5" s="394"/>
      <c r="L5" s="394"/>
      <c r="M5" s="394"/>
      <c r="N5" s="393"/>
      <c r="O5" s="422" t="s">
        <v>244</v>
      </c>
      <c r="P5" s="423"/>
      <c r="Q5" s="423"/>
      <c r="R5" s="423"/>
      <c r="S5" s="423"/>
      <c r="T5" s="424"/>
      <c r="U5" s="417" t="s">
        <v>245</v>
      </c>
    </row>
    <row r="6" spans="1:21" s="137" customFormat="1" ht="12.75" x14ac:dyDescent="0.2">
      <c r="A6" s="158"/>
      <c r="B6" s="418" t="s">
        <v>111</v>
      </c>
      <c r="C6" s="403" t="s">
        <v>112</v>
      </c>
      <c r="D6" s="420" t="s">
        <v>63</v>
      </c>
      <c r="E6" s="421"/>
      <c r="F6" s="421"/>
      <c r="G6" s="395" t="s">
        <v>64</v>
      </c>
      <c r="H6" s="395" t="s">
        <v>65</v>
      </c>
      <c r="I6" s="403" t="s">
        <v>66</v>
      </c>
      <c r="J6" s="395" t="s">
        <v>69</v>
      </c>
      <c r="K6" s="403" t="s">
        <v>67</v>
      </c>
      <c r="L6" s="395" t="s">
        <v>68</v>
      </c>
      <c r="M6" s="403" t="s">
        <v>70</v>
      </c>
      <c r="N6" s="395" t="s">
        <v>71</v>
      </c>
      <c r="O6" s="409" t="s">
        <v>77</v>
      </c>
      <c r="P6" s="409" t="s">
        <v>76</v>
      </c>
      <c r="Q6" s="403" t="s">
        <v>72</v>
      </c>
      <c r="R6" s="395" t="s">
        <v>73</v>
      </c>
      <c r="S6" s="403" t="s">
        <v>74</v>
      </c>
      <c r="T6" s="395" t="s">
        <v>120</v>
      </c>
      <c r="U6" s="417"/>
    </row>
    <row r="7" spans="1:21" s="137" customFormat="1" ht="38.25" x14ac:dyDescent="0.2">
      <c r="A7" s="159"/>
      <c r="B7" s="419"/>
      <c r="C7" s="404"/>
      <c r="D7" s="152" t="s">
        <v>195</v>
      </c>
      <c r="E7" s="153" t="s">
        <v>196</v>
      </c>
      <c r="F7" s="154" t="s">
        <v>197</v>
      </c>
      <c r="G7" s="396"/>
      <c r="H7" s="396"/>
      <c r="I7" s="404"/>
      <c r="J7" s="396"/>
      <c r="K7" s="404"/>
      <c r="L7" s="396"/>
      <c r="M7" s="404"/>
      <c r="N7" s="396"/>
      <c r="O7" s="410"/>
      <c r="P7" s="410"/>
      <c r="Q7" s="404"/>
      <c r="R7" s="396"/>
      <c r="S7" s="404"/>
      <c r="T7" s="396"/>
      <c r="U7" s="417"/>
    </row>
    <row r="8" spans="1:21" s="137" customFormat="1" ht="12.75" x14ac:dyDescent="0.2">
      <c r="A8" s="160" t="s">
        <v>220</v>
      </c>
      <c r="B8" s="231">
        <v>100</v>
      </c>
      <c r="C8" s="231">
        <v>0</v>
      </c>
      <c r="D8" s="231">
        <v>85.128805620608887</v>
      </c>
      <c r="E8" s="231">
        <v>89.545454545454547</v>
      </c>
      <c r="F8" s="231">
        <v>84.848484848484844</v>
      </c>
      <c r="G8" s="231">
        <v>75.757575757575751</v>
      </c>
      <c r="H8" s="231">
        <v>93.827160493827151</v>
      </c>
      <c r="I8" s="231">
        <v>76.103896103896105</v>
      </c>
      <c r="J8" s="231">
        <v>30</v>
      </c>
      <c r="K8" s="231">
        <v>74.54175152749491</v>
      </c>
      <c r="L8" s="231">
        <v>97.142857142857139</v>
      </c>
      <c r="M8" s="231">
        <v>99.371069182389931</v>
      </c>
      <c r="N8" s="231">
        <v>96.09609609609609</v>
      </c>
      <c r="O8" s="231">
        <v>0</v>
      </c>
      <c r="P8" s="231">
        <v>83.928571428571431</v>
      </c>
      <c r="Q8" s="231">
        <v>100</v>
      </c>
      <c r="R8" s="231">
        <v>78.787878787878782</v>
      </c>
      <c r="S8" s="231">
        <v>75.555555555555557</v>
      </c>
      <c r="T8" s="231">
        <v>0</v>
      </c>
      <c r="U8" s="231">
        <v>84.532374100719423</v>
      </c>
    </row>
    <row r="9" spans="1:21" s="137" customFormat="1" ht="12.75" x14ac:dyDescent="0.2">
      <c r="A9" s="160" t="s">
        <v>79</v>
      </c>
      <c r="B9" s="231">
        <v>0</v>
      </c>
      <c r="C9" s="231">
        <v>0</v>
      </c>
      <c r="D9" s="231">
        <v>90.393013100436676</v>
      </c>
      <c r="E9" s="231">
        <v>66.666666666666657</v>
      </c>
      <c r="F9" s="231">
        <v>70</v>
      </c>
      <c r="G9" s="231">
        <v>82.191780821917803</v>
      </c>
      <c r="H9" s="231">
        <v>90.909090909090907</v>
      </c>
      <c r="I9" s="231">
        <v>66.326530612244895</v>
      </c>
      <c r="J9" s="231">
        <v>75</v>
      </c>
      <c r="K9" s="231">
        <v>78.070175438596493</v>
      </c>
      <c r="L9" s="231">
        <v>93.75</v>
      </c>
      <c r="M9" s="231">
        <v>97.368421052631575</v>
      </c>
      <c r="N9" s="231">
        <v>91.111111111111114</v>
      </c>
      <c r="O9" s="231">
        <v>0</v>
      </c>
      <c r="P9" s="231">
        <v>100</v>
      </c>
      <c r="Q9" s="231">
        <v>0</v>
      </c>
      <c r="R9" s="231">
        <v>75</v>
      </c>
      <c r="S9" s="231">
        <v>94.444444444444443</v>
      </c>
      <c r="T9" s="231">
        <v>72.727272727272734</v>
      </c>
      <c r="U9" s="231">
        <v>85.133565621370494</v>
      </c>
    </row>
    <row r="10" spans="1:21" s="137" customFormat="1" ht="12.75" x14ac:dyDescent="0.2">
      <c r="A10" s="160" t="s">
        <v>80</v>
      </c>
      <c r="B10" s="231">
        <v>0</v>
      </c>
      <c r="C10" s="231">
        <v>0</v>
      </c>
      <c r="D10" s="231">
        <v>88.175675675675677</v>
      </c>
      <c r="E10" s="231">
        <v>86.666666666666671</v>
      </c>
      <c r="F10" s="231">
        <v>96.875</v>
      </c>
      <c r="G10" s="231">
        <v>79.230769230769226</v>
      </c>
      <c r="H10" s="231">
        <v>95.348837209302332</v>
      </c>
      <c r="I10" s="231">
        <v>70.078740157480311</v>
      </c>
      <c r="J10" s="231">
        <v>42.857142857142854</v>
      </c>
      <c r="K10" s="231">
        <v>80.168776371308013</v>
      </c>
      <c r="L10" s="231">
        <v>98.181818181818187</v>
      </c>
      <c r="M10" s="231">
        <v>94.897959183673478</v>
      </c>
      <c r="N10" s="231">
        <v>91.358024691358025</v>
      </c>
      <c r="O10" s="231">
        <v>100</v>
      </c>
      <c r="P10" s="231">
        <v>95.833333333333343</v>
      </c>
      <c r="Q10" s="231">
        <v>100</v>
      </c>
      <c r="R10" s="231">
        <v>76.13636363636364</v>
      </c>
      <c r="S10" s="231">
        <v>68.75</v>
      </c>
      <c r="T10" s="231">
        <v>50</v>
      </c>
      <c r="U10" s="231">
        <v>84.552845528455293</v>
      </c>
    </row>
    <row r="11" spans="1:21" s="137" customFormat="1" ht="12.75" x14ac:dyDescent="0.2">
      <c r="A11" s="160" t="s">
        <v>81</v>
      </c>
      <c r="B11" s="231">
        <v>0</v>
      </c>
      <c r="C11" s="231">
        <v>0</v>
      </c>
      <c r="D11" s="231">
        <v>90.425531914893625</v>
      </c>
      <c r="E11" s="231">
        <v>100</v>
      </c>
      <c r="F11" s="231">
        <v>96.296296296296291</v>
      </c>
      <c r="G11" s="231">
        <v>76.08695652173914</v>
      </c>
      <c r="H11" s="231">
        <v>94.73684210526315</v>
      </c>
      <c r="I11" s="231">
        <v>77.099236641221367</v>
      </c>
      <c r="J11" s="231">
        <v>27.777777777777779</v>
      </c>
      <c r="K11" s="231">
        <v>82.474226804123703</v>
      </c>
      <c r="L11" s="231">
        <v>97.777777777777771</v>
      </c>
      <c r="M11" s="231">
        <v>97.959183673469383</v>
      </c>
      <c r="N11" s="231">
        <v>98.837209302325576</v>
      </c>
      <c r="O11" s="231">
        <v>0</v>
      </c>
      <c r="P11" s="231">
        <v>92.857142857142861</v>
      </c>
      <c r="Q11" s="231">
        <v>0</v>
      </c>
      <c r="R11" s="231">
        <v>62.5</v>
      </c>
      <c r="S11" s="231">
        <v>31.25</v>
      </c>
      <c r="T11" s="231">
        <v>0</v>
      </c>
      <c r="U11" s="231">
        <v>84.965034965034974</v>
      </c>
    </row>
    <row r="12" spans="1:21" s="137" customFormat="1" ht="12.75" x14ac:dyDescent="0.2">
      <c r="A12" s="160" t="s">
        <v>82</v>
      </c>
      <c r="B12" s="231">
        <v>0</v>
      </c>
      <c r="C12" s="231">
        <v>0</v>
      </c>
      <c r="D12" s="231">
        <v>80</v>
      </c>
      <c r="E12" s="231">
        <v>100</v>
      </c>
      <c r="F12" s="231">
        <v>100</v>
      </c>
      <c r="G12" s="231">
        <v>0</v>
      </c>
      <c r="H12" s="231">
        <v>0</v>
      </c>
      <c r="I12" s="231">
        <v>33.333333333333329</v>
      </c>
      <c r="J12" s="231">
        <v>0</v>
      </c>
      <c r="K12" s="231">
        <v>80</v>
      </c>
      <c r="L12" s="231">
        <v>100</v>
      </c>
      <c r="M12" s="231">
        <v>0</v>
      </c>
      <c r="N12" s="231">
        <v>100</v>
      </c>
      <c r="O12" s="231">
        <v>0</v>
      </c>
      <c r="P12" s="231">
        <v>0</v>
      </c>
      <c r="Q12" s="231">
        <v>0</v>
      </c>
      <c r="R12" s="231">
        <v>0</v>
      </c>
      <c r="S12" s="231">
        <v>0</v>
      </c>
      <c r="T12" s="231">
        <v>0</v>
      </c>
      <c r="U12" s="231">
        <v>90.697674418604649</v>
      </c>
    </row>
    <row r="13" spans="1:21" s="137" customFormat="1" ht="12.75" x14ac:dyDescent="0.2">
      <c r="A13" s="160" t="s">
        <v>83</v>
      </c>
      <c r="B13" s="231">
        <v>0</v>
      </c>
      <c r="C13" s="231">
        <v>0</v>
      </c>
      <c r="D13" s="231">
        <v>91.256830601092901</v>
      </c>
      <c r="E13" s="231">
        <v>93.288590604026851</v>
      </c>
      <c r="F13" s="231">
        <v>100</v>
      </c>
      <c r="G13" s="231">
        <v>78.787878787878782</v>
      </c>
      <c r="H13" s="231">
        <v>94.444444444444443</v>
      </c>
      <c r="I13" s="231">
        <v>71.74887892376681</v>
      </c>
      <c r="J13" s="231">
        <v>57.894736842105267</v>
      </c>
      <c r="K13" s="231">
        <v>71.919770773638973</v>
      </c>
      <c r="L13" s="231">
        <v>100</v>
      </c>
      <c r="M13" s="231">
        <v>97.761194029850756</v>
      </c>
      <c r="N13" s="231">
        <v>94.565217391304344</v>
      </c>
      <c r="O13" s="231">
        <v>0</v>
      </c>
      <c r="P13" s="231">
        <v>54.54545454545454</v>
      </c>
      <c r="Q13" s="231">
        <v>84.615384615384613</v>
      </c>
      <c r="R13" s="231">
        <v>67.010309278350505</v>
      </c>
      <c r="S13" s="231">
        <v>56.666666666666664</v>
      </c>
      <c r="T13" s="231">
        <v>70</v>
      </c>
      <c r="U13" s="231">
        <v>83.599793708096954</v>
      </c>
    </row>
    <row r="14" spans="1:21" s="137" customFormat="1" ht="12.75" x14ac:dyDescent="0.2">
      <c r="A14" s="160" t="s">
        <v>86</v>
      </c>
      <c r="B14" s="231">
        <v>0</v>
      </c>
      <c r="C14" s="231">
        <v>0</v>
      </c>
      <c r="D14" s="231">
        <v>88.142292490118578</v>
      </c>
      <c r="E14" s="231">
        <v>94.029850746268664</v>
      </c>
      <c r="F14" s="231">
        <v>91.304347826086953</v>
      </c>
      <c r="G14" s="231">
        <v>96</v>
      </c>
      <c r="H14" s="231">
        <v>90.196078431372555</v>
      </c>
      <c r="I14" s="231">
        <v>69.565217391304344</v>
      </c>
      <c r="J14" s="231">
        <v>20</v>
      </c>
      <c r="K14" s="231">
        <v>79.710144927536234</v>
      </c>
      <c r="L14" s="231">
        <v>94.029850746268664</v>
      </c>
      <c r="M14" s="231">
        <v>90.839694656488547</v>
      </c>
      <c r="N14" s="231">
        <v>95.977011494252878</v>
      </c>
      <c r="O14" s="231">
        <v>0</v>
      </c>
      <c r="P14" s="231">
        <v>80.769230769230774</v>
      </c>
      <c r="Q14" s="231">
        <v>76.923076923076934</v>
      </c>
      <c r="R14" s="231">
        <v>72.8</v>
      </c>
      <c r="S14" s="231">
        <v>58.333333333333336</v>
      </c>
      <c r="T14" s="231">
        <v>44.444444444444443</v>
      </c>
      <c r="U14" s="231">
        <v>83.821805392731534</v>
      </c>
    </row>
    <row r="15" spans="1:21" s="137" customFormat="1" ht="12.75" x14ac:dyDescent="0.2">
      <c r="A15" s="160" t="s">
        <v>246</v>
      </c>
      <c r="B15" s="231">
        <v>0</v>
      </c>
      <c r="C15" s="231">
        <v>0</v>
      </c>
      <c r="D15" s="231">
        <v>89.769820971867006</v>
      </c>
      <c r="E15" s="231">
        <v>88.288288288288285</v>
      </c>
      <c r="F15" s="231">
        <v>87.5</v>
      </c>
      <c r="G15" s="231">
        <v>88.679245283018872</v>
      </c>
      <c r="H15" s="231">
        <v>94.73684210526315</v>
      </c>
      <c r="I15" s="231">
        <v>71.463414634146332</v>
      </c>
      <c r="J15" s="231">
        <v>0</v>
      </c>
      <c r="K15" s="231">
        <v>77.977528089887642</v>
      </c>
      <c r="L15" s="231">
        <v>96.272285251215564</v>
      </c>
      <c r="M15" s="231">
        <v>95.959595959595958</v>
      </c>
      <c r="N15" s="231">
        <v>94.13202933985329</v>
      </c>
      <c r="O15" s="231">
        <v>100</v>
      </c>
      <c r="P15" s="231">
        <v>83.098591549295776</v>
      </c>
      <c r="Q15" s="231">
        <v>96.226415094339629</v>
      </c>
      <c r="R15" s="231">
        <v>73.708920187793424</v>
      </c>
      <c r="S15" s="231">
        <v>67.391304347826093</v>
      </c>
      <c r="T15" s="231">
        <v>68.181818181818173</v>
      </c>
      <c r="U15" s="231">
        <v>85.144679881521995</v>
      </c>
    </row>
    <row r="16" spans="1:21" s="137" customFormat="1" ht="12.75" x14ac:dyDescent="0.2">
      <c r="A16" s="160" t="s">
        <v>91</v>
      </c>
      <c r="B16" s="231">
        <v>0</v>
      </c>
      <c r="C16" s="231">
        <v>0</v>
      </c>
      <c r="D16" s="231">
        <v>89.215686274509807</v>
      </c>
      <c r="E16" s="231">
        <v>100</v>
      </c>
      <c r="F16" s="231">
        <v>89.473684210526315</v>
      </c>
      <c r="G16" s="231">
        <v>73.553719008264466</v>
      </c>
      <c r="H16" s="231">
        <v>100</v>
      </c>
      <c r="I16" s="231">
        <v>75</v>
      </c>
      <c r="J16" s="231">
        <v>53.846153846153847</v>
      </c>
      <c r="K16" s="231">
        <v>79.820627802690581</v>
      </c>
      <c r="L16" s="231">
        <v>97.297297297297305</v>
      </c>
      <c r="M16" s="231">
        <v>94.366197183098592</v>
      </c>
      <c r="N16" s="231">
        <v>94.392523364485982</v>
      </c>
      <c r="O16" s="231">
        <v>0</v>
      </c>
      <c r="P16" s="231">
        <v>0</v>
      </c>
      <c r="Q16" s="231">
        <v>100</v>
      </c>
      <c r="R16" s="231">
        <v>80</v>
      </c>
      <c r="S16" s="231">
        <v>60.869565217391312</v>
      </c>
      <c r="T16" s="231">
        <v>100</v>
      </c>
      <c r="U16" s="231">
        <v>84.343891402714931</v>
      </c>
    </row>
    <row r="17" spans="1:21" s="137" customFormat="1" ht="12.75" x14ac:dyDescent="0.2">
      <c r="A17" s="160" t="s">
        <v>92</v>
      </c>
      <c r="B17" s="231">
        <v>0</v>
      </c>
      <c r="C17" s="231">
        <v>0</v>
      </c>
      <c r="D17" s="231">
        <v>87.68328445747801</v>
      </c>
      <c r="E17" s="231">
        <v>91.860465116279073</v>
      </c>
      <c r="F17" s="231">
        <v>93.243243243243242</v>
      </c>
      <c r="G17" s="231">
        <v>82.911392405063282</v>
      </c>
      <c r="H17" s="231">
        <v>94.444444444444443</v>
      </c>
      <c r="I17" s="231">
        <v>76.573426573426573</v>
      </c>
      <c r="J17" s="231">
        <v>37.5</v>
      </c>
      <c r="K17" s="231">
        <v>73.076923076923066</v>
      </c>
      <c r="L17" s="231">
        <v>96.8</v>
      </c>
      <c r="M17" s="231">
        <v>93.251533742331276</v>
      </c>
      <c r="N17" s="231">
        <v>93.596059113300484</v>
      </c>
      <c r="O17" s="231">
        <v>0</v>
      </c>
      <c r="P17" s="231">
        <v>86.764705882352942</v>
      </c>
      <c r="Q17" s="231">
        <v>100</v>
      </c>
      <c r="R17" s="231">
        <v>61.818181818181813</v>
      </c>
      <c r="S17" s="231">
        <v>76.470588235294116</v>
      </c>
      <c r="T17" s="231">
        <v>0</v>
      </c>
      <c r="U17" s="231">
        <v>84.001670843776111</v>
      </c>
    </row>
    <row r="18" spans="1:21" s="137" customFormat="1" ht="12.75" x14ac:dyDescent="0.2">
      <c r="A18" s="160" t="s">
        <v>93</v>
      </c>
      <c r="B18" s="231">
        <v>0</v>
      </c>
      <c r="C18" s="231">
        <v>0</v>
      </c>
      <c r="D18" s="231">
        <v>83.805668016194332</v>
      </c>
      <c r="E18" s="231">
        <v>85.454545454545453</v>
      </c>
      <c r="F18" s="231">
        <v>90.476190476190482</v>
      </c>
      <c r="G18" s="231">
        <v>79.047619047619051</v>
      </c>
      <c r="H18" s="231">
        <v>94</v>
      </c>
      <c r="I18" s="231">
        <v>75.595238095238088</v>
      </c>
      <c r="J18" s="231">
        <v>36.363636363636367</v>
      </c>
      <c r="K18" s="231">
        <v>75.129533678756474</v>
      </c>
      <c r="L18" s="231">
        <v>97.385620915032675</v>
      </c>
      <c r="M18" s="231">
        <v>97.005988023952099</v>
      </c>
      <c r="N18" s="231">
        <v>94.074074074074076</v>
      </c>
      <c r="O18" s="231">
        <v>71.428571428571431</v>
      </c>
      <c r="P18" s="231">
        <v>87.5</v>
      </c>
      <c r="Q18" s="231">
        <v>85.714285714285708</v>
      </c>
      <c r="R18" s="231">
        <v>82.051282051282044</v>
      </c>
      <c r="S18" s="231">
        <v>50</v>
      </c>
      <c r="T18" s="231">
        <v>50</v>
      </c>
      <c r="U18" s="231">
        <v>82.725060827250601</v>
      </c>
    </row>
    <row r="19" spans="1:21" s="137" customFormat="1" ht="12.75" x14ac:dyDescent="0.2">
      <c r="A19" s="160" t="s">
        <v>94</v>
      </c>
      <c r="B19" s="231">
        <v>0</v>
      </c>
      <c r="C19" s="231">
        <v>0</v>
      </c>
      <c r="D19" s="231">
        <v>90.647482014388487</v>
      </c>
      <c r="E19" s="231">
        <v>96.875</v>
      </c>
      <c r="F19" s="231">
        <v>91.071428571428569</v>
      </c>
      <c r="G19" s="231">
        <v>81.159420289855078</v>
      </c>
      <c r="H19" s="231">
        <v>100</v>
      </c>
      <c r="I19" s="231">
        <v>72.222222222222214</v>
      </c>
      <c r="J19" s="231">
        <v>0</v>
      </c>
      <c r="K19" s="231">
        <v>78.98089171974523</v>
      </c>
      <c r="L19" s="231">
        <v>99.115044247787608</v>
      </c>
      <c r="M19" s="231">
        <v>96.124031007751938</v>
      </c>
      <c r="N19" s="231">
        <v>94.166666666666671</v>
      </c>
      <c r="O19" s="231">
        <v>0</v>
      </c>
      <c r="P19" s="231">
        <v>80</v>
      </c>
      <c r="Q19" s="231">
        <v>100</v>
      </c>
      <c r="R19" s="231">
        <v>75</v>
      </c>
      <c r="S19" s="231">
        <v>52.173913043478258</v>
      </c>
      <c r="T19" s="231">
        <v>25</v>
      </c>
      <c r="U19" s="231">
        <v>87.096774193548384</v>
      </c>
    </row>
    <row r="20" spans="1:21" s="137" customFormat="1" ht="12.75" x14ac:dyDescent="0.2">
      <c r="A20" s="160" t="s">
        <v>224</v>
      </c>
      <c r="B20" s="231">
        <v>75</v>
      </c>
      <c r="C20" s="231">
        <v>0</v>
      </c>
      <c r="D20" s="231">
        <v>87.608069164265132</v>
      </c>
      <c r="E20" s="231">
        <v>95</v>
      </c>
      <c r="F20" s="231">
        <v>94.117647058823522</v>
      </c>
      <c r="G20" s="231">
        <v>80.188679245283026</v>
      </c>
      <c r="H20" s="231">
        <v>94.594594594594597</v>
      </c>
      <c r="I20" s="231">
        <v>71.886120996441278</v>
      </c>
      <c r="J20" s="231">
        <v>45.454545454545453</v>
      </c>
      <c r="K20" s="231">
        <v>81.114551083591337</v>
      </c>
      <c r="L20" s="231">
        <v>96.296296296296291</v>
      </c>
      <c r="M20" s="231">
        <v>97.9381443298969</v>
      </c>
      <c r="N20" s="231">
        <v>95.108695652173907</v>
      </c>
      <c r="O20" s="231">
        <v>0</v>
      </c>
      <c r="P20" s="231">
        <v>79.411764705882348</v>
      </c>
      <c r="Q20" s="231">
        <v>0</v>
      </c>
      <c r="R20" s="231">
        <v>68.589743589743591</v>
      </c>
      <c r="S20" s="231">
        <v>66.666666666666657</v>
      </c>
      <c r="T20" s="231">
        <v>68.181818181818173</v>
      </c>
      <c r="U20" s="231">
        <v>83.531960996749731</v>
      </c>
    </row>
    <row r="21" spans="1:21" s="137" customFormat="1" ht="12.75" x14ac:dyDescent="0.2">
      <c r="A21" s="150" t="s">
        <v>225</v>
      </c>
      <c r="B21" s="232">
        <v>80</v>
      </c>
      <c r="C21" s="232">
        <v>0</v>
      </c>
      <c r="D21" s="232">
        <v>87.795698924731184</v>
      </c>
      <c r="E21" s="232">
        <v>91.161616161616166</v>
      </c>
      <c r="F21" s="232">
        <v>91.954022988505741</v>
      </c>
      <c r="G21" s="232">
        <v>80.744849445324888</v>
      </c>
      <c r="H21" s="232">
        <v>94.266055045871553</v>
      </c>
      <c r="I21" s="232">
        <v>73.07828551186681</v>
      </c>
      <c r="J21" s="232">
        <v>43.165467625899282</v>
      </c>
      <c r="K21" s="232">
        <v>77.413520235134527</v>
      </c>
      <c r="L21" s="232">
        <v>96.832332058984164</v>
      </c>
      <c r="M21" s="232">
        <v>95.991847826086953</v>
      </c>
      <c r="N21" s="232">
        <v>94.639088222878854</v>
      </c>
      <c r="O21" s="232">
        <v>88.888888888888886</v>
      </c>
      <c r="P21" s="232">
        <v>82.549019607843135</v>
      </c>
      <c r="Q21" s="232">
        <v>92.592592592592595</v>
      </c>
      <c r="R21" s="232">
        <v>72.99058653149892</v>
      </c>
      <c r="S21" s="232">
        <v>63.696369636963702</v>
      </c>
      <c r="T21" s="232">
        <v>64.102564102564102</v>
      </c>
      <c r="U21" s="232">
        <v>84.344463387251039</v>
      </c>
    </row>
    <row r="22" spans="1:21" s="137" customFormat="1" ht="12.75" x14ac:dyDescent="0.2">
      <c r="A22" s="160" t="s">
        <v>84</v>
      </c>
      <c r="B22" s="231">
        <v>0</v>
      </c>
      <c r="C22" s="231">
        <v>0</v>
      </c>
      <c r="D22" s="231">
        <v>98.591549295774655</v>
      </c>
      <c r="E22" s="231">
        <v>100</v>
      </c>
      <c r="F22" s="231">
        <v>100</v>
      </c>
      <c r="G22" s="231">
        <v>0</v>
      </c>
      <c r="H22" s="231">
        <v>0</v>
      </c>
      <c r="I22" s="231">
        <v>78.571428571428569</v>
      </c>
      <c r="J22" s="231">
        <v>0</v>
      </c>
      <c r="K22" s="231">
        <v>88.461538461538453</v>
      </c>
      <c r="L22" s="231">
        <v>94.444444444444443</v>
      </c>
      <c r="M22" s="231">
        <v>100</v>
      </c>
      <c r="N22" s="231">
        <v>100</v>
      </c>
      <c r="O22" s="231">
        <v>0</v>
      </c>
      <c r="P22" s="231">
        <v>0</v>
      </c>
      <c r="Q22" s="231">
        <v>0</v>
      </c>
      <c r="R22" s="231">
        <v>86.666666666666671</v>
      </c>
      <c r="S22" s="231">
        <v>0</v>
      </c>
      <c r="T22" s="231">
        <v>0</v>
      </c>
      <c r="U22" s="231">
        <v>95.145631067961162</v>
      </c>
    </row>
    <row r="23" spans="1:21" s="137" customFormat="1" ht="12.75" x14ac:dyDescent="0.2">
      <c r="A23" s="160" t="s">
        <v>85</v>
      </c>
      <c r="B23" s="231">
        <v>0</v>
      </c>
      <c r="C23" s="231">
        <v>0</v>
      </c>
      <c r="D23" s="231">
        <v>0</v>
      </c>
      <c r="E23" s="231">
        <v>0</v>
      </c>
      <c r="F23" s="231">
        <v>0</v>
      </c>
      <c r="G23" s="231">
        <v>75</v>
      </c>
      <c r="H23" s="231">
        <v>0</v>
      </c>
      <c r="I23" s="231">
        <v>90</v>
      </c>
      <c r="J23" s="231">
        <v>0</v>
      </c>
      <c r="K23" s="231">
        <v>91.666666666666657</v>
      </c>
      <c r="L23" s="231">
        <v>0</v>
      </c>
      <c r="M23" s="231">
        <v>0</v>
      </c>
      <c r="N23" s="231">
        <v>100</v>
      </c>
      <c r="O23" s="231">
        <v>0</v>
      </c>
      <c r="P23" s="231">
        <v>0</v>
      </c>
      <c r="Q23" s="231">
        <v>0</v>
      </c>
      <c r="R23" s="231">
        <v>66.666666666666657</v>
      </c>
      <c r="S23" s="231">
        <v>0</v>
      </c>
      <c r="T23" s="231">
        <v>0</v>
      </c>
      <c r="U23" s="231">
        <v>88.571428571428569</v>
      </c>
    </row>
    <row r="24" spans="1:21" s="137" customFormat="1" ht="12.75" x14ac:dyDescent="0.2">
      <c r="A24" s="160" t="s">
        <v>88</v>
      </c>
      <c r="B24" s="231">
        <v>0</v>
      </c>
      <c r="C24" s="231">
        <v>0</v>
      </c>
      <c r="D24" s="231">
        <v>85.106382978723403</v>
      </c>
      <c r="E24" s="231">
        <v>0</v>
      </c>
      <c r="F24" s="231">
        <v>75.862068965517238</v>
      </c>
      <c r="G24" s="231">
        <v>0</v>
      </c>
      <c r="H24" s="231">
        <v>0</v>
      </c>
      <c r="I24" s="231">
        <v>62.264150943396224</v>
      </c>
      <c r="J24" s="231">
        <v>50</v>
      </c>
      <c r="K24" s="231">
        <v>76.923076923076934</v>
      </c>
      <c r="L24" s="231">
        <v>90</v>
      </c>
      <c r="M24" s="231">
        <v>91.666666666666657</v>
      </c>
      <c r="N24" s="231">
        <v>95.744680851063833</v>
      </c>
      <c r="O24" s="231">
        <v>0</v>
      </c>
      <c r="P24" s="231">
        <v>0</v>
      </c>
      <c r="Q24" s="231">
        <v>0</v>
      </c>
      <c r="R24" s="231">
        <v>60</v>
      </c>
      <c r="S24" s="231">
        <v>0</v>
      </c>
      <c r="T24" s="231">
        <v>0</v>
      </c>
      <c r="U24" s="231">
        <v>80.487804878048792</v>
      </c>
    </row>
    <row r="25" spans="1:21" s="137" customFormat="1" ht="12.75" x14ac:dyDescent="0.2">
      <c r="A25" s="160" t="s">
        <v>89</v>
      </c>
      <c r="B25" s="231">
        <v>0</v>
      </c>
      <c r="C25" s="231">
        <v>0</v>
      </c>
      <c r="D25" s="231">
        <v>94.20289855072464</v>
      </c>
      <c r="E25" s="231">
        <v>80</v>
      </c>
      <c r="F25" s="231">
        <v>94.73684210526315</v>
      </c>
      <c r="G25" s="231">
        <v>0</v>
      </c>
      <c r="H25" s="231">
        <v>80</v>
      </c>
      <c r="I25" s="231">
        <v>93.333333333333329</v>
      </c>
      <c r="J25" s="231">
        <v>0</v>
      </c>
      <c r="K25" s="231">
        <v>80</v>
      </c>
      <c r="L25" s="231">
        <v>100</v>
      </c>
      <c r="M25" s="231">
        <v>0</v>
      </c>
      <c r="N25" s="231">
        <v>96</v>
      </c>
      <c r="O25" s="231">
        <v>0</v>
      </c>
      <c r="P25" s="231">
        <v>0</v>
      </c>
      <c r="Q25" s="231">
        <v>0</v>
      </c>
      <c r="R25" s="231">
        <v>75</v>
      </c>
      <c r="S25" s="231">
        <v>0</v>
      </c>
      <c r="T25" s="231">
        <v>0</v>
      </c>
      <c r="U25" s="231">
        <v>90.673575129533674</v>
      </c>
    </row>
    <row r="26" spans="1:21" s="137" customFormat="1" ht="12.75" x14ac:dyDescent="0.2">
      <c r="A26" s="160" t="s">
        <v>90</v>
      </c>
      <c r="B26" s="231">
        <v>0</v>
      </c>
      <c r="C26" s="231">
        <v>0</v>
      </c>
      <c r="D26" s="231">
        <v>100</v>
      </c>
      <c r="E26" s="231">
        <v>0</v>
      </c>
      <c r="F26" s="231">
        <v>100</v>
      </c>
      <c r="G26" s="231">
        <v>0</v>
      </c>
      <c r="H26" s="231">
        <v>0</v>
      </c>
      <c r="I26" s="231">
        <v>0</v>
      </c>
      <c r="J26" s="231">
        <v>0</v>
      </c>
      <c r="K26" s="231">
        <v>60</v>
      </c>
      <c r="L26" s="231">
        <v>0</v>
      </c>
      <c r="M26" s="231">
        <v>0</v>
      </c>
      <c r="N26" s="231">
        <v>0</v>
      </c>
      <c r="O26" s="231">
        <v>0</v>
      </c>
      <c r="P26" s="231">
        <v>0</v>
      </c>
      <c r="Q26" s="231">
        <v>0</v>
      </c>
      <c r="R26" s="231">
        <v>0</v>
      </c>
      <c r="S26" s="231">
        <v>0</v>
      </c>
      <c r="T26" s="231">
        <v>0</v>
      </c>
      <c r="U26" s="231">
        <v>81.25</v>
      </c>
    </row>
    <row r="27" spans="1:21" s="137" customFormat="1" ht="12.75" x14ac:dyDescent="0.2">
      <c r="A27" s="150" t="s">
        <v>241</v>
      </c>
      <c r="B27" s="232">
        <v>80</v>
      </c>
      <c r="C27" s="232">
        <v>0</v>
      </c>
      <c r="D27" s="232">
        <v>88.002077562326875</v>
      </c>
      <c r="E27" s="232">
        <v>91.11389236545682</v>
      </c>
      <c r="F27" s="232">
        <v>91.714836223506751</v>
      </c>
      <c r="G27" s="232">
        <v>80.726698262243289</v>
      </c>
      <c r="H27" s="232">
        <v>94.104308390022666</v>
      </c>
      <c r="I27" s="232">
        <v>73.070325900514575</v>
      </c>
      <c r="J27" s="232">
        <v>43.262411347517734</v>
      </c>
      <c r="K27" s="232">
        <v>77.462620932277929</v>
      </c>
      <c r="L27" s="232">
        <v>96.691176470588232</v>
      </c>
      <c r="M27" s="232">
        <v>95.973154362416096</v>
      </c>
      <c r="N27" s="232">
        <v>94.743226849979777</v>
      </c>
      <c r="O27" s="232">
        <v>88.888888888888886</v>
      </c>
      <c r="P27" s="232">
        <v>82.549019607843135</v>
      </c>
      <c r="Q27" s="232">
        <v>92.592592592592595</v>
      </c>
      <c r="R27" s="232">
        <v>73.103932584269657</v>
      </c>
      <c r="S27" s="232">
        <v>63.696369636963702</v>
      </c>
      <c r="T27" s="232">
        <v>64.102564102564102</v>
      </c>
      <c r="U27" s="232">
        <v>84.440770905572123</v>
      </c>
    </row>
    <row r="28" spans="1:21" s="137" customFormat="1" ht="12.75" x14ac:dyDescent="0.2"/>
    <row r="29" spans="1:21" s="137" customFormat="1" ht="12.75" x14ac:dyDescent="0.2"/>
    <row r="30" spans="1:21" s="137" customFormat="1" ht="12.75" x14ac:dyDescent="0.2">
      <c r="A30" s="151" t="s">
        <v>285</v>
      </c>
    </row>
  </sheetData>
  <mergeCells count="24">
    <mergeCell ref="U5:U7"/>
    <mergeCell ref="S6:S7"/>
    <mergeCell ref="T6:T7"/>
    <mergeCell ref="O6:O7"/>
    <mergeCell ref="P6:P7"/>
    <mergeCell ref="O5:T5"/>
    <mergeCell ref="Q6:Q7"/>
    <mergeCell ref="R6:R7"/>
    <mergeCell ref="A1:J1"/>
    <mergeCell ref="A2:J2"/>
    <mergeCell ref="B6:B7"/>
    <mergeCell ref="C6:C7"/>
    <mergeCell ref="B5:G5"/>
    <mergeCell ref="H5:I5"/>
    <mergeCell ref="J5:N5"/>
    <mergeCell ref="D6:F6"/>
    <mergeCell ref="G6:G7"/>
    <mergeCell ref="H6:H7"/>
    <mergeCell ref="I6:I7"/>
    <mergeCell ref="J6:J7"/>
    <mergeCell ref="K6:K7"/>
    <mergeCell ref="L6:L7"/>
    <mergeCell ref="M6:M7"/>
    <mergeCell ref="N6:N7"/>
  </mergeCells>
  <hyperlinks>
    <hyperlink ref="U1" location="Sommaire!A1" display="sommaire"/>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E44"/>
  <sheetViews>
    <sheetView showGridLines="0" view="pageBreakPreview" zoomScaleNormal="100" zoomScaleSheetLayoutView="100" workbookViewId="0">
      <selection activeCell="A5" sqref="A5"/>
    </sheetView>
  </sheetViews>
  <sheetFormatPr baseColWidth="10" defaultRowHeight="14.25" x14ac:dyDescent="0.2"/>
  <cols>
    <col min="1" max="1" width="51.7109375" style="38" customWidth="1"/>
    <col min="2" max="4" width="11.42578125" style="38"/>
    <col min="5" max="5" width="13.140625" style="38" customWidth="1"/>
    <col min="6" max="16384" width="11.42578125" style="38"/>
  </cols>
  <sheetData>
    <row r="1" spans="1:5" ht="15" x14ac:dyDescent="0.2">
      <c r="A1" s="305" t="s">
        <v>0</v>
      </c>
      <c r="B1" s="306"/>
      <c r="C1" s="306"/>
      <c r="D1" s="306"/>
      <c r="E1" s="307"/>
    </row>
    <row r="2" spans="1:5" x14ac:dyDescent="0.2">
      <c r="E2" s="75" t="s">
        <v>128</v>
      </c>
    </row>
    <row r="3" spans="1:5" x14ac:dyDescent="0.2">
      <c r="A3" s="39" t="s">
        <v>330</v>
      </c>
    </row>
    <row r="4" spans="1:5" ht="33.75" customHeight="1" x14ac:dyDescent="0.2">
      <c r="A4" s="310" t="s">
        <v>378</v>
      </c>
      <c r="B4" s="310"/>
      <c r="C4" s="310"/>
      <c r="D4" s="310"/>
      <c r="E4" s="310"/>
    </row>
    <row r="6" spans="1:5" x14ac:dyDescent="0.2">
      <c r="A6" s="21" t="s">
        <v>210</v>
      </c>
      <c r="B6" s="15" t="s">
        <v>191</v>
      </c>
      <c r="C6" s="15" t="s">
        <v>192</v>
      </c>
      <c r="D6" s="22" t="s">
        <v>23</v>
      </c>
      <c r="E6" s="15" t="s">
        <v>211</v>
      </c>
    </row>
    <row r="7" spans="1:5" x14ac:dyDescent="0.2">
      <c r="A7" s="55" t="s">
        <v>204</v>
      </c>
      <c r="B7" s="61">
        <v>24788</v>
      </c>
      <c r="C7" s="61">
        <v>4435</v>
      </c>
      <c r="D7" s="61">
        <v>29223</v>
      </c>
      <c r="E7" s="62" t="s">
        <v>5</v>
      </c>
    </row>
    <row r="8" spans="1:5" x14ac:dyDescent="0.2">
      <c r="A8" s="55" t="s">
        <v>205</v>
      </c>
      <c r="B8" s="61">
        <v>15492</v>
      </c>
      <c r="C8" s="61">
        <v>3357</v>
      </c>
      <c r="D8" s="61">
        <v>18849</v>
      </c>
      <c r="E8" s="62" t="s">
        <v>6</v>
      </c>
    </row>
    <row r="9" spans="1:5" x14ac:dyDescent="0.2">
      <c r="A9" s="55" t="s">
        <v>206</v>
      </c>
      <c r="B9" s="61">
        <v>7178</v>
      </c>
      <c r="C9" s="61">
        <v>1230</v>
      </c>
      <c r="D9" s="61">
        <v>8408</v>
      </c>
      <c r="E9" s="62" t="s">
        <v>7</v>
      </c>
    </row>
    <row r="10" spans="1:5" ht="15" thickBot="1" x14ac:dyDescent="0.25">
      <c r="A10" s="181" t="s">
        <v>23</v>
      </c>
      <c r="B10" s="195">
        <v>47458</v>
      </c>
      <c r="C10" s="195">
        <v>9022</v>
      </c>
      <c r="D10" s="195">
        <v>56480</v>
      </c>
      <c r="E10" s="196" t="s">
        <v>8</v>
      </c>
    </row>
    <row r="11" spans="1:5" ht="15" thickTop="1" x14ac:dyDescent="0.2">
      <c r="A11" s="183" t="s">
        <v>207</v>
      </c>
      <c r="B11" s="184">
        <v>158</v>
      </c>
      <c r="C11" s="184">
        <v>35</v>
      </c>
      <c r="D11" s="184">
        <v>193</v>
      </c>
      <c r="E11" s="185" t="s">
        <v>102</v>
      </c>
    </row>
    <row r="12" spans="1:5" x14ac:dyDescent="0.2">
      <c r="A12" s="186" t="s">
        <v>208</v>
      </c>
      <c r="B12" s="187">
        <v>1643</v>
      </c>
      <c r="C12" s="187">
        <v>356</v>
      </c>
      <c r="D12" s="187">
        <v>1999</v>
      </c>
      <c r="E12" s="188" t="s">
        <v>102</v>
      </c>
    </row>
    <row r="13" spans="1:5" x14ac:dyDescent="0.2">
      <c r="A13" s="186" t="s">
        <v>209</v>
      </c>
      <c r="B13" s="187">
        <v>24085</v>
      </c>
      <c r="C13" s="187">
        <v>4353</v>
      </c>
      <c r="D13" s="187">
        <v>28438</v>
      </c>
      <c r="E13" s="188" t="s">
        <v>102</v>
      </c>
    </row>
    <row r="14" spans="1:5" x14ac:dyDescent="0.2">
      <c r="A14" s="39" t="s">
        <v>1</v>
      </c>
    </row>
    <row r="16" spans="1:5" x14ac:dyDescent="0.2">
      <c r="A16" s="21" t="s">
        <v>199</v>
      </c>
      <c r="B16" s="15" t="s">
        <v>191</v>
      </c>
      <c r="C16" s="15" t="s">
        <v>192</v>
      </c>
      <c r="D16" s="22" t="s">
        <v>23</v>
      </c>
    </row>
    <row r="17" spans="1:4" x14ac:dyDescent="0.2">
      <c r="A17" s="56" t="s">
        <v>200</v>
      </c>
      <c r="B17" s="61">
        <v>21763</v>
      </c>
      <c r="C17" s="61">
        <v>4183</v>
      </c>
      <c r="D17" s="61">
        <v>25946</v>
      </c>
    </row>
    <row r="18" spans="1:4" x14ac:dyDescent="0.2">
      <c r="A18" s="56" t="s">
        <v>201</v>
      </c>
      <c r="B18" s="61">
        <v>20943</v>
      </c>
      <c r="C18" s="61">
        <v>3859</v>
      </c>
      <c r="D18" s="61">
        <v>24802</v>
      </c>
    </row>
    <row r="19" spans="1:4" ht="25.5" x14ac:dyDescent="0.2">
      <c r="A19" s="56" t="s">
        <v>202</v>
      </c>
      <c r="B19" s="61">
        <v>1158</v>
      </c>
      <c r="C19" s="61">
        <v>233</v>
      </c>
      <c r="D19" s="61">
        <v>1391</v>
      </c>
    </row>
    <row r="20" spans="1:4" ht="25.5" x14ac:dyDescent="0.2">
      <c r="A20" s="56" t="s">
        <v>203</v>
      </c>
      <c r="B20" s="61">
        <v>1090</v>
      </c>
      <c r="C20" s="61">
        <v>213</v>
      </c>
      <c r="D20" s="61">
        <v>1303</v>
      </c>
    </row>
    <row r="22" spans="1:4" x14ac:dyDescent="0.2">
      <c r="A22" s="21" t="s">
        <v>311</v>
      </c>
      <c r="B22" s="15" t="s">
        <v>191</v>
      </c>
      <c r="C22" s="15" t="s">
        <v>192</v>
      </c>
      <c r="D22" s="22" t="s">
        <v>23</v>
      </c>
    </row>
    <row r="23" spans="1:4" ht="25.5" x14ac:dyDescent="0.2">
      <c r="A23" s="19" t="s">
        <v>193</v>
      </c>
      <c r="B23" s="63">
        <v>89607</v>
      </c>
      <c r="C23" s="63">
        <v>14592</v>
      </c>
      <c r="D23" s="63">
        <v>104199</v>
      </c>
    </row>
    <row r="24" spans="1:4" ht="25.5" x14ac:dyDescent="0.2">
      <c r="A24" s="19" t="s">
        <v>194</v>
      </c>
      <c r="B24" s="63">
        <v>44087</v>
      </c>
      <c r="C24" s="63">
        <v>6837</v>
      </c>
      <c r="D24" s="63">
        <v>50924</v>
      </c>
    </row>
    <row r="25" spans="1:4" x14ac:dyDescent="0.2">
      <c r="A25" s="39" t="s">
        <v>2</v>
      </c>
    </row>
    <row r="27" spans="1:4" x14ac:dyDescent="0.2">
      <c r="A27" s="308" t="s">
        <v>188</v>
      </c>
      <c r="B27" s="308"/>
    </row>
    <row r="28" spans="1:4" x14ac:dyDescent="0.2">
      <c r="A28" s="55" t="s">
        <v>13</v>
      </c>
      <c r="B28" s="64">
        <v>198</v>
      </c>
    </row>
    <row r="29" spans="1:4" x14ac:dyDescent="0.2">
      <c r="A29" s="55" t="s">
        <v>189</v>
      </c>
      <c r="B29" s="64">
        <v>864</v>
      </c>
    </row>
    <row r="30" spans="1:4" x14ac:dyDescent="0.2">
      <c r="A30" s="55" t="s">
        <v>190</v>
      </c>
      <c r="B30" s="64">
        <v>22</v>
      </c>
    </row>
    <row r="31" spans="1:4" x14ac:dyDescent="0.2">
      <c r="A31" s="55" t="s">
        <v>16</v>
      </c>
      <c r="B31" s="64">
        <v>10</v>
      </c>
    </row>
    <row r="32" spans="1:4" x14ac:dyDescent="0.2">
      <c r="A32" s="57" t="s">
        <v>23</v>
      </c>
      <c r="B32" s="65">
        <v>1094</v>
      </c>
      <c r="C32" s="100"/>
    </row>
    <row r="33" spans="1:5" ht="24.75" customHeight="1" x14ac:dyDescent="0.2">
      <c r="A33" s="311" t="s">
        <v>3</v>
      </c>
      <c r="B33" s="311"/>
    </row>
    <row r="35" spans="1:5" ht="25.5" x14ac:dyDescent="0.2">
      <c r="A35" s="21" t="s">
        <v>180</v>
      </c>
      <c r="B35" s="15" t="s">
        <v>181</v>
      </c>
      <c r="C35" s="15" t="s">
        <v>182</v>
      </c>
      <c r="D35" s="15" t="s">
        <v>183</v>
      </c>
      <c r="E35" s="58" t="s">
        <v>23</v>
      </c>
    </row>
    <row r="36" spans="1:5" x14ac:dyDescent="0.2">
      <c r="A36" s="59" t="s">
        <v>184</v>
      </c>
      <c r="B36" s="61">
        <v>15821</v>
      </c>
      <c r="C36" s="61">
        <v>10171</v>
      </c>
      <c r="D36" s="61">
        <v>6179</v>
      </c>
      <c r="E36" s="61">
        <v>32171</v>
      </c>
    </row>
    <row r="37" spans="1:5" x14ac:dyDescent="0.2">
      <c r="A37" s="59" t="s">
        <v>18</v>
      </c>
      <c r="B37" s="61">
        <v>1305</v>
      </c>
      <c r="C37" s="61">
        <v>1432</v>
      </c>
      <c r="D37" s="61">
        <v>19</v>
      </c>
      <c r="E37" s="61">
        <v>2756</v>
      </c>
    </row>
    <row r="38" spans="1:5" x14ac:dyDescent="0.2">
      <c r="A38" s="59" t="s">
        <v>19</v>
      </c>
      <c r="B38" s="61">
        <v>2365</v>
      </c>
      <c r="C38" s="61">
        <v>1251</v>
      </c>
      <c r="D38" s="61">
        <v>308</v>
      </c>
      <c r="E38" s="61">
        <v>3924</v>
      </c>
    </row>
    <row r="39" spans="1:5" x14ac:dyDescent="0.2">
      <c r="A39" s="59" t="s">
        <v>20</v>
      </c>
      <c r="B39" s="61">
        <v>1162</v>
      </c>
      <c r="C39" s="61">
        <v>341</v>
      </c>
      <c r="D39" s="61">
        <v>162</v>
      </c>
      <c r="E39" s="61">
        <v>1665</v>
      </c>
    </row>
    <row r="40" spans="1:5" x14ac:dyDescent="0.2">
      <c r="A40" s="59" t="s">
        <v>21</v>
      </c>
      <c r="B40" s="61">
        <v>5112</v>
      </c>
      <c r="C40" s="61">
        <v>3980</v>
      </c>
      <c r="D40" s="61">
        <v>870</v>
      </c>
      <c r="E40" s="61">
        <v>9962</v>
      </c>
    </row>
    <row r="41" spans="1:5" x14ac:dyDescent="0.2">
      <c r="A41" s="59" t="s">
        <v>22</v>
      </c>
      <c r="B41" s="61">
        <v>1762</v>
      </c>
      <c r="C41" s="61">
        <v>823</v>
      </c>
      <c r="D41" s="61">
        <v>281</v>
      </c>
      <c r="E41" s="61">
        <v>2866</v>
      </c>
    </row>
    <row r="42" spans="1:5" x14ac:dyDescent="0.2">
      <c r="A42" s="60" t="s">
        <v>186</v>
      </c>
      <c r="B42" s="66">
        <v>27527</v>
      </c>
      <c r="C42" s="66">
        <v>17998</v>
      </c>
      <c r="D42" s="66">
        <v>7819</v>
      </c>
      <c r="E42" s="66">
        <v>53344</v>
      </c>
    </row>
    <row r="43" spans="1:5" x14ac:dyDescent="0.2">
      <c r="A43" s="60" t="s">
        <v>187</v>
      </c>
      <c r="B43" s="66">
        <v>2278</v>
      </c>
      <c r="C43" s="66">
        <v>1274</v>
      </c>
      <c r="D43" s="66">
        <v>632</v>
      </c>
      <c r="E43" s="66">
        <v>4184</v>
      </c>
    </row>
    <row r="44" spans="1:5" ht="25.5" customHeight="1" x14ac:dyDescent="0.2">
      <c r="A44" s="309" t="s">
        <v>4</v>
      </c>
      <c r="B44" s="309"/>
      <c r="C44" s="309"/>
      <c r="D44" s="309"/>
      <c r="E44" s="309"/>
    </row>
  </sheetData>
  <mergeCells count="5">
    <mergeCell ref="A1:E1"/>
    <mergeCell ref="A27:B27"/>
    <mergeCell ref="A44:E44"/>
    <mergeCell ref="A4:E4"/>
    <mergeCell ref="A33:B33"/>
  </mergeCells>
  <hyperlinks>
    <hyperlink ref="E2" location="Sommaire!A1" display="sommaire"/>
  </hyperlinks>
  <pageMargins left="0.7" right="0.7" top="0.75" bottom="0.75" header="0.3" footer="0.3"/>
  <pageSetup paperSize="9" scale="8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G67"/>
  <sheetViews>
    <sheetView showGridLines="0" view="pageBreakPreview" zoomScaleNormal="100" zoomScaleSheetLayoutView="100" workbookViewId="0">
      <selection sqref="A1:G1"/>
    </sheetView>
  </sheetViews>
  <sheetFormatPr baseColWidth="10" defaultRowHeight="14.25" x14ac:dyDescent="0.2"/>
  <cols>
    <col min="1" max="1" width="51.7109375" style="38" customWidth="1"/>
    <col min="2" max="4" width="11.42578125" style="38"/>
    <col min="5" max="5" width="15" style="38" customWidth="1"/>
    <col min="6" max="16384" width="11.42578125" style="38"/>
  </cols>
  <sheetData>
    <row r="1" spans="1:7" ht="15" x14ac:dyDescent="0.2">
      <c r="A1" s="305" t="s">
        <v>24</v>
      </c>
      <c r="B1" s="306"/>
      <c r="C1" s="306"/>
      <c r="D1" s="306"/>
      <c r="E1" s="306"/>
      <c r="F1" s="306"/>
      <c r="G1" s="307"/>
    </row>
    <row r="2" spans="1:7" x14ac:dyDescent="0.2">
      <c r="G2" s="75" t="s">
        <v>128</v>
      </c>
    </row>
    <row r="3" spans="1:7" x14ac:dyDescent="0.2">
      <c r="A3" s="39" t="s">
        <v>330</v>
      </c>
    </row>
    <row r="4" spans="1:7" ht="23.25" customHeight="1" x14ac:dyDescent="0.2">
      <c r="A4" s="310" t="s">
        <v>237</v>
      </c>
      <c r="B4" s="310"/>
      <c r="C4" s="310"/>
      <c r="D4" s="310"/>
      <c r="E4" s="310"/>
    </row>
    <row r="6" spans="1:7" x14ac:dyDescent="0.2">
      <c r="A6" s="21" t="s">
        <v>210</v>
      </c>
      <c r="B6" s="15" t="s">
        <v>191</v>
      </c>
      <c r="C6" s="15" t="s">
        <v>192</v>
      </c>
      <c r="D6" s="22" t="s">
        <v>23</v>
      </c>
      <c r="E6" s="15" t="s">
        <v>211</v>
      </c>
    </row>
    <row r="7" spans="1:7" x14ac:dyDescent="0.2">
      <c r="A7" s="55" t="s">
        <v>204</v>
      </c>
      <c r="B7" s="61">
        <v>4</v>
      </c>
      <c r="C7" s="61">
        <v>0</v>
      </c>
      <c r="D7" s="61">
        <v>4</v>
      </c>
      <c r="E7" s="62" t="s">
        <v>25</v>
      </c>
    </row>
    <row r="8" spans="1:7" x14ac:dyDescent="0.2">
      <c r="A8" s="55" t="s">
        <v>205</v>
      </c>
      <c r="B8" s="61">
        <v>0</v>
      </c>
      <c r="C8" s="61">
        <v>0</v>
      </c>
      <c r="D8" s="61">
        <v>0</v>
      </c>
      <c r="E8" s="62" t="s">
        <v>25</v>
      </c>
    </row>
    <row r="9" spans="1:7" x14ac:dyDescent="0.2">
      <c r="A9" s="55" t="s">
        <v>206</v>
      </c>
      <c r="B9" s="61">
        <v>0</v>
      </c>
      <c r="C9" s="61">
        <v>0</v>
      </c>
      <c r="D9" s="61">
        <v>0</v>
      </c>
      <c r="E9" s="62" t="s">
        <v>25</v>
      </c>
    </row>
    <row r="10" spans="1:7" ht="15" thickBot="1" x14ac:dyDescent="0.25">
      <c r="A10" s="181" t="s">
        <v>23</v>
      </c>
      <c r="B10" s="195">
        <v>4</v>
      </c>
      <c r="C10" s="195">
        <v>0</v>
      </c>
      <c r="D10" s="195">
        <v>4</v>
      </c>
      <c r="E10" s="196" t="s">
        <v>25</v>
      </c>
    </row>
    <row r="11" spans="1:7" ht="15" thickTop="1" x14ac:dyDescent="0.2">
      <c r="A11" s="183" t="s">
        <v>207</v>
      </c>
      <c r="B11" s="184">
        <v>0</v>
      </c>
      <c r="C11" s="184">
        <v>0</v>
      </c>
      <c r="D11" s="184">
        <v>0</v>
      </c>
      <c r="E11" s="185" t="s">
        <v>102</v>
      </c>
    </row>
    <row r="12" spans="1:7" x14ac:dyDescent="0.2">
      <c r="A12" s="186" t="s">
        <v>208</v>
      </c>
      <c r="B12" s="187">
        <v>1</v>
      </c>
      <c r="C12" s="187">
        <v>0</v>
      </c>
      <c r="D12" s="187">
        <v>1</v>
      </c>
      <c r="E12" s="188" t="s">
        <v>102</v>
      </c>
    </row>
    <row r="13" spans="1:7" x14ac:dyDescent="0.2">
      <c r="A13" s="186" t="s">
        <v>209</v>
      </c>
      <c r="B13" s="187">
        <v>0</v>
      </c>
      <c r="C13" s="187">
        <v>0</v>
      </c>
      <c r="D13" s="187">
        <v>0</v>
      </c>
      <c r="E13" s="188" t="s">
        <v>102</v>
      </c>
    </row>
    <row r="14" spans="1:7" x14ac:dyDescent="0.2">
      <c r="A14" s="39" t="s">
        <v>1</v>
      </c>
    </row>
    <row r="16" spans="1:7" x14ac:dyDescent="0.2">
      <c r="A16" s="21" t="s">
        <v>199</v>
      </c>
      <c r="B16" s="15" t="s">
        <v>191</v>
      </c>
      <c r="C16" s="15" t="s">
        <v>192</v>
      </c>
      <c r="D16" s="22" t="s">
        <v>23</v>
      </c>
    </row>
    <row r="17" spans="1:4" x14ac:dyDescent="0.2">
      <c r="A17" s="56" t="s">
        <v>200</v>
      </c>
      <c r="B17" s="61">
        <v>4</v>
      </c>
      <c r="C17" s="61">
        <v>1</v>
      </c>
      <c r="D17" s="61">
        <v>5</v>
      </c>
    </row>
    <row r="18" spans="1:4" x14ac:dyDescent="0.2">
      <c r="A18" s="56" t="s">
        <v>201</v>
      </c>
      <c r="B18" s="61">
        <v>4</v>
      </c>
      <c r="C18" s="61">
        <v>1</v>
      </c>
      <c r="D18" s="61">
        <v>5</v>
      </c>
    </row>
    <row r="19" spans="1:4" ht="25.5" x14ac:dyDescent="0.2">
      <c r="A19" s="56" t="s">
        <v>202</v>
      </c>
      <c r="B19" s="61">
        <v>2</v>
      </c>
      <c r="C19" s="61">
        <v>0</v>
      </c>
      <c r="D19" s="61">
        <v>2</v>
      </c>
    </row>
    <row r="20" spans="1:4" ht="25.5" x14ac:dyDescent="0.2">
      <c r="A20" s="56" t="s">
        <v>203</v>
      </c>
      <c r="B20" s="61">
        <v>1</v>
      </c>
      <c r="C20" s="61">
        <v>0</v>
      </c>
      <c r="D20" s="61">
        <v>1</v>
      </c>
    </row>
    <row r="22" spans="1:4" x14ac:dyDescent="0.2">
      <c r="A22" s="21" t="s">
        <v>311</v>
      </c>
      <c r="B22" s="15" t="s">
        <v>191</v>
      </c>
      <c r="C22" s="15" t="s">
        <v>192</v>
      </c>
      <c r="D22" s="22" t="s">
        <v>23</v>
      </c>
    </row>
    <row r="23" spans="1:4" ht="25.5" x14ac:dyDescent="0.2">
      <c r="A23" s="19" t="s">
        <v>193</v>
      </c>
      <c r="B23" s="63">
        <v>0</v>
      </c>
      <c r="C23" s="63">
        <v>0</v>
      </c>
      <c r="D23" s="63">
        <v>0</v>
      </c>
    </row>
    <row r="24" spans="1:4" ht="25.5" x14ac:dyDescent="0.2">
      <c r="A24" s="19" t="s">
        <v>194</v>
      </c>
      <c r="B24" s="63">
        <v>0</v>
      </c>
      <c r="C24" s="63">
        <v>0</v>
      </c>
      <c r="D24" s="63">
        <v>0</v>
      </c>
    </row>
    <row r="25" spans="1:4" x14ac:dyDescent="0.2">
      <c r="A25" s="39" t="s">
        <v>2</v>
      </c>
    </row>
    <row r="27" spans="1:4" x14ac:dyDescent="0.2">
      <c r="A27" s="308" t="s">
        <v>188</v>
      </c>
      <c r="B27" s="308"/>
    </row>
    <row r="28" spans="1:4" x14ac:dyDescent="0.2">
      <c r="A28" s="55" t="s">
        <v>13</v>
      </c>
      <c r="B28" s="64">
        <v>1</v>
      </c>
    </row>
    <row r="29" spans="1:4" x14ac:dyDescent="0.2">
      <c r="A29" s="55" t="s">
        <v>189</v>
      </c>
      <c r="B29" s="64">
        <v>5</v>
      </c>
    </row>
    <row r="30" spans="1:4" x14ac:dyDescent="0.2">
      <c r="A30" s="55" t="s">
        <v>190</v>
      </c>
      <c r="B30" s="64">
        <v>0</v>
      </c>
    </row>
    <row r="31" spans="1:4" x14ac:dyDescent="0.2">
      <c r="A31" s="55" t="s">
        <v>16</v>
      </c>
      <c r="B31" s="64">
        <v>0</v>
      </c>
    </row>
    <row r="32" spans="1:4" x14ac:dyDescent="0.2">
      <c r="A32" s="57" t="s">
        <v>23</v>
      </c>
      <c r="B32" s="65">
        <v>6</v>
      </c>
    </row>
    <row r="33" spans="1:7" ht="24.75" customHeight="1" x14ac:dyDescent="0.2">
      <c r="A33" s="311" t="s">
        <v>3</v>
      </c>
      <c r="B33" s="311"/>
    </row>
    <row r="35" spans="1:7" ht="25.5" x14ac:dyDescent="0.2">
      <c r="A35" s="21" t="s">
        <v>180</v>
      </c>
      <c r="B35" s="15" t="s">
        <v>181</v>
      </c>
      <c r="C35" s="15" t="s">
        <v>182</v>
      </c>
      <c r="D35" s="15" t="s">
        <v>183</v>
      </c>
      <c r="E35" s="58" t="s">
        <v>23</v>
      </c>
    </row>
    <row r="36" spans="1:7" x14ac:dyDescent="0.2">
      <c r="A36" s="59" t="s">
        <v>184</v>
      </c>
      <c r="B36" s="61">
        <v>1</v>
      </c>
      <c r="C36" s="61">
        <v>0</v>
      </c>
      <c r="D36" s="61">
        <v>0</v>
      </c>
      <c r="E36" s="61">
        <v>1</v>
      </c>
    </row>
    <row r="37" spans="1:7" x14ac:dyDescent="0.2">
      <c r="A37" s="59" t="s">
        <v>18</v>
      </c>
      <c r="B37" s="61">
        <v>0</v>
      </c>
      <c r="C37" s="61">
        <v>0</v>
      </c>
      <c r="D37" s="61">
        <v>0</v>
      </c>
      <c r="E37" s="61">
        <v>0</v>
      </c>
    </row>
    <row r="38" spans="1:7" x14ac:dyDescent="0.2">
      <c r="A38" s="59" t="s">
        <v>19</v>
      </c>
      <c r="B38" s="61">
        <v>0</v>
      </c>
      <c r="C38" s="61">
        <v>0</v>
      </c>
      <c r="D38" s="61">
        <v>0</v>
      </c>
      <c r="E38" s="61">
        <v>0</v>
      </c>
    </row>
    <row r="39" spans="1:7" x14ac:dyDescent="0.2">
      <c r="A39" s="59" t="s">
        <v>20</v>
      </c>
      <c r="B39" s="61">
        <v>0</v>
      </c>
      <c r="C39" s="61">
        <v>0</v>
      </c>
      <c r="D39" s="61">
        <v>0</v>
      </c>
      <c r="E39" s="61">
        <v>0</v>
      </c>
    </row>
    <row r="40" spans="1:7" x14ac:dyDescent="0.2">
      <c r="A40" s="59" t="s">
        <v>21</v>
      </c>
      <c r="B40" s="61">
        <v>0</v>
      </c>
      <c r="C40" s="61">
        <v>0</v>
      </c>
      <c r="D40" s="61">
        <v>0</v>
      </c>
      <c r="E40" s="61">
        <v>0</v>
      </c>
    </row>
    <row r="41" spans="1:7" x14ac:dyDescent="0.2">
      <c r="A41" s="59" t="s">
        <v>22</v>
      </c>
      <c r="B41" s="61">
        <v>1</v>
      </c>
      <c r="C41" s="61">
        <v>0</v>
      </c>
      <c r="D41" s="61">
        <v>0</v>
      </c>
      <c r="E41" s="61">
        <v>1</v>
      </c>
    </row>
    <row r="42" spans="1:7" x14ac:dyDescent="0.2">
      <c r="A42" s="60" t="s">
        <v>186</v>
      </c>
      <c r="B42" s="66">
        <v>2</v>
      </c>
      <c r="C42" s="66">
        <v>0</v>
      </c>
      <c r="D42" s="66">
        <v>0</v>
      </c>
      <c r="E42" s="66">
        <v>2</v>
      </c>
    </row>
    <row r="43" spans="1:7" x14ac:dyDescent="0.2">
      <c r="A43" s="60" t="s">
        <v>187</v>
      </c>
      <c r="B43" s="66">
        <v>2</v>
      </c>
      <c r="C43" s="66">
        <v>0</v>
      </c>
      <c r="D43" s="66">
        <v>0</v>
      </c>
      <c r="E43" s="66">
        <v>2</v>
      </c>
    </row>
    <row r="44" spans="1:7" ht="25.5" customHeight="1" x14ac:dyDescent="0.2">
      <c r="A44" s="309" t="s">
        <v>4</v>
      </c>
      <c r="B44" s="309"/>
      <c r="C44" s="309"/>
      <c r="D44" s="309"/>
      <c r="E44" s="309"/>
    </row>
    <row r="46" spans="1:7" x14ac:dyDescent="0.2">
      <c r="A46" s="312" t="s">
        <v>228</v>
      </c>
      <c r="B46" s="313"/>
      <c r="C46" s="313"/>
      <c r="D46" s="313"/>
      <c r="E46" s="313"/>
      <c r="F46" s="313"/>
      <c r="G46" s="314"/>
    </row>
    <row r="47" spans="1:7" ht="25.5" x14ac:dyDescent="0.2">
      <c r="A47" s="41" t="s">
        <v>213</v>
      </c>
      <c r="B47" s="42" t="s">
        <v>214</v>
      </c>
      <c r="C47" s="42" t="s">
        <v>215</v>
      </c>
      <c r="D47" s="42" t="s">
        <v>216</v>
      </c>
      <c r="E47" s="42" t="s">
        <v>217</v>
      </c>
      <c r="F47" s="42" t="s">
        <v>218</v>
      </c>
      <c r="G47" s="46" t="s">
        <v>219</v>
      </c>
    </row>
    <row r="48" spans="1:7" x14ac:dyDescent="0.2">
      <c r="A48" s="47" t="s">
        <v>220</v>
      </c>
      <c r="B48" s="48">
        <v>0</v>
      </c>
      <c r="C48" s="48">
        <v>0</v>
      </c>
      <c r="D48" s="48">
        <v>0</v>
      </c>
      <c r="E48" s="48">
        <v>1</v>
      </c>
      <c r="F48" s="48">
        <v>1</v>
      </c>
      <c r="G48" s="51">
        <v>0</v>
      </c>
    </row>
    <row r="49" spans="1:7" x14ac:dyDescent="0.2">
      <c r="A49" s="48" t="s">
        <v>79</v>
      </c>
      <c r="B49" s="48">
        <v>0</v>
      </c>
      <c r="C49" s="48">
        <v>0</v>
      </c>
      <c r="D49" s="48">
        <v>1</v>
      </c>
      <c r="E49" s="48">
        <v>2</v>
      </c>
      <c r="F49" s="48">
        <v>2</v>
      </c>
      <c r="G49" s="51">
        <v>1</v>
      </c>
    </row>
    <row r="50" spans="1:7" x14ac:dyDescent="0.2">
      <c r="A50" s="48" t="s">
        <v>80</v>
      </c>
      <c r="B50" s="48">
        <v>0</v>
      </c>
      <c r="C50" s="48">
        <v>0</v>
      </c>
      <c r="D50" s="48">
        <v>0</v>
      </c>
      <c r="E50" s="48">
        <v>0</v>
      </c>
      <c r="F50" s="48">
        <v>0</v>
      </c>
      <c r="G50" s="51">
        <v>0</v>
      </c>
    </row>
    <row r="51" spans="1:7" x14ac:dyDescent="0.2">
      <c r="A51" s="48" t="s">
        <v>221</v>
      </c>
      <c r="B51" s="48">
        <v>0</v>
      </c>
      <c r="C51" s="48">
        <v>0</v>
      </c>
      <c r="D51" s="48">
        <v>0</v>
      </c>
      <c r="E51" s="48">
        <v>2</v>
      </c>
      <c r="F51" s="48">
        <v>0</v>
      </c>
      <c r="G51" s="51">
        <v>0</v>
      </c>
    </row>
    <row r="52" spans="1:7" x14ac:dyDescent="0.2">
      <c r="A52" s="48" t="s">
        <v>82</v>
      </c>
      <c r="B52" s="48">
        <v>0</v>
      </c>
      <c r="C52" s="48">
        <v>0</v>
      </c>
      <c r="D52" s="48">
        <v>0</v>
      </c>
      <c r="E52" s="48">
        <v>1</v>
      </c>
      <c r="F52" s="48">
        <v>0</v>
      </c>
      <c r="G52" s="51">
        <v>0</v>
      </c>
    </row>
    <row r="53" spans="1:7" x14ac:dyDescent="0.2">
      <c r="A53" s="48" t="s">
        <v>222</v>
      </c>
      <c r="B53" s="48">
        <v>0</v>
      </c>
      <c r="C53" s="48">
        <v>0</v>
      </c>
      <c r="D53" s="48">
        <v>0</v>
      </c>
      <c r="E53" s="48">
        <v>0</v>
      </c>
      <c r="F53" s="48">
        <v>0</v>
      </c>
      <c r="G53" s="51">
        <v>0</v>
      </c>
    </row>
    <row r="54" spans="1:7" x14ac:dyDescent="0.2">
      <c r="A54" s="48" t="s">
        <v>86</v>
      </c>
      <c r="B54" s="48">
        <v>0</v>
      </c>
      <c r="C54" s="48">
        <v>0</v>
      </c>
      <c r="D54" s="48">
        <v>4</v>
      </c>
      <c r="E54" s="48">
        <v>3</v>
      </c>
      <c r="F54" s="48">
        <v>3</v>
      </c>
      <c r="G54" s="51">
        <v>0</v>
      </c>
    </row>
    <row r="55" spans="1:7" x14ac:dyDescent="0.2">
      <c r="A55" s="48" t="s">
        <v>87</v>
      </c>
      <c r="B55" s="48">
        <v>1</v>
      </c>
      <c r="C55" s="48">
        <v>26</v>
      </c>
      <c r="D55" s="48">
        <v>8</v>
      </c>
      <c r="E55" s="48">
        <v>1</v>
      </c>
      <c r="F55" s="48">
        <v>75</v>
      </c>
      <c r="G55" s="51">
        <v>50</v>
      </c>
    </row>
    <row r="56" spans="1:7" x14ac:dyDescent="0.2">
      <c r="A56" s="48" t="s">
        <v>91</v>
      </c>
      <c r="B56" s="48">
        <v>0</v>
      </c>
      <c r="C56" s="48">
        <v>0</v>
      </c>
      <c r="D56" s="48">
        <v>0</v>
      </c>
      <c r="E56" s="48">
        <v>2</v>
      </c>
      <c r="F56" s="48">
        <v>1</v>
      </c>
      <c r="G56" s="51">
        <v>0</v>
      </c>
    </row>
    <row r="57" spans="1:7" x14ac:dyDescent="0.2">
      <c r="A57" s="48" t="s">
        <v>92</v>
      </c>
      <c r="B57" s="48">
        <v>2</v>
      </c>
      <c r="C57" s="48">
        <v>1</v>
      </c>
      <c r="D57" s="48">
        <v>1</v>
      </c>
      <c r="E57" s="48">
        <v>0</v>
      </c>
      <c r="F57" s="48">
        <v>1</v>
      </c>
      <c r="G57" s="51">
        <v>0</v>
      </c>
    </row>
    <row r="58" spans="1:7" x14ac:dyDescent="0.2">
      <c r="A58" s="48" t="s">
        <v>93</v>
      </c>
      <c r="B58" s="48">
        <v>0</v>
      </c>
      <c r="C58" s="48">
        <v>0</v>
      </c>
      <c r="D58" s="48">
        <v>1</v>
      </c>
      <c r="E58" s="48">
        <v>0</v>
      </c>
      <c r="F58" s="48">
        <v>0</v>
      </c>
      <c r="G58" s="51">
        <v>0</v>
      </c>
    </row>
    <row r="59" spans="1:7" x14ac:dyDescent="0.2">
      <c r="A59" s="48" t="s">
        <v>223</v>
      </c>
      <c r="B59" s="48">
        <v>0</v>
      </c>
      <c r="C59" s="48">
        <v>0</v>
      </c>
      <c r="D59" s="48">
        <v>1</v>
      </c>
      <c r="E59" s="48">
        <v>0</v>
      </c>
      <c r="F59" s="48">
        <v>1</v>
      </c>
      <c r="G59" s="51">
        <v>0</v>
      </c>
    </row>
    <row r="60" spans="1:7" x14ac:dyDescent="0.2">
      <c r="A60" s="48" t="s">
        <v>224</v>
      </c>
      <c r="B60" s="48">
        <v>1</v>
      </c>
      <c r="C60" s="48">
        <v>0</v>
      </c>
      <c r="D60" s="48">
        <v>0</v>
      </c>
      <c r="E60" s="48">
        <v>0</v>
      </c>
      <c r="F60" s="48">
        <v>0</v>
      </c>
      <c r="G60" s="51">
        <v>0</v>
      </c>
    </row>
    <row r="61" spans="1:7" x14ac:dyDescent="0.2">
      <c r="A61" s="52" t="s">
        <v>225</v>
      </c>
      <c r="B61" s="53">
        <v>4</v>
      </c>
      <c r="C61" s="53">
        <v>27</v>
      </c>
      <c r="D61" s="53">
        <v>16</v>
      </c>
      <c r="E61" s="53">
        <v>12</v>
      </c>
      <c r="F61" s="53">
        <v>84</v>
      </c>
      <c r="G61" s="53">
        <v>51</v>
      </c>
    </row>
    <row r="62" spans="1:7" x14ac:dyDescent="0.2">
      <c r="A62" s="48" t="s">
        <v>84</v>
      </c>
      <c r="B62" s="48">
        <v>0</v>
      </c>
      <c r="C62" s="48">
        <v>0</v>
      </c>
      <c r="D62" s="48">
        <v>0</v>
      </c>
      <c r="E62" s="48">
        <v>0</v>
      </c>
      <c r="F62" s="48">
        <v>0</v>
      </c>
      <c r="G62" s="51">
        <v>0</v>
      </c>
    </row>
    <row r="63" spans="1:7" x14ac:dyDescent="0.2">
      <c r="A63" s="48" t="s">
        <v>85</v>
      </c>
      <c r="B63" s="48">
        <v>0</v>
      </c>
      <c r="C63" s="48">
        <v>0</v>
      </c>
      <c r="D63" s="48">
        <v>0</v>
      </c>
      <c r="E63" s="48">
        <v>0</v>
      </c>
      <c r="F63" s="48">
        <v>0</v>
      </c>
      <c r="G63" s="51">
        <v>0</v>
      </c>
    </row>
    <row r="64" spans="1:7" x14ac:dyDescent="0.2">
      <c r="A64" s="48" t="s">
        <v>89</v>
      </c>
      <c r="B64" s="48">
        <v>0</v>
      </c>
      <c r="C64" s="48">
        <v>0</v>
      </c>
      <c r="D64" s="48">
        <v>0</v>
      </c>
      <c r="E64" s="48">
        <v>0</v>
      </c>
      <c r="F64" s="48">
        <v>0</v>
      </c>
      <c r="G64" s="51">
        <v>0</v>
      </c>
    </row>
    <row r="65" spans="1:7" x14ac:dyDescent="0.2">
      <c r="A65" s="48" t="s">
        <v>90</v>
      </c>
      <c r="B65" s="48">
        <v>0</v>
      </c>
      <c r="C65" s="48">
        <v>0</v>
      </c>
      <c r="D65" s="48">
        <v>0</v>
      </c>
      <c r="E65" s="48">
        <v>0</v>
      </c>
      <c r="F65" s="48">
        <v>0</v>
      </c>
      <c r="G65" s="51">
        <v>0</v>
      </c>
    </row>
    <row r="66" spans="1:7" x14ac:dyDescent="0.2">
      <c r="A66" s="48" t="s">
        <v>226</v>
      </c>
      <c r="B66" s="48">
        <v>0</v>
      </c>
      <c r="C66" s="48">
        <v>0</v>
      </c>
      <c r="D66" s="48">
        <v>0</v>
      </c>
      <c r="E66" s="48">
        <v>3</v>
      </c>
      <c r="F66" s="48">
        <v>0</v>
      </c>
      <c r="G66" s="51">
        <v>0</v>
      </c>
    </row>
    <row r="67" spans="1:7" x14ac:dyDescent="0.2">
      <c r="A67" s="52" t="s">
        <v>227</v>
      </c>
      <c r="B67" s="53">
        <v>4</v>
      </c>
      <c r="C67" s="53">
        <v>27</v>
      </c>
      <c r="D67" s="53">
        <v>16</v>
      </c>
      <c r="E67" s="53">
        <v>15</v>
      </c>
      <c r="F67" s="53">
        <v>84</v>
      </c>
      <c r="G67" s="53">
        <v>51</v>
      </c>
    </row>
  </sheetData>
  <mergeCells count="6">
    <mergeCell ref="A27:B27"/>
    <mergeCell ref="A44:E44"/>
    <mergeCell ref="A4:E4"/>
    <mergeCell ref="A46:G46"/>
    <mergeCell ref="A1:G1"/>
    <mergeCell ref="A33:B33"/>
  </mergeCells>
  <hyperlinks>
    <hyperlink ref="G2" location="Sommaire!A1" display="sommaire"/>
  </hyperlinks>
  <pageMargins left="0.7" right="0.7" top="0.75" bottom="0.75" header="0.3" footer="0.3"/>
  <pageSetup paperSize="9" scale="7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G70"/>
  <sheetViews>
    <sheetView showGridLines="0" view="pageBreakPreview" zoomScaleNormal="100" zoomScaleSheetLayoutView="100" workbookViewId="0">
      <selection sqref="A1:G1"/>
    </sheetView>
  </sheetViews>
  <sheetFormatPr baseColWidth="10" defaultRowHeight="14.25" x14ac:dyDescent="0.2"/>
  <cols>
    <col min="1" max="1" width="51.7109375" style="94" customWidth="1"/>
    <col min="2" max="4" width="11.42578125" style="94"/>
    <col min="5" max="5" width="15" style="94" customWidth="1"/>
    <col min="6" max="16384" width="11.42578125" style="94"/>
  </cols>
  <sheetData>
    <row r="1" spans="1:7" ht="15" x14ac:dyDescent="0.2">
      <c r="A1" s="319" t="s">
        <v>276</v>
      </c>
      <c r="B1" s="320"/>
      <c r="C1" s="320"/>
      <c r="D1" s="320"/>
      <c r="E1" s="320"/>
      <c r="F1" s="320"/>
      <c r="G1" s="321"/>
    </row>
    <row r="2" spans="1:7" x14ac:dyDescent="0.2">
      <c r="G2" s="75" t="s">
        <v>128</v>
      </c>
    </row>
    <row r="3" spans="1:7" s="95" customFormat="1" x14ac:dyDescent="0.25">
      <c r="A3" s="99" t="s">
        <v>330</v>
      </c>
    </row>
    <row r="4" spans="1:7" ht="24.75" customHeight="1" x14ac:dyDescent="0.2">
      <c r="A4" s="322" t="s">
        <v>278</v>
      </c>
      <c r="B4" s="322"/>
      <c r="C4" s="322"/>
      <c r="D4" s="322"/>
      <c r="E4" s="322"/>
    </row>
    <row r="5" spans="1:7" x14ac:dyDescent="0.2">
      <c r="A5" s="180"/>
      <c r="B5" s="180"/>
      <c r="C5" s="180"/>
      <c r="D5" s="180"/>
      <c r="E5" s="180"/>
    </row>
    <row r="6" spans="1:7" ht="25.5" customHeight="1" x14ac:dyDescent="0.2">
      <c r="A6" s="327" t="s">
        <v>314</v>
      </c>
      <c r="B6" s="328"/>
      <c r="C6" s="328"/>
      <c r="D6" s="328"/>
      <c r="E6" s="328"/>
      <c r="F6" s="328"/>
      <c r="G6" s="329"/>
    </row>
    <row r="8" spans="1:7" x14ac:dyDescent="0.2">
      <c r="A8" s="76" t="s">
        <v>210</v>
      </c>
      <c r="B8" s="77" t="s">
        <v>191</v>
      </c>
      <c r="C8" s="77" t="s">
        <v>192</v>
      </c>
      <c r="D8" s="78" t="s">
        <v>23</v>
      </c>
      <c r="E8" s="77" t="s">
        <v>211</v>
      </c>
    </row>
    <row r="9" spans="1:7" x14ac:dyDescent="0.2">
      <c r="A9" s="79" t="s">
        <v>204</v>
      </c>
      <c r="B9" s="96">
        <v>0</v>
      </c>
      <c r="C9" s="96">
        <v>0</v>
      </c>
      <c r="D9" s="96">
        <v>0</v>
      </c>
      <c r="E9" s="97" t="s">
        <v>25</v>
      </c>
    </row>
    <row r="10" spans="1:7" x14ac:dyDescent="0.2">
      <c r="A10" s="79" t="s">
        <v>205</v>
      </c>
      <c r="B10" s="96">
        <v>0</v>
      </c>
      <c r="C10" s="96">
        <v>0</v>
      </c>
      <c r="D10" s="96">
        <v>0</v>
      </c>
      <c r="E10" s="97" t="s">
        <v>25</v>
      </c>
    </row>
    <row r="11" spans="1:7" x14ac:dyDescent="0.2">
      <c r="A11" s="79" t="s">
        <v>206</v>
      </c>
      <c r="B11" s="96">
        <v>0</v>
      </c>
      <c r="C11" s="96">
        <v>0</v>
      </c>
      <c r="D11" s="96">
        <v>0</v>
      </c>
      <c r="E11" s="97" t="s">
        <v>25</v>
      </c>
    </row>
    <row r="12" spans="1:7" ht="15.75" thickBot="1" x14ac:dyDescent="0.3">
      <c r="A12" s="182" t="s">
        <v>23</v>
      </c>
      <c r="B12" s="197">
        <v>0</v>
      </c>
      <c r="C12" s="197">
        <v>0</v>
      </c>
      <c r="D12" s="197">
        <v>0</v>
      </c>
      <c r="E12" s="198" t="s">
        <v>25</v>
      </c>
    </row>
    <row r="13" spans="1:7" ht="15" thickTop="1" x14ac:dyDescent="0.2">
      <c r="A13" s="189" t="s">
        <v>207</v>
      </c>
      <c r="B13" s="190">
        <v>0</v>
      </c>
      <c r="C13" s="190">
        <v>0</v>
      </c>
      <c r="D13" s="190">
        <v>0</v>
      </c>
      <c r="E13" s="191" t="s">
        <v>102</v>
      </c>
    </row>
    <row r="14" spans="1:7" x14ac:dyDescent="0.2">
      <c r="A14" s="192" t="s">
        <v>208</v>
      </c>
      <c r="B14" s="193">
        <v>0</v>
      </c>
      <c r="C14" s="193">
        <v>0</v>
      </c>
      <c r="D14" s="193">
        <v>0</v>
      </c>
      <c r="E14" s="194" t="s">
        <v>102</v>
      </c>
    </row>
    <row r="15" spans="1:7" x14ac:dyDescent="0.2">
      <c r="A15" s="192" t="s">
        <v>209</v>
      </c>
      <c r="B15" s="193">
        <v>0</v>
      </c>
      <c r="C15" s="193">
        <v>0</v>
      </c>
      <c r="D15" s="193">
        <v>0</v>
      </c>
      <c r="E15" s="194" t="s">
        <v>102</v>
      </c>
    </row>
    <row r="16" spans="1:7" x14ac:dyDescent="0.2">
      <c r="A16" s="323" t="s">
        <v>1</v>
      </c>
      <c r="B16" s="323"/>
      <c r="C16" s="323"/>
      <c r="D16" s="323"/>
      <c r="E16" s="323"/>
    </row>
    <row r="18" spans="1:4" x14ac:dyDescent="0.2">
      <c r="A18" s="76" t="s">
        <v>199</v>
      </c>
      <c r="B18" s="77" t="s">
        <v>191</v>
      </c>
      <c r="C18" s="77" t="s">
        <v>192</v>
      </c>
      <c r="D18" s="78" t="s">
        <v>23</v>
      </c>
    </row>
    <row r="19" spans="1:4" x14ac:dyDescent="0.2">
      <c r="A19" s="80" t="s">
        <v>200</v>
      </c>
      <c r="B19" s="96">
        <v>0</v>
      </c>
      <c r="C19" s="96">
        <v>0</v>
      </c>
      <c r="D19" s="96">
        <v>0</v>
      </c>
    </row>
    <row r="20" spans="1:4" x14ac:dyDescent="0.2">
      <c r="A20" s="80" t="s">
        <v>201</v>
      </c>
      <c r="B20" s="96">
        <v>0</v>
      </c>
      <c r="C20" s="96">
        <v>0</v>
      </c>
      <c r="D20" s="96">
        <v>0</v>
      </c>
    </row>
    <row r="21" spans="1:4" ht="25.5" x14ac:dyDescent="0.2">
      <c r="A21" s="80" t="s">
        <v>202</v>
      </c>
      <c r="B21" s="96">
        <v>0</v>
      </c>
      <c r="C21" s="96">
        <v>0</v>
      </c>
      <c r="D21" s="96">
        <v>0</v>
      </c>
    </row>
    <row r="22" spans="1:4" ht="25.5" x14ac:dyDescent="0.2">
      <c r="A22" s="80" t="s">
        <v>203</v>
      </c>
      <c r="B22" s="96">
        <v>0</v>
      </c>
      <c r="C22" s="96">
        <v>0</v>
      </c>
      <c r="D22" s="96">
        <v>0</v>
      </c>
    </row>
    <row r="24" spans="1:4" x14ac:dyDescent="0.2">
      <c r="A24" s="76" t="s">
        <v>311</v>
      </c>
      <c r="B24" s="77" t="s">
        <v>191</v>
      </c>
      <c r="C24" s="77" t="s">
        <v>192</v>
      </c>
      <c r="D24" s="78" t="s">
        <v>23</v>
      </c>
    </row>
    <row r="25" spans="1:4" ht="25.5" x14ac:dyDescent="0.2">
      <c r="A25" s="79" t="s">
        <v>193</v>
      </c>
      <c r="B25" s="96">
        <v>0</v>
      </c>
      <c r="C25" s="96">
        <v>0</v>
      </c>
      <c r="D25" s="96">
        <v>0</v>
      </c>
    </row>
    <row r="26" spans="1:4" ht="25.5" x14ac:dyDescent="0.2">
      <c r="A26" s="79" t="s">
        <v>194</v>
      </c>
      <c r="B26" s="96">
        <v>0</v>
      </c>
      <c r="C26" s="96">
        <v>0</v>
      </c>
      <c r="D26" s="96">
        <v>0</v>
      </c>
    </row>
    <row r="27" spans="1:4" x14ac:dyDescent="0.2">
      <c r="A27" s="323" t="s">
        <v>2</v>
      </c>
      <c r="B27" s="323"/>
      <c r="C27" s="323"/>
      <c r="D27" s="323"/>
    </row>
    <row r="29" spans="1:4" x14ac:dyDescent="0.2">
      <c r="A29" s="324" t="s">
        <v>188</v>
      </c>
      <c r="B29" s="325"/>
    </row>
    <row r="30" spans="1:4" x14ac:dyDescent="0.2">
      <c r="A30" s="79" t="s">
        <v>13</v>
      </c>
      <c r="B30" s="98">
        <v>0</v>
      </c>
    </row>
    <row r="31" spans="1:4" x14ac:dyDescent="0.2">
      <c r="A31" s="79" t="s">
        <v>189</v>
      </c>
      <c r="B31" s="98">
        <v>0</v>
      </c>
    </row>
    <row r="32" spans="1:4" x14ac:dyDescent="0.2">
      <c r="A32" s="79" t="s">
        <v>190</v>
      </c>
      <c r="B32" s="98">
        <v>0</v>
      </c>
    </row>
    <row r="33" spans="1:5" x14ac:dyDescent="0.2">
      <c r="A33" s="55" t="s">
        <v>16</v>
      </c>
      <c r="B33" s="64">
        <v>0</v>
      </c>
    </row>
    <row r="34" spans="1:5" x14ac:dyDescent="0.2">
      <c r="A34" s="81" t="s">
        <v>23</v>
      </c>
      <c r="B34" s="98">
        <v>0</v>
      </c>
    </row>
    <row r="35" spans="1:5" ht="24.75" customHeight="1" x14ac:dyDescent="0.2">
      <c r="A35" s="326" t="s">
        <v>3</v>
      </c>
      <c r="B35" s="326"/>
    </row>
    <row r="36" spans="1:5" ht="24.75" customHeight="1" x14ac:dyDescent="0.2">
      <c r="A36" s="199"/>
      <c r="B36" s="199"/>
    </row>
    <row r="38" spans="1:5" ht="25.5" x14ac:dyDescent="0.2">
      <c r="A38" s="76" t="s">
        <v>180</v>
      </c>
      <c r="B38" s="77" t="s">
        <v>181</v>
      </c>
      <c r="C38" s="77" t="s">
        <v>182</v>
      </c>
      <c r="D38" s="77" t="s">
        <v>183</v>
      </c>
      <c r="E38" s="82" t="s">
        <v>23</v>
      </c>
    </row>
    <row r="39" spans="1:5" x14ac:dyDescent="0.2">
      <c r="A39" s="83" t="s">
        <v>184</v>
      </c>
      <c r="B39" s="96">
        <v>0</v>
      </c>
      <c r="C39" s="96">
        <v>0</v>
      </c>
      <c r="D39" s="96">
        <v>0</v>
      </c>
      <c r="E39" s="96">
        <v>0</v>
      </c>
    </row>
    <row r="40" spans="1:5" x14ac:dyDescent="0.2">
      <c r="A40" s="83" t="s">
        <v>18</v>
      </c>
      <c r="B40" s="96">
        <v>0</v>
      </c>
      <c r="C40" s="96">
        <v>0</v>
      </c>
      <c r="D40" s="96">
        <v>0</v>
      </c>
      <c r="E40" s="96">
        <v>0</v>
      </c>
    </row>
    <row r="41" spans="1:5" x14ac:dyDescent="0.2">
      <c r="A41" s="83" t="s">
        <v>185</v>
      </c>
      <c r="B41" s="96">
        <v>0</v>
      </c>
      <c r="C41" s="96">
        <v>0</v>
      </c>
      <c r="D41" s="96">
        <v>0</v>
      </c>
      <c r="E41" s="96">
        <v>0</v>
      </c>
    </row>
    <row r="42" spans="1:5" x14ac:dyDescent="0.2">
      <c r="A42" s="83" t="s">
        <v>20</v>
      </c>
      <c r="B42" s="96">
        <v>0</v>
      </c>
      <c r="C42" s="96">
        <v>0</v>
      </c>
      <c r="D42" s="96">
        <v>0</v>
      </c>
      <c r="E42" s="96">
        <v>0</v>
      </c>
    </row>
    <row r="43" spans="1:5" x14ac:dyDescent="0.2">
      <c r="A43" s="83" t="s">
        <v>21</v>
      </c>
      <c r="B43" s="96">
        <v>0</v>
      </c>
      <c r="C43" s="96">
        <v>0</v>
      </c>
      <c r="D43" s="96">
        <v>0</v>
      </c>
      <c r="E43" s="96">
        <v>0</v>
      </c>
    </row>
    <row r="44" spans="1:5" x14ac:dyDescent="0.2">
      <c r="A44" s="83" t="s">
        <v>22</v>
      </c>
      <c r="B44" s="96">
        <v>0</v>
      </c>
      <c r="C44" s="96">
        <v>0</v>
      </c>
      <c r="D44" s="96">
        <v>0</v>
      </c>
      <c r="E44" s="96">
        <v>0</v>
      </c>
    </row>
    <row r="45" spans="1:5" x14ac:dyDescent="0.2">
      <c r="A45" s="84" t="s">
        <v>186</v>
      </c>
      <c r="B45" s="96">
        <v>0</v>
      </c>
      <c r="C45" s="96">
        <v>0</v>
      </c>
      <c r="D45" s="96">
        <v>0</v>
      </c>
      <c r="E45" s="96">
        <v>0</v>
      </c>
    </row>
    <row r="46" spans="1:5" x14ac:dyDescent="0.2">
      <c r="A46" s="84" t="s">
        <v>187</v>
      </c>
      <c r="B46" s="96">
        <v>0</v>
      </c>
      <c r="C46" s="96">
        <v>0</v>
      </c>
      <c r="D46" s="96">
        <v>0</v>
      </c>
      <c r="E46" s="96">
        <v>0</v>
      </c>
    </row>
    <row r="47" spans="1:5" ht="25.5" customHeight="1" x14ac:dyDescent="0.2">
      <c r="A47" s="315" t="s">
        <v>4</v>
      </c>
      <c r="B47" s="315"/>
      <c r="C47" s="315"/>
      <c r="D47" s="315"/>
      <c r="E47" s="315"/>
    </row>
    <row r="48" spans="1:5" x14ac:dyDescent="0.2">
      <c r="A48" s="85"/>
      <c r="B48" s="85"/>
      <c r="C48" s="85"/>
      <c r="D48" s="85"/>
      <c r="E48" s="85"/>
    </row>
    <row r="49" spans="1:7" x14ac:dyDescent="0.2">
      <c r="A49" s="316" t="s">
        <v>277</v>
      </c>
      <c r="B49" s="317"/>
      <c r="C49" s="317"/>
      <c r="D49" s="317"/>
      <c r="E49" s="317"/>
      <c r="F49" s="317"/>
      <c r="G49" s="318"/>
    </row>
    <row r="50" spans="1:7" ht="25.5" x14ac:dyDescent="0.2">
      <c r="A50" s="86" t="s">
        <v>213</v>
      </c>
      <c r="B50" s="87" t="s">
        <v>214</v>
      </c>
      <c r="C50" s="87" t="s">
        <v>215</v>
      </c>
      <c r="D50" s="87" t="s">
        <v>216</v>
      </c>
      <c r="E50" s="87" t="s">
        <v>217</v>
      </c>
      <c r="F50" s="87" t="s">
        <v>218</v>
      </c>
      <c r="G50" s="88" t="s">
        <v>219</v>
      </c>
    </row>
    <row r="51" spans="1:7" x14ac:dyDescent="0.2">
      <c r="A51" s="89" t="s">
        <v>220</v>
      </c>
      <c r="B51" s="90">
        <v>0</v>
      </c>
      <c r="C51" s="90">
        <v>0</v>
      </c>
      <c r="D51" s="90">
        <v>1</v>
      </c>
      <c r="E51" s="90">
        <v>1</v>
      </c>
      <c r="F51" s="90">
        <v>1</v>
      </c>
      <c r="G51" s="91">
        <v>0</v>
      </c>
    </row>
    <row r="52" spans="1:7" x14ac:dyDescent="0.2">
      <c r="A52" s="90" t="s">
        <v>79</v>
      </c>
      <c r="B52" s="90">
        <v>0</v>
      </c>
      <c r="C52" s="90">
        <v>0</v>
      </c>
      <c r="D52" s="90">
        <v>1</v>
      </c>
      <c r="E52" s="90">
        <v>2</v>
      </c>
      <c r="F52" s="90">
        <v>0</v>
      </c>
      <c r="G52" s="91">
        <v>0</v>
      </c>
    </row>
    <row r="53" spans="1:7" x14ac:dyDescent="0.2">
      <c r="A53" s="90" t="s">
        <v>80</v>
      </c>
      <c r="B53" s="90">
        <v>0</v>
      </c>
      <c r="C53" s="90">
        <v>0</v>
      </c>
      <c r="D53" s="90">
        <v>2</v>
      </c>
      <c r="E53" s="90">
        <v>2</v>
      </c>
      <c r="F53" s="90">
        <v>0</v>
      </c>
      <c r="G53" s="91">
        <v>0</v>
      </c>
    </row>
    <row r="54" spans="1:7" x14ac:dyDescent="0.2">
      <c r="A54" s="90" t="s">
        <v>221</v>
      </c>
      <c r="B54" s="90">
        <v>0</v>
      </c>
      <c r="C54" s="90">
        <v>0</v>
      </c>
      <c r="D54" s="90">
        <v>2</v>
      </c>
      <c r="E54" s="90">
        <v>2</v>
      </c>
      <c r="F54" s="90">
        <v>0</v>
      </c>
      <c r="G54" s="91">
        <v>0</v>
      </c>
    </row>
    <row r="55" spans="1:7" x14ac:dyDescent="0.2">
      <c r="A55" s="90" t="s">
        <v>82</v>
      </c>
      <c r="B55" s="90">
        <v>0</v>
      </c>
      <c r="C55" s="90">
        <v>0</v>
      </c>
      <c r="D55" s="90">
        <v>0</v>
      </c>
      <c r="E55" s="90">
        <v>0</v>
      </c>
      <c r="F55" s="90">
        <v>0</v>
      </c>
      <c r="G55" s="91">
        <v>0</v>
      </c>
    </row>
    <row r="56" spans="1:7" x14ac:dyDescent="0.2">
      <c r="A56" s="90" t="s">
        <v>222</v>
      </c>
      <c r="B56" s="90">
        <v>1</v>
      </c>
      <c r="C56" s="90">
        <v>0</v>
      </c>
      <c r="D56" s="90">
        <v>1</v>
      </c>
      <c r="E56" s="90">
        <v>1</v>
      </c>
      <c r="F56" s="90">
        <v>1</v>
      </c>
      <c r="G56" s="91">
        <v>0</v>
      </c>
    </row>
    <row r="57" spans="1:7" x14ac:dyDescent="0.2">
      <c r="A57" s="90" t="s">
        <v>86</v>
      </c>
      <c r="B57" s="90">
        <v>1</v>
      </c>
      <c r="C57" s="90">
        <v>0</v>
      </c>
      <c r="D57" s="90">
        <v>4</v>
      </c>
      <c r="E57" s="90">
        <v>5</v>
      </c>
      <c r="F57" s="90">
        <v>1</v>
      </c>
      <c r="G57" s="91">
        <v>0</v>
      </c>
    </row>
    <row r="58" spans="1:7" x14ac:dyDescent="0.2">
      <c r="A58" s="90" t="s">
        <v>87</v>
      </c>
      <c r="B58" s="90">
        <v>0</v>
      </c>
      <c r="C58" s="90">
        <v>45</v>
      </c>
      <c r="D58" s="90">
        <v>11</v>
      </c>
      <c r="E58" s="90">
        <v>8</v>
      </c>
      <c r="F58" s="90">
        <v>31</v>
      </c>
      <c r="G58" s="91">
        <v>19</v>
      </c>
    </row>
    <row r="59" spans="1:7" x14ac:dyDescent="0.2">
      <c r="A59" s="90" t="s">
        <v>91</v>
      </c>
      <c r="B59" s="90">
        <v>0</v>
      </c>
      <c r="C59" s="90">
        <v>0</v>
      </c>
      <c r="D59" s="90">
        <v>2</v>
      </c>
      <c r="E59" s="90">
        <v>4</v>
      </c>
      <c r="F59" s="90">
        <v>1</v>
      </c>
      <c r="G59" s="91">
        <v>0</v>
      </c>
    </row>
    <row r="60" spans="1:7" x14ac:dyDescent="0.2">
      <c r="A60" s="90" t="s">
        <v>92</v>
      </c>
      <c r="B60" s="90">
        <v>0</v>
      </c>
      <c r="C60" s="90">
        <v>0</v>
      </c>
      <c r="D60" s="90">
        <v>5</v>
      </c>
      <c r="E60" s="90">
        <v>5</v>
      </c>
      <c r="F60" s="90">
        <v>2</v>
      </c>
      <c r="G60" s="91">
        <v>0</v>
      </c>
    </row>
    <row r="61" spans="1:7" x14ac:dyDescent="0.2">
      <c r="A61" s="90" t="s">
        <v>93</v>
      </c>
      <c r="B61" s="90">
        <v>0</v>
      </c>
      <c r="C61" s="90">
        <v>0</v>
      </c>
      <c r="D61" s="90">
        <v>2</v>
      </c>
      <c r="E61" s="90">
        <v>0</v>
      </c>
      <c r="F61" s="90">
        <v>1</v>
      </c>
      <c r="G61" s="91">
        <v>0</v>
      </c>
    </row>
    <row r="62" spans="1:7" x14ac:dyDescent="0.2">
      <c r="A62" s="90" t="s">
        <v>223</v>
      </c>
      <c r="B62" s="90">
        <v>0</v>
      </c>
      <c r="C62" s="90">
        <v>0</v>
      </c>
      <c r="D62" s="90">
        <v>1</v>
      </c>
      <c r="E62" s="90">
        <v>0</v>
      </c>
      <c r="F62" s="90">
        <v>1</v>
      </c>
      <c r="G62" s="91">
        <v>0</v>
      </c>
    </row>
    <row r="63" spans="1:7" x14ac:dyDescent="0.2">
      <c r="A63" s="90" t="s">
        <v>224</v>
      </c>
      <c r="B63" s="90">
        <v>1</v>
      </c>
      <c r="C63" s="90">
        <v>0</v>
      </c>
      <c r="D63" s="90">
        <v>3</v>
      </c>
      <c r="E63" s="90">
        <v>3</v>
      </c>
      <c r="F63" s="90">
        <v>0</v>
      </c>
      <c r="G63" s="91">
        <v>0</v>
      </c>
    </row>
    <row r="64" spans="1:7" x14ac:dyDescent="0.2">
      <c r="A64" s="92" t="s">
        <v>225</v>
      </c>
      <c r="B64" s="93">
        <v>3</v>
      </c>
      <c r="C64" s="93">
        <v>45</v>
      </c>
      <c r="D64" s="93">
        <v>35</v>
      </c>
      <c r="E64" s="93">
        <v>33</v>
      </c>
      <c r="F64" s="93">
        <v>39</v>
      </c>
      <c r="G64" s="93">
        <v>19</v>
      </c>
    </row>
    <row r="65" spans="1:7" x14ac:dyDescent="0.2">
      <c r="A65" s="90" t="s">
        <v>84</v>
      </c>
      <c r="B65" s="90">
        <v>0</v>
      </c>
      <c r="C65" s="90">
        <v>0</v>
      </c>
      <c r="D65" s="90">
        <v>1</v>
      </c>
      <c r="E65" s="90">
        <v>0</v>
      </c>
      <c r="F65" s="90">
        <v>0</v>
      </c>
      <c r="G65" s="91">
        <v>0</v>
      </c>
    </row>
    <row r="66" spans="1:7" x14ac:dyDescent="0.2">
      <c r="A66" s="90" t="s">
        <v>85</v>
      </c>
      <c r="B66" s="90">
        <v>0</v>
      </c>
      <c r="C66" s="90">
        <v>0</v>
      </c>
      <c r="D66" s="90">
        <v>0</v>
      </c>
      <c r="E66" s="90">
        <v>0</v>
      </c>
      <c r="F66" s="90">
        <v>0</v>
      </c>
      <c r="G66" s="91">
        <v>0</v>
      </c>
    </row>
    <row r="67" spans="1:7" x14ac:dyDescent="0.2">
      <c r="A67" s="90" t="s">
        <v>89</v>
      </c>
      <c r="B67" s="90">
        <v>0</v>
      </c>
      <c r="C67" s="90">
        <v>0</v>
      </c>
      <c r="D67" s="90">
        <v>0</v>
      </c>
      <c r="E67" s="90">
        <v>0</v>
      </c>
      <c r="F67" s="90">
        <v>0</v>
      </c>
      <c r="G67" s="91">
        <v>0</v>
      </c>
    </row>
    <row r="68" spans="1:7" x14ac:dyDescent="0.2">
      <c r="A68" s="90" t="s">
        <v>90</v>
      </c>
      <c r="B68" s="90">
        <v>0</v>
      </c>
      <c r="C68" s="90">
        <v>0</v>
      </c>
      <c r="D68" s="90">
        <v>0</v>
      </c>
      <c r="E68" s="90">
        <v>0</v>
      </c>
      <c r="F68" s="90">
        <v>0</v>
      </c>
      <c r="G68" s="91">
        <v>0</v>
      </c>
    </row>
    <row r="69" spans="1:7" x14ac:dyDescent="0.2">
      <c r="A69" s="90" t="s">
        <v>226</v>
      </c>
      <c r="B69" s="90">
        <v>0</v>
      </c>
      <c r="C69" s="90">
        <v>0</v>
      </c>
      <c r="D69" s="90">
        <v>0</v>
      </c>
      <c r="E69" s="90">
        <v>3</v>
      </c>
      <c r="F69" s="90">
        <v>0</v>
      </c>
      <c r="G69" s="91">
        <v>0</v>
      </c>
    </row>
    <row r="70" spans="1:7" x14ac:dyDescent="0.2">
      <c r="A70" s="92" t="s">
        <v>227</v>
      </c>
      <c r="B70" s="93">
        <v>3</v>
      </c>
      <c r="C70" s="93">
        <v>45</v>
      </c>
      <c r="D70" s="93">
        <v>36</v>
      </c>
      <c r="E70" s="93">
        <v>36</v>
      </c>
      <c r="F70" s="93">
        <v>39</v>
      </c>
      <c r="G70" s="93">
        <v>19</v>
      </c>
    </row>
  </sheetData>
  <mergeCells count="9">
    <mergeCell ref="A47:E47"/>
    <mergeCell ref="A49:G49"/>
    <mergeCell ref="A1:G1"/>
    <mergeCell ref="A4:E4"/>
    <mergeCell ref="A16:E16"/>
    <mergeCell ref="A27:D27"/>
    <mergeCell ref="A29:B29"/>
    <mergeCell ref="A35:B35"/>
    <mergeCell ref="A6:G6"/>
  </mergeCells>
  <hyperlinks>
    <hyperlink ref="G2" location="Sommaire!A1" display="sommaire"/>
  </hyperlinks>
  <pageMargins left="0.7" right="0.7" top="0.75" bottom="0.75" header="0.3" footer="0.3"/>
  <pageSetup paperSize="9" scale="67"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S75"/>
  <sheetViews>
    <sheetView showGridLines="0" view="pageBreakPreview" zoomScaleNormal="100" zoomScaleSheetLayoutView="100" workbookViewId="0">
      <selection sqref="A1:S1"/>
    </sheetView>
  </sheetViews>
  <sheetFormatPr baseColWidth="10" defaultRowHeight="14.25" x14ac:dyDescent="0.2"/>
  <cols>
    <col min="1" max="1" width="45.7109375" style="38" customWidth="1"/>
    <col min="2" max="16384" width="11.42578125" style="38"/>
  </cols>
  <sheetData>
    <row r="1" spans="1:19" ht="15" x14ac:dyDescent="0.2">
      <c r="A1" s="305" t="s">
        <v>212</v>
      </c>
      <c r="B1" s="306"/>
      <c r="C1" s="306"/>
      <c r="D1" s="306"/>
      <c r="E1" s="306"/>
      <c r="F1" s="306"/>
      <c r="G1" s="306"/>
      <c r="H1" s="306"/>
      <c r="I1" s="306"/>
      <c r="J1" s="306"/>
      <c r="K1" s="306"/>
      <c r="L1" s="306"/>
      <c r="M1" s="306"/>
      <c r="N1" s="306"/>
      <c r="O1" s="306"/>
      <c r="P1" s="306"/>
      <c r="Q1" s="306"/>
      <c r="R1" s="306"/>
      <c r="S1" s="307"/>
    </row>
    <row r="2" spans="1:19" x14ac:dyDescent="0.2">
      <c r="S2" s="75" t="s">
        <v>128</v>
      </c>
    </row>
    <row r="3" spans="1:19" x14ac:dyDescent="0.2">
      <c r="A3" s="39" t="s">
        <v>330</v>
      </c>
    </row>
    <row r="4" spans="1:19" x14ac:dyDescent="0.2">
      <c r="A4" s="39" t="s">
        <v>237</v>
      </c>
    </row>
    <row r="6" spans="1:19" x14ac:dyDescent="0.2">
      <c r="B6" s="330" t="s">
        <v>195</v>
      </c>
      <c r="C6" s="331"/>
      <c r="D6" s="331"/>
      <c r="E6" s="331"/>
      <c r="F6" s="332" t="s">
        <v>196</v>
      </c>
      <c r="G6" s="331"/>
      <c r="H6" s="331"/>
      <c r="I6" s="333"/>
      <c r="J6" s="331" t="s">
        <v>197</v>
      </c>
      <c r="K6" s="331"/>
      <c r="L6" s="331"/>
      <c r="M6" s="331"/>
      <c r="N6" s="332" t="s">
        <v>312</v>
      </c>
      <c r="O6" s="331"/>
      <c r="P6" s="331"/>
      <c r="Q6" s="339"/>
    </row>
    <row r="7" spans="1:19" ht="25.5" x14ac:dyDescent="0.2">
      <c r="A7" s="23" t="s">
        <v>210</v>
      </c>
      <c r="B7" s="15" t="s">
        <v>191</v>
      </c>
      <c r="C7" s="15" t="s">
        <v>192</v>
      </c>
      <c r="D7" s="22" t="s">
        <v>23</v>
      </c>
      <c r="E7" s="34" t="s">
        <v>211</v>
      </c>
      <c r="F7" s="25" t="s">
        <v>191</v>
      </c>
      <c r="G7" s="15" t="s">
        <v>192</v>
      </c>
      <c r="H7" s="22" t="s">
        <v>23</v>
      </c>
      <c r="I7" s="35" t="s">
        <v>211</v>
      </c>
      <c r="J7" s="36" t="s">
        <v>191</v>
      </c>
      <c r="K7" s="15" t="s">
        <v>192</v>
      </c>
      <c r="L7" s="22" t="s">
        <v>23</v>
      </c>
      <c r="M7" s="34" t="s">
        <v>211</v>
      </c>
      <c r="N7" s="25" t="s">
        <v>191</v>
      </c>
      <c r="O7" s="15" t="s">
        <v>192</v>
      </c>
      <c r="P7" s="22" t="s">
        <v>23</v>
      </c>
      <c r="Q7" s="37" t="s">
        <v>211</v>
      </c>
    </row>
    <row r="8" spans="1:19" x14ac:dyDescent="0.2">
      <c r="A8" s="27" t="s">
        <v>204</v>
      </c>
      <c r="B8" s="63">
        <v>6347</v>
      </c>
      <c r="C8" s="63">
        <v>914</v>
      </c>
      <c r="D8" s="63">
        <v>7261</v>
      </c>
      <c r="E8" s="178" t="s">
        <v>27</v>
      </c>
      <c r="F8" s="67">
        <v>823</v>
      </c>
      <c r="G8" s="63">
        <v>110</v>
      </c>
      <c r="H8" s="63">
        <v>933</v>
      </c>
      <c r="I8" s="179" t="s">
        <v>7</v>
      </c>
      <c r="J8" s="68">
        <v>627</v>
      </c>
      <c r="K8" s="63">
        <v>43</v>
      </c>
      <c r="L8" s="63">
        <v>670</v>
      </c>
      <c r="M8" s="178" t="s">
        <v>30</v>
      </c>
      <c r="N8" s="67">
        <f>B8+F8+J8</f>
        <v>7797</v>
      </c>
      <c r="O8" s="68">
        <f>C8+G8+K8</f>
        <v>1067</v>
      </c>
      <c r="P8" s="68">
        <f t="shared" ref="P8:Q8" si="0">D8+H8+L8</f>
        <v>8864</v>
      </c>
      <c r="Q8" s="68">
        <f t="shared" si="0"/>
        <v>502</v>
      </c>
    </row>
    <row r="9" spans="1:19" x14ac:dyDescent="0.2">
      <c r="A9" s="27" t="s">
        <v>205</v>
      </c>
      <c r="B9" s="63">
        <v>1034</v>
      </c>
      <c r="C9" s="63">
        <v>180</v>
      </c>
      <c r="D9" s="63">
        <v>1214</v>
      </c>
      <c r="E9" s="178" t="s">
        <v>28</v>
      </c>
      <c r="F9" s="67">
        <v>46</v>
      </c>
      <c r="G9" s="63">
        <v>7</v>
      </c>
      <c r="H9" s="63">
        <v>53</v>
      </c>
      <c r="I9" s="179" t="s">
        <v>14</v>
      </c>
      <c r="J9" s="68">
        <v>43</v>
      </c>
      <c r="K9" s="63">
        <v>10</v>
      </c>
      <c r="L9" s="63">
        <v>53</v>
      </c>
      <c r="M9" s="178" t="s">
        <v>14</v>
      </c>
      <c r="N9" s="67">
        <f t="shared" ref="N9:N11" si="1">B9+F9+J9</f>
        <v>1123</v>
      </c>
      <c r="O9" s="68">
        <f t="shared" ref="O9:O11" si="2">C9+G9+K9</f>
        <v>197</v>
      </c>
      <c r="P9" s="68">
        <f t="shared" ref="P9:P14" si="3">D9+H9+L9</f>
        <v>1320</v>
      </c>
      <c r="Q9" s="68">
        <f t="shared" ref="Q9:Q11" si="4">E9+I9+M9</f>
        <v>76</v>
      </c>
    </row>
    <row r="10" spans="1:19" x14ac:dyDescent="0.2">
      <c r="A10" s="27" t="s">
        <v>206</v>
      </c>
      <c r="B10" s="63">
        <v>0</v>
      </c>
      <c r="C10" s="63">
        <v>0</v>
      </c>
      <c r="D10" s="63">
        <v>0</v>
      </c>
      <c r="E10" s="178" t="s">
        <v>25</v>
      </c>
      <c r="F10" s="67">
        <v>0</v>
      </c>
      <c r="G10" s="63">
        <v>0</v>
      </c>
      <c r="H10" s="63">
        <v>0</v>
      </c>
      <c r="I10" s="179" t="s">
        <v>25</v>
      </c>
      <c r="J10" s="68">
        <v>0</v>
      </c>
      <c r="K10" s="63">
        <v>0</v>
      </c>
      <c r="L10" s="63">
        <v>0</v>
      </c>
      <c r="M10" s="178" t="s">
        <v>25</v>
      </c>
      <c r="N10" s="67">
        <f t="shared" si="1"/>
        <v>0</v>
      </c>
      <c r="O10" s="68">
        <f t="shared" si="2"/>
        <v>0</v>
      </c>
      <c r="P10" s="68">
        <f t="shared" si="3"/>
        <v>0</v>
      </c>
      <c r="Q10" s="68">
        <f t="shared" si="4"/>
        <v>0</v>
      </c>
    </row>
    <row r="11" spans="1:19" ht="15" thickBot="1" x14ac:dyDescent="0.25">
      <c r="A11" s="206" t="s">
        <v>23</v>
      </c>
      <c r="B11" s="207">
        <v>7381</v>
      </c>
      <c r="C11" s="207">
        <v>1094</v>
      </c>
      <c r="D11" s="207">
        <v>8475</v>
      </c>
      <c r="E11" s="208" t="s">
        <v>29</v>
      </c>
      <c r="F11" s="209">
        <v>869</v>
      </c>
      <c r="G11" s="207">
        <v>117</v>
      </c>
      <c r="H11" s="207">
        <v>986</v>
      </c>
      <c r="I11" s="210" t="s">
        <v>26</v>
      </c>
      <c r="J11" s="211">
        <v>670</v>
      </c>
      <c r="K11" s="207">
        <v>53</v>
      </c>
      <c r="L11" s="207">
        <v>723</v>
      </c>
      <c r="M11" s="208" t="s">
        <v>31</v>
      </c>
      <c r="N11" s="209">
        <f t="shared" si="1"/>
        <v>8920</v>
      </c>
      <c r="O11" s="211">
        <f t="shared" si="2"/>
        <v>1264</v>
      </c>
      <c r="P11" s="211">
        <f t="shared" si="3"/>
        <v>10184</v>
      </c>
      <c r="Q11" s="211">
        <f t="shared" si="4"/>
        <v>578</v>
      </c>
    </row>
    <row r="12" spans="1:19" ht="15" thickTop="1" x14ac:dyDescent="0.2">
      <c r="A12" s="212" t="s">
        <v>207</v>
      </c>
      <c r="B12" s="213">
        <v>37</v>
      </c>
      <c r="C12" s="213">
        <v>0</v>
      </c>
      <c r="D12" s="213">
        <v>37</v>
      </c>
      <c r="E12" s="214" t="s">
        <v>102</v>
      </c>
      <c r="F12" s="215">
        <v>6</v>
      </c>
      <c r="G12" s="213">
        <v>0</v>
      </c>
      <c r="H12" s="213">
        <v>6</v>
      </c>
      <c r="I12" s="216" t="s">
        <v>102</v>
      </c>
      <c r="J12" s="217">
        <v>1</v>
      </c>
      <c r="K12" s="213">
        <v>0</v>
      </c>
      <c r="L12" s="213">
        <v>1</v>
      </c>
      <c r="M12" s="214" t="s">
        <v>102</v>
      </c>
      <c r="N12" s="215">
        <f>B12+F12+J12</f>
        <v>44</v>
      </c>
      <c r="O12" s="217">
        <f>C12+G12+K12</f>
        <v>0</v>
      </c>
      <c r="P12" s="217">
        <f t="shared" si="3"/>
        <v>44</v>
      </c>
      <c r="Q12" s="185" t="s">
        <v>102</v>
      </c>
    </row>
    <row r="13" spans="1:19" x14ac:dyDescent="0.2">
      <c r="A13" s="200" t="s">
        <v>208</v>
      </c>
      <c r="B13" s="201">
        <v>187</v>
      </c>
      <c r="C13" s="201">
        <v>7</v>
      </c>
      <c r="D13" s="201">
        <v>194</v>
      </c>
      <c r="E13" s="202" t="s">
        <v>102</v>
      </c>
      <c r="F13" s="203">
        <v>5</v>
      </c>
      <c r="G13" s="201">
        <v>1</v>
      </c>
      <c r="H13" s="201">
        <v>6</v>
      </c>
      <c r="I13" s="204" t="s">
        <v>102</v>
      </c>
      <c r="J13" s="205">
        <v>39</v>
      </c>
      <c r="K13" s="201">
        <v>1</v>
      </c>
      <c r="L13" s="201">
        <v>40</v>
      </c>
      <c r="M13" s="202" t="s">
        <v>102</v>
      </c>
      <c r="N13" s="203">
        <f t="shared" ref="N13:N14" si="5">B13+F13+J13</f>
        <v>231</v>
      </c>
      <c r="O13" s="205">
        <f t="shared" ref="O13:O14" si="6">C13+G13+K13</f>
        <v>9</v>
      </c>
      <c r="P13" s="205">
        <f t="shared" si="3"/>
        <v>240</v>
      </c>
      <c r="Q13" s="188" t="s">
        <v>102</v>
      </c>
    </row>
    <row r="14" spans="1:19" x14ac:dyDescent="0.2">
      <c r="A14" s="200" t="s">
        <v>209</v>
      </c>
      <c r="B14" s="201">
        <v>6026</v>
      </c>
      <c r="C14" s="201">
        <v>857</v>
      </c>
      <c r="D14" s="201">
        <v>6883</v>
      </c>
      <c r="E14" s="202" t="s">
        <v>102</v>
      </c>
      <c r="F14" s="203">
        <v>779</v>
      </c>
      <c r="G14" s="201">
        <v>104</v>
      </c>
      <c r="H14" s="201">
        <v>883</v>
      </c>
      <c r="I14" s="204" t="s">
        <v>102</v>
      </c>
      <c r="J14" s="205">
        <v>558</v>
      </c>
      <c r="K14" s="201">
        <v>42</v>
      </c>
      <c r="L14" s="201">
        <v>600</v>
      </c>
      <c r="M14" s="202" t="s">
        <v>102</v>
      </c>
      <c r="N14" s="203">
        <f t="shared" si="5"/>
        <v>7363</v>
      </c>
      <c r="O14" s="205">
        <f t="shared" si="6"/>
        <v>1003</v>
      </c>
      <c r="P14" s="205">
        <f t="shared" si="3"/>
        <v>8366</v>
      </c>
      <c r="Q14" s="188" t="s">
        <v>102</v>
      </c>
    </row>
    <row r="15" spans="1:19" x14ac:dyDescent="0.2">
      <c r="A15" s="39" t="s">
        <v>1</v>
      </c>
    </row>
    <row r="17" spans="1:14" x14ac:dyDescent="0.2">
      <c r="B17" s="334" t="s">
        <v>195</v>
      </c>
      <c r="C17" s="335"/>
      <c r="D17" s="336"/>
      <c r="E17" s="337" t="s">
        <v>196</v>
      </c>
      <c r="F17" s="335"/>
      <c r="G17" s="335"/>
      <c r="H17" s="337" t="s">
        <v>197</v>
      </c>
      <c r="I17" s="335"/>
      <c r="J17" s="338"/>
      <c r="K17" s="337" t="s">
        <v>312</v>
      </c>
      <c r="L17" s="335"/>
      <c r="M17" s="338"/>
    </row>
    <row r="18" spans="1:14" x14ac:dyDescent="0.2">
      <c r="A18" s="23" t="s">
        <v>199</v>
      </c>
      <c r="B18" s="15" t="s">
        <v>191</v>
      </c>
      <c r="C18" s="15" t="s">
        <v>192</v>
      </c>
      <c r="D18" s="24" t="s">
        <v>23</v>
      </c>
      <c r="E18" s="25" t="s">
        <v>191</v>
      </c>
      <c r="F18" s="15" t="s">
        <v>192</v>
      </c>
      <c r="G18" s="26" t="s">
        <v>23</v>
      </c>
      <c r="H18" s="25" t="s">
        <v>191</v>
      </c>
      <c r="I18" s="15" t="s">
        <v>192</v>
      </c>
      <c r="J18" s="22" t="s">
        <v>23</v>
      </c>
      <c r="K18" s="25" t="s">
        <v>191</v>
      </c>
      <c r="L18" s="15" t="s">
        <v>192</v>
      </c>
      <c r="M18" s="22" t="s">
        <v>23</v>
      </c>
    </row>
    <row r="19" spans="1:14" ht="25.5" x14ac:dyDescent="0.2">
      <c r="A19" s="33" t="s">
        <v>200</v>
      </c>
      <c r="B19" s="28">
        <v>5274</v>
      </c>
      <c r="C19" s="28">
        <v>751</v>
      </c>
      <c r="D19" s="29">
        <v>6025</v>
      </c>
      <c r="E19" s="30">
        <v>748</v>
      </c>
      <c r="F19" s="28">
        <v>76</v>
      </c>
      <c r="G19" s="31">
        <v>824</v>
      </c>
      <c r="H19" s="30">
        <v>513</v>
      </c>
      <c r="I19" s="28">
        <v>46</v>
      </c>
      <c r="J19" s="32">
        <v>559</v>
      </c>
      <c r="K19" s="30">
        <f>SUM(B19+E19+H19)</f>
        <v>6535</v>
      </c>
      <c r="L19" s="28">
        <f t="shared" ref="L19:M19" si="7">SUM(C19+F19+I19)</f>
        <v>873</v>
      </c>
      <c r="M19" s="28">
        <f t="shared" si="7"/>
        <v>7408</v>
      </c>
    </row>
    <row r="20" spans="1:14" ht="25.5" x14ac:dyDescent="0.2">
      <c r="A20" s="33" t="s">
        <v>201</v>
      </c>
      <c r="B20" s="28">
        <v>5083</v>
      </c>
      <c r="C20" s="28">
        <v>693</v>
      </c>
      <c r="D20" s="29">
        <v>5776</v>
      </c>
      <c r="E20" s="30">
        <v>728</v>
      </c>
      <c r="F20" s="28">
        <v>71</v>
      </c>
      <c r="G20" s="31">
        <v>799</v>
      </c>
      <c r="H20" s="30">
        <v>476</v>
      </c>
      <c r="I20" s="28">
        <v>43</v>
      </c>
      <c r="J20" s="32">
        <v>519</v>
      </c>
      <c r="K20" s="30">
        <f t="shared" ref="K20:K22" si="8">SUM(B20+E20+H20)</f>
        <v>6287</v>
      </c>
      <c r="L20" s="28">
        <f t="shared" ref="L20:L22" si="9">SUM(C20+F20+I20)</f>
        <v>807</v>
      </c>
      <c r="M20" s="28">
        <f t="shared" ref="M20:M22" si="10">SUM(D20+G20+J20)</f>
        <v>7094</v>
      </c>
      <c r="N20" s="100"/>
    </row>
    <row r="21" spans="1:14" ht="25.5" x14ac:dyDescent="0.2">
      <c r="A21" s="33" t="s">
        <v>202</v>
      </c>
      <c r="B21" s="28">
        <v>157</v>
      </c>
      <c r="C21" s="28">
        <v>8</v>
      </c>
      <c r="D21" s="29">
        <v>165</v>
      </c>
      <c r="E21" s="30">
        <v>23</v>
      </c>
      <c r="F21" s="28">
        <v>2</v>
      </c>
      <c r="G21" s="31">
        <v>25</v>
      </c>
      <c r="H21" s="30">
        <v>20</v>
      </c>
      <c r="I21" s="28">
        <v>1</v>
      </c>
      <c r="J21" s="32">
        <v>21</v>
      </c>
      <c r="K21" s="30">
        <f t="shared" si="8"/>
        <v>200</v>
      </c>
      <c r="L21" s="28">
        <f t="shared" si="9"/>
        <v>11</v>
      </c>
      <c r="M21" s="28">
        <f t="shared" si="10"/>
        <v>211</v>
      </c>
    </row>
    <row r="22" spans="1:14" ht="25.5" x14ac:dyDescent="0.2">
      <c r="A22" s="33" t="s">
        <v>203</v>
      </c>
      <c r="B22" s="28">
        <v>152</v>
      </c>
      <c r="C22" s="28">
        <v>6</v>
      </c>
      <c r="D22" s="29">
        <v>158</v>
      </c>
      <c r="E22" s="30">
        <v>17</v>
      </c>
      <c r="F22" s="28">
        <v>1</v>
      </c>
      <c r="G22" s="31">
        <v>18</v>
      </c>
      <c r="H22" s="30">
        <v>19</v>
      </c>
      <c r="I22" s="28">
        <v>1</v>
      </c>
      <c r="J22" s="32">
        <v>20</v>
      </c>
      <c r="K22" s="30">
        <f t="shared" si="8"/>
        <v>188</v>
      </c>
      <c r="L22" s="28">
        <f t="shared" si="9"/>
        <v>8</v>
      </c>
      <c r="M22" s="28">
        <f t="shared" si="10"/>
        <v>196</v>
      </c>
    </row>
    <row r="24" spans="1:14" x14ac:dyDescent="0.2">
      <c r="B24" s="334" t="s">
        <v>195</v>
      </c>
      <c r="C24" s="335"/>
      <c r="D24" s="336"/>
      <c r="E24" s="337" t="s">
        <v>196</v>
      </c>
      <c r="F24" s="335"/>
      <c r="G24" s="335"/>
      <c r="H24" s="337" t="s">
        <v>197</v>
      </c>
      <c r="I24" s="335"/>
      <c r="J24" s="338"/>
      <c r="K24" s="337" t="s">
        <v>313</v>
      </c>
      <c r="L24" s="335"/>
      <c r="M24" s="338"/>
    </row>
    <row r="25" spans="1:14" x14ac:dyDescent="0.2">
      <c r="A25" s="23" t="s">
        <v>198</v>
      </c>
      <c r="B25" s="15" t="s">
        <v>191</v>
      </c>
      <c r="C25" s="15" t="s">
        <v>192</v>
      </c>
      <c r="D25" s="24" t="s">
        <v>23</v>
      </c>
      <c r="E25" s="25" t="s">
        <v>191</v>
      </c>
      <c r="F25" s="15" t="s">
        <v>192</v>
      </c>
      <c r="G25" s="26" t="s">
        <v>23</v>
      </c>
      <c r="H25" s="25" t="s">
        <v>191</v>
      </c>
      <c r="I25" s="15" t="s">
        <v>192</v>
      </c>
      <c r="J25" s="22" t="s">
        <v>23</v>
      </c>
      <c r="K25" s="25" t="s">
        <v>191</v>
      </c>
      <c r="L25" s="15" t="s">
        <v>192</v>
      </c>
      <c r="M25" s="22" t="s">
        <v>23</v>
      </c>
    </row>
    <row r="26" spans="1:14" x14ac:dyDescent="0.2">
      <c r="A26" s="27" t="s">
        <v>11</v>
      </c>
      <c r="B26" s="28">
        <v>198</v>
      </c>
      <c r="C26" s="28">
        <v>10</v>
      </c>
      <c r="D26" s="29">
        <v>208</v>
      </c>
      <c r="E26" s="30">
        <v>4</v>
      </c>
      <c r="F26" s="28">
        <v>0</v>
      </c>
      <c r="G26" s="31">
        <v>4</v>
      </c>
      <c r="H26" s="30">
        <v>34</v>
      </c>
      <c r="I26" s="28">
        <v>1</v>
      </c>
      <c r="J26" s="32">
        <v>35</v>
      </c>
      <c r="K26" s="30">
        <f t="shared" ref="K26:M27" si="11">B26+E26+H26</f>
        <v>236</v>
      </c>
      <c r="L26" s="28">
        <f t="shared" si="11"/>
        <v>11</v>
      </c>
      <c r="M26" s="32">
        <f t="shared" si="11"/>
        <v>247</v>
      </c>
    </row>
    <row r="27" spans="1:14" x14ac:dyDescent="0.2">
      <c r="A27" s="27" t="s">
        <v>12</v>
      </c>
      <c r="B27" s="28">
        <v>188</v>
      </c>
      <c r="C27" s="28">
        <v>9</v>
      </c>
      <c r="D27" s="29">
        <v>197</v>
      </c>
      <c r="E27" s="30">
        <v>4</v>
      </c>
      <c r="F27" s="28">
        <v>0</v>
      </c>
      <c r="G27" s="31">
        <v>4</v>
      </c>
      <c r="H27" s="30">
        <v>32</v>
      </c>
      <c r="I27" s="28">
        <v>1</v>
      </c>
      <c r="J27" s="32">
        <v>33</v>
      </c>
      <c r="K27" s="30">
        <f t="shared" si="11"/>
        <v>224</v>
      </c>
      <c r="L27" s="28">
        <f t="shared" si="11"/>
        <v>10</v>
      </c>
      <c r="M27" s="32">
        <f t="shared" si="11"/>
        <v>234</v>
      </c>
    </row>
    <row r="29" spans="1:14" x14ac:dyDescent="0.2">
      <c r="A29" s="21" t="s">
        <v>311</v>
      </c>
      <c r="B29" s="15" t="s">
        <v>191</v>
      </c>
      <c r="C29" s="15" t="s">
        <v>192</v>
      </c>
      <c r="D29" s="22" t="s">
        <v>23</v>
      </c>
    </row>
    <row r="30" spans="1:14" ht="25.5" x14ac:dyDescent="0.2">
      <c r="A30" s="19" t="s">
        <v>193</v>
      </c>
      <c r="B30" s="63">
        <v>12379</v>
      </c>
      <c r="C30" s="63">
        <v>1933</v>
      </c>
      <c r="D30" s="63">
        <v>14312</v>
      </c>
    </row>
    <row r="31" spans="1:14" ht="25.5" x14ac:dyDescent="0.2">
      <c r="A31" s="19" t="s">
        <v>194</v>
      </c>
      <c r="B31" s="63">
        <v>8515</v>
      </c>
      <c r="C31" s="63">
        <v>1239</v>
      </c>
      <c r="D31" s="63">
        <v>9754</v>
      </c>
    </row>
    <row r="32" spans="1:14" x14ac:dyDescent="0.2">
      <c r="A32" s="39" t="s">
        <v>2</v>
      </c>
    </row>
    <row r="34" spans="1:5" x14ac:dyDescent="0.2">
      <c r="A34" s="347" t="s">
        <v>188</v>
      </c>
      <c r="B34" s="348"/>
    </row>
    <row r="35" spans="1:5" x14ac:dyDescent="0.2">
      <c r="A35" s="19" t="s">
        <v>13</v>
      </c>
      <c r="B35" s="69">
        <v>114</v>
      </c>
    </row>
    <row r="36" spans="1:5" x14ac:dyDescent="0.2">
      <c r="A36" s="19" t="s">
        <v>189</v>
      </c>
      <c r="B36" s="69">
        <v>209</v>
      </c>
    </row>
    <row r="37" spans="1:5" x14ac:dyDescent="0.2">
      <c r="A37" s="19" t="s">
        <v>190</v>
      </c>
      <c r="B37" s="69">
        <v>14</v>
      </c>
    </row>
    <row r="38" spans="1:5" x14ac:dyDescent="0.2">
      <c r="A38" s="55" t="s">
        <v>16</v>
      </c>
      <c r="B38" s="64">
        <v>0</v>
      </c>
    </row>
    <row r="39" spans="1:5" x14ac:dyDescent="0.2">
      <c r="A39" s="20" t="s">
        <v>23</v>
      </c>
      <c r="B39" s="69">
        <v>337</v>
      </c>
    </row>
    <row r="40" spans="1:5" ht="36.75" customHeight="1" x14ac:dyDescent="0.2">
      <c r="A40" s="349" t="s">
        <v>3</v>
      </c>
      <c r="B40" s="349"/>
    </row>
    <row r="42" spans="1:5" ht="25.5" x14ac:dyDescent="0.2">
      <c r="A42" s="14" t="s">
        <v>180</v>
      </c>
      <c r="B42" s="15" t="s">
        <v>181</v>
      </c>
      <c r="C42" s="15" t="s">
        <v>182</v>
      </c>
      <c r="D42" s="15" t="s">
        <v>183</v>
      </c>
      <c r="E42" s="16" t="s">
        <v>23</v>
      </c>
    </row>
    <row r="43" spans="1:5" x14ac:dyDescent="0.2">
      <c r="A43" s="17" t="s">
        <v>184</v>
      </c>
      <c r="B43" s="63">
        <v>4953</v>
      </c>
      <c r="C43" s="63">
        <v>338</v>
      </c>
      <c r="D43" s="63">
        <v>0</v>
      </c>
      <c r="E43" s="63">
        <v>5291</v>
      </c>
    </row>
    <row r="44" spans="1:5" x14ac:dyDescent="0.2">
      <c r="A44" s="17" t="s">
        <v>18</v>
      </c>
      <c r="B44" s="63">
        <v>71</v>
      </c>
      <c r="C44" s="63">
        <v>0</v>
      </c>
      <c r="D44" s="63">
        <v>0</v>
      </c>
      <c r="E44" s="63">
        <v>71</v>
      </c>
    </row>
    <row r="45" spans="1:5" x14ac:dyDescent="0.2">
      <c r="A45" s="17" t="s">
        <v>185</v>
      </c>
      <c r="B45" s="63">
        <v>976</v>
      </c>
      <c r="C45" s="63">
        <v>295</v>
      </c>
      <c r="D45" s="63">
        <v>0</v>
      </c>
      <c r="E45" s="63">
        <v>1271</v>
      </c>
    </row>
    <row r="46" spans="1:5" x14ac:dyDescent="0.2">
      <c r="A46" s="17" t="s">
        <v>20</v>
      </c>
      <c r="B46" s="63">
        <v>740</v>
      </c>
      <c r="C46" s="63">
        <v>36</v>
      </c>
      <c r="D46" s="63">
        <v>0</v>
      </c>
      <c r="E46" s="63">
        <v>776</v>
      </c>
    </row>
    <row r="47" spans="1:5" x14ac:dyDescent="0.2">
      <c r="A47" s="17" t="s">
        <v>21</v>
      </c>
      <c r="B47" s="63">
        <v>1764</v>
      </c>
      <c r="C47" s="63">
        <v>659</v>
      </c>
      <c r="D47" s="63">
        <v>0</v>
      </c>
      <c r="E47" s="63">
        <v>2423</v>
      </c>
    </row>
    <row r="48" spans="1:5" x14ac:dyDescent="0.2">
      <c r="A48" s="17" t="s">
        <v>22</v>
      </c>
      <c r="B48" s="63">
        <v>412</v>
      </c>
      <c r="C48" s="63">
        <v>50</v>
      </c>
      <c r="D48" s="63">
        <v>0</v>
      </c>
      <c r="E48" s="63">
        <v>462</v>
      </c>
    </row>
    <row r="49" spans="1:19" x14ac:dyDescent="0.2">
      <c r="A49" s="18" t="s">
        <v>186</v>
      </c>
      <c r="B49" s="63">
        <v>8916</v>
      </c>
      <c r="C49" s="63">
        <v>1378</v>
      </c>
      <c r="D49" s="63">
        <v>0</v>
      </c>
      <c r="E49" s="63">
        <v>10294</v>
      </c>
    </row>
    <row r="50" spans="1:19" x14ac:dyDescent="0.2">
      <c r="A50" s="18" t="s">
        <v>187</v>
      </c>
      <c r="B50" s="70">
        <v>359</v>
      </c>
      <c r="C50" s="70">
        <v>74</v>
      </c>
      <c r="D50" s="70">
        <v>0</v>
      </c>
      <c r="E50" s="70">
        <v>433</v>
      </c>
    </row>
    <row r="51" spans="1:19" ht="24" customHeight="1" x14ac:dyDescent="0.2">
      <c r="A51" s="309" t="s">
        <v>4</v>
      </c>
      <c r="B51" s="309"/>
      <c r="C51" s="309"/>
      <c r="D51" s="309"/>
      <c r="E51" s="309"/>
    </row>
    <row r="53" spans="1:19" x14ac:dyDescent="0.2">
      <c r="A53" s="312" t="s">
        <v>229</v>
      </c>
      <c r="B53" s="313"/>
      <c r="C53" s="313"/>
      <c r="D53" s="313"/>
      <c r="E53" s="313"/>
      <c r="F53" s="313"/>
      <c r="G53" s="313"/>
      <c r="H53" s="313"/>
      <c r="I53" s="313"/>
      <c r="J53" s="313"/>
      <c r="K53" s="313"/>
      <c r="L53" s="313"/>
      <c r="M53" s="313"/>
      <c r="N53" s="313"/>
      <c r="O53" s="313"/>
      <c r="P53" s="313"/>
      <c r="Q53" s="313"/>
      <c r="R53" s="313"/>
      <c r="S53" s="314"/>
    </row>
    <row r="54" spans="1:19" x14ac:dyDescent="0.2">
      <c r="A54" s="40"/>
      <c r="B54" s="340" t="s">
        <v>195</v>
      </c>
      <c r="C54" s="341"/>
      <c r="D54" s="341"/>
      <c r="E54" s="341"/>
      <c r="F54" s="341"/>
      <c r="G54" s="342"/>
      <c r="H54" s="343" t="s">
        <v>196</v>
      </c>
      <c r="I54" s="344"/>
      <c r="J54" s="344"/>
      <c r="K54" s="344"/>
      <c r="L54" s="344"/>
      <c r="M54" s="344"/>
      <c r="N54" s="345" t="s">
        <v>197</v>
      </c>
      <c r="O54" s="341"/>
      <c r="P54" s="341"/>
      <c r="Q54" s="341"/>
      <c r="R54" s="341"/>
      <c r="S54" s="346"/>
    </row>
    <row r="55" spans="1:19" ht="25.5" x14ac:dyDescent="0.2">
      <c r="A55" s="41" t="s">
        <v>213</v>
      </c>
      <c r="B55" s="42" t="s">
        <v>214</v>
      </c>
      <c r="C55" s="42" t="s">
        <v>215</v>
      </c>
      <c r="D55" s="42" t="s">
        <v>216</v>
      </c>
      <c r="E55" s="42" t="s">
        <v>217</v>
      </c>
      <c r="F55" s="42" t="s">
        <v>218</v>
      </c>
      <c r="G55" s="43" t="s">
        <v>219</v>
      </c>
      <c r="H55" s="44" t="s">
        <v>214</v>
      </c>
      <c r="I55" s="42" t="s">
        <v>215</v>
      </c>
      <c r="J55" s="42" t="s">
        <v>216</v>
      </c>
      <c r="K55" s="42" t="s">
        <v>217</v>
      </c>
      <c r="L55" s="42" t="s">
        <v>218</v>
      </c>
      <c r="M55" s="45" t="s">
        <v>219</v>
      </c>
      <c r="N55" s="44" t="s">
        <v>214</v>
      </c>
      <c r="O55" s="42" t="s">
        <v>215</v>
      </c>
      <c r="P55" s="42" t="s">
        <v>216</v>
      </c>
      <c r="Q55" s="42" t="s">
        <v>217</v>
      </c>
      <c r="R55" s="42" t="s">
        <v>218</v>
      </c>
      <c r="S55" s="46" t="s">
        <v>219</v>
      </c>
    </row>
    <row r="56" spans="1:19" x14ac:dyDescent="0.2">
      <c r="A56" s="47" t="s">
        <v>220</v>
      </c>
      <c r="B56" s="48">
        <v>137</v>
      </c>
      <c r="C56" s="48">
        <v>96</v>
      </c>
      <c r="D56" s="48">
        <v>79</v>
      </c>
      <c r="E56" s="48">
        <v>46</v>
      </c>
      <c r="F56" s="48">
        <v>3</v>
      </c>
      <c r="G56" s="49">
        <v>17</v>
      </c>
      <c r="H56" s="50">
        <v>356</v>
      </c>
      <c r="I56" s="48">
        <v>284</v>
      </c>
      <c r="J56" s="48">
        <v>213</v>
      </c>
      <c r="K56" s="48">
        <v>158</v>
      </c>
      <c r="L56" s="48">
        <v>9</v>
      </c>
      <c r="M56" s="48">
        <v>49</v>
      </c>
      <c r="N56" s="50">
        <v>44</v>
      </c>
      <c r="O56" s="48">
        <v>27</v>
      </c>
      <c r="P56" s="48">
        <v>23</v>
      </c>
      <c r="Q56" s="48">
        <v>16</v>
      </c>
      <c r="R56" s="48">
        <v>3</v>
      </c>
      <c r="S56" s="51">
        <v>1</v>
      </c>
    </row>
    <row r="57" spans="1:19" x14ac:dyDescent="0.2">
      <c r="A57" s="48" t="s">
        <v>79</v>
      </c>
      <c r="B57" s="48">
        <v>41</v>
      </c>
      <c r="C57" s="48">
        <v>40</v>
      </c>
      <c r="D57" s="48">
        <v>9</v>
      </c>
      <c r="E57" s="48">
        <v>9</v>
      </c>
      <c r="F57" s="48">
        <v>1</v>
      </c>
      <c r="G57" s="49">
        <v>3</v>
      </c>
      <c r="H57" s="50">
        <v>72</v>
      </c>
      <c r="I57" s="48">
        <v>71</v>
      </c>
      <c r="J57" s="48">
        <v>61</v>
      </c>
      <c r="K57" s="48">
        <v>23</v>
      </c>
      <c r="L57" s="48">
        <v>4</v>
      </c>
      <c r="M57" s="48">
        <v>19</v>
      </c>
      <c r="N57" s="50">
        <v>17</v>
      </c>
      <c r="O57" s="48">
        <v>14</v>
      </c>
      <c r="P57" s="48">
        <v>10</v>
      </c>
      <c r="Q57" s="48">
        <v>7</v>
      </c>
      <c r="R57" s="48">
        <v>0</v>
      </c>
      <c r="S57" s="51">
        <v>1</v>
      </c>
    </row>
    <row r="58" spans="1:19" x14ac:dyDescent="0.2">
      <c r="A58" s="48" t="s">
        <v>80</v>
      </c>
      <c r="B58" s="48">
        <v>49</v>
      </c>
      <c r="C58" s="48">
        <v>35</v>
      </c>
      <c r="D58" s="48">
        <v>29</v>
      </c>
      <c r="E58" s="48">
        <v>18</v>
      </c>
      <c r="F58" s="48">
        <v>2</v>
      </c>
      <c r="G58" s="49">
        <v>4</v>
      </c>
      <c r="H58" s="50">
        <v>128</v>
      </c>
      <c r="I58" s="48">
        <v>91</v>
      </c>
      <c r="J58" s="48">
        <v>69</v>
      </c>
      <c r="K58" s="48">
        <v>57</v>
      </c>
      <c r="L58" s="48">
        <v>6</v>
      </c>
      <c r="M58" s="48">
        <v>24</v>
      </c>
      <c r="N58" s="50">
        <v>13</v>
      </c>
      <c r="O58" s="48">
        <v>8</v>
      </c>
      <c r="P58" s="48">
        <v>11</v>
      </c>
      <c r="Q58" s="48">
        <v>10</v>
      </c>
      <c r="R58" s="48">
        <v>1</v>
      </c>
      <c r="S58" s="51">
        <v>1</v>
      </c>
    </row>
    <row r="59" spans="1:19" x14ac:dyDescent="0.2">
      <c r="A59" s="48" t="s">
        <v>221</v>
      </c>
      <c r="B59" s="48">
        <v>48</v>
      </c>
      <c r="C59" s="48">
        <v>32</v>
      </c>
      <c r="D59" s="48">
        <v>24</v>
      </c>
      <c r="E59" s="48">
        <v>20</v>
      </c>
      <c r="F59" s="48">
        <v>0</v>
      </c>
      <c r="G59" s="49">
        <v>1</v>
      </c>
      <c r="H59" s="50">
        <v>67</v>
      </c>
      <c r="I59" s="48">
        <v>53</v>
      </c>
      <c r="J59" s="48">
        <v>43</v>
      </c>
      <c r="K59" s="48">
        <v>32</v>
      </c>
      <c r="L59" s="48">
        <v>3</v>
      </c>
      <c r="M59" s="48">
        <v>5</v>
      </c>
      <c r="N59" s="50">
        <v>9</v>
      </c>
      <c r="O59" s="48">
        <v>7</v>
      </c>
      <c r="P59" s="48">
        <v>17</v>
      </c>
      <c r="Q59" s="48">
        <v>4</v>
      </c>
      <c r="R59" s="48">
        <v>1</v>
      </c>
      <c r="S59" s="51">
        <v>0</v>
      </c>
    </row>
    <row r="60" spans="1:19" x14ac:dyDescent="0.2">
      <c r="A60" s="48" t="s">
        <v>82</v>
      </c>
      <c r="B60" s="48">
        <v>7</v>
      </c>
      <c r="C60" s="48">
        <v>7</v>
      </c>
      <c r="D60" s="48">
        <v>5</v>
      </c>
      <c r="E60" s="48">
        <v>1</v>
      </c>
      <c r="F60" s="48">
        <v>0</v>
      </c>
      <c r="G60" s="49">
        <v>0</v>
      </c>
      <c r="H60" s="50">
        <v>21</v>
      </c>
      <c r="I60" s="48">
        <v>17</v>
      </c>
      <c r="J60" s="48">
        <v>18</v>
      </c>
      <c r="K60" s="48">
        <v>11</v>
      </c>
      <c r="L60" s="48">
        <v>2</v>
      </c>
      <c r="M60" s="48">
        <v>5</v>
      </c>
      <c r="N60" s="50">
        <v>3</v>
      </c>
      <c r="O60" s="48">
        <v>3</v>
      </c>
      <c r="P60" s="48">
        <v>0</v>
      </c>
      <c r="Q60" s="48">
        <v>0</v>
      </c>
      <c r="R60" s="48">
        <v>0</v>
      </c>
      <c r="S60" s="51">
        <v>0</v>
      </c>
    </row>
    <row r="61" spans="1:19" x14ac:dyDescent="0.2">
      <c r="A61" s="48" t="s">
        <v>222</v>
      </c>
      <c r="B61" s="48">
        <v>80</v>
      </c>
      <c r="C61" s="48">
        <v>62</v>
      </c>
      <c r="D61" s="48">
        <v>27</v>
      </c>
      <c r="E61" s="48">
        <v>22</v>
      </c>
      <c r="F61" s="48">
        <v>4</v>
      </c>
      <c r="G61" s="49">
        <v>3</v>
      </c>
      <c r="H61" s="50">
        <v>177</v>
      </c>
      <c r="I61" s="48">
        <v>159</v>
      </c>
      <c r="J61" s="48">
        <v>123</v>
      </c>
      <c r="K61" s="48">
        <v>93</v>
      </c>
      <c r="L61" s="48">
        <v>5</v>
      </c>
      <c r="M61" s="48">
        <v>15</v>
      </c>
      <c r="N61" s="50">
        <v>20</v>
      </c>
      <c r="O61" s="48">
        <v>10</v>
      </c>
      <c r="P61" s="48">
        <v>10</v>
      </c>
      <c r="Q61" s="48">
        <v>5</v>
      </c>
      <c r="R61" s="48">
        <v>0</v>
      </c>
      <c r="S61" s="51">
        <v>0</v>
      </c>
    </row>
    <row r="62" spans="1:19" x14ac:dyDescent="0.2">
      <c r="A62" s="48" t="s">
        <v>86</v>
      </c>
      <c r="B62" s="48">
        <v>72</v>
      </c>
      <c r="C62" s="48">
        <v>50</v>
      </c>
      <c r="D62" s="48">
        <v>49</v>
      </c>
      <c r="E62" s="48">
        <v>0</v>
      </c>
      <c r="F62" s="48">
        <v>0</v>
      </c>
      <c r="G62" s="49">
        <v>0</v>
      </c>
      <c r="H62" s="50">
        <v>168</v>
      </c>
      <c r="I62" s="48">
        <v>124</v>
      </c>
      <c r="J62" s="48">
        <v>95</v>
      </c>
      <c r="K62" s="48">
        <v>0</v>
      </c>
      <c r="L62" s="48">
        <v>0</v>
      </c>
      <c r="M62" s="48">
        <v>0</v>
      </c>
      <c r="N62" s="50">
        <v>30</v>
      </c>
      <c r="O62" s="48">
        <v>20</v>
      </c>
      <c r="P62" s="48">
        <v>22</v>
      </c>
      <c r="Q62" s="48">
        <v>0</v>
      </c>
      <c r="R62" s="48">
        <v>0</v>
      </c>
      <c r="S62" s="51">
        <v>0</v>
      </c>
    </row>
    <row r="63" spans="1:19" x14ac:dyDescent="0.2">
      <c r="A63" s="48" t="s">
        <v>87</v>
      </c>
      <c r="B63" s="48">
        <v>132</v>
      </c>
      <c r="C63" s="48">
        <v>30</v>
      </c>
      <c r="D63" s="48">
        <v>70</v>
      </c>
      <c r="E63" s="48">
        <v>45</v>
      </c>
      <c r="F63" s="48">
        <v>39</v>
      </c>
      <c r="G63" s="49">
        <v>43</v>
      </c>
      <c r="H63" s="50">
        <v>326</v>
      </c>
      <c r="I63" s="48">
        <v>46</v>
      </c>
      <c r="J63" s="48">
        <v>198</v>
      </c>
      <c r="K63" s="48">
        <v>155</v>
      </c>
      <c r="L63" s="48">
        <v>0</v>
      </c>
      <c r="M63" s="48">
        <v>0</v>
      </c>
      <c r="N63" s="50">
        <v>70</v>
      </c>
      <c r="O63" s="48">
        <v>59</v>
      </c>
      <c r="P63" s="48">
        <v>60</v>
      </c>
      <c r="Q63" s="48">
        <v>53</v>
      </c>
      <c r="R63" s="48">
        <v>126</v>
      </c>
      <c r="S63" s="51">
        <v>120</v>
      </c>
    </row>
    <row r="64" spans="1:19" x14ac:dyDescent="0.2">
      <c r="A64" s="48" t="s">
        <v>91</v>
      </c>
      <c r="B64" s="48">
        <v>67</v>
      </c>
      <c r="C64" s="48">
        <v>44</v>
      </c>
      <c r="D64" s="48">
        <v>22</v>
      </c>
      <c r="E64" s="48">
        <v>21</v>
      </c>
      <c r="F64" s="48">
        <v>3</v>
      </c>
      <c r="G64" s="49">
        <v>8</v>
      </c>
      <c r="H64" s="50">
        <v>94</v>
      </c>
      <c r="I64" s="48">
        <v>72</v>
      </c>
      <c r="J64" s="48">
        <v>56</v>
      </c>
      <c r="K64" s="48">
        <v>39</v>
      </c>
      <c r="L64" s="48">
        <v>2</v>
      </c>
      <c r="M64" s="48">
        <v>14</v>
      </c>
      <c r="N64" s="50">
        <v>14</v>
      </c>
      <c r="O64" s="48">
        <v>12</v>
      </c>
      <c r="P64" s="48">
        <v>8</v>
      </c>
      <c r="Q64" s="48">
        <v>10</v>
      </c>
      <c r="R64" s="48">
        <v>3</v>
      </c>
      <c r="S64" s="51">
        <v>2</v>
      </c>
    </row>
    <row r="65" spans="1:19" x14ac:dyDescent="0.2">
      <c r="A65" s="48" t="s">
        <v>92</v>
      </c>
      <c r="B65" s="48">
        <v>136</v>
      </c>
      <c r="C65" s="48">
        <v>96</v>
      </c>
      <c r="D65" s="48">
        <v>36</v>
      </c>
      <c r="E65" s="48">
        <v>21</v>
      </c>
      <c r="F65" s="48">
        <v>3</v>
      </c>
      <c r="G65" s="49">
        <v>14</v>
      </c>
      <c r="H65" s="50">
        <v>307</v>
      </c>
      <c r="I65" s="48">
        <v>212</v>
      </c>
      <c r="J65" s="48">
        <v>134</v>
      </c>
      <c r="K65" s="48">
        <v>72</v>
      </c>
      <c r="L65" s="48">
        <v>11</v>
      </c>
      <c r="M65" s="48">
        <v>31</v>
      </c>
      <c r="N65" s="50">
        <v>39</v>
      </c>
      <c r="O65" s="48">
        <v>23</v>
      </c>
      <c r="P65" s="48">
        <v>22</v>
      </c>
      <c r="Q65" s="48">
        <v>11</v>
      </c>
      <c r="R65" s="48">
        <v>2</v>
      </c>
      <c r="S65" s="51">
        <v>2</v>
      </c>
    </row>
    <row r="66" spans="1:19" x14ac:dyDescent="0.2">
      <c r="A66" s="48" t="s">
        <v>93</v>
      </c>
      <c r="B66" s="48">
        <v>109</v>
      </c>
      <c r="C66" s="48">
        <v>89</v>
      </c>
      <c r="D66" s="48">
        <v>51</v>
      </c>
      <c r="E66" s="48">
        <v>12</v>
      </c>
      <c r="F66" s="48">
        <v>2</v>
      </c>
      <c r="G66" s="49">
        <v>9</v>
      </c>
      <c r="H66" s="50">
        <v>314</v>
      </c>
      <c r="I66" s="48">
        <v>262</v>
      </c>
      <c r="J66" s="48">
        <v>156</v>
      </c>
      <c r="K66" s="48">
        <v>50</v>
      </c>
      <c r="L66" s="48">
        <v>12</v>
      </c>
      <c r="M66" s="48">
        <v>26</v>
      </c>
      <c r="N66" s="50">
        <v>68</v>
      </c>
      <c r="O66" s="48">
        <v>53</v>
      </c>
      <c r="P66" s="48">
        <v>31</v>
      </c>
      <c r="Q66" s="48">
        <v>9</v>
      </c>
      <c r="R66" s="48">
        <v>1</v>
      </c>
      <c r="S66" s="51">
        <v>7</v>
      </c>
    </row>
    <row r="67" spans="1:19" x14ac:dyDescent="0.2">
      <c r="A67" s="48" t="s">
        <v>223</v>
      </c>
      <c r="B67" s="48">
        <v>44</v>
      </c>
      <c r="C67" s="48">
        <v>30</v>
      </c>
      <c r="D67" s="48">
        <v>27</v>
      </c>
      <c r="E67" s="48">
        <v>14</v>
      </c>
      <c r="F67" s="48">
        <v>1</v>
      </c>
      <c r="G67" s="49">
        <v>9</v>
      </c>
      <c r="H67" s="50">
        <v>112</v>
      </c>
      <c r="I67" s="48">
        <v>68</v>
      </c>
      <c r="J67" s="48">
        <v>51</v>
      </c>
      <c r="K67" s="48">
        <v>31</v>
      </c>
      <c r="L67" s="48">
        <v>9</v>
      </c>
      <c r="M67" s="48">
        <v>20</v>
      </c>
      <c r="N67" s="50">
        <v>18</v>
      </c>
      <c r="O67" s="48">
        <v>8</v>
      </c>
      <c r="P67" s="48">
        <v>9</v>
      </c>
      <c r="Q67" s="48">
        <v>10</v>
      </c>
      <c r="R67" s="48">
        <v>0</v>
      </c>
      <c r="S67" s="51">
        <v>2</v>
      </c>
    </row>
    <row r="68" spans="1:19" x14ac:dyDescent="0.2">
      <c r="A68" s="48" t="s">
        <v>224</v>
      </c>
      <c r="B68" s="48">
        <v>101</v>
      </c>
      <c r="C68" s="48">
        <v>70</v>
      </c>
      <c r="D68" s="48">
        <v>30</v>
      </c>
      <c r="E68" s="48">
        <v>26</v>
      </c>
      <c r="F68" s="48">
        <v>9</v>
      </c>
      <c r="G68" s="49">
        <v>3</v>
      </c>
      <c r="H68" s="50">
        <v>187</v>
      </c>
      <c r="I68" s="48">
        <v>129</v>
      </c>
      <c r="J68" s="48">
        <v>97</v>
      </c>
      <c r="K68" s="48">
        <v>68</v>
      </c>
      <c r="L68" s="48">
        <v>20</v>
      </c>
      <c r="M68" s="48">
        <v>27</v>
      </c>
      <c r="N68" s="50">
        <v>127</v>
      </c>
      <c r="O68" s="48">
        <v>117</v>
      </c>
      <c r="P68" s="48">
        <v>107</v>
      </c>
      <c r="Q68" s="48">
        <v>107</v>
      </c>
      <c r="R68" s="48">
        <v>12</v>
      </c>
      <c r="S68" s="51">
        <v>12</v>
      </c>
    </row>
    <row r="69" spans="1:19" x14ac:dyDescent="0.2">
      <c r="A69" s="52" t="s">
        <v>225</v>
      </c>
      <c r="B69" s="53">
        <v>1023</v>
      </c>
      <c r="C69" s="53">
        <v>681</v>
      </c>
      <c r="D69" s="53">
        <v>458</v>
      </c>
      <c r="E69" s="53">
        <v>255</v>
      </c>
      <c r="F69" s="53">
        <v>67</v>
      </c>
      <c r="G69" s="53">
        <v>114</v>
      </c>
      <c r="H69" s="54">
        <v>2329</v>
      </c>
      <c r="I69" s="53">
        <v>1588</v>
      </c>
      <c r="J69" s="53">
        <v>1314</v>
      </c>
      <c r="K69" s="53">
        <v>789</v>
      </c>
      <c r="L69" s="53">
        <v>83</v>
      </c>
      <c r="M69" s="53">
        <v>235</v>
      </c>
      <c r="N69" s="54">
        <v>472</v>
      </c>
      <c r="O69" s="53">
        <v>361</v>
      </c>
      <c r="P69" s="53">
        <v>330</v>
      </c>
      <c r="Q69" s="53">
        <v>242</v>
      </c>
      <c r="R69" s="53">
        <v>149</v>
      </c>
      <c r="S69" s="53">
        <v>148</v>
      </c>
    </row>
    <row r="70" spans="1:19" x14ac:dyDescent="0.2">
      <c r="A70" s="48" t="s">
        <v>84</v>
      </c>
      <c r="B70" s="48">
        <v>8</v>
      </c>
      <c r="C70" s="48">
        <v>2</v>
      </c>
      <c r="D70" s="48">
        <v>4</v>
      </c>
      <c r="E70" s="48">
        <v>0</v>
      </c>
      <c r="F70" s="48">
        <v>0</v>
      </c>
      <c r="G70" s="49">
        <v>0</v>
      </c>
      <c r="H70" s="50">
        <v>50</v>
      </c>
      <c r="I70" s="48">
        <v>2</v>
      </c>
      <c r="J70" s="48">
        <v>15</v>
      </c>
      <c r="K70" s="48">
        <v>15</v>
      </c>
      <c r="L70" s="48">
        <v>3</v>
      </c>
      <c r="M70" s="48">
        <v>2</v>
      </c>
      <c r="N70" s="50">
        <v>13</v>
      </c>
      <c r="O70" s="48">
        <v>2</v>
      </c>
      <c r="P70" s="48">
        <v>8</v>
      </c>
      <c r="Q70" s="48">
        <v>3</v>
      </c>
      <c r="R70" s="48">
        <v>9</v>
      </c>
      <c r="S70" s="51">
        <v>6</v>
      </c>
    </row>
    <row r="71" spans="1:19" x14ac:dyDescent="0.2">
      <c r="A71" s="48" t="s">
        <v>85</v>
      </c>
      <c r="B71" s="48">
        <v>4</v>
      </c>
      <c r="C71" s="48">
        <v>2</v>
      </c>
      <c r="D71" s="48">
        <v>0</v>
      </c>
      <c r="E71" s="48">
        <v>0</v>
      </c>
      <c r="F71" s="48">
        <v>0</v>
      </c>
      <c r="G71" s="49">
        <v>0</v>
      </c>
      <c r="H71" s="50">
        <v>2</v>
      </c>
      <c r="I71" s="48">
        <v>1</v>
      </c>
      <c r="J71" s="48">
        <v>3</v>
      </c>
      <c r="K71" s="48">
        <v>0</v>
      </c>
      <c r="L71" s="48">
        <v>0</v>
      </c>
      <c r="M71" s="48">
        <v>0</v>
      </c>
      <c r="N71" s="50">
        <v>1</v>
      </c>
      <c r="O71" s="48">
        <v>0</v>
      </c>
      <c r="P71" s="48">
        <v>0</v>
      </c>
      <c r="Q71" s="48">
        <v>0</v>
      </c>
      <c r="R71" s="48">
        <v>0</v>
      </c>
      <c r="S71" s="51">
        <v>0</v>
      </c>
    </row>
    <row r="72" spans="1:19" x14ac:dyDescent="0.2">
      <c r="A72" s="48" t="s">
        <v>89</v>
      </c>
      <c r="B72" s="48">
        <v>7</v>
      </c>
      <c r="C72" s="48">
        <v>3</v>
      </c>
      <c r="D72" s="48">
        <v>3</v>
      </c>
      <c r="E72" s="48">
        <v>0</v>
      </c>
      <c r="F72" s="48">
        <v>0</v>
      </c>
      <c r="G72" s="49">
        <v>0</v>
      </c>
      <c r="H72" s="50">
        <v>34</v>
      </c>
      <c r="I72" s="48">
        <v>19</v>
      </c>
      <c r="J72" s="48">
        <v>16</v>
      </c>
      <c r="K72" s="48">
        <v>0</v>
      </c>
      <c r="L72" s="48">
        <v>0</v>
      </c>
      <c r="M72" s="48">
        <v>0</v>
      </c>
      <c r="N72" s="50">
        <v>6</v>
      </c>
      <c r="O72" s="48">
        <v>5</v>
      </c>
      <c r="P72" s="48">
        <v>4</v>
      </c>
      <c r="Q72" s="48">
        <v>0</v>
      </c>
      <c r="R72" s="48">
        <v>0</v>
      </c>
      <c r="S72" s="51">
        <v>0</v>
      </c>
    </row>
    <row r="73" spans="1:19" x14ac:dyDescent="0.2">
      <c r="A73" s="48" t="s">
        <v>90</v>
      </c>
      <c r="B73" s="48">
        <v>1</v>
      </c>
      <c r="C73" s="48">
        <v>0</v>
      </c>
      <c r="D73" s="48">
        <v>0</v>
      </c>
      <c r="E73" s="48">
        <v>0</v>
      </c>
      <c r="F73" s="48">
        <v>0</v>
      </c>
      <c r="G73" s="49">
        <v>0</v>
      </c>
      <c r="H73" s="50">
        <v>0</v>
      </c>
      <c r="I73" s="48">
        <v>0</v>
      </c>
      <c r="J73" s="48">
        <v>0</v>
      </c>
      <c r="K73" s="48">
        <v>0</v>
      </c>
      <c r="L73" s="48">
        <v>0</v>
      </c>
      <c r="M73" s="48">
        <v>0</v>
      </c>
      <c r="N73" s="50">
        <v>0</v>
      </c>
      <c r="O73" s="48">
        <v>0</v>
      </c>
      <c r="P73" s="48">
        <v>2</v>
      </c>
      <c r="Q73" s="48">
        <v>0</v>
      </c>
      <c r="R73" s="48">
        <v>0</v>
      </c>
      <c r="S73" s="51">
        <v>0</v>
      </c>
    </row>
    <row r="74" spans="1:19" x14ac:dyDescent="0.2">
      <c r="A74" s="48" t="s">
        <v>226</v>
      </c>
      <c r="B74" s="48">
        <v>8</v>
      </c>
      <c r="C74" s="48">
        <v>8</v>
      </c>
      <c r="D74" s="48">
        <v>3</v>
      </c>
      <c r="E74" s="48">
        <v>7</v>
      </c>
      <c r="F74" s="48">
        <v>0</v>
      </c>
      <c r="G74" s="49">
        <v>1</v>
      </c>
      <c r="H74" s="50">
        <v>17</v>
      </c>
      <c r="I74" s="48">
        <v>13</v>
      </c>
      <c r="J74" s="48">
        <v>17</v>
      </c>
      <c r="K74" s="48">
        <v>43</v>
      </c>
      <c r="L74" s="48">
        <v>6</v>
      </c>
      <c r="M74" s="48">
        <v>3</v>
      </c>
      <c r="N74" s="50">
        <v>6</v>
      </c>
      <c r="O74" s="48">
        <v>6</v>
      </c>
      <c r="P74" s="48">
        <v>3</v>
      </c>
      <c r="Q74" s="48">
        <v>34</v>
      </c>
      <c r="R74" s="48">
        <v>1</v>
      </c>
      <c r="S74" s="51">
        <v>2</v>
      </c>
    </row>
    <row r="75" spans="1:19" x14ac:dyDescent="0.2">
      <c r="A75" s="52" t="s">
        <v>227</v>
      </c>
      <c r="B75" s="53">
        <v>1051</v>
      </c>
      <c r="C75" s="53">
        <v>696</v>
      </c>
      <c r="D75" s="53">
        <v>468</v>
      </c>
      <c r="E75" s="53">
        <v>262</v>
      </c>
      <c r="F75" s="53">
        <v>67</v>
      </c>
      <c r="G75" s="53">
        <v>115</v>
      </c>
      <c r="H75" s="54">
        <v>2432</v>
      </c>
      <c r="I75" s="53">
        <v>1623</v>
      </c>
      <c r="J75" s="53">
        <v>1365</v>
      </c>
      <c r="K75" s="53">
        <v>847</v>
      </c>
      <c r="L75" s="53">
        <v>92</v>
      </c>
      <c r="M75" s="53">
        <v>240</v>
      </c>
      <c r="N75" s="54">
        <v>498</v>
      </c>
      <c r="O75" s="53">
        <v>374</v>
      </c>
      <c r="P75" s="53">
        <v>347</v>
      </c>
      <c r="Q75" s="53">
        <v>279</v>
      </c>
      <c r="R75" s="53">
        <v>159</v>
      </c>
      <c r="S75" s="53">
        <v>156</v>
      </c>
    </row>
  </sheetData>
  <mergeCells count="20">
    <mergeCell ref="B54:G54"/>
    <mergeCell ref="H54:M54"/>
    <mergeCell ref="N54:S54"/>
    <mergeCell ref="A51:E51"/>
    <mergeCell ref="A34:B34"/>
    <mergeCell ref="A40:B40"/>
    <mergeCell ref="B6:E6"/>
    <mergeCell ref="F6:I6"/>
    <mergeCell ref="J6:M6"/>
    <mergeCell ref="A1:S1"/>
    <mergeCell ref="A53:S53"/>
    <mergeCell ref="B24:D24"/>
    <mergeCell ref="E24:G24"/>
    <mergeCell ref="H24:J24"/>
    <mergeCell ref="B17:D17"/>
    <mergeCell ref="E17:G17"/>
    <mergeCell ref="H17:J17"/>
    <mergeCell ref="N6:Q6"/>
    <mergeCell ref="K17:M17"/>
    <mergeCell ref="K24:M24"/>
  </mergeCells>
  <hyperlinks>
    <hyperlink ref="S2" location="Sommaire!A1" display="sommaire"/>
  </hyperlinks>
  <pageMargins left="0.7" right="0.7" top="0.75" bottom="0.75" header="0.3" footer="0.3"/>
  <pageSetup paperSize="9" scale="33"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G67"/>
  <sheetViews>
    <sheetView showGridLines="0" view="pageBreakPreview" zoomScaleNormal="100" zoomScaleSheetLayoutView="100" workbookViewId="0">
      <selection sqref="A1:G1"/>
    </sheetView>
  </sheetViews>
  <sheetFormatPr baseColWidth="10" defaultRowHeight="14.25" x14ac:dyDescent="0.2"/>
  <cols>
    <col min="1" max="1" width="51.7109375" style="38" customWidth="1"/>
    <col min="2" max="4" width="11.42578125" style="38"/>
    <col min="5" max="5" width="15" style="38" customWidth="1"/>
    <col min="6" max="16384" width="11.42578125" style="38"/>
  </cols>
  <sheetData>
    <row r="1" spans="1:7" ht="15" x14ac:dyDescent="0.2">
      <c r="A1" s="305" t="s">
        <v>288</v>
      </c>
      <c r="B1" s="306"/>
      <c r="C1" s="306"/>
      <c r="D1" s="306"/>
      <c r="E1" s="306"/>
      <c r="F1" s="306"/>
      <c r="G1" s="307"/>
    </row>
    <row r="2" spans="1:7" x14ac:dyDescent="0.2">
      <c r="G2" s="75" t="s">
        <v>128</v>
      </c>
    </row>
    <row r="3" spans="1:7" x14ac:dyDescent="0.2">
      <c r="A3" s="39" t="s">
        <v>330</v>
      </c>
    </row>
    <row r="4" spans="1:7" ht="23.25" customHeight="1" x14ac:dyDescent="0.2">
      <c r="A4" s="310" t="s">
        <v>237</v>
      </c>
      <c r="B4" s="310"/>
      <c r="C4" s="310"/>
      <c r="D4" s="310"/>
      <c r="E4" s="310"/>
    </row>
    <row r="6" spans="1:7" x14ac:dyDescent="0.2">
      <c r="A6" s="21" t="s">
        <v>210</v>
      </c>
      <c r="B6" s="15" t="s">
        <v>191</v>
      </c>
      <c r="C6" s="15" t="s">
        <v>192</v>
      </c>
      <c r="D6" s="22" t="s">
        <v>23</v>
      </c>
      <c r="E6" s="15" t="s">
        <v>211</v>
      </c>
    </row>
    <row r="7" spans="1:7" x14ac:dyDescent="0.2">
      <c r="A7" s="55" t="s">
        <v>204</v>
      </c>
      <c r="B7" s="61">
        <v>1515</v>
      </c>
      <c r="C7" s="61">
        <v>351</v>
      </c>
      <c r="D7" s="61">
        <v>1866</v>
      </c>
      <c r="E7" s="62" t="s">
        <v>32</v>
      </c>
    </row>
    <row r="8" spans="1:7" x14ac:dyDescent="0.2">
      <c r="A8" s="55" t="s">
        <v>205</v>
      </c>
      <c r="B8" s="61">
        <v>1925</v>
      </c>
      <c r="C8" s="61">
        <v>463</v>
      </c>
      <c r="D8" s="61">
        <v>2388</v>
      </c>
      <c r="E8" s="62" t="s">
        <v>33</v>
      </c>
    </row>
    <row r="9" spans="1:7" x14ac:dyDescent="0.2">
      <c r="A9" s="55" t="s">
        <v>206</v>
      </c>
      <c r="B9" s="61">
        <v>0</v>
      </c>
      <c r="C9" s="61">
        <v>0</v>
      </c>
      <c r="D9" s="61">
        <v>0</v>
      </c>
      <c r="E9" s="62" t="s">
        <v>25</v>
      </c>
    </row>
    <row r="10" spans="1:7" ht="15" thickBot="1" x14ac:dyDescent="0.25">
      <c r="A10" s="181" t="s">
        <v>23</v>
      </c>
      <c r="B10" s="195">
        <v>3440</v>
      </c>
      <c r="C10" s="195">
        <v>814</v>
      </c>
      <c r="D10" s="195">
        <v>4254</v>
      </c>
      <c r="E10" s="196" t="s">
        <v>34</v>
      </c>
    </row>
    <row r="11" spans="1:7" ht="15" thickTop="1" x14ac:dyDescent="0.2">
      <c r="A11" s="183" t="s">
        <v>207</v>
      </c>
      <c r="B11" s="184">
        <v>2</v>
      </c>
      <c r="C11" s="184">
        <v>0</v>
      </c>
      <c r="D11" s="184">
        <v>2</v>
      </c>
      <c r="E11" s="185" t="s">
        <v>102</v>
      </c>
    </row>
    <row r="12" spans="1:7" x14ac:dyDescent="0.2">
      <c r="A12" s="186" t="s">
        <v>208</v>
      </c>
      <c r="B12" s="187">
        <v>6</v>
      </c>
      <c r="C12" s="187">
        <v>1</v>
      </c>
      <c r="D12" s="187">
        <v>7</v>
      </c>
      <c r="E12" s="188" t="s">
        <v>102</v>
      </c>
    </row>
    <row r="13" spans="1:7" x14ac:dyDescent="0.2">
      <c r="A13" s="186" t="s">
        <v>209</v>
      </c>
      <c r="B13" s="187">
        <v>1462</v>
      </c>
      <c r="C13" s="187">
        <v>341</v>
      </c>
      <c r="D13" s="187">
        <v>1803</v>
      </c>
      <c r="E13" s="188" t="s">
        <v>102</v>
      </c>
    </row>
    <row r="14" spans="1:7" x14ac:dyDescent="0.2">
      <c r="A14" s="39" t="s">
        <v>1</v>
      </c>
    </row>
    <row r="16" spans="1:7" x14ac:dyDescent="0.2">
      <c r="A16" s="21" t="s">
        <v>199</v>
      </c>
      <c r="B16" s="15" t="s">
        <v>191</v>
      </c>
      <c r="C16" s="15" t="s">
        <v>192</v>
      </c>
      <c r="D16" s="22" t="s">
        <v>23</v>
      </c>
    </row>
    <row r="17" spans="1:4" x14ac:dyDescent="0.2">
      <c r="A17" s="56" t="s">
        <v>200</v>
      </c>
      <c r="B17" s="61">
        <v>1044</v>
      </c>
      <c r="C17" s="61">
        <v>256</v>
      </c>
      <c r="D17" s="61">
        <v>1300</v>
      </c>
    </row>
    <row r="18" spans="1:4" x14ac:dyDescent="0.2">
      <c r="A18" s="56" t="s">
        <v>201</v>
      </c>
      <c r="B18" s="61">
        <v>1022</v>
      </c>
      <c r="C18" s="61">
        <v>244</v>
      </c>
      <c r="D18" s="61">
        <v>1266</v>
      </c>
    </row>
    <row r="19" spans="1:4" ht="25.5" x14ac:dyDescent="0.2">
      <c r="A19" s="56" t="s">
        <v>202</v>
      </c>
      <c r="B19" s="61">
        <v>5</v>
      </c>
      <c r="C19" s="61">
        <v>0</v>
      </c>
      <c r="D19" s="61">
        <v>5</v>
      </c>
    </row>
    <row r="20" spans="1:4" ht="25.5" x14ac:dyDescent="0.2">
      <c r="A20" s="56" t="s">
        <v>203</v>
      </c>
      <c r="B20" s="61">
        <v>5</v>
      </c>
      <c r="C20" s="61">
        <v>0</v>
      </c>
      <c r="D20" s="61">
        <v>5</v>
      </c>
    </row>
    <row r="22" spans="1:4" x14ac:dyDescent="0.2">
      <c r="A22" s="21" t="s">
        <v>311</v>
      </c>
      <c r="B22" s="15" t="s">
        <v>191</v>
      </c>
      <c r="C22" s="15" t="s">
        <v>192</v>
      </c>
      <c r="D22" s="22" t="s">
        <v>23</v>
      </c>
    </row>
    <row r="23" spans="1:4" ht="25.5" x14ac:dyDescent="0.2">
      <c r="A23" s="19" t="s">
        <v>193</v>
      </c>
      <c r="B23" s="63">
        <v>403</v>
      </c>
      <c r="C23" s="63">
        <v>86</v>
      </c>
      <c r="D23" s="63">
        <v>489</v>
      </c>
    </row>
    <row r="24" spans="1:4" ht="25.5" x14ac:dyDescent="0.2">
      <c r="A24" s="19" t="s">
        <v>194</v>
      </c>
      <c r="B24" s="63">
        <v>403</v>
      </c>
      <c r="C24" s="63">
        <v>86</v>
      </c>
      <c r="D24" s="63">
        <v>489</v>
      </c>
    </row>
    <row r="25" spans="1:4" x14ac:dyDescent="0.2">
      <c r="A25" s="39" t="s">
        <v>2</v>
      </c>
    </row>
    <row r="27" spans="1:4" x14ac:dyDescent="0.2">
      <c r="A27" s="308" t="s">
        <v>188</v>
      </c>
      <c r="B27" s="308"/>
    </row>
    <row r="28" spans="1:4" x14ac:dyDescent="0.2">
      <c r="A28" s="55" t="s">
        <v>13</v>
      </c>
      <c r="B28" s="64">
        <v>8</v>
      </c>
    </row>
    <row r="29" spans="1:4" x14ac:dyDescent="0.2">
      <c r="A29" s="55" t="s">
        <v>189</v>
      </c>
      <c r="B29" s="64">
        <v>89</v>
      </c>
    </row>
    <row r="30" spans="1:4" x14ac:dyDescent="0.2">
      <c r="A30" s="55" t="s">
        <v>190</v>
      </c>
      <c r="B30" s="64">
        <v>2</v>
      </c>
    </row>
    <row r="31" spans="1:4" x14ac:dyDescent="0.2">
      <c r="A31" s="55" t="s">
        <v>16</v>
      </c>
      <c r="B31" s="64">
        <v>0</v>
      </c>
    </row>
    <row r="32" spans="1:4" x14ac:dyDescent="0.2">
      <c r="A32" s="57" t="s">
        <v>23</v>
      </c>
      <c r="B32" s="65">
        <v>99</v>
      </c>
    </row>
    <row r="33" spans="1:7" ht="24.75" customHeight="1" x14ac:dyDescent="0.2">
      <c r="A33" s="311" t="s">
        <v>3</v>
      </c>
      <c r="B33" s="311"/>
    </row>
    <row r="35" spans="1:7" ht="25.5" x14ac:dyDescent="0.2">
      <c r="A35" s="21" t="s">
        <v>180</v>
      </c>
      <c r="B35" s="15" t="s">
        <v>181</v>
      </c>
      <c r="C35" s="15" t="s">
        <v>182</v>
      </c>
      <c r="D35" s="15" t="s">
        <v>183</v>
      </c>
      <c r="E35" s="58" t="s">
        <v>23</v>
      </c>
    </row>
    <row r="36" spans="1:7" x14ac:dyDescent="0.2">
      <c r="A36" s="59" t="s">
        <v>184</v>
      </c>
      <c r="B36" s="61">
        <v>7</v>
      </c>
      <c r="C36" s="61">
        <v>6</v>
      </c>
      <c r="D36" s="61">
        <v>0</v>
      </c>
      <c r="E36" s="61">
        <v>13</v>
      </c>
    </row>
    <row r="37" spans="1:7" x14ac:dyDescent="0.2">
      <c r="A37" s="59" t="s">
        <v>18</v>
      </c>
      <c r="B37" s="61">
        <v>1191</v>
      </c>
      <c r="C37" s="61">
        <v>1382</v>
      </c>
      <c r="D37" s="61">
        <v>0</v>
      </c>
      <c r="E37" s="61">
        <v>2573</v>
      </c>
    </row>
    <row r="38" spans="1:7" x14ac:dyDescent="0.2">
      <c r="A38" s="59" t="s">
        <v>19</v>
      </c>
      <c r="B38" s="61">
        <v>34</v>
      </c>
      <c r="C38" s="61">
        <v>50</v>
      </c>
      <c r="D38" s="61">
        <v>0</v>
      </c>
      <c r="E38" s="61">
        <v>84</v>
      </c>
    </row>
    <row r="39" spans="1:7" x14ac:dyDescent="0.2">
      <c r="A39" s="59" t="s">
        <v>20</v>
      </c>
      <c r="B39" s="61">
        <v>0</v>
      </c>
      <c r="C39" s="61">
        <v>0</v>
      </c>
      <c r="D39" s="61">
        <v>0</v>
      </c>
      <c r="E39" s="61">
        <v>0</v>
      </c>
    </row>
    <row r="40" spans="1:7" x14ac:dyDescent="0.2">
      <c r="A40" s="59" t="s">
        <v>21</v>
      </c>
      <c r="B40" s="61">
        <v>515</v>
      </c>
      <c r="C40" s="61">
        <v>837</v>
      </c>
      <c r="D40" s="61">
        <v>0</v>
      </c>
      <c r="E40" s="61">
        <v>1352</v>
      </c>
    </row>
    <row r="41" spans="1:7" x14ac:dyDescent="0.2">
      <c r="A41" s="59" t="s">
        <v>22</v>
      </c>
      <c r="B41" s="61">
        <v>183</v>
      </c>
      <c r="C41" s="61">
        <v>112</v>
      </c>
      <c r="D41" s="61">
        <v>0</v>
      </c>
      <c r="E41" s="61">
        <v>295</v>
      </c>
    </row>
    <row r="42" spans="1:7" x14ac:dyDescent="0.2">
      <c r="A42" s="60" t="s">
        <v>186</v>
      </c>
      <c r="B42" s="66">
        <v>1930</v>
      </c>
      <c r="C42" s="66">
        <v>2387</v>
      </c>
      <c r="D42" s="66">
        <v>0</v>
      </c>
      <c r="E42" s="66">
        <v>4317</v>
      </c>
    </row>
    <row r="43" spans="1:7" x14ac:dyDescent="0.2">
      <c r="A43" s="60" t="s">
        <v>187</v>
      </c>
      <c r="B43" s="66">
        <v>26</v>
      </c>
      <c r="C43" s="66">
        <v>111</v>
      </c>
      <c r="D43" s="66">
        <v>0</v>
      </c>
      <c r="E43" s="66">
        <v>137</v>
      </c>
    </row>
    <row r="44" spans="1:7" ht="25.5" customHeight="1" x14ac:dyDescent="0.2">
      <c r="A44" s="309" t="s">
        <v>4</v>
      </c>
      <c r="B44" s="309"/>
      <c r="C44" s="309"/>
      <c r="D44" s="309"/>
      <c r="E44" s="309"/>
    </row>
    <row r="46" spans="1:7" x14ac:dyDescent="0.2">
      <c r="A46" s="312" t="s">
        <v>228</v>
      </c>
      <c r="B46" s="313"/>
      <c r="C46" s="313"/>
      <c r="D46" s="313"/>
      <c r="E46" s="313"/>
      <c r="F46" s="313"/>
      <c r="G46" s="314"/>
    </row>
    <row r="47" spans="1:7" ht="25.5" x14ac:dyDescent="0.2">
      <c r="A47" s="41" t="s">
        <v>213</v>
      </c>
      <c r="B47" s="42" t="s">
        <v>214</v>
      </c>
      <c r="C47" s="42" t="s">
        <v>215</v>
      </c>
      <c r="D47" s="42" t="s">
        <v>216</v>
      </c>
      <c r="E47" s="42" t="s">
        <v>217</v>
      </c>
      <c r="F47" s="42" t="s">
        <v>218</v>
      </c>
      <c r="G47" s="46" t="s">
        <v>219</v>
      </c>
    </row>
    <row r="48" spans="1:7" x14ac:dyDescent="0.2">
      <c r="A48" s="47" t="s">
        <v>220</v>
      </c>
      <c r="B48" s="48">
        <v>6</v>
      </c>
      <c r="C48" s="48">
        <v>3</v>
      </c>
      <c r="D48" s="48">
        <v>3</v>
      </c>
      <c r="E48" s="48">
        <v>2</v>
      </c>
      <c r="F48" s="48">
        <v>0</v>
      </c>
      <c r="G48" s="51">
        <v>0</v>
      </c>
    </row>
    <row r="49" spans="1:7" x14ac:dyDescent="0.2">
      <c r="A49" s="48" t="s">
        <v>79</v>
      </c>
      <c r="B49" s="48">
        <v>1</v>
      </c>
      <c r="C49" s="48">
        <v>1</v>
      </c>
      <c r="D49" s="48">
        <v>1</v>
      </c>
      <c r="E49" s="48">
        <v>1</v>
      </c>
      <c r="F49" s="48">
        <v>0</v>
      </c>
      <c r="G49" s="51">
        <v>0</v>
      </c>
    </row>
    <row r="50" spans="1:7" x14ac:dyDescent="0.2">
      <c r="A50" s="48" t="s">
        <v>80</v>
      </c>
      <c r="B50" s="48">
        <v>0</v>
      </c>
      <c r="C50" s="48">
        <v>0</v>
      </c>
      <c r="D50" s="48">
        <v>0</v>
      </c>
      <c r="E50" s="48">
        <v>1</v>
      </c>
      <c r="F50" s="48">
        <v>0</v>
      </c>
      <c r="G50" s="51">
        <v>0</v>
      </c>
    </row>
    <row r="51" spans="1:7" x14ac:dyDescent="0.2">
      <c r="A51" s="48" t="s">
        <v>221</v>
      </c>
      <c r="B51" s="48">
        <v>1</v>
      </c>
      <c r="C51" s="48">
        <v>1</v>
      </c>
      <c r="D51" s="48">
        <v>0</v>
      </c>
      <c r="E51" s="48">
        <v>0</v>
      </c>
      <c r="F51" s="48">
        <v>0</v>
      </c>
      <c r="G51" s="51">
        <v>0</v>
      </c>
    </row>
    <row r="52" spans="1:7" x14ac:dyDescent="0.2">
      <c r="A52" s="48" t="s">
        <v>82</v>
      </c>
      <c r="B52" s="48">
        <v>1</v>
      </c>
      <c r="C52" s="48">
        <v>0</v>
      </c>
      <c r="D52" s="48">
        <v>0</v>
      </c>
      <c r="E52" s="48">
        <v>0</v>
      </c>
      <c r="F52" s="48">
        <v>0</v>
      </c>
      <c r="G52" s="51">
        <v>0</v>
      </c>
    </row>
    <row r="53" spans="1:7" x14ac:dyDescent="0.2">
      <c r="A53" s="48" t="s">
        <v>222</v>
      </c>
      <c r="B53" s="48">
        <v>2</v>
      </c>
      <c r="C53" s="48">
        <v>0</v>
      </c>
      <c r="D53" s="48">
        <v>0</v>
      </c>
      <c r="E53" s="48">
        <v>0</v>
      </c>
      <c r="F53" s="48">
        <v>0</v>
      </c>
      <c r="G53" s="51">
        <v>0</v>
      </c>
    </row>
    <row r="54" spans="1:7" x14ac:dyDescent="0.2">
      <c r="A54" s="48" t="s">
        <v>86</v>
      </c>
      <c r="B54" s="48">
        <v>3</v>
      </c>
      <c r="C54" s="48">
        <v>2</v>
      </c>
      <c r="D54" s="48">
        <v>1</v>
      </c>
      <c r="E54" s="48">
        <v>0</v>
      </c>
      <c r="F54" s="48">
        <v>0</v>
      </c>
      <c r="G54" s="51">
        <v>0</v>
      </c>
    </row>
    <row r="55" spans="1:7" x14ac:dyDescent="0.2">
      <c r="A55" s="48" t="s">
        <v>87</v>
      </c>
      <c r="B55" s="48">
        <v>6</v>
      </c>
      <c r="C55" s="48">
        <v>0</v>
      </c>
      <c r="D55" s="48">
        <v>3</v>
      </c>
      <c r="E55" s="48">
        <v>3</v>
      </c>
      <c r="F55" s="48">
        <v>0</v>
      </c>
      <c r="G55" s="51">
        <v>0</v>
      </c>
    </row>
    <row r="56" spans="1:7" x14ac:dyDescent="0.2">
      <c r="A56" s="48" t="s">
        <v>91</v>
      </c>
      <c r="B56" s="48">
        <v>3</v>
      </c>
      <c r="C56" s="48">
        <v>2</v>
      </c>
      <c r="D56" s="48">
        <v>2</v>
      </c>
      <c r="E56" s="48">
        <v>2</v>
      </c>
      <c r="F56" s="48">
        <v>0</v>
      </c>
      <c r="G56" s="51">
        <v>0</v>
      </c>
    </row>
    <row r="57" spans="1:7" x14ac:dyDescent="0.2">
      <c r="A57" s="48" t="s">
        <v>92</v>
      </c>
      <c r="B57" s="48">
        <v>3</v>
      </c>
      <c r="C57" s="48">
        <v>2</v>
      </c>
      <c r="D57" s="48">
        <v>2</v>
      </c>
      <c r="E57" s="48">
        <v>1</v>
      </c>
      <c r="F57" s="48">
        <v>0</v>
      </c>
      <c r="G57" s="51">
        <v>1</v>
      </c>
    </row>
    <row r="58" spans="1:7" x14ac:dyDescent="0.2">
      <c r="A58" s="48" t="s">
        <v>93</v>
      </c>
      <c r="B58" s="48">
        <v>7</v>
      </c>
      <c r="C58" s="48">
        <v>2</v>
      </c>
      <c r="D58" s="48">
        <v>1</v>
      </c>
      <c r="E58" s="48">
        <v>0</v>
      </c>
      <c r="F58" s="48">
        <v>0</v>
      </c>
      <c r="G58" s="51">
        <v>0</v>
      </c>
    </row>
    <row r="59" spans="1:7" x14ac:dyDescent="0.2">
      <c r="A59" s="48" t="s">
        <v>223</v>
      </c>
      <c r="B59" s="48">
        <v>3</v>
      </c>
      <c r="C59" s="48">
        <v>2</v>
      </c>
      <c r="D59" s="48">
        <v>0</v>
      </c>
      <c r="E59" s="48">
        <v>0</v>
      </c>
      <c r="F59" s="48">
        <v>0</v>
      </c>
      <c r="G59" s="51">
        <v>0</v>
      </c>
    </row>
    <row r="60" spans="1:7" x14ac:dyDescent="0.2">
      <c r="A60" s="48" t="s">
        <v>224</v>
      </c>
      <c r="B60" s="48">
        <v>5</v>
      </c>
      <c r="C60" s="48">
        <v>2</v>
      </c>
      <c r="D60" s="48">
        <v>1</v>
      </c>
      <c r="E60" s="48">
        <v>1</v>
      </c>
      <c r="F60" s="48">
        <v>0</v>
      </c>
      <c r="G60" s="51">
        <v>0</v>
      </c>
    </row>
    <row r="61" spans="1:7" x14ac:dyDescent="0.2">
      <c r="A61" s="52" t="s">
        <v>225</v>
      </c>
      <c r="B61" s="53">
        <v>41</v>
      </c>
      <c r="C61" s="53">
        <v>17</v>
      </c>
      <c r="D61" s="53">
        <v>14</v>
      </c>
      <c r="E61" s="53">
        <v>11</v>
      </c>
      <c r="F61" s="53">
        <v>0</v>
      </c>
      <c r="G61" s="53">
        <v>1</v>
      </c>
    </row>
    <row r="62" spans="1:7" x14ac:dyDescent="0.2">
      <c r="A62" s="48" t="s">
        <v>84</v>
      </c>
      <c r="B62" s="48">
        <v>4</v>
      </c>
      <c r="C62" s="48">
        <v>13</v>
      </c>
      <c r="D62" s="48">
        <v>1</v>
      </c>
      <c r="E62" s="48">
        <v>0</v>
      </c>
      <c r="F62" s="48">
        <v>0</v>
      </c>
      <c r="G62" s="51">
        <v>0</v>
      </c>
    </row>
    <row r="63" spans="1:7" x14ac:dyDescent="0.2">
      <c r="A63" s="48" t="s">
        <v>85</v>
      </c>
      <c r="B63" s="48">
        <v>0</v>
      </c>
      <c r="C63" s="48">
        <v>0</v>
      </c>
      <c r="D63" s="48">
        <v>0</v>
      </c>
      <c r="E63" s="48">
        <v>0</v>
      </c>
      <c r="F63" s="48">
        <v>0</v>
      </c>
      <c r="G63" s="51">
        <v>0</v>
      </c>
    </row>
    <row r="64" spans="1:7" x14ac:dyDescent="0.2">
      <c r="A64" s="48" t="s">
        <v>89</v>
      </c>
      <c r="B64" s="48">
        <v>0</v>
      </c>
      <c r="C64" s="48">
        <v>0</v>
      </c>
      <c r="D64" s="48">
        <v>14</v>
      </c>
      <c r="E64" s="48">
        <v>3</v>
      </c>
      <c r="F64" s="48">
        <v>0</v>
      </c>
      <c r="G64" s="51">
        <v>0</v>
      </c>
    </row>
    <row r="65" spans="1:7" x14ac:dyDescent="0.2">
      <c r="A65" s="48" t="s">
        <v>90</v>
      </c>
      <c r="B65" s="48">
        <v>0</v>
      </c>
      <c r="C65" s="48">
        <v>1</v>
      </c>
      <c r="D65" s="48">
        <v>0</v>
      </c>
      <c r="E65" s="48">
        <v>0</v>
      </c>
      <c r="F65" s="48">
        <v>0</v>
      </c>
      <c r="G65" s="51">
        <v>0</v>
      </c>
    </row>
    <row r="66" spans="1:7" x14ac:dyDescent="0.2">
      <c r="A66" s="48" t="s">
        <v>226</v>
      </c>
      <c r="B66" s="48">
        <v>1</v>
      </c>
      <c r="C66" s="48">
        <v>1</v>
      </c>
      <c r="D66" s="48">
        <v>0</v>
      </c>
      <c r="E66" s="48">
        <v>1</v>
      </c>
      <c r="F66" s="48">
        <v>0</v>
      </c>
      <c r="G66" s="51">
        <v>0</v>
      </c>
    </row>
    <row r="67" spans="1:7" x14ac:dyDescent="0.2">
      <c r="A67" s="52" t="s">
        <v>227</v>
      </c>
      <c r="B67" s="53">
        <v>46</v>
      </c>
      <c r="C67" s="53">
        <v>32</v>
      </c>
      <c r="D67" s="53">
        <v>29</v>
      </c>
      <c r="E67" s="53">
        <v>15</v>
      </c>
      <c r="F67" s="53">
        <v>0</v>
      </c>
      <c r="G67" s="53">
        <v>1</v>
      </c>
    </row>
  </sheetData>
  <mergeCells count="6">
    <mergeCell ref="A27:B27"/>
    <mergeCell ref="A44:E44"/>
    <mergeCell ref="A4:E4"/>
    <mergeCell ref="A46:G46"/>
    <mergeCell ref="A1:G1"/>
    <mergeCell ref="A33:B33"/>
  </mergeCells>
  <hyperlinks>
    <hyperlink ref="G2" location="Sommaire!A1" display="sommaire"/>
  </hyperlinks>
  <pageMargins left="0.7" right="0.7" top="0.75" bottom="0.75" header="0.3" footer="0.3"/>
  <pageSetup paperSize="9" scale="7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G67"/>
  <sheetViews>
    <sheetView showGridLines="0" view="pageBreakPreview" zoomScaleNormal="100" zoomScaleSheetLayoutView="100" workbookViewId="0">
      <selection activeCell="F35" sqref="F35"/>
    </sheetView>
  </sheetViews>
  <sheetFormatPr baseColWidth="10" defaultRowHeight="14.25" x14ac:dyDescent="0.2"/>
  <cols>
    <col min="1" max="1" width="51.7109375" style="38" customWidth="1"/>
    <col min="2" max="4" width="11.42578125" style="38"/>
    <col min="5" max="5" width="15" style="38" customWidth="1"/>
    <col min="6" max="16384" width="11.42578125" style="38"/>
  </cols>
  <sheetData>
    <row r="1" spans="1:7" ht="15" customHeight="1" x14ac:dyDescent="0.2">
      <c r="A1" s="305" t="s">
        <v>35</v>
      </c>
      <c r="B1" s="306"/>
      <c r="C1" s="306"/>
      <c r="D1" s="306"/>
      <c r="E1" s="306"/>
      <c r="F1" s="306"/>
      <c r="G1" s="307"/>
    </row>
    <row r="2" spans="1:7" x14ac:dyDescent="0.2">
      <c r="G2" s="75" t="s">
        <v>128</v>
      </c>
    </row>
    <row r="3" spans="1:7" x14ac:dyDescent="0.2">
      <c r="A3" s="39" t="s">
        <v>330</v>
      </c>
    </row>
    <row r="4" spans="1:7" ht="23.25" customHeight="1" x14ac:dyDescent="0.2">
      <c r="A4" s="310" t="s">
        <v>237</v>
      </c>
      <c r="B4" s="310"/>
      <c r="C4" s="310"/>
      <c r="D4" s="310"/>
      <c r="E4" s="310"/>
    </row>
    <row r="6" spans="1:7" x14ac:dyDescent="0.2">
      <c r="A6" s="21" t="s">
        <v>210</v>
      </c>
      <c r="B6" s="15" t="s">
        <v>191</v>
      </c>
      <c r="C6" s="15" t="s">
        <v>192</v>
      </c>
      <c r="D6" s="22" t="s">
        <v>23</v>
      </c>
      <c r="E6" s="15" t="s">
        <v>211</v>
      </c>
    </row>
    <row r="7" spans="1:7" x14ac:dyDescent="0.2">
      <c r="A7" s="55" t="s">
        <v>204</v>
      </c>
      <c r="B7" s="61">
        <v>519</v>
      </c>
      <c r="C7" s="61">
        <v>32</v>
      </c>
      <c r="D7" s="61">
        <v>551</v>
      </c>
      <c r="E7" s="62" t="s">
        <v>36</v>
      </c>
    </row>
    <row r="8" spans="1:7" x14ac:dyDescent="0.2">
      <c r="A8" s="55" t="s">
        <v>205</v>
      </c>
      <c r="B8" s="61">
        <v>486</v>
      </c>
      <c r="C8" s="61">
        <v>31</v>
      </c>
      <c r="D8" s="61">
        <v>517</v>
      </c>
      <c r="E8" s="62" t="s">
        <v>37</v>
      </c>
    </row>
    <row r="9" spans="1:7" x14ac:dyDescent="0.2">
      <c r="A9" s="55" t="s">
        <v>206</v>
      </c>
      <c r="B9" s="61">
        <v>0</v>
      </c>
      <c r="C9" s="61">
        <v>0</v>
      </c>
      <c r="D9" s="61">
        <v>0</v>
      </c>
      <c r="E9" s="62" t="s">
        <v>25</v>
      </c>
    </row>
    <row r="10" spans="1:7" ht="15" thickBot="1" x14ac:dyDescent="0.25">
      <c r="A10" s="181" t="s">
        <v>23</v>
      </c>
      <c r="B10" s="195">
        <v>1005</v>
      </c>
      <c r="C10" s="195">
        <v>63</v>
      </c>
      <c r="D10" s="195">
        <v>1068</v>
      </c>
      <c r="E10" s="196" t="s">
        <v>30</v>
      </c>
    </row>
    <row r="11" spans="1:7" ht="15" thickTop="1" x14ac:dyDescent="0.2">
      <c r="A11" s="183" t="s">
        <v>207</v>
      </c>
      <c r="B11" s="184">
        <v>4</v>
      </c>
      <c r="C11" s="184">
        <v>0</v>
      </c>
      <c r="D11" s="184">
        <v>4</v>
      </c>
      <c r="E11" s="185" t="s">
        <v>102</v>
      </c>
    </row>
    <row r="12" spans="1:7" x14ac:dyDescent="0.2">
      <c r="A12" s="186" t="s">
        <v>208</v>
      </c>
      <c r="B12" s="187">
        <v>32</v>
      </c>
      <c r="C12" s="187">
        <v>2</v>
      </c>
      <c r="D12" s="187">
        <v>34</v>
      </c>
      <c r="E12" s="188" t="s">
        <v>102</v>
      </c>
    </row>
    <row r="13" spans="1:7" x14ac:dyDescent="0.2">
      <c r="A13" s="186" t="s">
        <v>209</v>
      </c>
      <c r="B13" s="187">
        <v>519</v>
      </c>
      <c r="C13" s="187">
        <v>32</v>
      </c>
      <c r="D13" s="187">
        <v>551</v>
      </c>
      <c r="E13" s="188" t="s">
        <v>102</v>
      </c>
    </row>
    <row r="14" spans="1:7" x14ac:dyDescent="0.2">
      <c r="A14" s="39" t="s">
        <v>1</v>
      </c>
    </row>
    <row r="16" spans="1:7" x14ac:dyDescent="0.2">
      <c r="A16" s="21" t="s">
        <v>199</v>
      </c>
      <c r="B16" s="15" t="s">
        <v>191</v>
      </c>
      <c r="C16" s="15" t="s">
        <v>192</v>
      </c>
      <c r="D16" s="22" t="s">
        <v>23</v>
      </c>
    </row>
    <row r="17" spans="1:4" x14ac:dyDescent="0.2">
      <c r="A17" s="56" t="s">
        <v>200</v>
      </c>
      <c r="B17" s="61">
        <v>433</v>
      </c>
      <c r="C17" s="61">
        <v>26</v>
      </c>
      <c r="D17" s="61">
        <v>459</v>
      </c>
    </row>
    <row r="18" spans="1:4" x14ac:dyDescent="0.2">
      <c r="A18" s="56" t="s">
        <v>201</v>
      </c>
      <c r="B18" s="61">
        <v>415</v>
      </c>
      <c r="C18" s="61">
        <v>26</v>
      </c>
      <c r="D18" s="61">
        <v>441</v>
      </c>
    </row>
    <row r="19" spans="1:4" ht="25.5" x14ac:dyDescent="0.2">
      <c r="A19" s="56" t="s">
        <v>202</v>
      </c>
      <c r="B19" s="61">
        <v>22</v>
      </c>
      <c r="C19" s="61">
        <v>0</v>
      </c>
      <c r="D19" s="61">
        <v>22</v>
      </c>
    </row>
    <row r="20" spans="1:4" ht="25.5" x14ac:dyDescent="0.2">
      <c r="A20" s="56" t="s">
        <v>203</v>
      </c>
      <c r="B20" s="61">
        <v>22</v>
      </c>
      <c r="C20" s="61">
        <v>0</v>
      </c>
      <c r="D20" s="61">
        <v>22</v>
      </c>
    </row>
    <row r="22" spans="1:4" x14ac:dyDescent="0.2">
      <c r="A22" s="21" t="s">
        <v>311</v>
      </c>
      <c r="B22" s="15" t="s">
        <v>191</v>
      </c>
      <c r="C22" s="15" t="s">
        <v>192</v>
      </c>
      <c r="D22" s="22" t="s">
        <v>23</v>
      </c>
    </row>
    <row r="23" spans="1:4" ht="25.5" x14ac:dyDescent="0.2">
      <c r="A23" s="19" t="s">
        <v>193</v>
      </c>
      <c r="B23" s="63">
        <v>943</v>
      </c>
      <c r="C23" s="63">
        <v>77</v>
      </c>
      <c r="D23" s="63">
        <v>1020</v>
      </c>
    </row>
    <row r="24" spans="1:4" ht="25.5" x14ac:dyDescent="0.2">
      <c r="A24" s="19" t="s">
        <v>194</v>
      </c>
      <c r="B24" s="63">
        <v>640</v>
      </c>
      <c r="C24" s="63">
        <v>43</v>
      </c>
      <c r="D24" s="63">
        <v>683</v>
      </c>
    </row>
    <row r="25" spans="1:4" x14ac:dyDescent="0.2">
      <c r="A25" s="39" t="s">
        <v>2</v>
      </c>
    </row>
    <row r="27" spans="1:4" x14ac:dyDescent="0.2">
      <c r="A27" s="308" t="s">
        <v>188</v>
      </c>
      <c r="B27" s="308"/>
    </row>
    <row r="28" spans="1:4" x14ac:dyDescent="0.2">
      <c r="A28" s="55" t="s">
        <v>13</v>
      </c>
      <c r="B28" s="64">
        <v>3</v>
      </c>
    </row>
    <row r="29" spans="1:4" x14ac:dyDescent="0.2">
      <c r="A29" s="55" t="s">
        <v>189</v>
      </c>
      <c r="B29" s="64">
        <v>46</v>
      </c>
    </row>
    <row r="30" spans="1:4" x14ac:dyDescent="0.2">
      <c r="A30" s="55" t="s">
        <v>190</v>
      </c>
      <c r="B30" s="64">
        <v>1</v>
      </c>
    </row>
    <row r="31" spans="1:4" x14ac:dyDescent="0.2">
      <c r="A31" s="55" t="s">
        <v>16</v>
      </c>
      <c r="B31" s="64">
        <v>0</v>
      </c>
    </row>
    <row r="32" spans="1:4" x14ac:dyDescent="0.2">
      <c r="A32" s="57" t="s">
        <v>23</v>
      </c>
      <c r="B32" s="65">
        <v>50</v>
      </c>
    </row>
    <row r="33" spans="1:7" ht="24.75" customHeight="1" x14ac:dyDescent="0.2">
      <c r="A33" s="311" t="s">
        <v>3</v>
      </c>
      <c r="B33" s="311"/>
    </row>
    <row r="35" spans="1:7" ht="25.5" x14ac:dyDescent="0.2">
      <c r="A35" s="21" t="s">
        <v>180</v>
      </c>
      <c r="B35" s="15" t="s">
        <v>181</v>
      </c>
      <c r="C35" s="15" t="s">
        <v>182</v>
      </c>
      <c r="D35" s="15" t="s">
        <v>183</v>
      </c>
      <c r="E35" s="58" t="s">
        <v>23</v>
      </c>
    </row>
    <row r="36" spans="1:7" x14ac:dyDescent="0.2">
      <c r="A36" s="59" t="s">
        <v>184</v>
      </c>
      <c r="B36" s="61">
        <v>420</v>
      </c>
      <c r="C36" s="61">
        <v>384</v>
      </c>
      <c r="D36" s="61">
        <v>0</v>
      </c>
      <c r="E36" s="61">
        <v>804</v>
      </c>
    </row>
    <row r="37" spans="1:7" x14ac:dyDescent="0.2">
      <c r="A37" s="59" t="s">
        <v>18</v>
      </c>
      <c r="B37" s="61">
        <v>1</v>
      </c>
      <c r="C37" s="61">
        <v>1</v>
      </c>
      <c r="D37" s="61">
        <v>0</v>
      </c>
      <c r="E37" s="61">
        <v>2</v>
      </c>
    </row>
    <row r="38" spans="1:7" x14ac:dyDescent="0.2">
      <c r="A38" s="59" t="s">
        <v>19</v>
      </c>
      <c r="B38" s="61">
        <v>17</v>
      </c>
      <c r="C38" s="61">
        <v>20</v>
      </c>
      <c r="D38" s="61">
        <v>0</v>
      </c>
      <c r="E38" s="61">
        <v>37</v>
      </c>
    </row>
    <row r="39" spans="1:7" x14ac:dyDescent="0.2">
      <c r="A39" s="59" t="s">
        <v>20</v>
      </c>
      <c r="B39" s="61">
        <v>5</v>
      </c>
      <c r="C39" s="61">
        <v>9</v>
      </c>
      <c r="D39" s="61">
        <v>0</v>
      </c>
      <c r="E39" s="61">
        <v>14</v>
      </c>
    </row>
    <row r="40" spans="1:7" x14ac:dyDescent="0.2">
      <c r="A40" s="59" t="s">
        <v>21</v>
      </c>
      <c r="B40" s="61">
        <v>82</v>
      </c>
      <c r="C40" s="61">
        <v>64</v>
      </c>
      <c r="D40" s="61">
        <v>0</v>
      </c>
      <c r="E40" s="61">
        <v>146</v>
      </c>
    </row>
    <row r="41" spans="1:7" x14ac:dyDescent="0.2">
      <c r="A41" s="59" t="s">
        <v>22</v>
      </c>
      <c r="B41" s="61">
        <v>17</v>
      </c>
      <c r="C41" s="61">
        <v>5</v>
      </c>
      <c r="D41" s="61">
        <v>0</v>
      </c>
      <c r="E41" s="61">
        <v>22</v>
      </c>
    </row>
    <row r="42" spans="1:7" x14ac:dyDescent="0.2">
      <c r="A42" s="60" t="s">
        <v>186</v>
      </c>
      <c r="B42" s="66">
        <v>542</v>
      </c>
      <c r="C42" s="66">
        <v>483</v>
      </c>
      <c r="D42" s="66">
        <v>0</v>
      </c>
      <c r="E42" s="66">
        <v>1025</v>
      </c>
    </row>
    <row r="43" spans="1:7" x14ac:dyDescent="0.2">
      <c r="A43" s="60" t="s">
        <v>187</v>
      </c>
      <c r="B43" s="66">
        <v>26</v>
      </c>
      <c r="C43" s="66">
        <v>72</v>
      </c>
      <c r="D43" s="66">
        <v>0</v>
      </c>
      <c r="E43" s="66">
        <v>98</v>
      </c>
    </row>
    <row r="44" spans="1:7" ht="25.5" customHeight="1" x14ac:dyDescent="0.2">
      <c r="A44" s="309" t="s">
        <v>4</v>
      </c>
      <c r="B44" s="309"/>
      <c r="C44" s="309"/>
      <c r="D44" s="309"/>
      <c r="E44" s="309"/>
    </row>
    <row r="46" spans="1:7" x14ac:dyDescent="0.2">
      <c r="A46" s="312" t="s">
        <v>230</v>
      </c>
      <c r="B46" s="313"/>
      <c r="C46" s="313"/>
      <c r="D46" s="313"/>
      <c r="E46" s="313"/>
      <c r="F46" s="313"/>
      <c r="G46" s="314"/>
    </row>
    <row r="47" spans="1:7" ht="25.5" x14ac:dyDescent="0.2">
      <c r="A47" s="41" t="s">
        <v>213</v>
      </c>
      <c r="B47" s="42" t="s">
        <v>214</v>
      </c>
      <c r="C47" s="42" t="s">
        <v>215</v>
      </c>
      <c r="D47" s="42" t="s">
        <v>216</v>
      </c>
      <c r="E47" s="42" t="s">
        <v>217</v>
      </c>
      <c r="F47" s="42" t="s">
        <v>218</v>
      </c>
      <c r="G47" s="46" t="s">
        <v>219</v>
      </c>
    </row>
    <row r="48" spans="1:7" x14ac:dyDescent="0.2">
      <c r="A48" s="47" t="s">
        <v>220</v>
      </c>
      <c r="B48" s="48">
        <v>8</v>
      </c>
      <c r="C48" s="48">
        <v>4</v>
      </c>
      <c r="D48" s="48">
        <v>2</v>
      </c>
      <c r="E48" s="48">
        <v>1</v>
      </c>
      <c r="F48" s="48">
        <v>0</v>
      </c>
      <c r="G48" s="51">
        <v>0</v>
      </c>
    </row>
    <row r="49" spans="1:7" x14ac:dyDescent="0.2">
      <c r="A49" s="48" t="s">
        <v>79</v>
      </c>
      <c r="B49" s="48">
        <v>6</v>
      </c>
      <c r="C49" s="48">
        <v>3</v>
      </c>
      <c r="D49" s="48">
        <v>2</v>
      </c>
      <c r="E49" s="48">
        <v>0</v>
      </c>
      <c r="F49" s="48">
        <v>0</v>
      </c>
      <c r="G49" s="51">
        <v>1</v>
      </c>
    </row>
    <row r="50" spans="1:7" x14ac:dyDescent="0.2">
      <c r="A50" s="48" t="s">
        <v>80</v>
      </c>
      <c r="B50" s="48">
        <v>2</v>
      </c>
      <c r="C50" s="48">
        <v>0</v>
      </c>
      <c r="D50" s="48">
        <v>2</v>
      </c>
      <c r="E50" s="48">
        <v>1</v>
      </c>
      <c r="F50" s="48">
        <v>0</v>
      </c>
      <c r="G50" s="51">
        <v>2</v>
      </c>
    </row>
    <row r="51" spans="1:7" x14ac:dyDescent="0.2">
      <c r="A51" s="48" t="s">
        <v>221</v>
      </c>
      <c r="B51" s="48">
        <v>5</v>
      </c>
      <c r="C51" s="48">
        <v>2</v>
      </c>
      <c r="D51" s="48">
        <v>2</v>
      </c>
      <c r="E51" s="48">
        <v>0</v>
      </c>
      <c r="F51" s="48">
        <v>0</v>
      </c>
      <c r="G51" s="51">
        <v>0</v>
      </c>
    </row>
    <row r="52" spans="1:7" x14ac:dyDescent="0.2">
      <c r="A52" s="48" t="s">
        <v>82</v>
      </c>
      <c r="B52" s="48">
        <v>2</v>
      </c>
      <c r="C52" s="48">
        <v>1</v>
      </c>
      <c r="D52" s="48">
        <v>0</v>
      </c>
      <c r="E52" s="48">
        <v>0</v>
      </c>
      <c r="F52" s="48">
        <v>0</v>
      </c>
      <c r="G52" s="51">
        <v>0</v>
      </c>
    </row>
    <row r="53" spans="1:7" x14ac:dyDescent="0.2">
      <c r="A53" s="48" t="s">
        <v>222</v>
      </c>
      <c r="B53" s="48">
        <v>4</v>
      </c>
      <c r="C53" s="48">
        <v>1</v>
      </c>
      <c r="D53" s="48">
        <v>1</v>
      </c>
      <c r="E53" s="48">
        <v>1</v>
      </c>
      <c r="F53" s="48">
        <v>0</v>
      </c>
      <c r="G53" s="51">
        <v>0</v>
      </c>
    </row>
    <row r="54" spans="1:7" x14ac:dyDescent="0.2">
      <c r="A54" s="48" t="s">
        <v>86</v>
      </c>
      <c r="B54" s="48">
        <v>12</v>
      </c>
      <c r="C54" s="48">
        <v>7</v>
      </c>
      <c r="D54" s="48">
        <v>8</v>
      </c>
      <c r="E54" s="48">
        <v>2</v>
      </c>
      <c r="F54" s="48">
        <v>0</v>
      </c>
      <c r="G54" s="51">
        <v>3</v>
      </c>
    </row>
    <row r="55" spans="1:7" x14ac:dyDescent="0.2">
      <c r="A55" s="48" t="s">
        <v>87</v>
      </c>
      <c r="B55" s="48">
        <v>12</v>
      </c>
      <c r="C55" s="48">
        <v>36</v>
      </c>
      <c r="D55" s="48">
        <v>6</v>
      </c>
      <c r="E55" s="48">
        <v>3</v>
      </c>
      <c r="F55" s="48">
        <v>43</v>
      </c>
      <c r="G55" s="51">
        <v>41</v>
      </c>
    </row>
    <row r="56" spans="1:7" x14ac:dyDescent="0.2">
      <c r="A56" s="48" t="s">
        <v>91</v>
      </c>
      <c r="B56" s="48">
        <v>4</v>
      </c>
      <c r="C56" s="48">
        <v>3</v>
      </c>
      <c r="D56" s="48">
        <v>2</v>
      </c>
      <c r="E56" s="48">
        <v>0</v>
      </c>
      <c r="F56" s="48">
        <v>1</v>
      </c>
      <c r="G56" s="51">
        <v>0</v>
      </c>
    </row>
    <row r="57" spans="1:7" x14ac:dyDescent="0.2">
      <c r="A57" s="48" t="s">
        <v>92</v>
      </c>
      <c r="B57" s="48">
        <v>9</v>
      </c>
      <c r="C57" s="48">
        <v>1</v>
      </c>
      <c r="D57" s="48">
        <v>3</v>
      </c>
      <c r="E57" s="48">
        <v>3</v>
      </c>
      <c r="F57" s="48">
        <v>0</v>
      </c>
      <c r="G57" s="51">
        <v>0</v>
      </c>
    </row>
    <row r="58" spans="1:7" x14ac:dyDescent="0.2">
      <c r="A58" s="48" t="s">
        <v>93</v>
      </c>
      <c r="B58" s="48">
        <v>11</v>
      </c>
      <c r="C58" s="48">
        <v>6</v>
      </c>
      <c r="D58" s="48">
        <v>8</v>
      </c>
      <c r="E58" s="48">
        <v>4</v>
      </c>
      <c r="F58" s="48">
        <v>0</v>
      </c>
      <c r="G58" s="51">
        <v>4</v>
      </c>
    </row>
    <row r="59" spans="1:7" x14ac:dyDescent="0.2">
      <c r="A59" s="48" t="s">
        <v>223</v>
      </c>
      <c r="B59" s="48">
        <v>2</v>
      </c>
      <c r="C59" s="48">
        <v>2</v>
      </c>
      <c r="D59" s="48">
        <v>1</v>
      </c>
      <c r="E59" s="48">
        <v>0</v>
      </c>
      <c r="F59" s="48">
        <v>0</v>
      </c>
      <c r="G59" s="51">
        <v>0</v>
      </c>
    </row>
    <row r="60" spans="1:7" x14ac:dyDescent="0.2">
      <c r="A60" s="48" t="s">
        <v>224</v>
      </c>
      <c r="B60" s="48">
        <v>14</v>
      </c>
      <c r="C60" s="48">
        <v>6</v>
      </c>
      <c r="D60" s="48">
        <v>6</v>
      </c>
      <c r="E60" s="48">
        <v>2</v>
      </c>
      <c r="F60" s="48">
        <v>0</v>
      </c>
      <c r="G60" s="51">
        <v>2</v>
      </c>
    </row>
    <row r="61" spans="1:7" x14ac:dyDescent="0.2">
      <c r="A61" s="52" t="s">
        <v>225</v>
      </c>
      <c r="B61" s="53">
        <v>91</v>
      </c>
      <c r="C61" s="53">
        <v>72</v>
      </c>
      <c r="D61" s="53">
        <v>43</v>
      </c>
      <c r="E61" s="53">
        <v>17</v>
      </c>
      <c r="F61" s="53">
        <v>44</v>
      </c>
      <c r="G61" s="53">
        <v>53</v>
      </c>
    </row>
    <row r="62" spans="1:7" x14ac:dyDescent="0.2">
      <c r="A62" s="48" t="s">
        <v>84</v>
      </c>
      <c r="B62" s="48">
        <v>0</v>
      </c>
      <c r="C62" s="48">
        <v>0</v>
      </c>
      <c r="D62" s="48">
        <v>1</v>
      </c>
      <c r="E62" s="48">
        <v>0</v>
      </c>
      <c r="F62" s="48">
        <v>0</v>
      </c>
      <c r="G62" s="51">
        <v>0</v>
      </c>
    </row>
    <row r="63" spans="1:7" x14ac:dyDescent="0.2">
      <c r="A63" s="48" t="s">
        <v>85</v>
      </c>
      <c r="B63" s="48">
        <v>1</v>
      </c>
      <c r="C63" s="48">
        <v>1</v>
      </c>
      <c r="D63" s="48">
        <v>0</v>
      </c>
      <c r="E63" s="48">
        <v>0</v>
      </c>
      <c r="F63" s="48">
        <v>0</v>
      </c>
      <c r="G63" s="51">
        <v>0</v>
      </c>
    </row>
    <row r="64" spans="1:7" x14ac:dyDescent="0.2">
      <c r="A64" s="48" t="s">
        <v>89</v>
      </c>
      <c r="B64" s="48">
        <v>1</v>
      </c>
      <c r="C64" s="48">
        <v>1</v>
      </c>
      <c r="D64" s="48">
        <v>0</v>
      </c>
      <c r="E64" s="48">
        <v>0</v>
      </c>
      <c r="F64" s="48">
        <v>0</v>
      </c>
      <c r="G64" s="51">
        <v>0</v>
      </c>
    </row>
    <row r="65" spans="1:7" x14ac:dyDescent="0.2">
      <c r="A65" s="48" t="s">
        <v>90</v>
      </c>
      <c r="B65" s="48">
        <v>3</v>
      </c>
      <c r="C65" s="48">
        <v>0</v>
      </c>
      <c r="D65" s="48">
        <v>0</v>
      </c>
      <c r="E65" s="48">
        <v>0</v>
      </c>
      <c r="F65" s="48">
        <v>0</v>
      </c>
      <c r="G65" s="51">
        <v>0</v>
      </c>
    </row>
    <row r="66" spans="1:7" x14ac:dyDescent="0.2">
      <c r="A66" s="48" t="s">
        <v>226</v>
      </c>
      <c r="B66" s="48">
        <v>0</v>
      </c>
      <c r="C66" s="48">
        <v>0</v>
      </c>
      <c r="D66" s="48">
        <v>1</v>
      </c>
      <c r="E66" s="48">
        <v>0</v>
      </c>
      <c r="F66" s="48">
        <v>0</v>
      </c>
      <c r="G66" s="51">
        <v>0</v>
      </c>
    </row>
    <row r="67" spans="1:7" x14ac:dyDescent="0.2">
      <c r="A67" s="52" t="s">
        <v>227</v>
      </c>
      <c r="B67" s="53">
        <v>96</v>
      </c>
      <c r="C67" s="53">
        <v>74</v>
      </c>
      <c r="D67" s="53">
        <v>45</v>
      </c>
      <c r="E67" s="53">
        <v>17</v>
      </c>
      <c r="F67" s="53">
        <v>44</v>
      </c>
      <c r="G67" s="53">
        <v>53</v>
      </c>
    </row>
  </sheetData>
  <mergeCells count="6">
    <mergeCell ref="A27:B27"/>
    <mergeCell ref="A44:E44"/>
    <mergeCell ref="A4:E4"/>
    <mergeCell ref="A46:G46"/>
    <mergeCell ref="A1:G1"/>
    <mergeCell ref="A33:B33"/>
  </mergeCells>
  <hyperlinks>
    <hyperlink ref="G2" location="Sommaire!A1" display="sommaire"/>
  </hyperlinks>
  <pageMargins left="0.7" right="0.7" top="0.75" bottom="0.75" header="0.3" footer="0.3"/>
  <pageSetup paperSize="9" scale="7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E67"/>
  <sheetViews>
    <sheetView showGridLines="0" view="pageBreakPreview" zoomScaleNormal="100" zoomScaleSheetLayoutView="100" workbookViewId="0">
      <selection sqref="A1:E1"/>
    </sheetView>
  </sheetViews>
  <sheetFormatPr baseColWidth="10" defaultRowHeight="14.25" x14ac:dyDescent="0.2"/>
  <cols>
    <col min="1" max="1" width="51.7109375" style="38" customWidth="1"/>
    <col min="2" max="4" width="11.42578125" style="38"/>
    <col min="5" max="5" width="15" style="38" customWidth="1"/>
    <col min="6" max="16384" width="11.42578125" style="38"/>
  </cols>
  <sheetData>
    <row r="1" spans="1:5" ht="15" x14ac:dyDescent="0.2">
      <c r="A1" s="305" t="s">
        <v>38</v>
      </c>
      <c r="B1" s="306"/>
      <c r="C1" s="306"/>
      <c r="D1" s="306"/>
      <c r="E1" s="307"/>
    </row>
    <row r="2" spans="1:5" x14ac:dyDescent="0.2">
      <c r="E2" s="75" t="s">
        <v>128</v>
      </c>
    </row>
    <row r="3" spans="1:5" x14ac:dyDescent="0.2">
      <c r="A3" s="39" t="s">
        <v>330</v>
      </c>
    </row>
    <row r="4" spans="1:5" ht="23.25" customHeight="1" x14ac:dyDescent="0.2">
      <c r="A4" s="310" t="s">
        <v>237</v>
      </c>
      <c r="B4" s="310"/>
      <c r="C4" s="310"/>
      <c r="D4" s="310"/>
      <c r="E4" s="310"/>
    </row>
    <row r="6" spans="1:5" x14ac:dyDescent="0.2">
      <c r="A6" s="21" t="s">
        <v>210</v>
      </c>
      <c r="B6" s="15" t="s">
        <v>191</v>
      </c>
      <c r="C6" s="15" t="s">
        <v>192</v>
      </c>
      <c r="D6" s="22" t="s">
        <v>23</v>
      </c>
      <c r="E6" s="15" t="s">
        <v>211</v>
      </c>
    </row>
    <row r="7" spans="1:5" x14ac:dyDescent="0.2">
      <c r="A7" s="55" t="s">
        <v>204</v>
      </c>
      <c r="B7" s="61">
        <v>2472</v>
      </c>
      <c r="C7" s="61">
        <v>907</v>
      </c>
      <c r="D7" s="61">
        <v>3379</v>
      </c>
      <c r="E7" s="62" t="s">
        <v>39</v>
      </c>
    </row>
    <row r="8" spans="1:5" x14ac:dyDescent="0.2">
      <c r="A8" s="55" t="s">
        <v>205</v>
      </c>
      <c r="B8" s="61">
        <v>2369</v>
      </c>
      <c r="C8" s="61">
        <v>864</v>
      </c>
      <c r="D8" s="61">
        <v>3233</v>
      </c>
      <c r="E8" s="62" t="s">
        <v>40</v>
      </c>
    </row>
    <row r="9" spans="1:5" x14ac:dyDescent="0.2">
      <c r="A9" s="55" t="s">
        <v>206</v>
      </c>
      <c r="B9" s="61">
        <v>0</v>
      </c>
      <c r="C9" s="61">
        <v>0</v>
      </c>
      <c r="D9" s="61">
        <v>0</v>
      </c>
      <c r="E9" s="62" t="s">
        <v>25</v>
      </c>
    </row>
    <row r="10" spans="1:5" ht="15" thickBot="1" x14ac:dyDescent="0.25">
      <c r="A10" s="181" t="s">
        <v>23</v>
      </c>
      <c r="B10" s="195">
        <v>4841</v>
      </c>
      <c r="C10" s="195">
        <v>1771</v>
      </c>
      <c r="D10" s="195">
        <v>6612</v>
      </c>
      <c r="E10" s="196" t="s">
        <v>41</v>
      </c>
    </row>
    <row r="11" spans="1:5" ht="15" thickTop="1" x14ac:dyDescent="0.2">
      <c r="A11" s="183" t="s">
        <v>207</v>
      </c>
      <c r="B11" s="184">
        <v>20</v>
      </c>
      <c r="C11" s="184">
        <v>5</v>
      </c>
      <c r="D11" s="184">
        <v>25</v>
      </c>
      <c r="E11" s="185" t="s">
        <v>102</v>
      </c>
    </row>
    <row r="12" spans="1:5" x14ac:dyDescent="0.2">
      <c r="A12" s="186" t="s">
        <v>208</v>
      </c>
      <c r="B12" s="187">
        <v>284</v>
      </c>
      <c r="C12" s="187">
        <v>48</v>
      </c>
      <c r="D12" s="187">
        <v>332</v>
      </c>
      <c r="E12" s="188" t="s">
        <v>102</v>
      </c>
    </row>
    <row r="13" spans="1:5" x14ac:dyDescent="0.2">
      <c r="A13" s="186" t="s">
        <v>209</v>
      </c>
      <c r="B13" s="187">
        <v>2411</v>
      </c>
      <c r="C13" s="187">
        <v>892</v>
      </c>
      <c r="D13" s="187">
        <v>3303</v>
      </c>
      <c r="E13" s="188" t="s">
        <v>102</v>
      </c>
    </row>
    <row r="14" spans="1:5" x14ac:dyDescent="0.2">
      <c r="A14" s="39" t="s">
        <v>1</v>
      </c>
    </row>
    <row r="16" spans="1:5" x14ac:dyDescent="0.2">
      <c r="A16" s="21" t="s">
        <v>199</v>
      </c>
      <c r="B16" s="15" t="s">
        <v>191</v>
      </c>
      <c r="C16" s="15" t="s">
        <v>192</v>
      </c>
      <c r="D16" s="22" t="s">
        <v>23</v>
      </c>
    </row>
    <row r="17" spans="1:4" x14ac:dyDescent="0.2">
      <c r="A17" s="56" t="s">
        <v>200</v>
      </c>
      <c r="B17" s="61">
        <v>2195</v>
      </c>
      <c r="C17" s="61">
        <v>837</v>
      </c>
      <c r="D17" s="61">
        <v>3032</v>
      </c>
    </row>
    <row r="18" spans="1:4" x14ac:dyDescent="0.2">
      <c r="A18" s="56" t="s">
        <v>201</v>
      </c>
      <c r="B18" s="61">
        <v>2130</v>
      </c>
      <c r="C18" s="61">
        <v>785</v>
      </c>
      <c r="D18" s="61">
        <v>2915</v>
      </c>
    </row>
    <row r="19" spans="1:4" ht="25.5" x14ac:dyDescent="0.2">
      <c r="A19" s="56" t="s">
        <v>202</v>
      </c>
      <c r="B19" s="61">
        <v>172</v>
      </c>
      <c r="C19" s="61">
        <v>26</v>
      </c>
      <c r="D19" s="61">
        <v>198</v>
      </c>
    </row>
    <row r="20" spans="1:4" ht="25.5" x14ac:dyDescent="0.2">
      <c r="A20" s="56" t="s">
        <v>203</v>
      </c>
      <c r="B20" s="61">
        <v>162</v>
      </c>
      <c r="C20" s="61">
        <v>22</v>
      </c>
      <c r="D20" s="61">
        <v>184</v>
      </c>
    </row>
    <row r="22" spans="1:4" x14ac:dyDescent="0.2">
      <c r="A22" s="21" t="s">
        <v>311</v>
      </c>
      <c r="B22" s="15" t="s">
        <v>191</v>
      </c>
      <c r="C22" s="15" t="s">
        <v>192</v>
      </c>
      <c r="D22" s="22" t="s">
        <v>23</v>
      </c>
    </row>
    <row r="23" spans="1:4" ht="25.5" x14ac:dyDescent="0.2">
      <c r="A23" s="19" t="s">
        <v>193</v>
      </c>
      <c r="B23" s="63">
        <v>6309</v>
      </c>
      <c r="C23" s="63">
        <v>2086</v>
      </c>
      <c r="D23" s="63">
        <v>8395</v>
      </c>
    </row>
    <row r="24" spans="1:4" ht="25.5" x14ac:dyDescent="0.2">
      <c r="A24" s="19" t="s">
        <v>194</v>
      </c>
      <c r="B24" s="63">
        <v>3848</v>
      </c>
      <c r="C24" s="63">
        <v>1281</v>
      </c>
      <c r="D24" s="63">
        <v>5129</v>
      </c>
    </row>
    <row r="25" spans="1:4" x14ac:dyDescent="0.2">
      <c r="A25" s="39" t="s">
        <v>2</v>
      </c>
    </row>
    <row r="27" spans="1:4" x14ac:dyDescent="0.2">
      <c r="A27" s="308" t="s">
        <v>188</v>
      </c>
      <c r="B27" s="308"/>
    </row>
    <row r="28" spans="1:4" x14ac:dyDescent="0.2">
      <c r="A28" s="55" t="s">
        <v>13</v>
      </c>
      <c r="B28" s="64">
        <v>8</v>
      </c>
    </row>
    <row r="29" spans="1:4" x14ac:dyDescent="0.2">
      <c r="A29" s="55" t="s">
        <v>189</v>
      </c>
      <c r="B29" s="64">
        <v>83</v>
      </c>
    </row>
    <row r="30" spans="1:4" x14ac:dyDescent="0.2">
      <c r="A30" s="55" t="s">
        <v>190</v>
      </c>
      <c r="B30" s="64">
        <v>0</v>
      </c>
    </row>
    <row r="31" spans="1:4" x14ac:dyDescent="0.2">
      <c r="A31" s="55" t="s">
        <v>16</v>
      </c>
      <c r="B31" s="64">
        <v>0</v>
      </c>
    </row>
    <row r="32" spans="1:4" x14ac:dyDescent="0.2">
      <c r="A32" s="57" t="s">
        <v>23</v>
      </c>
      <c r="B32" s="65">
        <v>91</v>
      </c>
    </row>
    <row r="33" spans="1:5" ht="24.75" customHeight="1" x14ac:dyDescent="0.2">
      <c r="A33" s="311" t="s">
        <v>3</v>
      </c>
      <c r="B33" s="311"/>
    </row>
    <row r="35" spans="1:5" ht="25.5" x14ac:dyDescent="0.2">
      <c r="A35" s="21" t="s">
        <v>180</v>
      </c>
      <c r="B35" s="15" t="s">
        <v>181</v>
      </c>
      <c r="C35" s="15" t="s">
        <v>182</v>
      </c>
      <c r="D35" s="15" t="s">
        <v>183</v>
      </c>
      <c r="E35" s="58" t="s">
        <v>23</v>
      </c>
    </row>
    <row r="36" spans="1:5" x14ac:dyDescent="0.2">
      <c r="A36" s="59" t="s">
        <v>184</v>
      </c>
      <c r="B36" s="61">
        <v>2149</v>
      </c>
      <c r="C36" s="61">
        <v>2082</v>
      </c>
      <c r="D36" s="61">
        <v>0</v>
      </c>
      <c r="E36" s="61">
        <v>4231</v>
      </c>
    </row>
    <row r="37" spans="1:5" x14ac:dyDescent="0.2">
      <c r="A37" s="59" t="s">
        <v>18</v>
      </c>
      <c r="B37" s="61">
        <v>0</v>
      </c>
      <c r="C37" s="61">
        <v>22</v>
      </c>
      <c r="D37" s="61">
        <v>0</v>
      </c>
      <c r="E37" s="61">
        <v>22</v>
      </c>
    </row>
    <row r="38" spans="1:5" x14ac:dyDescent="0.2">
      <c r="A38" s="59" t="s">
        <v>19</v>
      </c>
      <c r="B38" s="61">
        <v>318</v>
      </c>
      <c r="C38" s="61">
        <v>306</v>
      </c>
      <c r="D38" s="61">
        <v>0</v>
      </c>
      <c r="E38" s="61">
        <v>624</v>
      </c>
    </row>
    <row r="39" spans="1:5" x14ac:dyDescent="0.2">
      <c r="A39" s="59" t="s">
        <v>20</v>
      </c>
      <c r="B39" s="61">
        <v>76</v>
      </c>
      <c r="C39" s="61">
        <v>73</v>
      </c>
      <c r="D39" s="61">
        <v>0</v>
      </c>
      <c r="E39" s="61">
        <v>149</v>
      </c>
    </row>
    <row r="40" spans="1:5" x14ac:dyDescent="0.2">
      <c r="A40" s="59" t="s">
        <v>21</v>
      </c>
      <c r="B40" s="61">
        <v>551</v>
      </c>
      <c r="C40" s="61">
        <v>489</v>
      </c>
      <c r="D40" s="61">
        <v>0</v>
      </c>
      <c r="E40" s="61">
        <v>1040</v>
      </c>
    </row>
    <row r="41" spans="1:5" x14ac:dyDescent="0.2">
      <c r="A41" s="59" t="s">
        <v>22</v>
      </c>
      <c r="B41" s="61">
        <v>202</v>
      </c>
      <c r="C41" s="61">
        <v>156</v>
      </c>
      <c r="D41" s="61">
        <v>0</v>
      </c>
      <c r="E41" s="61">
        <v>358</v>
      </c>
    </row>
    <row r="42" spans="1:5" x14ac:dyDescent="0.2">
      <c r="A42" s="60" t="s">
        <v>186</v>
      </c>
      <c r="B42" s="66">
        <v>3296</v>
      </c>
      <c r="C42" s="66">
        <v>3128</v>
      </c>
      <c r="D42" s="66">
        <v>0</v>
      </c>
      <c r="E42" s="66">
        <v>6424</v>
      </c>
    </row>
    <row r="43" spans="1:5" x14ac:dyDescent="0.2">
      <c r="A43" s="60" t="s">
        <v>187</v>
      </c>
      <c r="B43" s="66">
        <v>126</v>
      </c>
      <c r="C43" s="66">
        <v>146</v>
      </c>
      <c r="D43" s="66">
        <v>0</v>
      </c>
      <c r="E43" s="66">
        <v>272</v>
      </c>
    </row>
    <row r="44" spans="1:5" ht="25.5" customHeight="1" x14ac:dyDescent="0.2">
      <c r="A44" s="309" t="s">
        <v>4</v>
      </c>
      <c r="B44" s="309"/>
      <c r="C44" s="309"/>
      <c r="D44" s="309"/>
      <c r="E44" s="309"/>
    </row>
    <row r="46" spans="1:5" ht="32.25" customHeight="1" x14ac:dyDescent="0.2">
      <c r="A46" s="312" t="s">
        <v>266</v>
      </c>
      <c r="B46" s="313"/>
      <c r="C46" s="313"/>
      <c r="D46" s="313"/>
      <c r="E46" s="314"/>
    </row>
    <row r="47" spans="1:5" ht="25.5" x14ac:dyDescent="0.2">
      <c r="A47" s="41" t="s">
        <v>213</v>
      </c>
      <c r="B47" s="42" t="s">
        <v>270</v>
      </c>
      <c r="C47" s="42" t="s">
        <v>271</v>
      </c>
      <c r="D47" s="42" t="s">
        <v>272</v>
      </c>
      <c r="E47" s="42" t="s">
        <v>219</v>
      </c>
    </row>
    <row r="48" spans="1:5" x14ac:dyDescent="0.2">
      <c r="A48" s="47" t="s">
        <v>273</v>
      </c>
      <c r="B48" s="48">
        <v>201</v>
      </c>
      <c r="C48" s="48">
        <v>153</v>
      </c>
      <c r="D48" s="48">
        <v>33</v>
      </c>
      <c r="E48" s="48">
        <v>15</v>
      </c>
    </row>
    <row r="49" spans="1:5" x14ac:dyDescent="0.2">
      <c r="A49" s="48" t="s">
        <v>274</v>
      </c>
      <c r="B49" s="48">
        <v>62</v>
      </c>
      <c r="C49" s="48">
        <v>45</v>
      </c>
      <c r="D49" s="48">
        <v>13</v>
      </c>
      <c r="E49" s="48">
        <v>4</v>
      </c>
    </row>
    <row r="50" spans="1:5" x14ac:dyDescent="0.2">
      <c r="A50" s="48" t="s">
        <v>80</v>
      </c>
      <c r="B50" s="48">
        <v>50</v>
      </c>
      <c r="C50" s="48">
        <v>35</v>
      </c>
      <c r="D50" s="48">
        <v>10</v>
      </c>
      <c r="E50" s="48">
        <v>5</v>
      </c>
    </row>
    <row r="51" spans="1:5" x14ac:dyDescent="0.2">
      <c r="A51" s="48" t="s">
        <v>275</v>
      </c>
      <c r="B51" s="48">
        <v>56</v>
      </c>
      <c r="C51" s="48">
        <v>32</v>
      </c>
      <c r="D51" s="48">
        <v>13</v>
      </c>
      <c r="E51" s="48">
        <v>11</v>
      </c>
    </row>
    <row r="52" spans="1:5" x14ac:dyDescent="0.2">
      <c r="A52" s="48" t="s">
        <v>82</v>
      </c>
      <c r="B52" s="74">
        <v>0</v>
      </c>
      <c r="C52" s="74">
        <v>0</v>
      </c>
      <c r="D52" s="74">
        <v>0</v>
      </c>
      <c r="E52" s="74">
        <v>0</v>
      </c>
    </row>
    <row r="53" spans="1:5" x14ac:dyDescent="0.2">
      <c r="A53" s="48" t="s">
        <v>83</v>
      </c>
      <c r="B53" s="48">
        <v>118</v>
      </c>
      <c r="C53" s="48">
        <v>79</v>
      </c>
      <c r="D53" s="48">
        <v>20</v>
      </c>
      <c r="E53" s="48">
        <v>19</v>
      </c>
    </row>
    <row r="54" spans="1:5" x14ac:dyDescent="0.2">
      <c r="A54" s="48" t="s">
        <v>86</v>
      </c>
      <c r="B54" s="48">
        <v>73</v>
      </c>
      <c r="C54" s="48">
        <v>46</v>
      </c>
      <c r="D54" s="48">
        <v>20</v>
      </c>
      <c r="E54" s="48">
        <v>7</v>
      </c>
    </row>
    <row r="55" spans="1:5" x14ac:dyDescent="0.2">
      <c r="A55" s="48" t="s">
        <v>87</v>
      </c>
      <c r="B55" s="48">
        <v>163</v>
      </c>
      <c r="C55" s="48">
        <v>112</v>
      </c>
      <c r="D55" s="48">
        <v>32</v>
      </c>
      <c r="E55" s="48">
        <v>19</v>
      </c>
    </row>
    <row r="56" spans="1:5" x14ac:dyDescent="0.2">
      <c r="A56" s="48" t="s">
        <v>91</v>
      </c>
      <c r="B56" s="48">
        <v>81</v>
      </c>
      <c r="C56" s="48">
        <v>57</v>
      </c>
      <c r="D56" s="48">
        <v>11</v>
      </c>
      <c r="E56" s="48">
        <v>13</v>
      </c>
    </row>
    <row r="57" spans="1:5" x14ac:dyDescent="0.2">
      <c r="A57" s="48" t="s">
        <v>92</v>
      </c>
      <c r="B57" s="48">
        <v>117</v>
      </c>
      <c r="C57" s="48">
        <v>74</v>
      </c>
      <c r="D57" s="48">
        <v>24</v>
      </c>
      <c r="E57" s="48">
        <v>19</v>
      </c>
    </row>
    <row r="58" spans="1:5" x14ac:dyDescent="0.2">
      <c r="A58" s="48" t="s">
        <v>93</v>
      </c>
      <c r="B58" s="48">
        <v>153</v>
      </c>
      <c r="C58" s="48">
        <v>107</v>
      </c>
      <c r="D58" s="48">
        <v>36</v>
      </c>
      <c r="E58" s="48">
        <v>10</v>
      </c>
    </row>
    <row r="59" spans="1:5" x14ac:dyDescent="0.2">
      <c r="A59" s="48" t="s">
        <v>223</v>
      </c>
      <c r="B59" s="48">
        <v>50</v>
      </c>
      <c r="C59" s="48">
        <v>29</v>
      </c>
      <c r="D59" s="48">
        <v>10</v>
      </c>
      <c r="E59" s="48">
        <v>11</v>
      </c>
    </row>
    <row r="60" spans="1:5" x14ac:dyDescent="0.2">
      <c r="A60" s="48" t="s">
        <v>224</v>
      </c>
      <c r="B60" s="48">
        <v>116</v>
      </c>
      <c r="C60" s="48">
        <v>62</v>
      </c>
      <c r="D60" s="48">
        <v>22</v>
      </c>
      <c r="E60" s="48">
        <v>32</v>
      </c>
    </row>
    <row r="61" spans="1:5" x14ac:dyDescent="0.2">
      <c r="A61" s="52" t="s">
        <v>225</v>
      </c>
      <c r="B61" s="53">
        <f>SUM(B48:B60)</f>
        <v>1240</v>
      </c>
      <c r="C61" s="53">
        <f t="shared" ref="C61:E61" si="0">SUM(C48:C60)</f>
        <v>831</v>
      </c>
      <c r="D61" s="53">
        <f t="shared" si="0"/>
        <v>244</v>
      </c>
      <c r="E61" s="53">
        <f t="shared" si="0"/>
        <v>165</v>
      </c>
    </row>
    <row r="62" spans="1:5" x14ac:dyDescent="0.2">
      <c r="A62" s="48" t="s">
        <v>84</v>
      </c>
      <c r="B62" s="48">
        <v>12</v>
      </c>
      <c r="C62" s="48">
        <v>4</v>
      </c>
      <c r="D62" s="48">
        <v>5</v>
      </c>
      <c r="E62" s="48">
        <v>3</v>
      </c>
    </row>
    <row r="63" spans="1:5" x14ac:dyDescent="0.2">
      <c r="A63" s="48" t="s">
        <v>85</v>
      </c>
      <c r="B63" s="48">
        <v>6</v>
      </c>
      <c r="C63" s="48">
        <v>2</v>
      </c>
      <c r="D63" s="48">
        <v>2</v>
      </c>
      <c r="E63" s="48">
        <v>2</v>
      </c>
    </row>
    <row r="64" spans="1:5" x14ac:dyDescent="0.2">
      <c r="A64" s="48" t="s">
        <v>89</v>
      </c>
      <c r="B64" s="48">
        <v>3</v>
      </c>
      <c r="C64" s="48">
        <v>3</v>
      </c>
      <c r="D64" s="48">
        <v>0</v>
      </c>
      <c r="E64" s="48">
        <v>0</v>
      </c>
    </row>
    <row r="65" spans="1:5" x14ac:dyDescent="0.2">
      <c r="A65" s="48" t="s">
        <v>90</v>
      </c>
      <c r="B65" s="48">
        <v>0</v>
      </c>
      <c r="C65" s="48">
        <v>0</v>
      </c>
      <c r="D65" s="48">
        <v>0</v>
      </c>
      <c r="E65" s="48">
        <v>0</v>
      </c>
    </row>
    <row r="66" spans="1:5" x14ac:dyDescent="0.2">
      <c r="A66" s="48" t="s">
        <v>226</v>
      </c>
      <c r="B66" s="48">
        <v>30</v>
      </c>
      <c r="C66" s="48">
        <v>16</v>
      </c>
      <c r="D66" s="48">
        <v>8</v>
      </c>
      <c r="E66" s="48">
        <v>6</v>
      </c>
    </row>
    <row r="67" spans="1:5" x14ac:dyDescent="0.2">
      <c r="A67" s="52" t="s">
        <v>227</v>
      </c>
      <c r="B67" s="53">
        <f>SUM(B61:B66)</f>
        <v>1291</v>
      </c>
      <c r="C67" s="53">
        <f t="shared" ref="C67:E67" si="1">SUM(C61:C66)</f>
        <v>856</v>
      </c>
      <c r="D67" s="53">
        <f t="shared" si="1"/>
        <v>259</v>
      </c>
      <c r="E67" s="53">
        <f t="shared" si="1"/>
        <v>176</v>
      </c>
    </row>
  </sheetData>
  <mergeCells count="6">
    <mergeCell ref="A27:B27"/>
    <mergeCell ref="A44:E44"/>
    <mergeCell ref="A4:E4"/>
    <mergeCell ref="A46:E46"/>
    <mergeCell ref="A1:E1"/>
    <mergeCell ref="A33:B33"/>
  </mergeCells>
  <hyperlinks>
    <hyperlink ref="E2" location="Sommaire!A1" display="sommaire"/>
  </hyperlinks>
  <pageMargins left="0.7" right="0.7" top="0.75" bottom="0.75" header="0.3" footer="0.3"/>
  <pageSetup paperSize="9" scale="7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27</vt:i4>
      </vt:variant>
      <vt:variant>
        <vt:lpstr>Plages nommées</vt:lpstr>
      </vt:variant>
      <vt:variant>
        <vt:i4>3</vt:i4>
      </vt:variant>
    </vt:vector>
  </HeadingPairs>
  <TitlesOfParts>
    <vt:vector size="30" baseType="lpstr">
      <vt:lpstr>Sommaire</vt:lpstr>
      <vt:lpstr>Descriptif des formations</vt:lpstr>
      <vt:lpstr>TOTAL</vt:lpstr>
      <vt:lpstr>DEAMP</vt:lpstr>
      <vt:lpstr>DEAVS</vt:lpstr>
      <vt:lpstr>DEAES</vt:lpstr>
      <vt:lpstr>DEAF</vt:lpstr>
      <vt:lpstr>DETISF</vt:lpstr>
      <vt:lpstr>DEME</vt:lpstr>
      <vt:lpstr>DEES</vt:lpstr>
      <vt:lpstr>DEEJE</vt:lpstr>
      <vt:lpstr>DEETS</vt:lpstr>
      <vt:lpstr>DECESF</vt:lpstr>
      <vt:lpstr>DEASS</vt:lpstr>
      <vt:lpstr>DPF</vt:lpstr>
      <vt:lpstr>MJPM</vt:lpstr>
      <vt:lpstr>DEMF</vt:lpstr>
      <vt:lpstr>CAFERUIS</vt:lpstr>
      <vt:lpstr>CAFDES</vt:lpstr>
      <vt:lpstr>DEIS</vt:lpstr>
      <vt:lpstr>Réserve sociale</vt:lpstr>
      <vt:lpstr>VAE totale</vt:lpstr>
      <vt:lpstr>Reg formation</vt:lpstr>
      <vt:lpstr>Reg inscrits 1A</vt:lpstr>
      <vt:lpstr>Reg inscrits totaux</vt:lpstr>
      <vt:lpstr>Reg diplomés</vt:lpstr>
      <vt:lpstr>Reg diplomés F</vt:lpstr>
      <vt:lpstr>'Descriptif des formations'!Zone_d_impression</vt:lpstr>
      <vt:lpstr>'Réserve sociale'!Zone_d_impression</vt:lpstr>
      <vt:lpstr>Sommaire!Zone_d_impression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leslie.yankan</dc:creator>
  <cp:lastModifiedBy>YANKAN, Leslie (DREES)</cp:lastModifiedBy>
  <dcterms:created xsi:type="dcterms:W3CDTF">2021-11-23T14:23:34Z</dcterms:created>
  <dcterms:modified xsi:type="dcterms:W3CDTF">2022-12-16T14:43:35Z</dcterms:modified>
</cp:coreProperties>
</file>