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0719"/>
  <workbookPr codeName="ThisWorkbook"/>
  <mc:AlternateContent xmlns:mc="http://schemas.openxmlformats.org/markup-compatibility/2006">
    <mc:Choice Requires="x15">
      <x15ac:absPath xmlns:x15ac="http://schemas.microsoft.com/office/spreadsheetml/2010/11/ac" url="/Users/thomasvroylandt/Documents/clients/drees/isd_panorama/reference/archives_panorama/excel/"/>
    </mc:Choice>
  </mc:AlternateContent>
  <xr:revisionPtr revIDLastSave="0" documentId="8_{C63687F7-F1CE-0E42-9781-59D87BA34216}" xr6:coauthVersionLast="47" xr6:coauthVersionMax="47" xr10:uidLastSave="{00000000-0000-0000-0000-000000000000}"/>
  <bookViews>
    <workbookView xWindow="1360" yWindow="580" windowWidth="11980" windowHeight="10640"/>
  </bookViews>
  <sheets>
    <sheet name="Panorama statistique 2013" sheetId="1" r:id="rId1"/>
    <sheet name="Module2" sheetId="2204" state="veryHidden" r:id=""/>
    <sheet name="Module3" sheetId="6804" state="veryHidden" r:id=""/>
    <sheet name="Module4" sheetId="2200" state="veryHidden" r:id=""/>
    <sheet name="Module5" sheetId="16" state="veryHidden" r:id=""/>
    <sheet name="Module6" sheetId="5" state="veryHidden" r:id=""/>
    <sheet name="Module7" sheetId="18460" state="veryHidden" r:id=""/>
    <sheet name="Module1" sheetId="428" state="veryHidden" r:id=""/>
    <sheet name="Module8" sheetId="114" state="veryHidden" r:id=""/>
  </sheets>
  <definedNames>
    <definedName name="_xlnm.Print_Titles" localSheetId="0">'Panorama statistique 2013'!$A:$A</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Z267" i="1" l="1"/>
  <c r="CA267" i="1"/>
  <c r="CB267" i="1"/>
  <c r="CC267" i="1"/>
  <c r="CD267" i="1"/>
  <c r="CE267" i="1"/>
  <c r="CF267" i="1"/>
  <c r="CG267" i="1"/>
  <c r="BZ271" i="1"/>
  <c r="CA271" i="1"/>
  <c r="CB271" i="1"/>
  <c r="CC271" i="1"/>
  <c r="CD271" i="1"/>
  <c r="CE271" i="1"/>
  <c r="CF271" i="1"/>
  <c r="CG271" i="1"/>
  <c r="DQ113" i="1"/>
  <c r="DG113" i="1"/>
  <c r="CZ113" i="1"/>
  <c r="CU113" i="1"/>
  <c r="CQ113" i="1"/>
  <c r="CK113" i="1"/>
  <c r="CH113" i="1"/>
  <c r="BY113" i="1"/>
  <c r="BT113" i="1"/>
  <c r="BP113" i="1"/>
  <c r="BJ113" i="1"/>
  <c r="BA113" i="1"/>
  <c r="AX113" i="1"/>
  <c r="AS113" i="1"/>
  <c r="AP113" i="1"/>
  <c r="AK113" i="1"/>
  <c r="AD113" i="1"/>
  <c r="Y113" i="1"/>
  <c r="T113" i="1"/>
  <c r="P113" i="1"/>
  <c r="K113" i="1"/>
  <c r="E113" i="1"/>
  <c r="B113" i="1"/>
  <c r="DP113" i="1" s="1"/>
  <c r="DQ112" i="1"/>
  <c r="DG112" i="1"/>
  <c r="CZ112" i="1"/>
  <c r="CU112" i="1"/>
  <c r="CQ112" i="1"/>
  <c r="CK112" i="1"/>
  <c r="CH112" i="1"/>
  <c r="BY112" i="1"/>
  <c r="BT112" i="1"/>
  <c r="BP112" i="1"/>
  <c r="BJ112" i="1"/>
  <c r="BA112" i="1"/>
  <c r="AX112" i="1"/>
  <c r="AS112" i="1"/>
  <c r="AP112" i="1"/>
  <c r="AK112" i="1"/>
  <c r="AD112" i="1"/>
  <c r="Y112" i="1"/>
  <c r="T112" i="1"/>
  <c r="P112" i="1"/>
  <c r="K112" i="1"/>
  <c r="E112" i="1"/>
  <c r="B112" i="1"/>
  <c r="DP112" i="1" s="1"/>
  <c r="DQ111" i="1"/>
  <c r="DG111" i="1"/>
  <c r="CZ111" i="1"/>
  <c r="CU111" i="1"/>
  <c r="CQ111" i="1"/>
  <c r="CK111" i="1"/>
  <c r="CH111" i="1"/>
  <c r="BY111" i="1"/>
  <c r="BT111" i="1"/>
  <c r="BP111" i="1"/>
  <c r="BJ111" i="1"/>
  <c r="BA111" i="1"/>
  <c r="AX111" i="1"/>
  <c r="AS111" i="1"/>
  <c r="AP111" i="1"/>
  <c r="AK111" i="1"/>
  <c r="AD111" i="1"/>
  <c r="Y111" i="1"/>
  <c r="T111" i="1"/>
  <c r="P111" i="1"/>
  <c r="K111" i="1"/>
  <c r="E111" i="1"/>
  <c r="B111" i="1"/>
  <c r="DP111" i="1" s="1"/>
  <c r="DG110" i="1"/>
  <c r="CZ110" i="1"/>
  <c r="CU110" i="1"/>
  <c r="CQ110" i="1"/>
  <c r="CK110" i="1"/>
  <c r="CH110" i="1"/>
  <c r="BY110" i="1"/>
  <c r="BT110" i="1"/>
  <c r="BP110" i="1"/>
  <c r="BJ110" i="1"/>
  <c r="BA110" i="1"/>
  <c r="AX110" i="1"/>
  <c r="AS110" i="1"/>
  <c r="AP110" i="1"/>
  <c r="AK110" i="1"/>
  <c r="AD110" i="1"/>
  <c r="Y110" i="1"/>
  <c r="T110" i="1"/>
  <c r="P110" i="1"/>
  <c r="K110" i="1"/>
  <c r="E110" i="1"/>
  <c r="B110" i="1"/>
  <c r="DP110" i="1" s="1"/>
  <c r="DQ109" i="1"/>
  <c r="DG109" i="1"/>
  <c r="CZ109" i="1"/>
  <c r="CU109" i="1"/>
  <c r="CQ109" i="1"/>
  <c r="CK109" i="1"/>
  <c r="CH109" i="1"/>
  <c r="BY109" i="1"/>
  <c r="BT109" i="1"/>
  <c r="BP109" i="1"/>
  <c r="BJ109" i="1"/>
  <c r="BA109" i="1"/>
  <c r="AX109" i="1"/>
  <c r="AS109" i="1"/>
  <c r="AP109" i="1"/>
  <c r="AK109" i="1"/>
  <c r="AD109" i="1"/>
  <c r="Y109" i="1"/>
  <c r="T109" i="1"/>
  <c r="P109" i="1"/>
  <c r="K109" i="1"/>
  <c r="E109" i="1"/>
  <c r="B109" i="1"/>
  <c r="DP109" i="1" s="1"/>
  <c r="DQ12" i="1"/>
  <c r="DS267" i="1"/>
  <c r="DV239" i="1"/>
  <c r="DT239" i="1"/>
  <c r="DS239" i="1"/>
  <c r="DR239" i="1"/>
  <c r="DQ239" i="1"/>
  <c r="DO239" i="1"/>
  <c r="DN239" i="1"/>
  <c r="DM239" i="1"/>
  <c r="DL239" i="1"/>
  <c r="DK239" i="1"/>
  <c r="DJ239" i="1"/>
  <c r="DI239" i="1"/>
  <c r="DH239" i="1"/>
  <c r="DG239" i="1"/>
  <c r="DF239" i="1"/>
  <c r="DE239" i="1"/>
  <c r="DD239" i="1"/>
  <c r="DC239" i="1"/>
  <c r="DB239" i="1"/>
  <c r="DA239" i="1"/>
  <c r="CZ239" i="1"/>
  <c r="CY239" i="1"/>
  <c r="CX239" i="1"/>
  <c r="CW239" i="1"/>
  <c r="CV239" i="1"/>
  <c r="CU239" i="1"/>
  <c r="CT239" i="1"/>
  <c r="CS239" i="1"/>
  <c r="CR239" i="1"/>
  <c r="CQ239" i="1"/>
  <c r="CP239" i="1"/>
  <c r="CO239" i="1"/>
  <c r="CN239" i="1"/>
  <c r="CM239" i="1"/>
  <c r="CL239" i="1"/>
  <c r="CK239" i="1"/>
  <c r="CJ239" i="1"/>
  <c r="CI239" i="1"/>
  <c r="CH239" i="1"/>
  <c r="CG239" i="1"/>
  <c r="CF239" i="1"/>
  <c r="CE239" i="1"/>
  <c r="CD239" i="1"/>
  <c r="CC239" i="1"/>
  <c r="CB239" i="1"/>
  <c r="CA239" i="1"/>
  <c r="BZ239" i="1"/>
  <c r="BY239" i="1"/>
  <c r="BX239" i="1"/>
  <c r="BW239" i="1"/>
  <c r="BV239" i="1"/>
  <c r="BU239" i="1"/>
  <c r="BT239" i="1"/>
  <c r="BS239" i="1"/>
  <c r="BR239" i="1"/>
  <c r="BQ239" i="1"/>
  <c r="BP239" i="1"/>
  <c r="BO239" i="1"/>
  <c r="BN239" i="1"/>
  <c r="BM239" i="1"/>
  <c r="BL239" i="1"/>
  <c r="BK239" i="1"/>
  <c r="BJ239" i="1"/>
  <c r="BI239" i="1"/>
  <c r="BH239" i="1"/>
  <c r="BG239" i="1"/>
  <c r="BF239" i="1"/>
  <c r="BE239" i="1"/>
  <c r="BD239" i="1"/>
  <c r="BC239" i="1"/>
  <c r="BB239" i="1"/>
  <c r="BA239" i="1"/>
  <c r="AZ239" i="1"/>
  <c r="AY239" i="1"/>
  <c r="AX239" i="1"/>
  <c r="AW239" i="1"/>
  <c r="AV239" i="1"/>
  <c r="AU239" i="1"/>
  <c r="AT239" i="1"/>
  <c r="AS239" i="1"/>
  <c r="AR239" i="1"/>
  <c r="AQ239" i="1"/>
  <c r="AP239" i="1"/>
  <c r="AO239" i="1"/>
  <c r="AN239" i="1"/>
  <c r="AM239" i="1"/>
  <c r="AL239" i="1"/>
  <c r="AK239" i="1"/>
  <c r="AJ239" i="1"/>
  <c r="AI239" i="1"/>
  <c r="AH239" i="1"/>
  <c r="AG239" i="1"/>
  <c r="AF239" i="1"/>
  <c r="AE239" i="1"/>
  <c r="AD239" i="1"/>
  <c r="AC239" i="1"/>
  <c r="AB239" i="1"/>
  <c r="AA239" i="1"/>
  <c r="Z239" i="1"/>
  <c r="Y239" i="1"/>
  <c r="X239" i="1"/>
  <c r="W239" i="1"/>
  <c r="V239" i="1"/>
  <c r="U239" i="1"/>
  <c r="T239" i="1"/>
  <c r="S239" i="1"/>
  <c r="R239" i="1"/>
  <c r="Q239" i="1"/>
  <c r="P239" i="1"/>
  <c r="DP239" i="1" s="1"/>
  <c r="O239" i="1"/>
  <c r="N239" i="1"/>
  <c r="M239" i="1"/>
  <c r="L239" i="1"/>
  <c r="K239" i="1"/>
  <c r="J239" i="1"/>
  <c r="I239" i="1"/>
  <c r="H239" i="1"/>
  <c r="G239" i="1"/>
  <c r="F239" i="1"/>
  <c r="E239" i="1"/>
  <c r="D239" i="1"/>
  <c r="C239" i="1"/>
  <c r="B239" i="1"/>
  <c r="DQ243" i="1"/>
  <c r="DP243" i="1"/>
  <c r="DQ244" i="1"/>
  <c r="DP244" i="1"/>
  <c r="DQ242" i="1"/>
  <c r="DP242" i="1"/>
  <c r="DQ241" i="1"/>
  <c r="DP241" i="1"/>
  <c r="DQ240" i="1"/>
  <c r="DP240" i="1"/>
  <c r="DQ238" i="1"/>
  <c r="DP238" i="1"/>
  <c r="DP237" i="1"/>
  <c r="DP236" i="1"/>
  <c r="DP235" i="1"/>
  <c r="DP234" i="1"/>
  <c r="DP233" i="1"/>
  <c r="DP231" i="1"/>
  <c r="DV232" i="1"/>
  <c r="DQ237" i="1"/>
  <c r="DQ236" i="1"/>
  <c r="DQ235" i="1"/>
  <c r="DQ234" i="1"/>
  <c r="DQ233" i="1"/>
  <c r="DQ231" i="1"/>
  <c r="DT232" i="1"/>
  <c r="DS232" i="1"/>
  <c r="DQ232" i="1" s="1"/>
  <c r="DR232" i="1"/>
  <c r="DO232" i="1"/>
  <c r="DN232" i="1"/>
  <c r="DM232" i="1"/>
  <c r="DL232" i="1"/>
  <c r="DK232" i="1"/>
  <c r="DJ232" i="1"/>
  <c r="DI232" i="1"/>
  <c r="DH232" i="1"/>
  <c r="DG232" i="1"/>
  <c r="DF232" i="1"/>
  <c r="DE232" i="1"/>
  <c r="DD232" i="1"/>
  <c r="DC232" i="1"/>
  <c r="DB232" i="1"/>
  <c r="DA232" i="1"/>
  <c r="CZ232" i="1"/>
  <c r="CY232" i="1"/>
  <c r="CX232" i="1"/>
  <c r="CW232" i="1"/>
  <c r="CV232" i="1"/>
  <c r="CU232" i="1"/>
  <c r="CT232" i="1"/>
  <c r="CS232" i="1"/>
  <c r="CR232" i="1"/>
  <c r="CQ232" i="1"/>
  <c r="CP232" i="1"/>
  <c r="CO232" i="1"/>
  <c r="CN232" i="1"/>
  <c r="CM232" i="1"/>
  <c r="CL232" i="1"/>
  <c r="CK232" i="1"/>
  <c r="CJ232" i="1"/>
  <c r="CI232" i="1"/>
  <c r="CH232" i="1"/>
  <c r="CG232" i="1"/>
  <c r="CF232" i="1"/>
  <c r="CE232" i="1"/>
  <c r="CD232" i="1"/>
  <c r="CC232" i="1"/>
  <c r="CB232" i="1"/>
  <c r="CA232" i="1"/>
  <c r="BZ232" i="1"/>
  <c r="BY232" i="1"/>
  <c r="BX232" i="1"/>
  <c r="BW232" i="1"/>
  <c r="BV232" i="1"/>
  <c r="BU232" i="1"/>
  <c r="BT232" i="1"/>
  <c r="BS232" i="1"/>
  <c r="BR232" i="1"/>
  <c r="BQ232" i="1"/>
  <c r="BP232" i="1"/>
  <c r="BO232" i="1"/>
  <c r="BN232" i="1"/>
  <c r="BM232" i="1"/>
  <c r="BL232" i="1"/>
  <c r="BK232" i="1"/>
  <c r="BJ232" i="1"/>
  <c r="BI232" i="1"/>
  <c r="BH232" i="1"/>
  <c r="BG232" i="1"/>
  <c r="BF232" i="1"/>
  <c r="BE232" i="1"/>
  <c r="BD232" i="1"/>
  <c r="BC232" i="1"/>
  <c r="BB232" i="1"/>
  <c r="BA232" i="1"/>
  <c r="AZ232" i="1"/>
  <c r="AY232" i="1"/>
  <c r="AX232" i="1"/>
  <c r="AW232" i="1"/>
  <c r="AV232" i="1"/>
  <c r="AU232" i="1"/>
  <c r="AT232" i="1"/>
  <c r="AS232" i="1"/>
  <c r="AR232" i="1"/>
  <c r="AQ232" i="1"/>
  <c r="AP232" i="1"/>
  <c r="AO232" i="1"/>
  <c r="AN232" i="1"/>
  <c r="AM232" i="1"/>
  <c r="AL232" i="1"/>
  <c r="AK232" i="1"/>
  <c r="AJ232" i="1"/>
  <c r="AI232" i="1"/>
  <c r="AH232" i="1"/>
  <c r="AG232" i="1"/>
  <c r="AF232" i="1"/>
  <c r="AE232" i="1"/>
  <c r="AD232" i="1"/>
  <c r="AC232" i="1"/>
  <c r="AB232" i="1"/>
  <c r="AA232" i="1"/>
  <c r="Z232" i="1"/>
  <c r="Y232" i="1"/>
  <c r="X232" i="1"/>
  <c r="W232" i="1"/>
  <c r="V232" i="1"/>
  <c r="U232" i="1"/>
  <c r="T232" i="1"/>
  <c r="S232" i="1"/>
  <c r="R232" i="1"/>
  <c r="Q232" i="1"/>
  <c r="P232" i="1"/>
  <c r="O232" i="1"/>
  <c r="N232" i="1"/>
  <c r="M232" i="1"/>
  <c r="L232" i="1"/>
  <c r="K232" i="1"/>
  <c r="J232" i="1"/>
  <c r="I232" i="1"/>
  <c r="H232" i="1"/>
  <c r="G232" i="1"/>
  <c r="E232" i="1"/>
  <c r="F232" i="1"/>
  <c r="B232" i="1"/>
  <c r="DP232" i="1" s="1"/>
  <c r="D232" i="1"/>
  <c r="C232" i="1"/>
  <c r="BY17" i="1"/>
  <c r="DU512" i="1"/>
  <c r="DQ512" i="1"/>
  <c r="DP512" i="1"/>
  <c r="DU9" i="1"/>
  <c r="DU15" i="1" s="1"/>
  <c r="DW15" i="1"/>
  <c r="DQ216" i="1"/>
  <c r="DG216" i="1"/>
  <c r="CZ216" i="1"/>
  <c r="CU216" i="1"/>
  <c r="CQ216" i="1"/>
  <c r="CK216" i="1"/>
  <c r="CH216" i="1"/>
  <c r="BY216" i="1"/>
  <c r="BT216" i="1"/>
  <c r="BP216" i="1"/>
  <c r="BJ216" i="1"/>
  <c r="BA216" i="1"/>
  <c r="AX216" i="1"/>
  <c r="AS216" i="1"/>
  <c r="AP216" i="1"/>
  <c r="AK216" i="1"/>
  <c r="AD216" i="1"/>
  <c r="Y216" i="1"/>
  <c r="T216" i="1"/>
  <c r="P216" i="1"/>
  <c r="K216" i="1"/>
  <c r="E216" i="1"/>
  <c r="B216" i="1"/>
  <c r="DP216" i="1" s="1"/>
  <c r="DQ340" i="1"/>
  <c r="DQ339" i="1"/>
  <c r="DG340" i="1"/>
  <c r="DG339" i="1"/>
  <c r="CZ340" i="1"/>
  <c r="CZ339" i="1"/>
  <c r="CU340" i="1"/>
  <c r="CU339" i="1"/>
  <c r="CQ340" i="1"/>
  <c r="CQ339" i="1"/>
  <c r="CK340" i="1"/>
  <c r="CK339" i="1"/>
  <c r="CH340" i="1"/>
  <c r="CH339" i="1"/>
  <c r="BY340" i="1"/>
  <c r="BY339" i="1"/>
  <c r="BT340" i="1"/>
  <c r="BT339" i="1"/>
  <c r="BP340" i="1"/>
  <c r="BP339" i="1"/>
  <c r="BJ340" i="1"/>
  <c r="BJ339" i="1"/>
  <c r="BA340" i="1"/>
  <c r="BA339" i="1"/>
  <c r="AX340" i="1"/>
  <c r="AX339" i="1"/>
  <c r="AS340" i="1"/>
  <c r="AS339" i="1"/>
  <c r="AP340" i="1"/>
  <c r="AP339" i="1"/>
  <c r="AK340" i="1"/>
  <c r="AK339" i="1"/>
  <c r="AD340" i="1"/>
  <c r="AD339" i="1"/>
  <c r="Y340" i="1"/>
  <c r="Y339" i="1"/>
  <c r="T340" i="1"/>
  <c r="T339" i="1"/>
  <c r="P340" i="1"/>
  <c r="P339" i="1"/>
  <c r="K340" i="1"/>
  <c r="DP340" i="1" s="1"/>
  <c r="K339" i="1"/>
  <c r="E340" i="1"/>
  <c r="E339" i="1"/>
  <c r="B340" i="1"/>
  <c r="B339" i="1"/>
  <c r="DP339" i="1" s="1"/>
  <c r="AP131" i="1"/>
  <c r="AP130" i="1"/>
  <c r="AP129" i="1"/>
  <c r="AP128" i="1"/>
  <c r="AP127" i="1"/>
  <c r="AP126" i="1"/>
  <c r="AP125" i="1"/>
  <c r="AP124" i="1"/>
  <c r="AP123" i="1"/>
  <c r="AP122" i="1"/>
  <c r="AP121" i="1"/>
  <c r="AP119" i="1"/>
  <c r="DV413" i="1"/>
  <c r="DT413" i="1"/>
  <c r="DS413" i="1"/>
  <c r="DR413" i="1"/>
  <c r="DO413" i="1"/>
  <c r="DN413" i="1"/>
  <c r="DM413" i="1"/>
  <c r="DL413" i="1"/>
  <c r="DK413" i="1"/>
  <c r="DJ413" i="1"/>
  <c r="DI413" i="1"/>
  <c r="DH413" i="1"/>
  <c r="DF413" i="1"/>
  <c r="DE413" i="1"/>
  <c r="DD413" i="1"/>
  <c r="DC413" i="1"/>
  <c r="DB413" i="1"/>
  <c r="DA413" i="1"/>
  <c r="CY413" i="1"/>
  <c r="CX413" i="1"/>
  <c r="CW413" i="1"/>
  <c r="CV413" i="1"/>
  <c r="CT413" i="1"/>
  <c r="CS413" i="1"/>
  <c r="CR413" i="1"/>
  <c r="CP413" i="1"/>
  <c r="CO413" i="1"/>
  <c r="CN413" i="1"/>
  <c r="CM413" i="1"/>
  <c r="CL413" i="1"/>
  <c r="CJ413" i="1"/>
  <c r="CI413" i="1"/>
  <c r="CG413" i="1"/>
  <c r="CF413" i="1"/>
  <c r="CE413" i="1"/>
  <c r="CD413" i="1"/>
  <c r="CC413" i="1"/>
  <c r="CB413" i="1"/>
  <c r="CA413" i="1"/>
  <c r="BZ413" i="1"/>
  <c r="BX413" i="1"/>
  <c r="BW413" i="1"/>
  <c r="BV413" i="1"/>
  <c r="BU413" i="1"/>
  <c r="BS413" i="1"/>
  <c r="BR413" i="1"/>
  <c r="BQ413" i="1"/>
  <c r="BO413" i="1"/>
  <c r="BN413" i="1"/>
  <c r="BM413" i="1"/>
  <c r="BL413" i="1"/>
  <c r="BK413" i="1"/>
  <c r="BI413" i="1"/>
  <c r="BH413" i="1"/>
  <c r="BG413" i="1"/>
  <c r="BF413" i="1"/>
  <c r="BE413" i="1"/>
  <c r="BD413" i="1"/>
  <c r="BC413" i="1"/>
  <c r="BB413" i="1"/>
  <c r="AZ413" i="1"/>
  <c r="AY413" i="1"/>
  <c r="AW413" i="1"/>
  <c r="AV413" i="1"/>
  <c r="AU413" i="1"/>
  <c r="AT413" i="1"/>
  <c r="AR413" i="1"/>
  <c r="AQ413" i="1"/>
  <c r="AO413" i="1"/>
  <c r="AN413" i="1"/>
  <c r="AM413" i="1"/>
  <c r="AL413" i="1"/>
  <c r="AJ413" i="1"/>
  <c r="AI413" i="1"/>
  <c r="AH413" i="1"/>
  <c r="AG413" i="1"/>
  <c r="AF413" i="1"/>
  <c r="AE413" i="1"/>
  <c r="AC413" i="1"/>
  <c r="AB413" i="1"/>
  <c r="AA413" i="1"/>
  <c r="Z413" i="1"/>
  <c r="X413" i="1"/>
  <c r="W413" i="1"/>
  <c r="V413" i="1"/>
  <c r="U413" i="1"/>
  <c r="S413" i="1"/>
  <c r="R413" i="1"/>
  <c r="Q413" i="1"/>
  <c r="O413" i="1"/>
  <c r="N413" i="1"/>
  <c r="M413" i="1"/>
  <c r="L413" i="1"/>
  <c r="J413" i="1"/>
  <c r="I413" i="1"/>
  <c r="H413" i="1"/>
  <c r="G413" i="1"/>
  <c r="F413" i="1"/>
  <c r="D413" i="1"/>
  <c r="C413" i="1"/>
  <c r="DQ169" i="1"/>
  <c r="DQ174" i="1"/>
  <c r="DQ173" i="1"/>
  <c r="DQ172" i="1"/>
  <c r="DQ171" i="1"/>
  <c r="DQ170" i="1"/>
  <c r="DV209" i="1"/>
  <c r="DT209" i="1"/>
  <c r="DS209" i="1"/>
  <c r="DQ209" i="1" s="1"/>
  <c r="DR209" i="1"/>
  <c r="DO209" i="1"/>
  <c r="DN209" i="1"/>
  <c r="DM209" i="1"/>
  <c r="DL209" i="1"/>
  <c r="DK209" i="1"/>
  <c r="DJ209" i="1"/>
  <c r="DI209" i="1"/>
  <c r="DH209" i="1"/>
  <c r="DG209" i="1" s="1"/>
  <c r="DF209" i="1"/>
  <c r="DE209" i="1"/>
  <c r="DD209" i="1"/>
  <c r="DC209" i="1"/>
  <c r="DB209" i="1"/>
  <c r="CZ209" i="1" s="1"/>
  <c r="DA209" i="1"/>
  <c r="CY209" i="1"/>
  <c r="CX209" i="1"/>
  <c r="CW209" i="1"/>
  <c r="CV209" i="1"/>
  <c r="CU209" i="1" s="1"/>
  <c r="CT209" i="1"/>
  <c r="CS209" i="1"/>
  <c r="CR209" i="1"/>
  <c r="CP209" i="1"/>
  <c r="CO209" i="1"/>
  <c r="CN209" i="1"/>
  <c r="CM209" i="1"/>
  <c r="CL209" i="1"/>
  <c r="CK209" i="1" s="1"/>
  <c r="CJ209" i="1"/>
  <c r="CI209" i="1"/>
  <c r="CH209" i="1" s="1"/>
  <c r="CG209" i="1"/>
  <c r="CF209" i="1"/>
  <c r="CE209" i="1"/>
  <c r="CD209" i="1"/>
  <c r="CC209" i="1"/>
  <c r="CB209" i="1"/>
  <c r="CA209" i="1"/>
  <c r="BZ209" i="1"/>
  <c r="BY209" i="1" s="1"/>
  <c r="BX209" i="1"/>
  <c r="BW209" i="1"/>
  <c r="BV209" i="1"/>
  <c r="BU209" i="1"/>
  <c r="BT209" i="1" s="1"/>
  <c r="BS209" i="1"/>
  <c r="BR209" i="1"/>
  <c r="BQ209" i="1"/>
  <c r="BP209" i="1"/>
  <c r="BO209" i="1"/>
  <c r="BN209" i="1"/>
  <c r="BM209" i="1"/>
  <c r="BJ209" i="1" s="1"/>
  <c r="BL209" i="1"/>
  <c r="BK209" i="1"/>
  <c r="BI209" i="1"/>
  <c r="BH209" i="1"/>
  <c r="BG209" i="1"/>
  <c r="BF209" i="1"/>
  <c r="BE209" i="1"/>
  <c r="BD209" i="1"/>
  <c r="BC209" i="1"/>
  <c r="BB209" i="1"/>
  <c r="BA209" i="1" s="1"/>
  <c r="AZ209" i="1"/>
  <c r="AY209" i="1"/>
  <c r="AX209" i="1" s="1"/>
  <c r="AW209" i="1"/>
  <c r="AV209" i="1"/>
  <c r="AU209" i="1"/>
  <c r="AT209" i="1"/>
  <c r="AS209" i="1" s="1"/>
  <c r="AR209" i="1"/>
  <c r="AQ209" i="1"/>
  <c r="AP209" i="1" s="1"/>
  <c r="AO209" i="1"/>
  <c r="AN209" i="1"/>
  <c r="AM209" i="1"/>
  <c r="AL209" i="1"/>
  <c r="AK209" i="1" s="1"/>
  <c r="AJ209" i="1"/>
  <c r="AI209" i="1"/>
  <c r="AH209" i="1"/>
  <c r="AG209" i="1"/>
  <c r="AD209" i="1" s="1"/>
  <c r="AF209" i="1"/>
  <c r="AE209" i="1"/>
  <c r="AC209" i="1"/>
  <c r="AB209" i="1"/>
  <c r="AA209" i="1"/>
  <c r="Z209" i="1"/>
  <c r="Y209" i="1" s="1"/>
  <c r="X209" i="1"/>
  <c r="W209" i="1"/>
  <c r="V209" i="1"/>
  <c r="U209" i="1"/>
  <c r="T209" i="1"/>
  <c r="S209" i="1"/>
  <c r="R209" i="1"/>
  <c r="Q209" i="1"/>
  <c r="P209" i="1" s="1"/>
  <c r="O209" i="1"/>
  <c r="N209" i="1"/>
  <c r="M209" i="1"/>
  <c r="L209" i="1"/>
  <c r="K209" i="1" s="1"/>
  <c r="J209" i="1"/>
  <c r="I209" i="1"/>
  <c r="H209" i="1"/>
  <c r="G209" i="1"/>
  <c r="F209" i="1"/>
  <c r="E209" i="1" s="1"/>
  <c r="D209" i="1"/>
  <c r="C209" i="1"/>
  <c r="B209" i="1" s="1"/>
  <c r="DQ554" i="1"/>
  <c r="DG554" i="1"/>
  <c r="CZ554" i="1"/>
  <c r="CU554" i="1"/>
  <c r="CQ554" i="1"/>
  <c r="CK554" i="1"/>
  <c r="CH554" i="1"/>
  <c r="BY554" i="1"/>
  <c r="BT554" i="1"/>
  <c r="BP554" i="1"/>
  <c r="BJ554" i="1"/>
  <c r="BA554" i="1"/>
  <c r="AX554" i="1"/>
  <c r="AS554" i="1"/>
  <c r="AP554" i="1"/>
  <c r="AK554" i="1"/>
  <c r="AD554" i="1"/>
  <c r="Y554" i="1"/>
  <c r="T554" i="1"/>
  <c r="P554" i="1"/>
  <c r="K554" i="1"/>
  <c r="E554" i="1"/>
  <c r="B554" i="1"/>
  <c r="DP554" i="1" s="1"/>
  <c r="DQ553" i="1"/>
  <c r="DG553" i="1"/>
  <c r="CZ553" i="1"/>
  <c r="CU553" i="1"/>
  <c r="CQ553" i="1"/>
  <c r="CK553" i="1"/>
  <c r="CH553" i="1"/>
  <c r="BY553" i="1"/>
  <c r="BT553" i="1"/>
  <c r="BP553" i="1"/>
  <c r="BJ553" i="1"/>
  <c r="BA553" i="1"/>
  <c r="AX553" i="1"/>
  <c r="AS553" i="1"/>
  <c r="AP553" i="1"/>
  <c r="AK553" i="1"/>
  <c r="AD553" i="1"/>
  <c r="DP553" i="1" s="1"/>
  <c r="Y553" i="1"/>
  <c r="T553" i="1"/>
  <c r="P553" i="1"/>
  <c r="K553" i="1"/>
  <c r="E553" i="1"/>
  <c r="B553" i="1"/>
  <c r="DQ536" i="1"/>
  <c r="DG536" i="1"/>
  <c r="CZ536" i="1"/>
  <c r="CU536" i="1"/>
  <c r="CQ536" i="1"/>
  <c r="CK536" i="1"/>
  <c r="CH536" i="1"/>
  <c r="BY536" i="1"/>
  <c r="BT536" i="1"/>
  <c r="BP536" i="1"/>
  <c r="BJ536" i="1"/>
  <c r="BA536" i="1"/>
  <c r="AX536" i="1"/>
  <c r="AS536" i="1"/>
  <c r="AP536" i="1"/>
  <c r="AK536" i="1"/>
  <c r="AD536" i="1"/>
  <c r="Y536" i="1"/>
  <c r="T536" i="1"/>
  <c r="P536" i="1"/>
  <c r="K536" i="1"/>
  <c r="E536" i="1"/>
  <c r="B536" i="1"/>
  <c r="DP536" i="1"/>
  <c r="DQ530" i="1"/>
  <c r="DG530" i="1"/>
  <c r="CZ530" i="1"/>
  <c r="CU530" i="1"/>
  <c r="CQ530" i="1"/>
  <c r="CK530" i="1"/>
  <c r="CH530" i="1"/>
  <c r="BY530" i="1"/>
  <c r="BT530" i="1"/>
  <c r="BP530" i="1"/>
  <c r="BJ530" i="1"/>
  <c r="BA530" i="1"/>
  <c r="AX530" i="1"/>
  <c r="AS530" i="1"/>
  <c r="AP530" i="1"/>
  <c r="AK530" i="1"/>
  <c r="AD530" i="1"/>
  <c r="Y530" i="1"/>
  <c r="T530" i="1"/>
  <c r="P530" i="1"/>
  <c r="K530" i="1"/>
  <c r="DR525" i="1"/>
  <c r="E530" i="1"/>
  <c r="B530" i="1"/>
  <c r="DP530" i="1" s="1"/>
  <c r="B348" i="1"/>
  <c r="B349" i="1"/>
  <c r="B350" i="1"/>
  <c r="B351" i="1"/>
  <c r="B352" i="1"/>
  <c r="B353" i="1"/>
  <c r="B355" i="1"/>
  <c r="B356" i="1"/>
  <c r="B357" i="1"/>
  <c r="B358" i="1"/>
  <c r="B359" i="1"/>
  <c r="B361" i="1"/>
  <c r="B368" i="1" s="1"/>
  <c r="B362" i="1"/>
  <c r="B363" i="1"/>
  <c r="B364" i="1"/>
  <c r="B365" i="1"/>
  <c r="DP365" i="1" s="1"/>
  <c r="B366" i="1"/>
  <c r="B367" i="1"/>
  <c r="B378" i="1"/>
  <c r="B384" i="1" s="1"/>
  <c r="B379" i="1"/>
  <c r="B380" i="1"/>
  <c r="B381" i="1"/>
  <c r="B382" i="1"/>
  <c r="DP382" i="1" s="1"/>
  <c r="B386" i="1"/>
  <c r="B387" i="1"/>
  <c r="B389" i="1"/>
  <c r="B390" i="1"/>
  <c r="B426" i="1"/>
  <c r="B427" i="1"/>
  <c r="B428" i="1"/>
  <c r="B429" i="1"/>
  <c r="B430" i="1"/>
  <c r="B433" i="1"/>
  <c r="B434" i="1"/>
  <c r="B435" i="1"/>
  <c r="B436" i="1"/>
  <c r="B437" i="1"/>
  <c r="B438" i="1"/>
  <c r="B439" i="1"/>
  <c r="B441" i="1"/>
  <c r="B442" i="1"/>
  <c r="B443" i="1"/>
  <c r="B444" i="1"/>
  <c r="DP454" i="1"/>
  <c r="DP453" i="1"/>
  <c r="DP415" i="1"/>
  <c r="DU519" i="1"/>
  <c r="DU518" i="1"/>
  <c r="DU516" i="1"/>
  <c r="DU515" i="1"/>
  <c r="DU514" i="1"/>
  <c r="DU511" i="1"/>
  <c r="DU509" i="1"/>
  <c r="DU508" i="1"/>
  <c r="DU507" i="1"/>
  <c r="DU505" i="1"/>
  <c r="DU503" i="1"/>
  <c r="DU502" i="1"/>
  <c r="DQ519" i="1"/>
  <c r="DQ518" i="1"/>
  <c r="DQ516" i="1"/>
  <c r="DQ515" i="1"/>
  <c r="DQ514" i="1"/>
  <c r="DQ511" i="1"/>
  <c r="DQ509" i="1"/>
  <c r="DQ508" i="1"/>
  <c r="DQ507" i="1"/>
  <c r="DQ505" i="1"/>
  <c r="DQ503" i="1"/>
  <c r="DQ502" i="1"/>
  <c r="DQ417" i="1"/>
  <c r="DQ416" i="1"/>
  <c r="DQ415" i="1"/>
  <c r="DU365" i="1"/>
  <c r="DQ365" i="1"/>
  <c r="DG365" i="1"/>
  <c r="CZ365" i="1"/>
  <c r="CU365" i="1"/>
  <c r="CQ365" i="1"/>
  <c r="CK365" i="1"/>
  <c r="CH365" i="1"/>
  <c r="BY365" i="1"/>
  <c r="BT365" i="1"/>
  <c r="BP365" i="1"/>
  <c r="BJ365" i="1"/>
  <c r="BA365" i="1"/>
  <c r="AX365" i="1"/>
  <c r="AS365" i="1"/>
  <c r="AP365" i="1"/>
  <c r="AK365" i="1"/>
  <c r="AD365" i="1"/>
  <c r="Y365" i="1"/>
  <c r="T365" i="1"/>
  <c r="P365" i="1"/>
  <c r="K365" i="1"/>
  <c r="E365" i="1"/>
  <c r="DP495" i="1"/>
  <c r="DP494" i="1"/>
  <c r="DP493" i="1"/>
  <c r="DP492" i="1"/>
  <c r="DP490" i="1"/>
  <c r="DP487" i="1"/>
  <c r="DP489" i="1"/>
  <c r="DP486" i="1"/>
  <c r="DP485" i="1"/>
  <c r="DP484" i="1"/>
  <c r="DP483" i="1"/>
  <c r="DP482" i="1"/>
  <c r="DP480" i="1"/>
  <c r="DP478" i="1"/>
  <c r="DP477" i="1"/>
  <c r="DP476" i="1"/>
  <c r="DP469" i="1"/>
  <c r="DP468" i="1"/>
  <c r="DP466" i="1"/>
  <c r="DP465" i="1"/>
  <c r="DP463" i="1"/>
  <c r="DP462" i="1"/>
  <c r="DP461" i="1"/>
  <c r="DP460" i="1"/>
  <c r="DP459" i="1"/>
  <c r="DP457" i="1"/>
  <c r="DP456" i="1"/>
  <c r="DP452" i="1"/>
  <c r="DQ205" i="1"/>
  <c r="DG205" i="1"/>
  <c r="CZ205" i="1"/>
  <c r="CU205" i="1"/>
  <c r="CQ205" i="1"/>
  <c r="CK205" i="1"/>
  <c r="CH205" i="1"/>
  <c r="BY205" i="1"/>
  <c r="BT205" i="1"/>
  <c r="BP205" i="1"/>
  <c r="BJ205" i="1"/>
  <c r="BA205" i="1"/>
  <c r="AX205" i="1"/>
  <c r="AS205" i="1"/>
  <c r="AP205" i="1"/>
  <c r="AK205" i="1"/>
  <c r="AD205" i="1"/>
  <c r="Y205" i="1"/>
  <c r="T205" i="1"/>
  <c r="P205" i="1"/>
  <c r="K205" i="1"/>
  <c r="E205" i="1"/>
  <c r="B205" i="1"/>
  <c r="DP205" i="1" s="1"/>
  <c r="DU203" i="1"/>
  <c r="DQ203" i="1"/>
  <c r="DG203" i="1"/>
  <c r="CZ203" i="1"/>
  <c r="CU203" i="1"/>
  <c r="CQ203" i="1"/>
  <c r="CK203" i="1"/>
  <c r="CH203" i="1"/>
  <c r="BY203" i="1"/>
  <c r="BT203" i="1"/>
  <c r="BP203" i="1"/>
  <c r="BJ203" i="1"/>
  <c r="BA203" i="1"/>
  <c r="AX203" i="1"/>
  <c r="AS203" i="1"/>
  <c r="AP203" i="1"/>
  <c r="AK203" i="1"/>
  <c r="AD203" i="1"/>
  <c r="Y203" i="1"/>
  <c r="T203" i="1"/>
  <c r="P203" i="1"/>
  <c r="K203" i="1"/>
  <c r="E203" i="1"/>
  <c r="B203" i="1"/>
  <c r="DP203" i="1"/>
  <c r="DG192" i="1"/>
  <c r="CZ192" i="1"/>
  <c r="CU192" i="1"/>
  <c r="CU193" i="1" s="1"/>
  <c r="CQ192" i="1"/>
  <c r="CQ193" i="1" s="1"/>
  <c r="CK192" i="1"/>
  <c r="CH192" i="1"/>
  <c r="BY192" i="1"/>
  <c r="BT192" i="1"/>
  <c r="BT193" i="1" s="1"/>
  <c r="BP192" i="1"/>
  <c r="BJ192" i="1"/>
  <c r="BJ193" i="1" s="1"/>
  <c r="BA192" i="1"/>
  <c r="AX192" i="1"/>
  <c r="AS192" i="1"/>
  <c r="AS193" i="1"/>
  <c r="AP192" i="1"/>
  <c r="AP193" i="1" s="1"/>
  <c r="AK192" i="1"/>
  <c r="AK193" i="1"/>
  <c r="AD192" i="1"/>
  <c r="Y192" i="1"/>
  <c r="T192" i="1"/>
  <c r="T193" i="1"/>
  <c r="P192" i="1"/>
  <c r="P193" i="1" s="1"/>
  <c r="K192" i="1"/>
  <c r="E192" i="1"/>
  <c r="E193" i="1" s="1"/>
  <c r="B192" i="1"/>
  <c r="DP192" i="1" s="1"/>
  <c r="DQ194" i="1"/>
  <c r="DG194" i="1"/>
  <c r="CZ194" i="1"/>
  <c r="CU194" i="1"/>
  <c r="CQ194" i="1"/>
  <c r="CK194" i="1"/>
  <c r="CH194" i="1"/>
  <c r="BY194" i="1"/>
  <c r="BT194" i="1"/>
  <c r="BP194" i="1"/>
  <c r="BJ194" i="1"/>
  <c r="BA194" i="1"/>
  <c r="AX194" i="1"/>
  <c r="AS194" i="1"/>
  <c r="AP194" i="1"/>
  <c r="AK194" i="1"/>
  <c r="AD194" i="1"/>
  <c r="Y194" i="1"/>
  <c r="T194" i="1"/>
  <c r="P194" i="1"/>
  <c r="K194" i="1"/>
  <c r="DP194" i="1" s="1"/>
  <c r="E194" i="1"/>
  <c r="B194" i="1"/>
  <c r="DQ190" i="1"/>
  <c r="DQ191" i="1"/>
  <c r="DG190" i="1"/>
  <c r="DG191" i="1" s="1"/>
  <c r="CZ190" i="1"/>
  <c r="CZ191" i="1"/>
  <c r="CU190" i="1"/>
  <c r="CQ190" i="1"/>
  <c r="CQ191" i="1" s="1"/>
  <c r="CK190" i="1"/>
  <c r="CK191" i="1" s="1"/>
  <c r="CH190" i="1"/>
  <c r="CH191" i="1" s="1"/>
  <c r="BY190" i="1"/>
  <c r="BY191" i="1" s="1"/>
  <c r="BT190" i="1"/>
  <c r="BT191" i="1" s="1"/>
  <c r="BP190" i="1"/>
  <c r="BJ190" i="1"/>
  <c r="BJ191" i="1" s="1"/>
  <c r="BA190" i="1"/>
  <c r="BA191" i="1" s="1"/>
  <c r="AX190" i="1"/>
  <c r="AX191" i="1" s="1"/>
  <c r="AS190" i="1"/>
  <c r="AS191" i="1"/>
  <c r="AP190" i="1"/>
  <c r="AK190" i="1"/>
  <c r="AD190" i="1"/>
  <c r="Y190" i="1"/>
  <c r="T190" i="1"/>
  <c r="T191" i="1" s="1"/>
  <c r="P190" i="1"/>
  <c r="P191" i="1" s="1"/>
  <c r="K190" i="1"/>
  <c r="E190" i="1"/>
  <c r="B190" i="1"/>
  <c r="DU184" i="1"/>
  <c r="DQ184" i="1"/>
  <c r="DG184" i="1"/>
  <c r="CZ184" i="1"/>
  <c r="CU184" i="1"/>
  <c r="CQ184" i="1"/>
  <c r="CK184" i="1"/>
  <c r="CH184" i="1"/>
  <c r="BY184" i="1"/>
  <c r="BT184" i="1"/>
  <c r="BP184" i="1"/>
  <c r="BJ184" i="1"/>
  <c r="BA184" i="1"/>
  <c r="AX184" i="1"/>
  <c r="AS184" i="1"/>
  <c r="AP184" i="1"/>
  <c r="AK184" i="1"/>
  <c r="AD184" i="1"/>
  <c r="Y184" i="1"/>
  <c r="T184" i="1"/>
  <c r="P184" i="1"/>
  <c r="K184" i="1"/>
  <c r="E184" i="1"/>
  <c r="B184" i="1"/>
  <c r="DP184" i="1" s="1"/>
  <c r="DU183" i="1"/>
  <c r="DQ183" i="1"/>
  <c r="DG183" i="1"/>
  <c r="CZ183" i="1"/>
  <c r="CU183" i="1"/>
  <c r="CQ183" i="1"/>
  <c r="CK183" i="1"/>
  <c r="CH183" i="1"/>
  <c r="BY183" i="1"/>
  <c r="BT183" i="1"/>
  <c r="BP183" i="1"/>
  <c r="BJ183" i="1"/>
  <c r="BA183" i="1"/>
  <c r="AX183" i="1"/>
  <c r="AS183" i="1"/>
  <c r="AP183" i="1"/>
  <c r="AK183" i="1"/>
  <c r="AD183" i="1"/>
  <c r="DP183" i="1" s="1"/>
  <c r="Y183" i="1"/>
  <c r="T183" i="1"/>
  <c r="P183" i="1"/>
  <c r="K183" i="1"/>
  <c r="E183" i="1"/>
  <c r="B183" i="1"/>
  <c r="DU182" i="1"/>
  <c r="DQ182" i="1"/>
  <c r="DG182" i="1"/>
  <c r="CZ182" i="1"/>
  <c r="CU182" i="1"/>
  <c r="CQ182" i="1"/>
  <c r="CK182" i="1"/>
  <c r="CH182" i="1"/>
  <c r="BY182" i="1"/>
  <c r="BT182" i="1"/>
  <c r="BP182" i="1"/>
  <c r="BJ182" i="1"/>
  <c r="BA182" i="1"/>
  <c r="AX182" i="1"/>
  <c r="AS182" i="1"/>
  <c r="AP182" i="1"/>
  <c r="AK182" i="1"/>
  <c r="AD182" i="1"/>
  <c r="Y182" i="1"/>
  <c r="T182" i="1"/>
  <c r="P182" i="1"/>
  <c r="K182" i="1"/>
  <c r="E182" i="1"/>
  <c r="B182" i="1"/>
  <c r="DP182" i="1"/>
  <c r="DQ97" i="1"/>
  <c r="DG97" i="1"/>
  <c r="CZ97" i="1"/>
  <c r="CU97" i="1"/>
  <c r="CQ97" i="1"/>
  <c r="CK97" i="1"/>
  <c r="CK287" i="1" s="1"/>
  <c r="CH97" i="1"/>
  <c r="BY97" i="1"/>
  <c r="BT97" i="1"/>
  <c r="BP97" i="1"/>
  <c r="BJ97" i="1"/>
  <c r="BA97" i="1"/>
  <c r="AX97" i="1"/>
  <c r="AS97" i="1"/>
  <c r="AP97" i="1"/>
  <c r="AK97" i="1"/>
  <c r="AD97" i="1"/>
  <c r="Y97" i="1"/>
  <c r="T97" i="1"/>
  <c r="P97" i="1"/>
  <c r="K97" i="1"/>
  <c r="E97" i="1"/>
  <c r="DP97" i="1"/>
  <c r="B97" i="1"/>
  <c r="DQ96" i="1"/>
  <c r="DG96" i="1"/>
  <c r="CZ96" i="1"/>
  <c r="CU96" i="1"/>
  <c r="CQ96" i="1"/>
  <c r="CK96" i="1"/>
  <c r="CH96" i="1"/>
  <c r="BY96" i="1"/>
  <c r="BT96" i="1"/>
  <c r="BP96" i="1"/>
  <c r="BJ96" i="1"/>
  <c r="BA96" i="1"/>
  <c r="AX96" i="1"/>
  <c r="AS96" i="1"/>
  <c r="AP96" i="1"/>
  <c r="AK96" i="1"/>
  <c r="AD96" i="1"/>
  <c r="Y96" i="1"/>
  <c r="T96" i="1"/>
  <c r="P96" i="1"/>
  <c r="K96" i="1"/>
  <c r="E96" i="1"/>
  <c r="DP96" i="1"/>
  <c r="B96" i="1"/>
  <c r="DQ95" i="1"/>
  <c r="DG95" i="1"/>
  <c r="CZ95" i="1"/>
  <c r="CU95" i="1"/>
  <c r="CQ95" i="1"/>
  <c r="CK95" i="1"/>
  <c r="CH95" i="1"/>
  <c r="BY95" i="1"/>
  <c r="BT95" i="1"/>
  <c r="BP95" i="1"/>
  <c r="BJ95" i="1"/>
  <c r="BA95" i="1"/>
  <c r="AX95" i="1"/>
  <c r="AS95" i="1"/>
  <c r="AP95" i="1"/>
  <c r="AK95" i="1"/>
  <c r="AD95" i="1"/>
  <c r="Y95" i="1"/>
  <c r="T95" i="1"/>
  <c r="P95" i="1"/>
  <c r="K95" i="1"/>
  <c r="E95" i="1"/>
  <c r="DP95" i="1"/>
  <c r="B95" i="1"/>
  <c r="DQ94" i="1"/>
  <c r="DG94" i="1"/>
  <c r="CZ94" i="1"/>
  <c r="CU94" i="1"/>
  <c r="CQ94" i="1"/>
  <c r="CK94" i="1"/>
  <c r="CH94" i="1"/>
  <c r="BY94" i="1"/>
  <c r="BT94" i="1"/>
  <c r="BP94" i="1"/>
  <c r="BJ94" i="1"/>
  <c r="BA94" i="1"/>
  <c r="AX94" i="1"/>
  <c r="AS94" i="1"/>
  <c r="AP94" i="1"/>
  <c r="AK94" i="1"/>
  <c r="AD94" i="1"/>
  <c r="Y94" i="1"/>
  <c r="T94" i="1"/>
  <c r="P94" i="1"/>
  <c r="K94" i="1"/>
  <c r="E94" i="1"/>
  <c r="DP94" i="1"/>
  <c r="B94" i="1"/>
  <c r="DQ93" i="1"/>
  <c r="DG93" i="1"/>
  <c r="CZ93" i="1"/>
  <c r="CU93" i="1"/>
  <c r="CQ93" i="1"/>
  <c r="CK93" i="1"/>
  <c r="CH93" i="1"/>
  <c r="BY93" i="1"/>
  <c r="BT93" i="1"/>
  <c r="BP93" i="1"/>
  <c r="BJ93" i="1"/>
  <c r="BA93" i="1"/>
  <c r="AX93" i="1"/>
  <c r="AS93" i="1"/>
  <c r="AP93" i="1"/>
  <c r="AK93" i="1"/>
  <c r="AD93" i="1"/>
  <c r="Y93" i="1"/>
  <c r="T93" i="1"/>
  <c r="P93" i="1"/>
  <c r="K93" i="1"/>
  <c r="E93" i="1"/>
  <c r="DP93" i="1"/>
  <c r="B93" i="1"/>
  <c r="DQ92" i="1"/>
  <c r="DG92" i="1"/>
  <c r="CZ92" i="1"/>
  <c r="CU92" i="1"/>
  <c r="CQ92" i="1"/>
  <c r="CK92" i="1"/>
  <c r="CH92" i="1"/>
  <c r="BY92" i="1"/>
  <c r="BT92" i="1"/>
  <c r="BP92" i="1"/>
  <c r="BJ92" i="1"/>
  <c r="BA92" i="1"/>
  <c r="AX92" i="1"/>
  <c r="AS92" i="1"/>
  <c r="AP92" i="1"/>
  <c r="AK92" i="1"/>
  <c r="AD92" i="1"/>
  <c r="Y92" i="1"/>
  <c r="T92" i="1"/>
  <c r="P92" i="1"/>
  <c r="K92" i="1"/>
  <c r="K191" i="1" s="1"/>
  <c r="E92" i="1"/>
  <c r="B92" i="1"/>
  <c r="DP92" i="1" s="1"/>
  <c r="DQ91" i="1"/>
  <c r="DG91" i="1"/>
  <c r="CZ91" i="1"/>
  <c r="CU91" i="1"/>
  <c r="CQ91" i="1"/>
  <c r="CK91" i="1"/>
  <c r="CH91" i="1"/>
  <c r="BY91" i="1"/>
  <c r="BT91" i="1"/>
  <c r="BP91" i="1"/>
  <c r="BJ91" i="1"/>
  <c r="BA91" i="1"/>
  <c r="AX91" i="1"/>
  <c r="AS91" i="1"/>
  <c r="AP91" i="1"/>
  <c r="AP191" i="1" s="1"/>
  <c r="AK91" i="1"/>
  <c r="AD91" i="1"/>
  <c r="Y91" i="1"/>
  <c r="T91" i="1"/>
  <c r="P91" i="1"/>
  <c r="K91" i="1"/>
  <c r="E91" i="1"/>
  <c r="B91" i="1"/>
  <c r="DP91" i="1" s="1"/>
  <c r="DQ90" i="1"/>
  <c r="DG90" i="1"/>
  <c r="CZ90" i="1"/>
  <c r="CU90" i="1"/>
  <c r="CU191" i="1" s="1"/>
  <c r="CQ90" i="1"/>
  <c r="CK90" i="1"/>
  <c r="CK271" i="1" s="1"/>
  <c r="CH90" i="1"/>
  <c r="BY90" i="1"/>
  <c r="BT90" i="1"/>
  <c r="BP90" i="1"/>
  <c r="BJ90" i="1"/>
  <c r="BA90" i="1"/>
  <c r="AX90" i="1"/>
  <c r="AS90" i="1"/>
  <c r="AP90" i="1"/>
  <c r="AK90" i="1"/>
  <c r="AD90" i="1"/>
  <c r="AD191" i="1" s="1"/>
  <c r="Y90" i="1"/>
  <c r="T90" i="1"/>
  <c r="P90" i="1"/>
  <c r="K90" i="1"/>
  <c r="E90" i="1"/>
  <c r="B90" i="1"/>
  <c r="DP90" i="1" s="1"/>
  <c r="DQ89" i="1"/>
  <c r="DG89" i="1"/>
  <c r="CZ89" i="1"/>
  <c r="CU89" i="1"/>
  <c r="CQ89" i="1"/>
  <c r="CK89" i="1"/>
  <c r="CH89" i="1"/>
  <c r="BY89" i="1"/>
  <c r="BT89" i="1"/>
  <c r="BP89" i="1"/>
  <c r="BP191" i="1"/>
  <c r="BJ89" i="1"/>
  <c r="BA89" i="1"/>
  <c r="AX89" i="1"/>
  <c r="AS89" i="1"/>
  <c r="AP89" i="1"/>
  <c r="AK89" i="1"/>
  <c r="AK191" i="1" s="1"/>
  <c r="AD89" i="1"/>
  <c r="Y89" i="1"/>
  <c r="T89" i="1"/>
  <c r="P89" i="1"/>
  <c r="K89" i="1"/>
  <c r="E89" i="1"/>
  <c r="E191" i="1" s="1"/>
  <c r="B89" i="1"/>
  <c r="B191" i="1" s="1"/>
  <c r="DQ88" i="1"/>
  <c r="DG88" i="1"/>
  <c r="CZ88" i="1"/>
  <c r="CU88" i="1"/>
  <c r="CQ88" i="1"/>
  <c r="CK88" i="1"/>
  <c r="CH88" i="1"/>
  <c r="BY88" i="1"/>
  <c r="BT88" i="1"/>
  <c r="BP88" i="1"/>
  <c r="BJ88" i="1"/>
  <c r="BA88" i="1"/>
  <c r="AX88" i="1"/>
  <c r="AS88" i="1"/>
  <c r="AP88" i="1"/>
  <c r="AK88" i="1"/>
  <c r="AD88" i="1"/>
  <c r="Y88" i="1"/>
  <c r="T88" i="1"/>
  <c r="P88" i="1"/>
  <c r="K88" i="1"/>
  <c r="E88" i="1"/>
  <c r="B88" i="1"/>
  <c r="DP88" i="1" s="1"/>
  <c r="DQ87" i="1"/>
  <c r="DG87" i="1"/>
  <c r="CZ87" i="1"/>
  <c r="CU87" i="1"/>
  <c r="CQ87" i="1"/>
  <c r="CK87" i="1"/>
  <c r="CH87" i="1"/>
  <c r="BY87" i="1"/>
  <c r="BT87" i="1"/>
  <c r="BP87" i="1"/>
  <c r="BJ87" i="1"/>
  <c r="BA87" i="1"/>
  <c r="AX87" i="1"/>
  <c r="AS87" i="1"/>
  <c r="AP87" i="1"/>
  <c r="AK87" i="1"/>
  <c r="AD87" i="1"/>
  <c r="Y87" i="1"/>
  <c r="T87" i="1"/>
  <c r="P87" i="1"/>
  <c r="K87" i="1"/>
  <c r="E87" i="1"/>
  <c r="DP87" i="1" s="1"/>
  <c r="B87" i="1"/>
  <c r="DQ86" i="1"/>
  <c r="DG86" i="1"/>
  <c r="CZ86" i="1"/>
  <c r="CU86" i="1"/>
  <c r="CQ86" i="1"/>
  <c r="CK86" i="1"/>
  <c r="CH86" i="1"/>
  <c r="BY86" i="1"/>
  <c r="BT86" i="1"/>
  <c r="BP86" i="1"/>
  <c r="BJ86" i="1"/>
  <c r="BA86" i="1"/>
  <c r="AX86" i="1"/>
  <c r="AS86" i="1"/>
  <c r="AP86" i="1"/>
  <c r="AK86" i="1"/>
  <c r="AD86" i="1"/>
  <c r="Y86" i="1"/>
  <c r="T86" i="1"/>
  <c r="P86" i="1"/>
  <c r="K86" i="1"/>
  <c r="E86" i="1"/>
  <c r="B86" i="1"/>
  <c r="DP86" i="1" s="1"/>
  <c r="DQ17" i="1"/>
  <c r="DG17" i="1"/>
  <c r="CZ17" i="1"/>
  <c r="CU17" i="1"/>
  <c r="CQ17" i="1"/>
  <c r="CK17" i="1"/>
  <c r="CH17" i="1"/>
  <c r="BT17" i="1"/>
  <c r="BP17" i="1"/>
  <c r="BJ17" i="1"/>
  <c r="BA17" i="1"/>
  <c r="AX17" i="1"/>
  <c r="AS17" i="1"/>
  <c r="AP17" i="1"/>
  <c r="AK17" i="1"/>
  <c r="AD17" i="1"/>
  <c r="Y17" i="1"/>
  <c r="T17" i="1"/>
  <c r="P17" i="1"/>
  <c r="K17" i="1"/>
  <c r="E17" i="1"/>
  <c r="B17" i="1"/>
  <c r="DP17" i="1" s="1"/>
  <c r="DQ16" i="1"/>
  <c r="DG16" i="1"/>
  <c r="CZ16" i="1"/>
  <c r="CU16" i="1"/>
  <c r="CQ16" i="1"/>
  <c r="CK16" i="1"/>
  <c r="CH16" i="1"/>
  <c r="BY16" i="1"/>
  <c r="BT16" i="1"/>
  <c r="BP16" i="1"/>
  <c r="BJ16" i="1"/>
  <c r="BA16" i="1"/>
  <c r="AX16" i="1"/>
  <c r="AS16" i="1"/>
  <c r="AP16" i="1"/>
  <c r="AK16" i="1"/>
  <c r="AD16" i="1"/>
  <c r="Y16" i="1"/>
  <c r="DP16" i="1" s="1"/>
  <c r="T16" i="1"/>
  <c r="P16" i="1"/>
  <c r="K16" i="1"/>
  <c r="E16" i="1"/>
  <c r="B16" i="1"/>
  <c r="DG9" i="1"/>
  <c r="DG15" i="1"/>
  <c r="CZ9" i="1"/>
  <c r="CZ413" i="1"/>
  <c r="CU9" i="1"/>
  <c r="CU413" i="1"/>
  <c r="CQ9" i="1"/>
  <c r="CK9" i="1"/>
  <c r="CK413" i="1"/>
  <c r="CH9" i="1"/>
  <c r="CH413" i="1"/>
  <c r="BY9" i="1"/>
  <c r="BT9" i="1"/>
  <c r="BT413" i="1"/>
  <c r="BP9" i="1"/>
  <c r="BP15" i="1"/>
  <c r="BJ9" i="1"/>
  <c r="BA9" i="1"/>
  <c r="AX9" i="1"/>
  <c r="AX413" i="1"/>
  <c r="AS9" i="1"/>
  <c r="AS413" i="1" s="1"/>
  <c r="AP9" i="1"/>
  <c r="AP413" i="1" s="1"/>
  <c r="AK9" i="1"/>
  <c r="AD9" i="1"/>
  <c r="AD431" i="1"/>
  <c r="Y9" i="1"/>
  <c r="Y15" i="1" s="1"/>
  <c r="T9" i="1"/>
  <c r="T15" i="1" s="1"/>
  <c r="P9" i="1"/>
  <c r="P413" i="1"/>
  <c r="K9" i="1"/>
  <c r="K15" i="1"/>
  <c r="E9" i="1"/>
  <c r="E15" i="1" s="1"/>
  <c r="B9" i="1"/>
  <c r="DP9" i="1" s="1"/>
  <c r="DG8" i="1"/>
  <c r="CZ8" i="1"/>
  <c r="CU8" i="1"/>
  <c r="CQ8" i="1"/>
  <c r="CK8" i="1"/>
  <c r="CH8" i="1"/>
  <c r="BY8" i="1"/>
  <c r="BT8" i="1"/>
  <c r="BP8" i="1"/>
  <c r="BJ8" i="1"/>
  <c r="BA8" i="1"/>
  <c r="AX8" i="1"/>
  <c r="AS8" i="1"/>
  <c r="AP8" i="1"/>
  <c r="AK8" i="1"/>
  <c r="AD8" i="1"/>
  <c r="DP8" i="1" s="1"/>
  <c r="Y8" i="1"/>
  <c r="T8" i="1"/>
  <c r="P8" i="1"/>
  <c r="K8" i="1"/>
  <c r="E8" i="1"/>
  <c r="B8" i="1"/>
  <c r="DU7" i="1"/>
  <c r="DQ7" i="1"/>
  <c r="DG7" i="1"/>
  <c r="CZ7" i="1"/>
  <c r="CZ15" i="1"/>
  <c r="CU7" i="1"/>
  <c r="CU15" i="1" s="1"/>
  <c r="CQ7" i="1"/>
  <c r="CQ15" i="1" s="1"/>
  <c r="CK7" i="1"/>
  <c r="CK15" i="1"/>
  <c r="CH7" i="1"/>
  <c r="BY7" i="1"/>
  <c r="BT7" i="1"/>
  <c r="BT15" i="1"/>
  <c r="BP7" i="1"/>
  <c r="BJ7" i="1"/>
  <c r="BJ15" i="1" s="1"/>
  <c r="BA7" i="1"/>
  <c r="BA15" i="1"/>
  <c r="AX7" i="1"/>
  <c r="AS7" i="1"/>
  <c r="AS15" i="1"/>
  <c r="AP7" i="1"/>
  <c r="AK7" i="1"/>
  <c r="AD7" i="1"/>
  <c r="Y7" i="1"/>
  <c r="T7" i="1"/>
  <c r="P7" i="1"/>
  <c r="P15" i="1"/>
  <c r="K7" i="1"/>
  <c r="E7" i="1"/>
  <c r="DP7" i="1" s="1"/>
  <c r="B7" i="1"/>
  <c r="C431" i="1"/>
  <c r="D431" i="1"/>
  <c r="DV384" i="1"/>
  <c r="DT384" i="1"/>
  <c r="DS384" i="1"/>
  <c r="DR384" i="1"/>
  <c r="DO384" i="1"/>
  <c r="DN384" i="1"/>
  <c r="DM384" i="1"/>
  <c r="DL384" i="1"/>
  <c r="DK384" i="1"/>
  <c r="DJ384" i="1"/>
  <c r="DI384" i="1"/>
  <c r="DH384" i="1"/>
  <c r="DF384" i="1"/>
  <c r="DE384" i="1"/>
  <c r="DD384" i="1"/>
  <c r="DC384" i="1"/>
  <c r="DB384" i="1"/>
  <c r="DA384" i="1"/>
  <c r="CY384" i="1"/>
  <c r="CX384" i="1"/>
  <c r="CW384" i="1"/>
  <c r="CV384" i="1"/>
  <c r="CT384" i="1"/>
  <c r="CS384" i="1"/>
  <c r="CR384" i="1"/>
  <c r="CP384" i="1"/>
  <c r="CO384" i="1"/>
  <c r="CN384" i="1"/>
  <c r="CM384" i="1"/>
  <c r="CL384" i="1"/>
  <c r="CJ384" i="1"/>
  <c r="CI384" i="1"/>
  <c r="CG384" i="1"/>
  <c r="CF384" i="1"/>
  <c r="CE384" i="1"/>
  <c r="CD384" i="1"/>
  <c r="CC384" i="1"/>
  <c r="CB384" i="1"/>
  <c r="CA384" i="1"/>
  <c r="BZ384" i="1"/>
  <c r="BX384" i="1"/>
  <c r="BW384" i="1"/>
  <c r="BV384" i="1"/>
  <c r="BU384" i="1"/>
  <c r="BS384" i="1"/>
  <c r="BR384" i="1"/>
  <c r="BQ384" i="1"/>
  <c r="BO384" i="1"/>
  <c r="BN384" i="1"/>
  <c r="BM384" i="1"/>
  <c r="BL384" i="1"/>
  <c r="BK384" i="1"/>
  <c r="BI384" i="1"/>
  <c r="BH384" i="1"/>
  <c r="BG384" i="1"/>
  <c r="BF384" i="1"/>
  <c r="BE384" i="1"/>
  <c r="BD384" i="1"/>
  <c r="BC384" i="1"/>
  <c r="BB384" i="1"/>
  <c r="AZ384" i="1"/>
  <c r="AY384" i="1"/>
  <c r="AW384" i="1"/>
  <c r="AV384" i="1"/>
  <c r="AU384" i="1"/>
  <c r="AT384" i="1"/>
  <c r="AR384" i="1"/>
  <c r="AQ384" i="1"/>
  <c r="AO384" i="1"/>
  <c r="AN384" i="1"/>
  <c r="AM384" i="1"/>
  <c r="AL384" i="1"/>
  <c r="AJ384" i="1"/>
  <c r="AI384" i="1"/>
  <c r="AH384" i="1"/>
  <c r="AG384" i="1"/>
  <c r="AF384" i="1"/>
  <c r="AE384" i="1"/>
  <c r="AC384" i="1"/>
  <c r="AB384" i="1"/>
  <c r="AA384" i="1"/>
  <c r="Z384" i="1"/>
  <c r="X384" i="1"/>
  <c r="W384" i="1"/>
  <c r="V384" i="1"/>
  <c r="U384" i="1"/>
  <c r="S384" i="1"/>
  <c r="R384" i="1"/>
  <c r="Q384" i="1"/>
  <c r="O384" i="1"/>
  <c r="N384" i="1"/>
  <c r="M384" i="1"/>
  <c r="L384" i="1"/>
  <c r="J384" i="1"/>
  <c r="I384" i="1"/>
  <c r="H384" i="1"/>
  <c r="G384" i="1"/>
  <c r="F384" i="1"/>
  <c r="D384" i="1"/>
  <c r="C384" i="1"/>
  <c r="DQ381" i="1"/>
  <c r="DG381" i="1"/>
  <c r="CZ381" i="1"/>
  <c r="CZ384" i="1" s="1"/>
  <c r="CU381" i="1"/>
  <c r="CQ381" i="1"/>
  <c r="CK381" i="1"/>
  <c r="CH381" i="1"/>
  <c r="DP381" i="1" s="1"/>
  <c r="BY381" i="1"/>
  <c r="BT381" i="1"/>
  <c r="BP381" i="1"/>
  <c r="BJ381" i="1"/>
  <c r="BJ384" i="1" s="1"/>
  <c r="BA381" i="1"/>
  <c r="AX381" i="1"/>
  <c r="AS381" i="1"/>
  <c r="AP381" i="1"/>
  <c r="AK381" i="1"/>
  <c r="AD381" i="1"/>
  <c r="Y381" i="1"/>
  <c r="T381" i="1"/>
  <c r="P381" i="1"/>
  <c r="K381" i="1"/>
  <c r="E381" i="1"/>
  <c r="DG390" i="1"/>
  <c r="CZ390" i="1"/>
  <c r="CU390" i="1"/>
  <c r="CQ390" i="1"/>
  <c r="CK390" i="1"/>
  <c r="CH390" i="1"/>
  <c r="BY390" i="1"/>
  <c r="BT390" i="1"/>
  <c r="BP390" i="1"/>
  <c r="BJ390" i="1"/>
  <c r="BA390" i="1"/>
  <c r="AX390" i="1"/>
  <c r="AS390" i="1"/>
  <c r="AP390" i="1"/>
  <c r="AK390" i="1"/>
  <c r="AD390" i="1"/>
  <c r="DP390" i="1" s="1"/>
  <c r="Y390" i="1"/>
  <c r="T390" i="1"/>
  <c r="P390" i="1"/>
  <c r="K390" i="1"/>
  <c r="E390" i="1"/>
  <c r="DG389" i="1"/>
  <c r="CZ389" i="1"/>
  <c r="CU389" i="1"/>
  <c r="CQ389" i="1"/>
  <c r="CK389" i="1"/>
  <c r="CH389" i="1"/>
  <c r="BY389" i="1"/>
  <c r="BT389" i="1"/>
  <c r="BP389" i="1"/>
  <c r="BJ389" i="1"/>
  <c r="BA389" i="1"/>
  <c r="AX389" i="1"/>
  <c r="AS389" i="1"/>
  <c r="AP389" i="1"/>
  <c r="AK389" i="1"/>
  <c r="AD389" i="1"/>
  <c r="Y389" i="1"/>
  <c r="T389" i="1"/>
  <c r="DP389" i="1" s="1"/>
  <c r="P389" i="1"/>
  <c r="K389" i="1"/>
  <c r="E389" i="1"/>
  <c r="DQ387" i="1"/>
  <c r="DG387" i="1"/>
  <c r="CZ387" i="1"/>
  <c r="CU387" i="1"/>
  <c r="CQ387" i="1"/>
  <c r="CK387" i="1"/>
  <c r="CH387" i="1"/>
  <c r="BY387" i="1"/>
  <c r="BT387" i="1"/>
  <c r="BP387" i="1"/>
  <c r="BJ387" i="1"/>
  <c r="BA387" i="1"/>
  <c r="AX387" i="1"/>
  <c r="AS387" i="1"/>
  <c r="AP387" i="1"/>
  <c r="AK387" i="1"/>
  <c r="AD387" i="1"/>
  <c r="Y387" i="1"/>
  <c r="T387" i="1"/>
  <c r="P387" i="1"/>
  <c r="K387" i="1"/>
  <c r="E387" i="1"/>
  <c r="DP387" i="1" s="1"/>
  <c r="DQ386" i="1"/>
  <c r="DG386" i="1"/>
  <c r="CZ386" i="1"/>
  <c r="CU386" i="1"/>
  <c r="CQ386" i="1"/>
  <c r="CK386" i="1"/>
  <c r="CH386" i="1"/>
  <c r="BY386" i="1"/>
  <c r="BT386" i="1"/>
  <c r="BP386" i="1"/>
  <c r="BJ386" i="1"/>
  <c r="BA386" i="1"/>
  <c r="AX386" i="1"/>
  <c r="AS386" i="1"/>
  <c r="AP386" i="1"/>
  <c r="AK386" i="1"/>
  <c r="AD386" i="1"/>
  <c r="Y386" i="1"/>
  <c r="T386" i="1"/>
  <c r="P386" i="1"/>
  <c r="K386" i="1"/>
  <c r="E386" i="1"/>
  <c r="DP386" i="1"/>
  <c r="DQ382" i="1"/>
  <c r="DG382" i="1"/>
  <c r="CZ382" i="1"/>
  <c r="CU382" i="1"/>
  <c r="CQ382" i="1"/>
  <c r="CK382" i="1"/>
  <c r="CH382" i="1"/>
  <c r="BY382" i="1"/>
  <c r="BT382" i="1"/>
  <c r="BP382" i="1"/>
  <c r="BJ382" i="1"/>
  <c r="BA382" i="1"/>
  <c r="AX382" i="1"/>
  <c r="AS382" i="1"/>
  <c r="AP382" i="1"/>
  <c r="AK382" i="1"/>
  <c r="AD382" i="1"/>
  <c r="Y382" i="1"/>
  <c r="T382" i="1"/>
  <c r="P382" i="1"/>
  <c r="K382" i="1"/>
  <c r="E382" i="1"/>
  <c r="DQ380" i="1"/>
  <c r="DG380" i="1"/>
  <c r="CZ380" i="1"/>
  <c r="CU380" i="1"/>
  <c r="CQ380" i="1"/>
  <c r="CK380" i="1"/>
  <c r="CH380" i="1"/>
  <c r="BY380" i="1"/>
  <c r="BT380" i="1"/>
  <c r="BP380" i="1"/>
  <c r="BJ380" i="1"/>
  <c r="BA380" i="1"/>
  <c r="AX380" i="1"/>
  <c r="AS380" i="1"/>
  <c r="AP380" i="1"/>
  <c r="AK380" i="1"/>
  <c r="AD380" i="1"/>
  <c r="DP380" i="1" s="1"/>
  <c r="Y380" i="1"/>
  <c r="T380" i="1"/>
  <c r="P380" i="1"/>
  <c r="K380" i="1"/>
  <c r="E380" i="1"/>
  <c r="DQ379" i="1"/>
  <c r="DG379" i="1"/>
  <c r="CZ379" i="1"/>
  <c r="CU379" i="1"/>
  <c r="CQ379" i="1"/>
  <c r="CK379" i="1"/>
  <c r="CH379" i="1"/>
  <c r="CH384" i="1" s="1"/>
  <c r="BY379" i="1"/>
  <c r="BY384" i="1" s="1"/>
  <c r="BT379" i="1"/>
  <c r="BP379" i="1"/>
  <c r="BJ379" i="1"/>
  <c r="BA379" i="1"/>
  <c r="AX379" i="1"/>
  <c r="AS379" i="1"/>
  <c r="AP379" i="1"/>
  <c r="AK379" i="1"/>
  <c r="AD379" i="1"/>
  <c r="AD384" i="1" s="1"/>
  <c r="Y379" i="1"/>
  <c r="T379" i="1"/>
  <c r="P379" i="1"/>
  <c r="K379" i="1"/>
  <c r="E379" i="1"/>
  <c r="DP379" i="1" s="1"/>
  <c r="DQ378" i="1"/>
  <c r="DQ384" i="1" s="1"/>
  <c r="DG378" i="1"/>
  <c r="DG384" i="1"/>
  <c r="CZ378" i="1"/>
  <c r="CU378" i="1"/>
  <c r="CU384" i="1"/>
  <c r="CQ378" i="1"/>
  <c r="CQ384" i="1"/>
  <c r="CK378" i="1"/>
  <c r="CK384" i="1"/>
  <c r="CH378" i="1"/>
  <c r="BY378" i="1"/>
  <c r="BT378" i="1"/>
  <c r="BT384" i="1"/>
  <c r="BP378" i="1"/>
  <c r="BP384" i="1"/>
  <c r="BJ378" i="1"/>
  <c r="BA378" i="1"/>
  <c r="BA384" i="1" s="1"/>
  <c r="AX378" i="1"/>
  <c r="AX384" i="1"/>
  <c r="AS378" i="1"/>
  <c r="AS384" i="1" s="1"/>
  <c r="AP378" i="1"/>
  <c r="AP384" i="1" s="1"/>
  <c r="AK378" i="1"/>
  <c r="AK384" i="1" s="1"/>
  <c r="AD378" i="1"/>
  <c r="Y378" i="1"/>
  <c r="Y384" i="1" s="1"/>
  <c r="T378" i="1"/>
  <c r="T384" i="1" s="1"/>
  <c r="P378" i="1"/>
  <c r="P384" i="1" s="1"/>
  <c r="K378" i="1"/>
  <c r="K384" i="1"/>
  <c r="E378" i="1"/>
  <c r="DP378" i="1" s="1"/>
  <c r="DU367" i="1"/>
  <c r="DU366" i="1"/>
  <c r="DU364" i="1"/>
  <c r="DU363" i="1"/>
  <c r="DU362" i="1"/>
  <c r="DU361" i="1"/>
  <c r="DU359" i="1"/>
  <c r="DU358" i="1"/>
  <c r="DU357" i="1"/>
  <c r="DU356" i="1"/>
  <c r="DU355" i="1"/>
  <c r="DU353" i="1"/>
  <c r="DU352" i="1"/>
  <c r="DU351" i="1"/>
  <c r="DU350" i="1"/>
  <c r="DU349" i="1"/>
  <c r="DU348" i="1"/>
  <c r="DU331" i="1"/>
  <c r="DQ331" i="1"/>
  <c r="DG331" i="1"/>
  <c r="CZ331" i="1"/>
  <c r="CU331" i="1"/>
  <c r="CQ331" i="1"/>
  <c r="CK331" i="1"/>
  <c r="CH331" i="1"/>
  <c r="BY331" i="1"/>
  <c r="BT331" i="1"/>
  <c r="BP331" i="1"/>
  <c r="BJ331" i="1"/>
  <c r="BA331" i="1"/>
  <c r="AX331" i="1"/>
  <c r="AS331" i="1"/>
  <c r="AP331" i="1"/>
  <c r="AK331" i="1"/>
  <c r="AD331" i="1"/>
  <c r="Y331" i="1"/>
  <c r="T331" i="1"/>
  <c r="P331" i="1"/>
  <c r="K331" i="1"/>
  <c r="E331" i="1"/>
  <c r="B331" i="1"/>
  <c r="DP331" i="1" s="1"/>
  <c r="DU329" i="1"/>
  <c r="DU328" i="1"/>
  <c r="DU327" i="1"/>
  <c r="DU326" i="1"/>
  <c r="DQ286" i="1"/>
  <c r="DG286" i="1"/>
  <c r="CZ286" i="1"/>
  <c r="CZ287" i="1" s="1"/>
  <c r="CU286" i="1"/>
  <c r="CQ286" i="1"/>
  <c r="CK286" i="1"/>
  <c r="CH286" i="1"/>
  <c r="BY286" i="1"/>
  <c r="BT286" i="1"/>
  <c r="BP286" i="1"/>
  <c r="BJ286" i="1"/>
  <c r="BJ287" i="1" s="1"/>
  <c r="BA286" i="1"/>
  <c r="AX286" i="1"/>
  <c r="AS286" i="1"/>
  <c r="AP286" i="1"/>
  <c r="AK286" i="1"/>
  <c r="AD286" i="1"/>
  <c r="Y286" i="1"/>
  <c r="T286" i="1"/>
  <c r="DP286" i="1" s="1"/>
  <c r="P286" i="1"/>
  <c r="K286" i="1"/>
  <c r="E286" i="1"/>
  <c r="B286" i="1"/>
  <c r="B287" i="1" s="1"/>
  <c r="DQ285" i="1"/>
  <c r="DG285" i="1"/>
  <c r="CZ285" i="1"/>
  <c r="CU285" i="1"/>
  <c r="CQ285" i="1"/>
  <c r="CK285" i="1"/>
  <c r="CH285" i="1"/>
  <c r="BY285" i="1"/>
  <c r="BT285" i="1"/>
  <c r="BP285" i="1"/>
  <c r="BJ285" i="1"/>
  <c r="BA285" i="1"/>
  <c r="AX285" i="1"/>
  <c r="AS285" i="1"/>
  <c r="AP285" i="1"/>
  <c r="AK285" i="1"/>
  <c r="AD285" i="1"/>
  <c r="Y285" i="1"/>
  <c r="DP285" i="1" s="1"/>
  <c r="T285" i="1"/>
  <c r="P285" i="1"/>
  <c r="K285" i="1"/>
  <c r="E285" i="1"/>
  <c r="B285" i="1"/>
  <c r="DQ284" i="1"/>
  <c r="DG284" i="1"/>
  <c r="CZ284" i="1"/>
  <c r="CU284" i="1"/>
  <c r="CQ284" i="1"/>
  <c r="CK284" i="1"/>
  <c r="CH284" i="1"/>
  <c r="BY284" i="1"/>
  <c r="BT284" i="1"/>
  <c r="BP284" i="1"/>
  <c r="BJ284" i="1"/>
  <c r="BA284" i="1"/>
  <c r="AX284" i="1"/>
  <c r="AS284" i="1"/>
  <c r="AP284" i="1"/>
  <c r="AK284" i="1"/>
  <c r="AD284" i="1"/>
  <c r="Y284" i="1"/>
  <c r="DP284" i="1" s="1"/>
  <c r="T284" i="1"/>
  <c r="P284" i="1"/>
  <c r="K284" i="1"/>
  <c r="E284" i="1"/>
  <c r="B284" i="1"/>
  <c r="DQ282" i="1"/>
  <c r="DQ287" i="1"/>
  <c r="DG282" i="1"/>
  <c r="DG287" i="1"/>
  <c r="CZ282" i="1"/>
  <c r="CU282" i="1"/>
  <c r="CU287" i="1"/>
  <c r="CQ282" i="1"/>
  <c r="CQ287" i="1"/>
  <c r="CK282" i="1"/>
  <c r="CH282" i="1"/>
  <c r="CH287" i="1"/>
  <c r="BY282" i="1"/>
  <c r="BY287" i="1"/>
  <c r="BT282" i="1"/>
  <c r="BT287" i="1"/>
  <c r="BP282" i="1"/>
  <c r="BP287" i="1"/>
  <c r="BJ282" i="1"/>
  <c r="BA282" i="1"/>
  <c r="BA287" i="1" s="1"/>
  <c r="AX282" i="1"/>
  <c r="AX287" i="1" s="1"/>
  <c r="AS282" i="1"/>
  <c r="AS287" i="1" s="1"/>
  <c r="AP282" i="1"/>
  <c r="AP287" i="1" s="1"/>
  <c r="AK282" i="1"/>
  <c r="AK287" i="1" s="1"/>
  <c r="AD282" i="1"/>
  <c r="AD287" i="1" s="1"/>
  <c r="Y282" i="1"/>
  <c r="Y287" i="1" s="1"/>
  <c r="T282" i="1"/>
  <c r="T287" i="1" s="1"/>
  <c r="P282" i="1"/>
  <c r="P287" i="1"/>
  <c r="K282" i="1"/>
  <c r="K287" i="1"/>
  <c r="E282" i="1"/>
  <c r="E287" i="1"/>
  <c r="B282" i="1"/>
  <c r="DQ281" i="1"/>
  <c r="DG281" i="1"/>
  <c r="CZ281" i="1"/>
  <c r="CU281" i="1"/>
  <c r="CQ281" i="1"/>
  <c r="CK281" i="1"/>
  <c r="CH281" i="1"/>
  <c r="BY281" i="1"/>
  <c r="BT281" i="1"/>
  <c r="BP281" i="1"/>
  <c r="BJ281" i="1"/>
  <c r="BA281" i="1"/>
  <c r="AX281" i="1"/>
  <c r="AS281" i="1"/>
  <c r="AP281" i="1"/>
  <c r="AK281" i="1"/>
  <c r="AD281" i="1"/>
  <c r="Y281" i="1"/>
  <c r="T281" i="1"/>
  <c r="P281" i="1"/>
  <c r="K281" i="1"/>
  <c r="E281" i="1"/>
  <c r="DP281" i="1" s="1"/>
  <c r="B281" i="1"/>
  <c r="DQ280" i="1"/>
  <c r="DG280" i="1"/>
  <c r="CZ280" i="1"/>
  <c r="CU280" i="1"/>
  <c r="CQ280" i="1"/>
  <c r="CK280" i="1"/>
  <c r="CH280" i="1"/>
  <c r="BY280" i="1"/>
  <c r="BT280" i="1"/>
  <c r="BP280" i="1"/>
  <c r="BJ280" i="1"/>
  <c r="BA280" i="1"/>
  <c r="AX280" i="1"/>
  <c r="AS280" i="1"/>
  <c r="AP280" i="1"/>
  <c r="AK280" i="1"/>
  <c r="AD280" i="1"/>
  <c r="Y280" i="1"/>
  <c r="T280" i="1"/>
  <c r="P280" i="1"/>
  <c r="K280" i="1"/>
  <c r="E280" i="1"/>
  <c r="DP280" i="1" s="1"/>
  <c r="B280" i="1"/>
  <c r="DU270" i="1"/>
  <c r="DU269" i="1"/>
  <c r="DU268" i="1"/>
  <c r="DU266" i="1"/>
  <c r="DU265" i="1"/>
  <c r="DU264" i="1"/>
  <c r="DU263" i="1"/>
  <c r="DU258" i="1"/>
  <c r="DU259" i="1"/>
  <c r="DU260" i="1"/>
  <c r="DU261" i="1"/>
  <c r="DQ208" i="1"/>
  <c r="DG208" i="1"/>
  <c r="CZ208" i="1"/>
  <c r="CU208" i="1"/>
  <c r="CQ208" i="1"/>
  <c r="CK208" i="1"/>
  <c r="CH208" i="1"/>
  <c r="BY208" i="1"/>
  <c r="BT208" i="1"/>
  <c r="BP208" i="1"/>
  <c r="BJ208" i="1"/>
  <c r="BA208" i="1"/>
  <c r="AX208" i="1"/>
  <c r="AS208" i="1"/>
  <c r="AP208" i="1"/>
  <c r="AK208" i="1"/>
  <c r="AD208" i="1"/>
  <c r="Y208" i="1"/>
  <c r="T208" i="1"/>
  <c r="P208" i="1"/>
  <c r="K208" i="1"/>
  <c r="E208" i="1"/>
  <c r="B208" i="1"/>
  <c r="DP208" i="1" s="1"/>
  <c r="DQ207" i="1"/>
  <c r="DG207" i="1"/>
  <c r="CZ207" i="1"/>
  <c r="CU207" i="1"/>
  <c r="CQ207" i="1"/>
  <c r="CK207" i="1"/>
  <c r="CH207" i="1"/>
  <c r="BY207" i="1"/>
  <c r="BT207" i="1"/>
  <c r="BP207" i="1"/>
  <c r="BJ207" i="1"/>
  <c r="BA207" i="1"/>
  <c r="AX207" i="1"/>
  <c r="AS207" i="1"/>
  <c r="AP207" i="1"/>
  <c r="AK207" i="1"/>
  <c r="AD207" i="1"/>
  <c r="Y207" i="1"/>
  <c r="T207" i="1"/>
  <c r="DP207" i="1" s="1"/>
  <c r="P207" i="1"/>
  <c r="K207" i="1"/>
  <c r="E207" i="1"/>
  <c r="B207" i="1"/>
  <c r="DV193" i="1"/>
  <c r="DT193" i="1"/>
  <c r="DS193" i="1"/>
  <c r="DR193" i="1"/>
  <c r="DU188" i="1"/>
  <c r="DU187" i="1"/>
  <c r="DU186" i="1"/>
  <c r="DU185" i="1"/>
  <c r="DU143" i="1"/>
  <c r="DU142" i="1"/>
  <c r="DU141" i="1"/>
  <c r="DU140" i="1"/>
  <c r="DU139" i="1"/>
  <c r="DQ131" i="1"/>
  <c r="DQ130" i="1"/>
  <c r="DQ129" i="1"/>
  <c r="DQ128" i="1"/>
  <c r="DQ127" i="1"/>
  <c r="DQ126" i="1"/>
  <c r="DQ125" i="1"/>
  <c r="DQ124" i="1"/>
  <c r="DQ123" i="1"/>
  <c r="DQ122" i="1"/>
  <c r="DQ121" i="1"/>
  <c r="DQ119" i="1"/>
  <c r="DQ8" i="1"/>
  <c r="DW544" i="1"/>
  <c r="DV544" i="1"/>
  <c r="DU544" i="1"/>
  <c r="DT544" i="1"/>
  <c r="DS544" i="1"/>
  <c r="DR544" i="1"/>
  <c r="DO544" i="1"/>
  <c r="DN544" i="1"/>
  <c r="DM544" i="1"/>
  <c r="DL544" i="1"/>
  <c r="DK544" i="1"/>
  <c r="DJ544" i="1"/>
  <c r="DI544" i="1"/>
  <c r="DH544" i="1"/>
  <c r="DF544" i="1"/>
  <c r="DE544" i="1"/>
  <c r="DD544" i="1"/>
  <c r="DC544" i="1"/>
  <c r="DB544" i="1"/>
  <c r="DA544" i="1"/>
  <c r="CY544" i="1"/>
  <c r="CX544" i="1"/>
  <c r="CW544" i="1"/>
  <c r="CV544" i="1"/>
  <c r="CT544" i="1"/>
  <c r="CS544" i="1"/>
  <c r="CR544" i="1"/>
  <c r="CP544" i="1"/>
  <c r="CO544" i="1"/>
  <c r="CN544" i="1"/>
  <c r="CM544" i="1"/>
  <c r="CL544" i="1"/>
  <c r="CJ544" i="1"/>
  <c r="CI544" i="1"/>
  <c r="CG544" i="1"/>
  <c r="CF544" i="1"/>
  <c r="CE544" i="1"/>
  <c r="CD544" i="1"/>
  <c r="CC544" i="1"/>
  <c r="CB544" i="1"/>
  <c r="CA544" i="1"/>
  <c r="BZ544" i="1"/>
  <c r="BX544" i="1"/>
  <c r="BW544" i="1"/>
  <c r="BV544" i="1"/>
  <c r="BU544" i="1"/>
  <c r="BS544" i="1"/>
  <c r="BR544" i="1"/>
  <c r="BQ544" i="1"/>
  <c r="BO544" i="1"/>
  <c r="BN544" i="1"/>
  <c r="BM544" i="1"/>
  <c r="BL544" i="1"/>
  <c r="BK544" i="1"/>
  <c r="BI544" i="1"/>
  <c r="BH544" i="1"/>
  <c r="BG544" i="1"/>
  <c r="BF544" i="1"/>
  <c r="BE544" i="1"/>
  <c r="BD544" i="1"/>
  <c r="BC544" i="1"/>
  <c r="BB544" i="1"/>
  <c r="AZ544" i="1"/>
  <c r="AY544" i="1"/>
  <c r="AW544" i="1"/>
  <c r="AV544" i="1"/>
  <c r="AU544" i="1"/>
  <c r="AT544" i="1"/>
  <c r="AR544" i="1"/>
  <c r="AQ544" i="1"/>
  <c r="AO544" i="1"/>
  <c r="AN544" i="1"/>
  <c r="AM544" i="1"/>
  <c r="AL544" i="1"/>
  <c r="AJ544" i="1"/>
  <c r="AI544" i="1"/>
  <c r="AH544" i="1"/>
  <c r="AG544" i="1"/>
  <c r="AF544" i="1"/>
  <c r="AE544" i="1"/>
  <c r="AC544" i="1"/>
  <c r="AB544" i="1"/>
  <c r="AA544" i="1"/>
  <c r="Z544" i="1"/>
  <c r="X544" i="1"/>
  <c r="W544" i="1"/>
  <c r="V544" i="1"/>
  <c r="U544" i="1"/>
  <c r="S544" i="1"/>
  <c r="R544" i="1"/>
  <c r="Q544" i="1"/>
  <c r="O544" i="1"/>
  <c r="N544" i="1"/>
  <c r="M544" i="1"/>
  <c r="L544" i="1"/>
  <c r="J544" i="1"/>
  <c r="I544" i="1"/>
  <c r="H544" i="1"/>
  <c r="G544" i="1"/>
  <c r="F544" i="1"/>
  <c r="D544" i="1"/>
  <c r="C544" i="1"/>
  <c r="DV531" i="1"/>
  <c r="DT531" i="1"/>
  <c r="DS531" i="1"/>
  <c r="DR531" i="1"/>
  <c r="DO531" i="1"/>
  <c r="DN531" i="1"/>
  <c r="DM531" i="1"/>
  <c r="DL531" i="1"/>
  <c r="DK531" i="1"/>
  <c r="DJ531" i="1"/>
  <c r="DI531" i="1"/>
  <c r="DH531" i="1"/>
  <c r="DF531" i="1"/>
  <c r="DE531" i="1"/>
  <c r="DD531" i="1"/>
  <c r="DC531" i="1"/>
  <c r="DB531" i="1"/>
  <c r="DA531" i="1"/>
  <c r="CY531" i="1"/>
  <c r="CX531" i="1"/>
  <c r="CW531" i="1"/>
  <c r="CV531" i="1"/>
  <c r="CT531" i="1"/>
  <c r="CS531" i="1"/>
  <c r="CR531" i="1"/>
  <c r="CP531" i="1"/>
  <c r="CO531" i="1"/>
  <c r="CN531" i="1"/>
  <c r="CM531" i="1"/>
  <c r="CL531" i="1"/>
  <c r="CJ531" i="1"/>
  <c r="CI531" i="1"/>
  <c r="CG531" i="1"/>
  <c r="CF531" i="1"/>
  <c r="CE531" i="1"/>
  <c r="CD531" i="1"/>
  <c r="CC531" i="1"/>
  <c r="CB531" i="1"/>
  <c r="CA531" i="1"/>
  <c r="BZ531" i="1"/>
  <c r="BX531" i="1"/>
  <c r="BW531" i="1"/>
  <c r="BV531" i="1"/>
  <c r="BU531" i="1"/>
  <c r="BS531" i="1"/>
  <c r="BR531" i="1"/>
  <c r="BQ531" i="1"/>
  <c r="BO531" i="1"/>
  <c r="BN531" i="1"/>
  <c r="BM531" i="1"/>
  <c r="BL531" i="1"/>
  <c r="BK531" i="1"/>
  <c r="BI531" i="1"/>
  <c r="BH531" i="1"/>
  <c r="BG531" i="1"/>
  <c r="BF531" i="1"/>
  <c r="BE531" i="1"/>
  <c r="BD531" i="1"/>
  <c r="BC531" i="1"/>
  <c r="BB531" i="1"/>
  <c r="AZ531" i="1"/>
  <c r="AY531" i="1"/>
  <c r="AW531" i="1"/>
  <c r="AV531" i="1"/>
  <c r="AU531" i="1"/>
  <c r="AT531" i="1"/>
  <c r="AR531" i="1"/>
  <c r="AQ531" i="1"/>
  <c r="AO531" i="1"/>
  <c r="AN531" i="1"/>
  <c r="AM531" i="1"/>
  <c r="AL531" i="1"/>
  <c r="AJ531" i="1"/>
  <c r="AI531" i="1"/>
  <c r="AH531" i="1"/>
  <c r="AG531" i="1"/>
  <c r="AF531" i="1"/>
  <c r="AE531" i="1"/>
  <c r="AC531" i="1"/>
  <c r="AB531" i="1"/>
  <c r="AA531" i="1"/>
  <c r="Z531" i="1"/>
  <c r="X531" i="1"/>
  <c r="W531" i="1"/>
  <c r="V531" i="1"/>
  <c r="U531" i="1"/>
  <c r="S531" i="1"/>
  <c r="R531" i="1"/>
  <c r="Q531" i="1"/>
  <c r="O531" i="1"/>
  <c r="N531" i="1"/>
  <c r="M531" i="1"/>
  <c r="L531" i="1"/>
  <c r="J531" i="1"/>
  <c r="I531" i="1"/>
  <c r="H531" i="1"/>
  <c r="G531" i="1"/>
  <c r="F531" i="1"/>
  <c r="D531" i="1"/>
  <c r="C531" i="1"/>
  <c r="DV538" i="1"/>
  <c r="DT538" i="1"/>
  <c r="DS538" i="1"/>
  <c r="DR538" i="1"/>
  <c r="DO538" i="1"/>
  <c r="DN538" i="1"/>
  <c r="DM538" i="1"/>
  <c r="DL538" i="1"/>
  <c r="DK538" i="1"/>
  <c r="DJ538" i="1"/>
  <c r="DI538" i="1"/>
  <c r="DH538" i="1"/>
  <c r="DF538" i="1"/>
  <c r="DE538" i="1"/>
  <c r="DD538" i="1"/>
  <c r="DC538" i="1"/>
  <c r="DB538" i="1"/>
  <c r="DA538" i="1"/>
  <c r="CY538" i="1"/>
  <c r="CX538" i="1"/>
  <c r="CW538" i="1"/>
  <c r="CV538" i="1"/>
  <c r="CT538" i="1"/>
  <c r="CS538" i="1"/>
  <c r="CR538" i="1"/>
  <c r="CP538" i="1"/>
  <c r="CO538" i="1"/>
  <c r="CN538" i="1"/>
  <c r="CM538" i="1"/>
  <c r="CL538" i="1"/>
  <c r="CJ538" i="1"/>
  <c r="CI538" i="1"/>
  <c r="CG538" i="1"/>
  <c r="CF538" i="1"/>
  <c r="CE538" i="1"/>
  <c r="CD538" i="1"/>
  <c r="CC538" i="1"/>
  <c r="CB538" i="1"/>
  <c r="CA538" i="1"/>
  <c r="BZ538" i="1"/>
  <c r="BX538" i="1"/>
  <c r="BW538" i="1"/>
  <c r="BV538" i="1"/>
  <c r="BU538" i="1"/>
  <c r="BS538" i="1"/>
  <c r="BR538" i="1"/>
  <c r="BQ538" i="1"/>
  <c r="BO538" i="1"/>
  <c r="BN538" i="1"/>
  <c r="BM538" i="1"/>
  <c r="BL538" i="1"/>
  <c r="BK538" i="1"/>
  <c r="BI538" i="1"/>
  <c r="BH538" i="1"/>
  <c r="BG538" i="1"/>
  <c r="BF538" i="1"/>
  <c r="BE538" i="1"/>
  <c r="BD538" i="1"/>
  <c r="BC538" i="1"/>
  <c r="BB538" i="1"/>
  <c r="AZ538" i="1"/>
  <c r="AY538" i="1"/>
  <c r="AW538" i="1"/>
  <c r="AV538" i="1"/>
  <c r="AU538" i="1"/>
  <c r="AT538" i="1"/>
  <c r="AR538" i="1"/>
  <c r="AQ538" i="1"/>
  <c r="AO538" i="1"/>
  <c r="AN538" i="1"/>
  <c r="AM538" i="1"/>
  <c r="AL538" i="1"/>
  <c r="AJ538" i="1"/>
  <c r="AI538" i="1"/>
  <c r="AH538" i="1"/>
  <c r="AG538" i="1"/>
  <c r="AF538" i="1"/>
  <c r="AE538" i="1"/>
  <c r="AC538" i="1"/>
  <c r="AB538" i="1"/>
  <c r="AA538" i="1"/>
  <c r="Z538" i="1"/>
  <c r="X538" i="1"/>
  <c r="W538" i="1"/>
  <c r="V538" i="1"/>
  <c r="U538" i="1"/>
  <c r="S538" i="1"/>
  <c r="R538" i="1"/>
  <c r="Q538" i="1"/>
  <c r="O538" i="1"/>
  <c r="N538" i="1"/>
  <c r="M538" i="1"/>
  <c r="L538" i="1"/>
  <c r="J538" i="1"/>
  <c r="I538" i="1"/>
  <c r="H538" i="1"/>
  <c r="G538" i="1"/>
  <c r="F538" i="1"/>
  <c r="DW525" i="1"/>
  <c r="DV525" i="1"/>
  <c r="DU525" i="1"/>
  <c r="DT525" i="1"/>
  <c r="DS525" i="1"/>
  <c r="DO525" i="1"/>
  <c r="DN525" i="1"/>
  <c r="DM525" i="1"/>
  <c r="DL525" i="1"/>
  <c r="DK525" i="1"/>
  <c r="DJ525" i="1"/>
  <c r="DI525" i="1"/>
  <c r="DH525" i="1"/>
  <c r="DF525" i="1"/>
  <c r="DE525" i="1"/>
  <c r="DD525" i="1"/>
  <c r="DC525" i="1"/>
  <c r="DB525" i="1"/>
  <c r="DA525" i="1"/>
  <c r="CY525" i="1"/>
  <c r="CX525" i="1"/>
  <c r="CW525" i="1"/>
  <c r="CV525" i="1"/>
  <c r="CT525" i="1"/>
  <c r="CS525" i="1"/>
  <c r="CR525" i="1"/>
  <c r="CP525" i="1"/>
  <c r="CO525" i="1"/>
  <c r="CN525" i="1"/>
  <c r="CM525" i="1"/>
  <c r="CL525" i="1"/>
  <c r="CJ525" i="1"/>
  <c r="CI525" i="1"/>
  <c r="CG525" i="1"/>
  <c r="CF525" i="1"/>
  <c r="CE525" i="1"/>
  <c r="CD525" i="1"/>
  <c r="CC525" i="1"/>
  <c r="CB525" i="1"/>
  <c r="CA525" i="1"/>
  <c r="BZ525" i="1"/>
  <c r="BX525" i="1"/>
  <c r="BW525" i="1"/>
  <c r="BV525" i="1"/>
  <c r="BU525" i="1"/>
  <c r="BS525" i="1"/>
  <c r="BR525" i="1"/>
  <c r="BQ525" i="1"/>
  <c r="BO525" i="1"/>
  <c r="BN525" i="1"/>
  <c r="BM525" i="1"/>
  <c r="BL525" i="1"/>
  <c r="BK525" i="1"/>
  <c r="BI525" i="1"/>
  <c r="BH525" i="1"/>
  <c r="BG525" i="1"/>
  <c r="BF525" i="1"/>
  <c r="BE525" i="1"/>
  <c r="BD525" i="1"/>
  <c r="BC525" i="1"/>
  <c r="BB525" i="1"/>
  <c r="AZ525" i="1"/>
  <c r="AY525" i="1"/>
  <c r="AW525" i="1"/>
  <c r="AV525" i="1"/>
  <c r="AU525" i="1"/>
  <c r="AT525" i="1"/>
  <c r="AR525" i="1"/>
  <c r="AQ525" i="1"/>
  <c r="AO525" i="1"/>
  <c r="AN525" i="1"/>
  <c r="AM525" i="1"/>
  <c r="AL525" i="1"/>
  <c r="AJ525" i="1"/>
  <c r="AI525" i="1"/>
  <c r="AH525" i="1"/>
  <c r="AG525" i="1"/>
  <c r="AF525" i="1"/>
  <c r="AE525" i="1"/>
  <c r="AC525" i="1"/>
  <c r="AB525" i="1"/>
  <c r="AA525" i="1"/>
  <c r="Z525" i="1"/>
  <c r="X525" i="1"/>
  <c r="W525" i="1"/>
  <c r="V525" i="1"/>
  <c r="U525" i="1"/>
  <c r="S525" i="1"/>
  <c r="R525" i="1"/>
  <c r="Q525" i="1"/>
  <c r="O525" i="1"/>
  <c r="N525" i="1"/>
  <c r="M525" i="1"/>
  <c r="L525" i="1"/>
  <c r="J525" i="1"/>
  <c r="I525" i="1"/>
  <c r="H525" i="1"/>
  <c r="G525" i="1"/>
  <c r="F525" i="1"/>
  <c r="DV431" i="1"/>
  <c r="DT431" i="1"/>
  <c r="DS431" i="1"/>
  <c r="DR431" i="1"/>
  <c r="DO431" i="1"/>
  <c r="DN431" i="1"/>
  <c r="DM431" i="1"/>
  <c r="DL431" i="1"/>
  <c r="DK431" i="1"/>
  <c r="DJ431" i="1"/>
  <c r="DI431" i="1"/>
  <c r="DH431" i="1"/>
  <c r="DF431" i="1"/>
  <c r="DE431" i="1"/>
  <c r="DD431" i="1"/>
  <c r="DC431" i="1"/>
  <c r="DB431" i="1"/>
  <c r="DA431" i="1"/>
  <c r="CY431" i="1"/>
  <c r="CX431" i="1"/>
  <c r="CW431" i="1"/>
  <c r="CV431" i="1"/>
  <c r="CT431" i="1"/>
  <c r="CS431" i="1"/>
  <c r="CR431" i="1"/>
  <c r="CP431" i="1"/>
  <c r="CO431" i="1"/>
  <c r="CN431" i="1"/>
  <c r="CM431" i="1"/>
  <c r="CL431" i="1"/>
  <c r="CJ431" i="1"/>
  <c r="CI431" i="1"/>
  <c r="CG431" i="1"/>
  <c r="CF431" i="1"/>
  <c r="CE431" i="1"/>
  <c r="CD431" i="1"/>
  <c r="CC431" i="1"/>
  <c r="CB431" i="1"/>
  <c r="CA431" i="1"/>
  <c r="BZ431" i="1"/>
  <c r="BX431" i="1"/>
  <c r="BW431" i="1"/>
  <c r="BV431" i="1"/>
  <c r="BU431" i="1"/>
  <c r="BS431" i="1"/>
  <c r="BR431" i="1"/>
  <c r="BQ431" i="1"/>
  <c r="BO431" i="1"/>
  <c r="BN431" i="1"/>
  <c r="BM431" i="1"/>
  <c r="BL431" i="1"/>
  <c r="BK431" i="1"/>
  <c r="BI431" i="1"/>
  <c r="BH431" i="1"/>
  <c r="BG431" i="1"/>
  <c r="BF431" i="1"/>
  <c r="BE431" i="1"/>
  <c r="BD431" i="1"/>
  <c r="BC431" i="1"/>
  <c r="BB431" i="1"/>
  <c r="AZ431" i="1"/>
  <c r="AY431" i="1"/>
  <c r="AW431" i="1"/>
  <c r="AV431" i="1"/>
  <c r="AU431" i="1"/>
  <c r="AT431" i="1"/>
  <c r="AR431" i="1"/>
  <c r="AQ431" i="1"/>
  <c r="AO431" i="1"/>
  <c r="AN431" i="1"/>
  <c r="AM431" i="1"/>
  <c r="AL431" i="1"/>
  <c r="AJ431" i="1"/>
  <c r="AI431" i="1"/>
  <c r="AH431" i="1"/>
  <c r="AG431" i="1"/>
  <c r="AF431" i="1"/>
  <c r="AE431" i="1"/>
  <c r="AC431" i="1"/>
  <c r="AB431" i="1"/>
  <c r="AA431" i="1"/>
  <c r="Z431" i="1"/>
  <c r="X431" i="1"/>
  <c r="W431" i="1"/>
  <c r="V431" i="1"/>
  <c r="U431" i="1"/>
  <c r="S431" i="1"/>
  <c r="R431" i="1"/>
  <c r="Q431" i="1"/>
  <c r="O431" i="1"/>
  <c r="N431" i="1"/>
  <c r="M431" i="1"/>
  <c r="L431" i="1"/>
  <c r="J431" i="1"/>
  <c r="I431" i="1"/>
  <c r="H431" i="1"/>
  <c r="G431" i="1"/>
  <c r="F431" i="1"/>
  <c r="DW267" i="1"/>
  <c r="DV267" i="1"/>
  <c r="DT267" i="1"/>
  <c r="DR267" i="1"/>
  <c r="DQ267" i="1"/>
  <c r="DL267" i="1"/>
  <c r="DG267" i="1" s="1"/>
  <c r="DF267" i="1"/>
  <c r="DE267" i="1"/>
  <c r="DD267" i="1"/>
  <c r="DC267" i="1"/>
  <c r="DB267" i="1"/>
  <c r="DA267" i="1"/>
  <c r="CZ267" i="1" s="1"/>
  <c r="CY267" i="1"/>
  <c r="CX267" i="1"/>
  <c r="CW267" i="1"/>
  <c r="CV267" i="1"/>
  <c r="CU267" i="1" s="1"/>
  <c r="CT267" i="1"/>
  <c r="CS267" i="1"/>
  <c r="CR267" i="1"/>
  <c r="CQ267" i="1" s="1"/>
  <c r="CK267" i="1"/>
  <c r="CJ267" i="1"/>
  <c r="CI267" i="1"/>
  <c r="CH267" i="1"/>
  <c r="BX267" i="1"/>
  <c r="BW267" i="1"/>
  <c r="BV267" i="1"/>
  <c r="BU267" i="1"/>
  <c r="BT267" i="1" s="1"/>
  <c r="BS267" i="1"/>
  <c r="BR267" i="1"/>
  <c r="BQ267" i="1"/>
  <c r="BP267" i="1"/>
  <c r="BO267" i="1"/>
  <c r="BN267" i="1"/>
  <c r="BM267" i="1"/>
  <c r="BL267" i="1"/>
  <c r="BK267" i="1"/>
  <c r="BJ267" i="1" s="1"/>
  <c r="BI267" i="1"/>
  <c r="BH267" i="1"/>
  <c r="BG267" i="1"/>
  <c r="BF267" i="1"/>
  <c r="BE267" i="1"/>
  <c r="BD267" i="1"/>
  <c r="BA267" i="1" s="1"/>
  <c r="BC267" i="1"/>
  <c r="BB267" i="1"/>
  <c r="AZ267" i="1"/>
  <c r="AY267" i="1"/>
  <c r="AX267" i="1"/>
  <c r="AW267" i="1"/>
  <c r="AV267" i="1"/>
  <c r="AS267" i="1" s="1"/>
  <c r="AU267" i="1"/>
  <c r="AT267" i="1"/>
  <c r="AR267" i="1"/>
  <c r="AQ267" i="1"/>
  <c r="AP267" i="1" s="1"/>
  <c r="AO267" i="1"/>
  <c r="AN267" i="1"/>
  <c r="AM267" i="1"/>
  <c r="AL267" i="1"/>
  <c r="AK267" i="1" s="1"/>
  <c r="CU429" i="1"/>
  <c r="DG131" i="1"/>
  <c r="CZ131" i="1"/>
  <c r="CU131" i="1"/>
  <c r="CQ131" i="1"/>
  <c r="CK131" i="1"/>
  <c r="CH131" i="1"/>
  <c r="BY131" i="1"/>
  <c r="BT131" i="1"/>
  <c r="BP131" i="1"/>
  <c r="BJ131" i="1"/>
  <c r="BA131" i="1"/>
  <c r="AX131" i="1"/>
  <c r="AS131" i="1"/>
  <c r="DP131" i="1" s="1"/>
  <c r="AK131" i="1"/>
  <c r="AD131" i="1"/>
  <c r="Y131" i="1"/>
  <c r="T131" i="1"/>
  <c r="P131" i="1"/>
  <c r="K131" i="1"/>
  <c r="E131" i="1"/>
  <c r="B131" i="1"/>
  <c r="DG130" i="1"/>
  <c r="CZ130" i="1"/>
  <c r="CU130" i="1"/>
  <c r="CQ130" i="1"/>
  <c r="CK130" i="1"/>
  <c r="CH130" i="1"/>
  <c r="BY130" i="1"/>
  <c r="BT130" i="1"/>
  <c r="BP130" i="1"/>
  <c r="BJ130" i="1"/>
  <c r="BA130" i="1"/>
  <c r="AX130" i="1"/>
  <c r="AS130" i="1"/>
  <c r="AK130" i="1"/>
  <c r="AD130" i="1"/>
  <c r="Y130" i="1"/>
  <c r="T130" i="1"/>
  <c r="P130" i="1"/>
  <c r="K130" i="1"/>
  <c r="E130" i="1"/>
  <c r="B130" i="1"/>
  <c r="DP130" i="1" s="1"/>
  <c r="DG129" i="1"/>
  <c r="CZ129" i="1"/>
  <c r="CU129" i="1"/>
  <c r="CQ129" i="1"/>
  <c r="CK129" i="1"/>
  <c r="CH129" i="1"/>
  <c r="BY129" i="1"/>
  <c r="BT129" i="1"/>
  <c r="BP129" i="1"/>
  <c r="BJ129" i="1"/>
  <c r="BA129" i="1"/>
  <c r="AX129" i="1"/>
  <c r="AS129" i="1"/>
  <c r="AK129" i="1"/>
  <c r="AD129" i="1"/>
  <c r="Y129" i="1"/>
  <c r="T129" i="1"/>
  <c r="P129" i="1"/>
  <c r="K129" i="1"/>
  <c r="E129" i="1"/>
  <c r="B129" i="1"/>
  <c r="DP129" i="1" s="1"/>
  <c r="DG128" i="1"/>
  <c r="CZ128" i="1"/>
  <c r="CU128" i="1"/>
  <c r="CQ128" i="1"/>
  <c r="CK128" i="1"/>
  <c r="CH128" i="1"/>
  <c r="BY128" i="1"/>
  <c r="BT128" i="1"/>
  <c r="BP128" i="1"/>
  <c r="BJ128" i="1"/>
  <c r="BA128" i="1"/>
  <c r="AX128" i="1"/>
  <c r="AS128" i="1"/>
  <c r="AK128" i="1"/>
  <c r="AD128" i="1"/>
  <c r="Y128" i="1"/>
  <c r="T128" i="1"/>
  <c r="P128" i="1"/>
  <c r="K128" i="1"/>
  <c r="DP128" i="1" s="1"/>
  <c r="E128" i="1"/>
  <c r="B128" i="1"/>
  <c r="DG127" i="1"/>
  <c r="CZ127" i="1"/>
  <c r="CU127" i="1"/>
  <c r="CQ127" i="1"/>
  <c r="CK127" i="1"/>
  <c r="CH127" i="1"/>
  <c r="BY127" i="1"/>
  <c r="BT127" i="1"/>
  <c r="BP127" i="1"/>
  <c r="BJ127" i="1"/>
  <c r="BA127" i="1"/>
  <c r="AX127" i="1"/>
  <c r="AS127" i="1"/>
  <c r="AK127" i="1"/>
  <c r="AD127" i="1"/>
  <c r="Y127" i="1"/>
  <c r="T127" i="1"/>
  <c r="P127" i="1"/>
  <c r="K127" i="1"/>
  <c r="E127" i="1"/>
  <c r="B127" i="1"/>
  <c r="DP127" i="1" s="1"/>
  <c r="DG126" i="1"/>
  <c r="CZ126" i="1"/>
  <c r="CU126" i="1"/>
  <c r="CQ126" i="1"/>
  <c r="CK126" i="1"/>
  <c r="CH126" i="1"/>
  <c r="BY126" i="1"/>
  <c r="BT126" i="1"/>
  <c r="BP126" i="1"/>
  <c r="BJ126" i="1"/>
  <c r="BA126" i="1"/>
  <c r="AX126" i="1"/>
  <c r="AS126" i="1"/>
  <c r="AK126" i="1"/>
  <c r="AD126" i="1"/>
  <c r="Y126" i="1"/>
  <c r="T126" i="1"/>
  <c r="P126" i="1"/>
  <c r="K126" i="1"/>
  <c r="E126" i="1"/>
  <c r="B126" i="1"/>
  <c r="DP126" i="1" s="1"/>
  <c r="DG125" i="1"/>
  <c r="CZ125" i="1"/>
  <c r="CU125" i="1"/>
  <c r="CQ125" i="1"/>
  <c r="CK125" i="1"/>
  <c r="CH125" i="1"/>
  <c r="BY125" i="1"/>
  <c r="BT125" i="1"/>
  <c r="BP125" i="1"/>
  <c r="BJ125" i="1"/>
  <c r="BA125" i="1"/>
  <c r="AX125" i="1"/>
  <c r="AS125" i="1"/>
  <c r="AK125" i="1"/>
  <c r="AD125" i="1"/>
  <c r="Y125" i="1"/>
  <c r="T125" i="1"/>
  <c r="DP125" i="1" s="1"/>
  <c r="P125" i="1"/>
  <c r="K125" i="1"/>
  <c r="E125" i="1"/>
  <c r="B125" i="1"/>
  <c r="DG124" i="1"/>
  <c r="CZ124" i="1"/>
  <c r="CU124" i="1"/>
  <c r="CQ124" i="1"/>
  <c r="CK124" i="1"/>
  <c r="CH124" i="1"/>
  <c r="BY124" i="1"/>
  <c r="BT124" i="1"/>
  <c r="BP124" i="1"/>
  <c r="BJ124" i="1"/>
  <c r="BA124" i="1"/>
  <c r="AX124" i="1"/>
  <c r="AS124" i="1"/>
  <c r="AK124" i="1"/>
  <c r="AD124" i="1"/>
  <c r="Y124" i="1"/>
  <c r="T124" i="1"/>
  <c r="P124" i="1"/>
  <c r="K124" i="1"/>
  <c r="E124" i="1"/>
  <c r="B124" i="1"/>
  <c r="DP124" i="1" s="1"/>
  <c r="DG123" i="1"/>
  <c r="CZ123" i="1"/>
  <c r="CU123" i="1"/>
  <c r="CQ123" i="1"/>
  <c r="CK123" i="1"/>
  <c r="CH123" i="1"/>
  <c r="BY123" i="1"/>
  <c r="BT123" i="1"/>
  <c r="BP123" i="1"/>
  <c r="BJ123" i="1"/>
  <c r="BA123" i="1"/>
  <c r="AX123" i="1"/>
  <c r="AS123" i="1"/>
  <c r="AK123" i="1"/>
  <c r="AD123" i="1"/>
  <c r="Y123" i="1"/>
  <c r="T123" i="1"/>
  <c r="P123" i="1"/>
  <c r="K123" i="1"/>
  <c r="E123" i="1"/>
  <c r="B123" i="1"/>
  <c r="DP123" i="1" s="1"/>
  <c r="DG122" i="1"/>
  <c r="CZ122" i="1"/>
  <c r="CU122" i="1"/>
  <c r="CQ122" i="1"/>
  <c r="CK122" i="1"/>
  <c r="CH122" i="1"/>
  <c r="BY122" i="1"/>
  <c r="BT122" i="1"/>
  <c r="BP122" i="1"/>
  <c r="BJ122" i="1"/>
  <c r="BA122" i="1"/>
  <c r="AX122" i="1"/>
  <c r="AS122" i="1"/>
  <c r="AK122" i="1"/>
  <c r="AD122" i="1"/>
  <c r="Y122" i="1"/>
  <c r="T122" i="1"/>
  <c r="P122" i="1"/>
  <c r="K122" i="1"/>
  <c r="E122" i="1"/>
  <c r="B122" i="1"/>
  <c r="DP122" i="1" s="1"/>
  <c r="DG121" i="1"/>
  <c r="CZ121" i="1"/>
  <c r="CU121" i="1"/>
  <c r="CQ121" i="1"/>
  <c r="CK121" i="1"/>
  <c r="CH121" i="1"/>
  <c r="BY121" i="1"/>
  <c r="BT121" i="1"/>
  <c r="BP121" i="1"/>
  <c r="BJ121" i="1"/>
  <c r="BA121" i="1"/>
  <c r="AX121" i="1"/>
  <c r="AS121" i="1"/>
  <c r="AK121" i="1"/>
  <c r="AD121" i="1"/>
  <c r="Y121" i="1"/>
  <c r="T121" i="1"/>
  <c r="P121" i="1"/>
  <c r="K121" i="1"/>
  <c r="E121" i="1"/>
  <c r="B121" i="1"/>
  <c r="DP121" i="1" s="1"/>
  <c r="DG119" i="1"/>
  <c r="CZ119" i="1"/>
  <c r="CU119" i="1"/>
  <c r="CQ119" i="1"/>
  <c r="CK119" i="1"/>
  <c r="CH119" i="1"/>
  <c r="BY119" i="1"/>
  <c r="BT119" i="1"/>
  <c r="BP119" i="1"/>
  <c r="BJ119" i="1"/>
  <c r="BA119" i="1"/>
  <c r="AX119" i="1"/>
  <c r="AS119" i="1"/>
  <c r="AK119" i="1"/>
  <c r="AD119" i="1"/>
  <c r="Y119" i="1"/>
  <c r="T119" i="1"/>
  <c r="P119" i="1"/>
  <c r="K119" i="1"/>
  <c r="E119" i="1"/>
  <c r="B119" i="1"/>
  <c r="DP119" i="1" s="1"/>
  <c r="DV445" i="1"/>
  <c r="DT445" i="1"/>
  <c r="DS445" i="1"/>
  <c r="DR445" i="1"/>
  <c r="DQ445" i="1"/>
  <c r="DO445" i="1"/>
  <c r="DN445" i="1"/>
  <c r="DM445" i="1"/>
  <c r="DL445" i="1"/>
  <c r="DK445" i="1"/>
  <c r="DJ445" i="1"/>
  <c r="DG445" i="1" s="1"/>
  <c r="DF445" i="1"/>
  <c r="DE445" i="1"/>
  <c r="DD445" i="1"/>
  <c r="DC445" i="1"/>
  <c r="DB445" i="1"/>
  <c r="DA445" i="1"/>
  <c r="CZ445" i="1" s="1"/>
  <c r="CZ444" i="1"/>
  <c r="CZ443" i="1"/>
  <c r="CZ442" i="1"/>
  <c r="CZ441" i="1"/>
  <c r="CY445" i="1"/>
  <c r="CX445" i="1"/>
  <c r="CW445" i="1"/>
  <c r="CV445" i="1"/>
  <c r="CU445" i="1" s="1"/>
  <c r="CT445" i="1"/>
  <c r="CQ445" i="1" s="1"/>
  <c r="CS445" i="1"/>
  <c r="CR445" i="1"/>
  <c r="CP445" i="1"/>
  <c r="CO445" i="1"/>
  <c r="CN445" i="1"/>
  <c r="CM445" i="1"/>
  <c r="CL445" i="1"/>
  <c r="CK445" i="1" s="1"/>
  <c r="CJ445" i="1"/>
  <c r="CI445" i="1"/>
  <c r="CH445" i="1" s="1"/>
  <c r="CG445" i="1"/>
  <c r="CF445" i="1"/>
  <c r="CE445" i="1"/>
  <c r="CD445" i="1"/>
  <c r="CC445" i="1"/>
  <c r="CB445" i="1"/>
  <c r="CA445" i="1"/>
  <c r="BY445" i="1" s="1"/>
  <c r="BX445" i="1"/>
  <c r="BW445" i="1"/>
  <c r="BV445" i="1"/>
  <c r="BU445" i="1"/>
  <c r="BT445" i="1" s="1"/>
  <c r="BS445" i="1"/>
  <c r="BR445" i="1"/>
  <c r="BQ445" i="1"/>
  <c r="BP445" i="1"/>
  <c r="BO445" i="1"/>
  <c r="BN445" i="1"/>
  <c r="BM445" i="1"/>
  <c r="BJ445" i="1" s="1"/>
  <c r="BL445" i="1"/>
  <c r="BK445" i="1"/>
  <c r="BI445" i="1"/>
  <c r="BH445" i="1"/>
  <c r="BG445" i="1"/>
  <c r="BF445" i="1"/>
  <c r="BE445" i="1"/>
  <c r="BD445" i="1"/>
  <c r="BC445" i="1"/>
  <c r="BB445" i="1"/>
  <c r="BA445" i="1" s="1"/>
  <c r="AZ445" i="1"/>
  <c r="AY445" i="1"/>
  <c r="AX445" i="1" s="1"/>
  <c r="AW445" i="1"/>
  <c r="AV445" i="1"/>
  <c r="AU445" i="1"/>
  <c r="AT445" i="1"/>
  <c r="AS445" i="1" s="1"/>
  <c r="AR445" i="1"/>
  <c r="AQ445" i="1"/>
  <c r="AP445" i="1" s="1"/>
  <c r="AO445" i="1"/>
  <c r="AK445" i="1" s="1"/>
  <c r="AN445" i="1"/>
  <c r="AM445" i="1"/>
  <c r="AL445" i="1"/>
  <c r="AJ445" i="1"/>
  <c r="AI445" i="1"/>
  <c r="AH445" i="1"/>
  <c r="AG445" i="1"/>
  <c r="AD445" i="1" s="1"/>
  <c r="AF445" i="1"/>
  <c r="AE445" i="1"/>
  <c r="AC445" i="1"/>
  <c r="AB445" i="1"/>
  <c r="AA445" i="1"/>
  <c r="Z445" i="1"/>
  <c r="Y445" i="1" s="1"/>
  <c r="X445" i="1"/>
  <c r="W445" i="1"/>
  <c r="V445" i="1"/>
  <c r="U445" i="1"/>
  <c r="T445" i="1"/>
  <c r="S445" i="1"/>
  <c r="R445" i="1"/>
  <c r="Q445" i="1"/>
  <c r="P445" i="1" s="1"/>
  <c r="O445" i="1"/>
  <c r="N445" i="1"/>
  <c r="M445" i="1"/>
  <c r="L445" i="1"/>
  <c r="K445" i="1" s="1"/>
  <c r="J445" i="1"/>
  <c r="I445" i="1"/>
  <c r="H445" i="1"/>
  <c r="G445" i="1"/>
  <c r="F445" i="1"/>
  <c r="E445" i="1" s="1"/>
  <c r="D445" i="1"/>
  <c r="C445" i="1"/>
  <c r="B445" i="1" s="1"/>
  <c r="S267" i="1"/>
  <c r="P267" i="1" s="1"/>
  <c r="R267" i="1"/>
  <c r="Q267" i="1"/>
  <c r="E267" i="1"/>
  <c r="DQ104" i="1"/>
  <c r="DG104" i="1"/>
  <c r="CZ104" i="1"/>
  <c r="CU104" i="1"/>
  <c r="CQ104" i="1"/>
  <c r="CK104" i="1"/>
  <c r="CH104" i="1"/>
  <c r="BY104" i="1"/>
  <c r="BT104" i="1"/>
  <c r="BP104" i="1"/>
  <c r="BJ104" i="1"/>
  <c r="BA104" i="1"/>
  <c r="AX104" i="1"/>
  <c r="AS104" i="1"/>
  <c r="AP104" i="1"/>
  <c r="AK104" i="1"/>
  <c r="AD104" i="1"/>
  <c r="Y104" i="1"/>
  <c r="T104" i="1"/>
  <c r="P104" i="1"/>
  <c r="K104" i="1"/>
  <c r="E104" i="1"/>
  <c r="B104" i="1"/>
  <c r="DP104" i="1" s="1"/>
  <c r="DQ103" i="1"/>
  <c r="DG103" i="1"/>
  <c r="CZ103" i="1"/>
  <c r="CU103" i="1"/>
  <c r="CQ103" i="1"/>
  <c r="CK103" i="1"/>
  <c r="CH103" i="1"/>
  <c r="BY103" i="1"/>
  <c r="BT103" i="1"/>
  <c r="BP103" i="1"/>
  <c r="BJ103" i="1"/>
  <c r="BA103" i="1"/>
  <c r="AX103" i="1"/>
  <c r="AS103" i="1"/>
  <c r="AP103" i="1"/>
  <c r="AK103" i="1"/>
  <c r="AD103" i="1"/>
  <c r="Y103" i="1"/>
  <c r="T103" i="1"/>
  <c r="P103" i="1"/>
  <c r="DP103" i="1" s="1"/>
  <c r="K103" i="1"/>
  <c r="E103" i="1"/>
  <c r="B103" i="1"/>
  <c r="DQ102" i="1"/>
  <c r="DG102" i="1"/>
  <c r="DG193" i="1" s="1"/>
  <c r="CZ102" i="1"/>
  <c r="CZ193" i="1" s="1"/>
  <c r="CU102" i="1"/>
  <c r="CQ102" i="1"/>
  <c r="CK102" i="1"/>
  <c r="CK193" i="1" s="1"/>
  <c r="CH102" i="1"/>
  <c r="CH193" i="1" s="1"/>
  <c r="BY102" i="1"/>
  <c r="BY193" i="1" s="1"/>
  <c r="BT102" i="1"/>
  <c r="BP102" i="1"/>
  <c r="BP193" i="1" s="1"/>
  <c r="BJ102" i="1"/>
  <c r="BA102" i="1"/>
  <c r="BA193" i="1" s="1"/>
  <c r="AX102" i="1"/>
  <c r="AX193" i="1"/>
  <c r="AS102" i="1"/>
  <c r="AP102" i="1"/>
  <c r="AK102" i="1"/>
  <c r="AD102" i="1"/>
  <c r="AD193" i="1"/>
  <c r="Y102" i="1"/>
  <c r="Y193" i="1"/>
  <c r="T102" i="1"/>
  <c r="P102" i="1"/>
  <c r="DP102" i="1" s="1"/>
  <c r="K102" i="1"/>
  <c r="K193" i="1"/>
  <c r="E102" i="1"/>
  <c r="B102" i="1"/>
  <c r="DQ9" i="1"/>
  <c r="DQ413" i="1" s="1"/>
  <c r="B10" i="1"/>
  <c r="DP10" i="1" s="1"/>
  <c r="E10" i="1"/>
  <c r="K10" i="1"/>
  <c r="P10" i="1"/>
  <c r="T10" i="1"/>
  <c r="Y10" i="1"/>
  <c r="AD10" i="1"/>
  <c r="AK10" i="1"/>
  <c r="AP10" i="1"/>
  <c r="AS10" i="1"/>
  <c r="AX10" i="1"/>
  <c r="BA10" i="1"/>
  <c r="BJ10" i="1"/>
  <c r="BP10" i="1"/>
  <c r="BT10" i="1"/>
  <c r="BY10" i="1"/>
  <c r="CH10" i="1"/>
  <c r="CK10" i="1"/>
  <c r="CQ10" i="1"/>
  <c r="CU10" i="1"/>
  <c r="CZ10" i="1"/>
  <c r="DG10" i="1"/>
  <c r="DQ10" i="1"/>
  <c r="B11" i="1"/>
  <c r="DP11" i="1" s="1"/>
  <c r="E11" i="1"/>
  <c r="K11" i="1"/>
  <c r="P11" i="1"/>
  <c r="T11" i="1"/>
  <c r="Y11" i="1"/>
  <c r="AD11" i="1"/>
  <c r="AK11" i="1"/>
  <c r="AP11" i="1"/>
  <c r="AS11" i="1"/>
  <c r="AX11" i="1"/>
  <c r="BA11" i="1"/>
  <c r="BJ11" i="1"/>
  <c r="BP11" i="1"/>
  <c r="BT11" i="1"/>
  <c r="BY11" i="1"/>
  <c r="CH11" i="1"/>
  <c r="CK11" i="1"/>
  <c r="CQ11" i="1"/>
  <c r="CU11" i="1"/>
  <c r="CZ11" i="1"/>
  <c r="DG11" i="1"/>
  <c r="DQ11" i="1"/>
  <c r="B12" i="1"/>
  <c r="DP12" i="1" s="1"/>
  <c r="E12" i="1"/>
  <c r="K12" i="1"/>
  <c r="P12" i="1"/>
  <c r="T12" i="1"/>
  <c r="Y12" i="1"/>
  <c r="AD12" i="1"/>
  <c r="AK12" i="1"/>
  <c r="AP12" i="1"/>
  <c r="AS12" i="1"/>
  <c r="AX12" i="1"/>
  <c r="BA12" i="1"/>
  <c r="BJ12" i="1"/>
  <c r="BP12" i="1"/>
  <c r="BT12" i="1"/>
  <c r="BY12" i="1"/>
  <c r="CH12" i="1"/>
  <c r="CK12" i="1"/>
  <c r="CQ12" i="1"/>
  <c r="CU12" i="1"/>
  <c r="CZ12" i="1"/>
  <c r="DG12" i="1"/>
  <c r="C15" i="1"/>
  <c r="D15" i="1"/>
  <c r="F15" i="1"/>
  <c r="G15" i="1"/>
  <c r="H15" i="1"/>
  <c r="I15" i="1"/>
  <c r="J15" i="1"/>
  <c r="L15" i="1"/>
  <c r="M15" i="1"/>
  <c r="N15" i="1"/>
  <c r="O15" i="1"/>
  <c r="Q15" i="1"/>
  <c r="R15" i="1"/>
  <c r="S15" i="1"/>
  <c r="U15" i="1"/>
  <c r="V15" i="1"/>
  <c r="W15" i="1"/>
  <c r="X15" i="1"/>
  <c r="Z15" i="1"/>
  <c r="AA15" i="1"/>
  <c r="AB15" i="1"/>
  <c r="AC15" i="1"/>
  <c r="AE15" i="1"/>
  <c r="AF15" i="1"/>
  <c r="AG15" i="1"/>
  <c r="AH15" i="1"/>
  <c r="AI15" i="1"/>
  <c r="AJ15" i="1"/>
  <c r="AL15" i="1"/>
  <c r="AM15" i="1"/>
  <c r="AN15" i="1"/>
  <c r="AO15" i="1"/>
  <c r="AQ15" i="1"/>
  <c r="AR15" i="1"/>
  <c r="AT15" i="1"/>
  <c r="AU15" i="1"/>
  <c r="AV15" i="1"/>
  <c r="AW15" i="1"/>
  <c r="AY15" i="1"/>
  <c r="AZ15" i="1"/>
  <c r="BB15" i="1"/>
  <c r="BC15" i="1"/>
  <c r="BD15" i="1"/>
  <c r="BE15" i="1"/>
  <c r="BF15" i="1"/>
  <c r="BG15" i="1"/>
  <c r="BH15" i="1"/>
  <c r="BI15" i="1"/>
  <c r="BK15" i="1"/>
  <c r="BL15" i="1"/>
  <c r="BM15" i="1"/>
  <c r="BN15" i="1"/>
  <c r="BO15" i="1"/>
  <c r="BQ15" i="1"/>
  <c r="BR15" i="1"/>
  <c r="BS15" i="1"/>
  <c r="BU15" i="1"/>
  <c r="BV15" i="1"/>
  <c r="BW15" i="1"/>
  <c r="BX15" i="1"/>
  <c r="BZ15" i="1"/>
  <c r="CA15" i="1"/>
  <c r="CB15" i="1"/>
  <c r="CC15" i="1"/>
  <c r="CD15" i="1"/>
  <c r="CE15" i="1"/>
  <c r="CF15" i="1"/>
  <c r="CG15" i="1"/>
  <c r="CI15" i="1"/>
  <c r="CJ15" i="1"/>
  <c r="CL15" i="1"/>
  <c r="CM15" i="1"/>
  <c r="CN15" i="1"/>
  <c r="CO15" i="1"/>
  <c r="CP15" i="1"/>
  <c r="CR15" i="1"/>
  <c r="CS15" i="1"/>
  <c r="CT15" i="1"/>
  <c r="CV15" i="1"/>
  <c r="CW15" i="1"/>
  <c r="CX15" i="1"/>
  <c r="CY15" i="1"/>
  <c r="DA15" i="1"/>
  <c r="DB15" i="1"/>
  <c r="DC15" i="1"/>
  <c r="DD15" i="1"/>
  <c r="DE15" i="1"/>
  <c r="DF15" i="1"/>
  <c r="DH15" i="1"/>
  <c r="DI15" i="1"/>
  <c r="DJ15" i="1"/>
  <c r="DK15" i="1"/>
  <c r="DL15" i="1"/>
  <c r="DM15" i="1"/>
  <c r="DN15" i="1"/>
  <c r="DO15" i="1"/>
  <c r="DR15" i="1"/>
  <c r="DS15" i="1"/>
  <c r="DT15" i="1"/>
  <c r="DV15" i="1"/>
  <c r="B38" i="1"/>
  <c r="E38" i="1"/>
  <c r="DP38" i="1" s="1"/>
  <c r="K38" i="1"/>
  <c r="P38" i="1"/>
  <c r="T38" i="1"/>
  <c r="Y38" i="1"/>
  <c r="AD38" i="1"/>
  <c r="AK38" i="1"/>
  <c r="AP38" i="1"/>
  <c r="AS38" i="1"/>
  <c r="AX38" i="1"/>
  <c r="BA38" i="1"/>
  <c r="BJ38" i="1"/>
  <c r="BP38" i="1"/>
  <c r="BT38" i="1"/>
  <c r="BY38" i="1"/>
  <c r="CH38" i="1"/>
  <c r="CK38" i="1"/>
  <c r="CQ38" i="1"/>
  <c r="CU38" i="1"/>
  <c r="CZ38" i="1"/>
  <c r="DG38" i="1"/>
  <c r="DQ38" i="1"/>
  <c r="B39" i="1"/>
  <c r="E39" i="1"/>
  <c r="DP39" i="1" s="1"/>
  <c r="K39" i="1"/>
  <c r="P39" i="1"/>
  <c r="T39" i="1"/>
  <c r="Y39" i="1"/>
  <c r="AD39" i="1"/>
  <c r="AK39" i="1"/>
  <c r="AP39" i="1"/>
  <c r="AS39" i="1"/>
  <c r="AX39" i="1"/>
  <c r="BA39" i="1"/>
  <c r="BJ39" i="1"/>
  <c r="BP39" i="1"/>
  <c r="BT39" i="1"/>
  <c r="BY39" i="1"/>
  <c r="CH39" i="1"/>
  <c r="CK39" i="1"/>
  <c r="CQ39" i="1"/>
  <c r="CU39" i="1"/>
  <c r="CZ39" i="1"/>
  <c r="DG39" i="1"/>
  <c r="DQ39" i="1"/>
  <c r="B40" i="1"/>
  <c r="E40" i="1"/>
  <c r="DP40" i="1" s="1"/>
  <c r="K40" i="1"/>
  <c r="P40" i="1"/>
  <c r="T40" i="1"/>
  <c r="Y40" i="1"/>
  <c r="AD40" i="1"/>
  <c r="AK40" i="1"/>
  <c r="AP40" i="1"/>
  <c r="AS40" i="1"/>
  <c r="AX40" i="1"/>
  <c r="BA40" i="1"/>
  <c r="BJ40" i="1"/>
  <c r="BP40" i="1"/>
  <c r="BT40" i="1"/>
  <c r="BY40" i="1"/>
  <c r="CH40" i="1"/>
  <c r="CK40" i="1"/>
  <c r="CQ40" i="1"/>
  <c r="CU40" i="1"/>
  <c r="CZ40" i="1"/>
  <c r="DG40" i="1"/>
  <c r="DQ40" i="1"/>
  <c r="B41" i="1"/>
  <c r="E41" i="1"/>
  <c r="K41" i="1"/>
  <c r="P41" i="1"/>
  <c r="T41" i="1"/>
  <c r="Y41" i="1"/>
  <c r="AD41" i="1"/>
  <c r="AK41" i="1"/>
  <c r="AP41" i="1"/>
  <c r="AS41" i="1"/>
  <c r="AX41" i="1"/>
  <c r="BA41" i="1"/>
  <c r="BJ41" i="1"/>
  <c r="BP41" i="1"/>
  <c r="BT41" i="1"/>
  <c r="BY41" i="1"/>
  <c r="CH41" i="1"/>
  <c r="CK41" i="1"/>
  <c r="CQ41" i="1"/>
  <c r="CU41" i="1"/>
  <c r="CZ41" i="1"/>
  <c r="DG41" i="1"/>
  <c r="DQ41" i="1"/>
  <c r="B42" i="1"/>
  <c r="E42" i="1"/>
  <c r="K42" i="1"/>
  <c r="P42" i="1"/>
  <c r="T42" i="1"/>
  <c r="Y42" i="1"/>
  <c r="AD42" i="1"/>
  <c r="AK42" i="1"/>
  <c r="AP42" i="1"/>
  <c r="AS42" i="1"/>
  <c r="AX42" i="1"/>
  <c r="BA42" i="1"/>
  <c r="BJ42" i="1"/>
  <c r="BP42" i="1"/>
  <c r="BT42" i="1"/>
  <c r="BY42" i="1"/>
  <c r="CH42" i="1"/>
  <c r="CK42" i="1"/>
  <c r="CQ42" i="1"/>
  <c r="CU42" i="1"/>
  <c r="CZ42" i="1"/>
  <c r="DG42" i="1"/>
  <c r="DQ42" i="1"/>
  <c r="B43" i="1"/>
  <c r="E43" i="1"/>
  <c r="K43" i="1"/>
  <c r="P43" i="1"/>
  <c r="T43" i="1"/>
  <c r="Y43" i="1"/>
  <c r="AD43" i="1"/>
  <c r="AK43" i="1"/>
  <c r="AP43" i="1"/>
  <c r="AS43" i="1"/>
  <c r="AX43" i="1"/>
  <c r="BA43" i="1"/>
  <c r="BJ43" i="1"/>
  <c r="BP43" i="1"/>
  <c r="BT43" i="1"/>
  <c r="BY43" i="1"/>
  <c r="CH43" i="1"/>
  <c r="CK43" i="1"/>
  <c r="CQ43" i="1"/>
  <c r="CU43" i="1"/>
  <c r="CZ43" i="1"/>
  <c r="DG43" i="1"/>
  <c r="DQ43" i="1"/>
  <c r="B44" i="1"/>
  <c r="E44" i="1"/>
  <c r="K44" i="1"/>
  <c r="P44" i="1"/>
  <c r="T44" i="1"/>
  <c r="Y44" i="1"/>
  <c r="DP44" i="1" s="1"/>
  <c r="AD44" i="1"/>
  <c r="AK44" i="1"/>
  <c r="AP44" i="1"/>
  <c r="AS44" i="1"/>
  <c r="AX44" i="1"/>
  <c r="BA44" i="1"/>
  <c r="BJ44" i="1"/>
  <c r="BP44" i="1"/>
  <c r="BT44" i="1"/>
  <c r="BY44" i="1"/>
  <c r="CH44" i="1"/>
  <c r="CK44" i="1"/>
  <c r="CQ44" i="1"/>
  <c r="CU44" i="1"/>
  <c r="CZ44" i="1"/>
  <c r="DG44" i="1"/>
  <c r="DQ44" i="1"/>
  <c r="B45" i="1"/>
  <c r="E45" i="1"/>
  <c r="K45" i="1"/>
  <c r="P45" i="1"/>
  <c r="T45" i="1"/>
  <c r="Y45" i="1"/>
  <c r="AD45" i="1"/>
  <c r="AK45" i="1"/>
  <c r="AP45" i="1"/>
  <c r="AS45" i="1"/>
  <c r="AX45" i="1"/>
  <c r="BA45" i="1"/>
  <c r="BJ45" i="1"/>
  <c r="BP45" i="1"/>
  <c r="BT45" i="1"/>
  <c r="BY45" i="1"/>
  <c r="CH45" i="1"/>
  <c r="CK45" i="1"/>
  <c r="CQ45" i="1"/>
  <c r="CU45" i="1"/>
  <c r="CZ45" i="1"/>
  <c r="DG45" i="1"/>
  <c r="DQ45" i="1"/>
  <c r="B46" i="1"/>
  <c r="E46" i="1"/>
  <c r="K46" i="1"/>
  <c r="P46" i="1"/>
  <c r="T46" i="1"/>
  <c r="Y46" i="1"/>
  <c r="AD46" i="1"/>
  <c r="AK46" i="1"/>
  <c r="AP46" i="1"/>
  <c r="AS46" i="1"/>
  <c r="AX46" i="1"/>
  <c r="BA46" i="1"/>
  <c r="BJ46" i="1"/>
  <c r="BP46" i="1"/>
  <c r="BT46" i="1"/>
  <c r="BY46" i="1"/>
  <c r="CH46" i="1"/>
  <c r="CK46" i="1"/>
  <c r="CQ46" i="1"/>
  <c r="CU46" i="1"/>
  <c r="CZ46" i="1"/>
  <c r="DG46" i="1"/>
  <c r="DQ46" i="1"/>
  <c r="B47" i="1"/>
  <c r="E47" i="1"/>
  <c r="K47" i="1"/>
  <c r="P47" i="1"/>
  <c r="T47" i="1"/>
  <c r="Y47" i="1"/>
  <c r="AD47" i="1"/>
  <c r="AK47" i="1"/>
  <c r="AP47" i="1"/>
  <c r="AS47" i="1"/>
  <c r="AX47" i="1"/>
  <c r="BA47" i="1"/>
  <c r="BJ47" i="1"/>
  <c r="BP47" i="1"/>
  <c r="BT47" i="1"/>
  <c r="BY47" i="1"/>
  <c r="CH47" i="1"/>
  <c r="CK47" i="1"/>
  <c r="CQ47" i="1"/>
  <c r="CU47" i="1"/>
  <c r="CZ47" i="1"/>
  <c r="DG47" i="1"/>
  <c r="DQ47" i="1"/>
  <c r="B48" i="1"/>
  <c r="E48" i="1"/>
  <c r="K48" i="1"/>
  <c r="P48" i="1"/>
  <c r="T48" i="1"/>
  <c r="Y48" i="1"/>
  <c r="AD48" i="1"/>
  <c r="AK48" i="1"/>
  <c r="AP48" i="1"/>
  <c r="AS48" i="1"/>
  <c r="AX48" i="1"/>
  <c r="BA48" i="1"/>
  <c r="BJ48" i="1"/>
  <c r="BP48" i="1"/>
  <c r="BT48" i="1"/>
  <c r="BY48" i="1"/>
  <c r="CH48" i="1"/>
  <c r="CK48" i="1"/>
  <c r="CQ48" i="1"/>
  <c r="CU48" i="1"/>
  <c r="CZ48" i="1"/>
  <c r="DG48" i="1"/>
  <c r="DQ48" i="1"/>
  <c r="B49" i="1"/>
  <c r="E49" i="1"/>
  <c r="K49" i="1"/>
  <c r="P49" i="1"/>
  <c r="T49" i="1"/>
  <c r="Y49" i="1"/>
  <c r="AD49" i="1"/>
  <c r="AK49" i="1"/>
  <c r="AP49" i="1"/>
  <c r="AS49" i="1"/>
  <c r="AX49" i="1"/>
  <c r="BA49" i="1"/>
  <c r="BJ49" i="1"/>
  <c r="BP49" i="1"/>
  <c r="BT49" i="1"/>
  <c r="BY49" i="1"/>
  <c r="CH49" i="1"/>
  <c r="CK49" i="1"/>
  <c r="CQ49" i="1"/>
  <c r="CU49" i="1"/>
  <c r="CZ49" i="1"/>
  <c r="DG49" i="1"/>
  <c r="DQ49" i="1"/>
  <c r="B50" i="1"/>
  <c r="E50" i="1"/>
  <c r="K50" i="1"/>
  <c r="P50" i="1"/>
  <c r="T50" i="1"/>
  <c r="Y50" i="1"/>
  <c r="AD50" i="1"/>
  <c r="AK50" i="1"/>
  <c r="AP50" i="1"/>
  <c r="AS50" i="1"/>
  <c r="AX50" i="1"/>
  <c r="BA50" i="1"/>
  <c r="BJ50" i="1"/>
  <c r="BP50" i="1"/>
  <c r="BT50" i="1"/>
  <c r="BY50" i="1"/>
  <c r="CH50" i="1"/>
  <c r="CK50" i="1"/>
  <c r="CQ50" i="1"/>
  <c r="CU50" i="1"/>
  <c r="CZ50" i="1"/>
  <c r="DG50" i="1"/>
  <c r="DQ50" i="1"/>
  <c r="B51" i="1"/>
  <c r="E51" i="1"/>
  <c r="K51" i="1"/>
  <c r="P51" i="1"/>
  <c r="T51" i="1"/>
  <c r="Y51" i="1"/>
  <c r="AD51" i="1"/>
  <c r="AK51" i="1"/>
  <c r="AP51" i="1"/>
  <c r="AS51" i="1"/>
  <c r="AX51" i="1"/>
  <c r="BA51" i="1"/>
  <c r="BJ51" i="1"/>
  <c r="BP51" i="1"/>
  <c r="BT51" i="1"/>
  <c r="BY51" i="1"/>
  <c r="CH51" i="1"/>
  <c r="CK51" i="1"/>
  <c r="CQ51" i="1"/>
  <c r="CU51" i="1"/>
  <c r="CZ51" i="1"/>
  <c r="DG51" i="1"/>
  <c r="DQ51" i="1"/>
  <c r="B52" i="1"/>
  <c r="E52" i="1"/>
  <c r="K52" i="1"/>
  <c r="P52" i="1"/>
  <c r="T52" i="1"/>
  <c r="Y52" i="1"/>
  <c r="AD52" i="1"/>
  <c r="AK52" i="1"/>
  <c r="AP52" i="1"/>
  <c r="AS52" i="1"/>
  <c r="AX52" i="1"/>
  <c r="BA52" i="1"/>
  <c r="BJ52" i="1"/>
  <c r="BP52" i="1"/>
  <c r="BT52" i="1"/>
  <c r="BY52" i="1"/>
  <c r="CH52" i="1"/>
  <c r="CK52" i="1"/>
  <c r="CQ52" i="1"/>
  <c r="CU52" i="1"/>
  <c r="CZ52" i="1"/>
  <c r="DG52" i="1"/>
  <c r="DQ52" i="1"/>
  <c r="B53" i="1"/>
  <c r="E53" i="1"/>
  <c r="K53" i="1"/>
  <c r="P53" i="1"/>
  <c r="T53" i="1"/>
  <c r="Y53" i="1"/>
  <c r="AD53" i="1"/>
  <c r="AK53" i="1"/>
  <c r="AP53" i="1"/>
  <c r="AS53" i="1"/>
  <c r="AX53" i="1"/>
  <c r="BA53" i="1"/>
  <c r="BJ53" i="1"/>
  <c r="BP53" i="1"/>
  <c r="BT53" i="1"/>
  <c r="BY53" i="1"/>
  <c r="CH53" i="1"/>
  <c r="CK53" i="1"/>
  <c r="CQ53" i="1"/>
  <c r="CU53" i="1"/>
  <c r="CZ53" i="1"/>
  <c r="DG53" i="1"/>
  <c r="DQ53" i="1"/>
  <c r="B54" i="1"/>
  <c r="E54" i="1"/>
  <c r="K54" i="1"/>
  <c r="P54" i="1"/>
  <c r="T54" i="1"/>
  <c r="Y54" i="1"/>
  <c r="AD54" i="1"/>
  <c r="AK54" i="1"/>
  <c r="AP54" i="1"/>
  <c r="AS54" i="1"/>
  <c r="AX54" i="1"/>
  <c r="BA54" i="1"/>
  <c r="BJ54" i="1"/>
  <c r="BP54" i="1"/>
  <c r="BT54" i="1"/>
  <c r="BY54" i="1"/>
  <c r="CH54" i="1"/>
  <c r="CK54" i="1"/>
  <c r="CQ54" i="1"/>
  <c r="CU54" i="1"/>
  <c r="CZ54" i="1"/>
  <c r="DG54" i="1"/>
  <c r="DQ54" i="1"/>
  <c r="B55" i="1"/>
  <c r="E55" i="1"/>
  <c r="K55" i="1"/>
  <c r="P55" i="1"/>
  <c r="T55" i="1"/>
  <c r="Y55" i="1"/>
  <c r="AD55" i="1"/>
  <c r="AK55" i="1"/>
  <c r="AP55" i="1"/>
  <c r="AS55" i="1"/>
  <c r="AX55" i="1"/>
  <c r="BA55" i="1"/>
  <c r="BJ55" i="1"/>
  <c r="BP55" i="1"/>
  <c r="BT55" i="1"/>
  <c r="BY55" i="1"/>
  <c r="CH55" i="1"/>
  <c r="CK55" i="1"/>
  <c r="CQ55" i="1"/>
  <c r="CU55" i="1"/>
  <c r="CZ55" i="1"/>
  <c r="DG55" i="1"/>
  <c r="DQ55" i="1"/>
  <c r="B56" i="1"/>
  <c r="E56" i="1"/>
  <c r="K56" i="1"/>
  <c r="P56" i="1"/>
  <c r="T56" i="1"/>
  <c r="Y56" i="1"/>
  <c r="AD56" i="1"/>
  <c r="AK56" i="1"/>
  <c r="AP56" i="1"/>
  <c r="AS56" i="1"/>
  <c r="AX56" i="1"/>
  <c r="BA56" i="1"/>
  <c r="BJ56" i="1"/>
  <c r="BP56" i="1"/>
  <c r="BT56" i="1"/>
  <c r="BY56" i="1"/>
  <c r="CH56" i="1"/>
  <c r="CK56" i="1"/>
  <c r="CQ56" i="1"/>
  <c r="CU56" i="1"/>
  <c r="CZ56" i="1"/>
  <c r="DG56" i="1"/>
  <c r="DQ56" i="1"/>
  <c r="B62" i="1"/>
  <c r="E62" i="1"/>
  <c r="K62" i="1"/>
  <c r="P62" i="1"/>
  <c r="T62" i="1"/>
  <c r="Y62" i="1"/>
  <c r="AD62" i="1"/>
  <c r="AK62" i="1"/>
  <c r="AP62" i="1"/>
  <c r="AS62" i="1"/>
  <c r="AX62" i="1"/>
  <c r="BA62" i="1"/>
  <c r="BJ62" i="1"/>
  <c r="BP62" i="1"/>
  <c r="BT62" i="1"/>
  <c r="BY62" i="1"/>
  <c r="CH62" i="1"/>
  <c r="CK62" i="1"/>
  <c r="CQ62" i="1"/>
  <c r="CU62" i="1"/>
  <c r="CZ62" i="1"/>
  <c r="DG62" i="1"/>
  <c r="DQ62" i="1"/>
  <c r="B63" i="1"/>
  <c r="E63" i="1"/>
  <c r="K63" i="1"/>
  <c r="P63" i="1"/>
  <c r="T63" i="1"/>
  <c r="Y63" i="1"/>
  <c r="AD63" i="1"/>
  <c r="AK63" i="1"/>
  <c r="AP63" i="1"/>
  <c r="AS63" i="1"/>
  <c r="AX63" i="1"/>
  <c r="BA63" i="1"/>
  <c r="BJ63" i="1"/>
  <c r="BP63" i="1"/>
  <c r="BT63" i="1"/>
  <c r="BY63" i="1"/>
  <c r="CH63" i="1"/>
  <c r="CK63" i="1"/>
  <c r="CQ63" i="1"/>
  <c r="CU63" i="1"/>
  <c r="CZ63" i="1"/>
  <c r="DG63" i="1"/>
  <c r="DQ63" i="1"/>
  <c r="B64" i="1"/>
  <c r="E64" i="1"/>
  <c r="K64" i="1"/>
  <c r="P64" i="1"/>
  <c r="T64" i="1"/>
  <c r="Y64" i="1"/>
  <c r="AD64" i="1"/>
  <c r="AK64" i="1"/>
  <c r="AP64" i="1"/>
  <c r="AS64" i="1"/>
  <c r="AX64" i="1"/>
  <c r="BA64" i="1"/>
  <c r="BJ64" i="1"/>
  <c r="BP64" i="1"/>
  <c r="BT64" i="1"/>
  <c r="BY64" i="1"/>
  <c r="CH64" i="1"/>
  <c r="CK64" i="1"/>
  <c r="CQ64" i="1"/>
  <c r="CU64" i="1"/>
  <c r="CZ64" i="1"/>
  <c r="DG64" i="1"/>
  <c r="DQ64" i="1"/>
  <c r="B65" i="1"/>
  <c r="E65" i="1"/>
  <c r="K65" i="1"/>
  <c r="P65" i="1"/>
  <c r="T65" i="1"/>
  <c r="Y65" i="1"/>
  <c r="AD65" i="1"/>
  <c r="AK65" i="1"/>
  <c r="AP65" i="1"/>
  <c r="AS65" i="1"/>
  <c r="AX65" i="1"/>
  <c r="BA65" i="1"/>
  <c r="BJ65" i="1"/>
  <c r="BP65" i="1"/>
  <c r="BT65" i="1"/>
  <c r="BY65" i="1"/>
  <c r="CH65" i="1"/>
  <c r="CK65" i="1"/>
  <c r="CQ65" i="1"/>
  <c r="CU65" i="1"/>
  <c r="CZ65" i="1"/>
  <c r="DG65" i="1"/>
  <c r="DQ65" i="1"/>
  <c r="B66" i="1"/>
  <c r="E66" i="1"/>
  <c r="K66" i="1"/>
  <c r="P66" i="1"/>
  <c r="T66" i="1"/>
  <c r="Y66" i="1"/>
  <c r="AD66" i="1"/>
  <c r="AK66" i="1"/>
  <c r="AP66" i="1"/>
  <c r="AS66" i="1"/>
  <c r="AX66" i="1"/>
  <c r="BA66" i="1"/>
  <c r="BJ66" i="1"/>
  <c r="BP66" i="1"/>
  <c r="BT66" i="1"/>
  <c r="BY66" i="1"/>
  <c r="CH66" i="1"/>
  <c r="CK66" i="1"/>
  <c r="CQ66" i="1"/>
  <c r="CU66" i="1"/>
  <c r="CZ66" i="1"/>
  <c r="DG66" i="1"/>
  <c r="DQ66" i="1"/>
  <c r="B67" i="1"/>
  <c r="E67" i="1"/>
  <c r="K67" i="1"/>
  <c r="P67" i="1"/>
  <c r="T67" i="1"/>
  <c r="Y67" i="1"/>
  <c r="AD67" i="1"/>
  <c r="AK67" i="1"/>
  <c r="AP67" i="1"/>
  <c r="AS67" i="1"/>
  <c r="AX67" i="1"/>
  <c r="BA67" i="1"/>
  <c r="BJ67" i="1"/>
  <c r="BP67" i="1"/>
  <c r="BT67" i="1"/>
  <c r="BY67" i="1"/>
  <c r="CH67" i="1"/>
  <c r="CK67" i="1"/>
  <c r="CQ67" i="1"/>
  <c r="CU67" i="1"/>
  <c r="CZ67" i="1"/>
  <c r="DG67" i="1"/>
  <c r="DQ67" i="1"/>
  <c r="B68" i="1"/>
  <c r="E68" i="1"/>
  <c r="K68" i="1"/>
  <c r="P68" i="1"/>
  <c r="T68" i="1"/>
  <c r="Y68" i="1"/>
  <c r="AD68" i="1"/>
  <c r="AK68" i="1"/>
  <c r="AP68" i="1"/>
  <c r="AS68" i="1"/>
  <c r="AX68" i="1"/>
  <c r="BA68" i="1"/>
  <c r="BJ68" i="1"/>
  <c r="BP68" i="1"/>
  <c r="BT68" i="1"/>
  <c r="BY68" i="1"/>
  <c r="CH68" i="1"/>
  <c r="CK68" i="1"/>
  <c r="CQ68" i="1"/>
  <c r="CU68" i="1"/>
  <c r="CZ68" i="1"/>
  <c r="DG68" i="1"/>
  <c r="DQ68" i="1"/>
  <c r="B69" i="1"/>
  <c r="E69" i="1"/>
  <c r="K69" i="1"/>
  <c r="P69" i="1"/>
  <c r="T69" i="1"/>
  <c r="Y69" i="1"/>
  <c r="AD69" i="1"/>
  <c r="AK69" i="1"/>
  <c r="AP69" i="1"/>
  <c r="AS69" i="1"/>
  <c r="AX69" i="1"/>
  <c r="BA69" i="1"/>
  <c r="BJ69" i="1"/>
  <c r="BP69" i="1"/>
  <c r="BT69" i="1"/>
  <c r="BY69" i="1"/>
  <c r="CH69" i="1"/>
  <c r="CK69" i="1"/>
  <c r="CQ69" i="1"/>
  <c r="CU69" i="1"/>
  <c r="CZ69" i="1"/>
  <c r="DG69" i="1"/>
  <c r="DQ69" i="1"/>
  <c r="B70" i="1"/>
  <c r="E70" i="1"/>
  <c r="K70" i="1"/>
  <c r="P70" i="1"/>
  <c r="T70" i="1"/>
  <c r="Y70" i="1"/>
  <c r="AD70" i="1"/>
  <c r="AK70" i="1"/>
  <c r="AP70" i="1"/>
  <c r="AS70" i="1"/>
  <c r="AX70" i="1"/>
  <c r="BA70" i="1"/>
  <c r="BJ70" i="1"/>
  <c r="BP70" i="1"/>
  <c r="BT70" i="1"/>
  <c r="BY70" i="1"/>
  <c r="CH70" i="1"/>
  <c r="CK70" i="1"/>
  <c r="CQ70" i="1"/>
  <c r="CU70" i="1"/>
  <c r="CZ70" i="1"/>
  <c r="DG70" i="1"/>
  <c r="DQ70" i="1"/>
  <c r="B71" i="1"/>
  <c r="E71" i="1"/>
  <c r="K71" i="1"/>
  <c r="P71" i="1"/>
  <c r="T71" i="1"/>
  <c r="Y71" i="1"/>
  <c r="AD71" i="1"/>
  <c r="AK71" i="1"/>
  <c r="AP71" i="1"/>
  <c r="AS71" i="1"/>
  <c r="AX71" i="1"/>
  <c r="BA71" i="1"/>
  <c r="BJ71" i="1"/>
  <c r="BP71" i="1"/>
  <c r="BT71" i="1"/>
  <c r="BY71" i="1"/>
  <c r="CH71" i="1"/>
  <c r="CK71" i="1"/>
  <c r="CQ71" i="1"/>
  <c r="CU71" i="1"/>
  <c r="CZ71" i="1"/>
  <c r="DG71" i="1"/>
  <c r="DQ71" i="1"/>
  <c r="B72" i="1"/>
  <c r="E72" i="1"/>
  <c r="K72" i="1"/>
  <c r="P72" i="1"/>
  <c r="T72" i="1"/>
  <c r="Y72" i="1"/>
  <c r="AD72" i="1"/>
  <c r="AK72" i="1"/>
  <c r="AP72" i="1"/>
  <c r="AS72" i="1"/>
  <c r="AX72" i="1"/>
  <c r="BA72" i="1"/>
  <c r="BJ72" i="1"/>
  <c r="BP72" i="1"/>
  <c r="BT72" i="1"/>
  <c r="BY72" i="1"/>
  <c r="CH72" i="1"/>
  <c r="CK72" i="1"/>
  <c r="CQ72" i="1"/>
  <c r="CU72" i="1"/>
  <c r="CZ72" i="1"/>
  <c r="DG72" i="1"/>
  <c r="DQ72" i="1"/>
  <c r="B73" i="1"/>
  <c r="E73" i="1"/>
  <c r="K73" i="1"/>
  <c r="P73" i="1"/>
  <c r="T73" i="1"/>
  <c r="Y73" i="1"/>
  <c r="AD73" i="1"/>
  <c r="AK73" i="1"/>
  <c r="AP73" i="1"/>
  <c r="AS73" i="1"/>
  <c r="AX73" i="1"/>
  <c r="BA73" i="1"/>
  <c r="BJ73" i="1"/>
  <c r="BP73" i="1"/>
  <c r="BT73" i="1"/>
  <c r="BY73" i="1"/>
  <c r="CH73" i="1"/>
  <c r="CK73" i="1"/>
  <c r="CQ73" i="1"/>
  <c r="CU73" i="1"/>
  <c r="CZ73" i="1"/>
  <c r="DG73" i="1"/>
  <c r="DQ73" i="1"/>
  <c r="B74" i="1"/>
  <c r="E74" i="1"/>
  <c r="K74" i="1"/>
  <c r="P74" i="1"/>
  <c r="T74" i="1"/>
  <c r="Y74" i="1"/>
  <c r="AD74" i="1"/>
  <c r="AK74" i="1"/>
  <c r="AP74" i="1"/>
  <c r="AS74" i="1"/>
  <c r="AX74" i="1"/>
  <c r="BA74" i="1"/>
  <c r="BJ74" i="1"/>
  <c r="BP74" i="1"/>
  <c r="BT74" i="1"/>
  <c r="BY74" i="1"/>
  <c r="CH74" i="1"/>
  <c r="CK74" i="1"/>
  <c r="CQ74" i="1"/>
  <c r="CU74" i="1"/>
  <c r="CZ74" i="1"/>
  <c r="DG74" i="1"/>
  <c r="DQ74" i="1"/>
  <c r="B75" i="1"/>
  <c r="E75" i="1"/>
  <c r="K75" i="1"/>
  <c r="P75" i="1"/>
  <c r="T75" i="1"/>
  <c r="Y75" i="1"/>
  <c r="AD75" i="1"/>
  <c r="AK75" i="1"/>
  <c r="AP75" i="1"/>
  <c r="AS75" i="1"/>
  <c r="AX75" i="1"/>
  <c r="BA75" i="1"/>
  <c r="BJ75" i="1"/>
  <c r="BP75" i="1"/>
  <c r="BT75" i="1"/>
  <c r="BY75" i="1"/>
  <c r="CH75" i="1"/>
  <c r="CK75" i="1"/>
  <c r="CQ75" i="1"/>
  <c r="CU75" i="1"/>
  <c r="CZ75" i="1"/>
  <c r="DG75" i="1"/>
  <c r="DQ75" i="1"/>
  <c r="B76" i="1"/>
  <c r="E76" i="1"/>
  <c r="K76" i="1"/>
  <c r="P76" i="1"/>
  <c r="T76" i="1"/>
  <c r="Y76" i="1"/>
  <c r="AD76" i="1"/>
  <c r="AK76" i="1"/>
  <c r="AP76" i="1"/>
  <c r="AS76" i="1"/>
  <c r="AX76" i="1"/>
  <c r="BA76" i="1"/>
  <c r="BJ76" i="1"/>
  <c r="BP76" i="1"/>
  <c r="BT76" i="1"/>
  <c r="BY76" i="1"/>
  <c r="CH76" i="1"/>
  <c r="CK76" i="1"/>
  <c r="CQ76" i="1"/>
  <c r="CU76" i="1"/>
  <c r="CZ76" i="1"/>
  <c r="DG76" i="1"/>
  <c r="DQ76" i="1"/>
  <c r="B77" i="1"/>
  <c r="E77" i="1"/>
  <c r="K77" i="1"/>
  <c r="P77" i="1"/>
  <c r="T77" i="1"/>
  <c r="Y77" i="1"/>
  <c r="AD77" i="1"/>
  <c r="AK77" i="1"/>
  <c r="AP77" i="1"/>
  <c r="AS77" i="1"/>
  <c r="AX77" i="1"/>
  <c r="BA77" i="1"/>
  <c r="BJ77" i="1"/>
  <c r="BP77" i="1"/>
  <c r="BT77" i="1"/>
  <c r="BY77" i="1"/>
  <c r="CH77" i="1"/>
  <c r="CK77" i="1"/>
  <c r="CQ77" i="1"/>
  <c r="CU77" i="1"/>
  <c r="CZ77" i="1"/>
  <c r="DG77" i="1"/>
  <c r="DQ77" i="1"/>
  <c r="B78" i="1"/>
  <c r="E78" i="1"/>
  <c r="K78" i="1"/>
  <c r="P78" i="1"/>
  <c r="T78" i="1"/>
  <c r="Y78" i="1"/>
  <c r="AD78" i="1"/>
  <c r="AK78" i="1"/>
  <c r="AP78" i="1"/>
  <c r="AS78" i="1"/>
  <c r="AX78" i="1"/>
  <c r="BA78" i="1"/>
  <c r="BJ78" i="1"/>
  <c r="BP78" i="1"/>
  <c r="BT78" i="1"/>
  <c r="BY78" i="1"/>
  <c r="CH78" i="1"/>
  <c r="CK78" i="1"/>
  <c r="CQ78" i="1"/>
  <c r="CU78" i="1"/>
  <c r="CZ78" i="1"/>
  <c r="DG78" i="1"/>
  <c r="DQ78" i="1"/>
  <c r="B79" i="1"/>
  <c r="E79" i="1"/>
  <c r="K79" i="1"/>
  <c r="P79" i="1"/>
  <c r="T79" i="1"/>
  <c r="Y79" i="1"/>
  <c r="AD79" i="1"/>
  <c r="AK79" i="1"/>
  <c r="AP79" i="1"/>
  <c r="AS79" i="1"/>
  <c r="AX79" i="1"/>
  <c r="BA79" i="1"/>
  <c r="BJ79" i="1"/>
  <c r="BP79" i="1"/>
  <c r="BT79" i="1"/>
  <c r="BY79" i="1"/>
  <c r="CH79" i="1"/>
  <c r="CK79" i="1"/>
  <c r="CQ79" i="1"/>
  <c r="CU79" i="1"/>
  <c r="CZ79" i="1"/>
  <c r="DG79" i="1"/>
  <c r="DQ79" i="1"/>
  <c r="B80" i="1"/>
  <c r="E80" i="1"/>
  <c r="K80" i="1"/>
  <c r="P80" i="1"/>
  <c r="T80" i="1"/>
  <c r="Y80" i="1"/>
  <c r="AD80" i="1"/>
  <c r="AK80" i="1"/>
  <c r="AP80" i="1"/>
  <c r="AS80" i="1"/>
  <c r="AX80" i="1"/>
  <c r="BA80" i="1"/>
  <c r="BJ80" i="1"/>
  <c r="BP80" i="1"/>
  <c r="BT80" i="1"/>
  <c r="BY80" i="1"/>
  <c r="CH80" i="1"/>
  <c r="CK80" i="1"/>
  <c r="CQ80" i="1"/>
  <c r="CU80" i="1"/>
  <c r="CZ80" i="1"/>
  <c r="DG80" i="1"/>
  <c r="DQ80" i="1"/>
  <c r="B98" i="1"/>
  <c r="E98" i="1"/>
  <c r="K98" i="1"/>
  <c r="P98" i="1"/>
  <c r="T98" i="1"/>
  <c r="Y98" i="1"/>
  <c r="AD98" i="1"/>
  <c r="AK98" i="1"/>
  <c r="AP98" i="1"/>
  <c r="AS98" i="1"/>
  <c r="AX98" i="1"/>
  <c r="BA98" i="1"/>
  <c r="BJ98" i="1"/>
  <c r="BP98" i="1"/>
  <c r="BT98" i="1"/>
  <c r="BY98" i="1"/>
  <c r="CH98" i="1"/>
  <c r="CK98" i="1"/>
  <c r="CQ98" i="1"/>
  <c r="CU98" i="1"/>
  <c r="CZ98" i="1"/>
  <c r="DG98" i="1"/>
  <c r="DQ98" i="1"/>
  <c r="B99" i="1"/>
  <c r="E99" i="1"/>
  <c r="K99" i="1"/>
  <c r="P99" i="1"/>
  <c r="T99" i="1"/>
  <c r="Y99" i="1"/>
  <c r="AD99" i="1"/>
  <c r="AK99" i="1"/>
  <c r="AP99" i="1"/>
  <c r="AS99" i="1"/>
  <c r="AX99" i="1"/>
  <c r="BA99" i="1"/>
  <c r="BJ99" i="1"/>
  <c r="BP99" i="1"/>
  <c r="BT99" i="1"/>
  <c r="BY99" i="1"/>
  <c r="CH99" i="1"/>
  <c r="CK99" i="1"/>
  <c r="CQ99" i="1"/>
  <c r="CU99" i="1"/>
  <c r="CZ99" i="1"/>
  <c r="DG99" i="1"/>
  <c r="DQ99" i="1"/>
  <c r="B100" i="1"/>
  <c r="E100" i="1"/>
  <c r="K100" i="1"/>
  <c r="P100" i="1"/>
  <c r="T100" i="1"/>
  <c r="Y100" i="1"/>
  <c r="AD100" i="1"/>
  <c r="AK100" i="1"/>
  <c r="AP100" i="1"/>
  <c r="AS100" i="1"/>
  <c r="AX100" i="1"/>
  <c r="BA100" i="1"/>
  <c r="BJ100" i="1"/>
  <c r="BP100" i="1"/>
  <c r="BT100" i="1"/>
  <c r="BY100" i="1"/>
  <c r="CH100" i="1"/>
  <c r="CK100" i="1"/>
  <c r="CQ100" i="1"/>
  <c r="CU100" i="1"/>
  <c r="CZ100" i="1"/>
  <c r="DG100" i="1"/>
  <c r="DQ100" i="1"/>
  <c r="B101" i="1"/>
  <c r="E101" i="1"/>
  <c r="K101" i="1"/>
  <c r="P101" i="1"/>
  <c r="T101" i="1"/>
  <c r="Y101" i="1"/>
  <c r="AD101" i="1"/>
  <c r="AK101" i="1"/>
  <c r="AP101" i="1"/>
  <c r="AS101" i="1"/>
  <c r="AX101" i="1"/>
  <c r="BA101" i="1"/>
  <c r="BJ101" i="1"/>
  <c r="BP101" i="1"/>
  <c r="BT101" i="1"/>
  <c r="BY101" i="1"/>
  <c r="CH101" i="1"/>
  <c r="CK101" i="1"/>
  <c r="CQ101" i="1"/>
  <c r="CU101" i="1"/>
  <c r="CZ101" i="1"/>
  <c r="DG101" i="1"/>
  <c r="DQ101" i="1"/>
  <c r="B139" i="1"/>
  <c r="E139" i="1"/>
  <c r="K139" i="1"/>
  <c r="P139" i="1"/>
  <c r="T139" i="1"/>
  <c r="Y139" i="1"/>
  <c r="AD139" i="1"/>
  <c r="AK139" i="1"/>
  <c r="AP139" i="1"/>
  <c r="AS139" i="1"/>
  <c r="AX139" i="1"/>
  <c r="BA139" i="1"/>
  <c r="BJ139" i="1"/>
  <c r="BP139" i="1"/>
  <c r="BT139" i="1"/>
  <c r="BY139" i="1"/>
  <c r="CH139" i="1"/>
  <c r="CK139" i="1"/>
  <c r="CQ139" i="1"/>
  <c r="CU139" i="1"/>
  <c r="CZ139" i="1"/>
  <c r="DG139" i="1"/>
  <c r="DQ139" i="1"/>
  <c r="B140" i="1"/>
  <c r="E140" i="1"/>
  <c r="K140" i="1"/>
  <c r="P140" i="1"/>
  <c r="T140" i="1"/>
  <c r="Y140" i="1"/>
  <c r="AD140" i="1"/>
  <c r="AK140" i="1"/>
  <c r="AP140" i="1"/>
  <c r="AS140" i="1"/>
  <c r="AX140" i="1"/>
  <c r="BA140" i="1"/>
  <c r="BJ140" i="1"/>
  <c r="BP140" i="1"/>
  <c r="BT140" i="1"/>
  <c r="BY140" i="1"/>
  <c r="CH140" i="1"/>
  <c r="CK140" i="1"/>
  <c r="CQ140" i="1"/>
  <c r="CU140" i="1"/>
  <c r="CZ140" i="1"/>
  <c r="DG140" i="1"/>
  <c r="DQ140" i="1"/>
  <c r="B141" i="1"/>
  <c r="E141" i="1"/>
  <c r="K141" i="1"/>
  <c r="P141" i="1"/>
  <c r="T141" i="1"/>
  <c r="Y141" i="1"/>
  <c r="AD141" i="1"/>
  <c r="AK141" i="1"/>
  <c r="AP141" i="1"/>
  <c r="AS141" i="1"/>
  <c r="AX141" i="1"/>
  <c r="BA141" i="1"/>
  <c r="BJ141" i="1"/>
  <c r="BP141" i="1"/>
  <c r="BT141" i="1"/>
  <c r="BY141" i="1"/>
  <c r="CH141" i="1"/>
  <c r="CK141" i="1"/>
  <c r="CQ141" i="1"/>
  <c r="CU141" i="1"/>
  <c r="CZ141" i="1"/>
  <c r="DG141" i="1"/>
  <c r="DQ141" i="1"/>
  <c r="B142" i="1"/>
  <c r="E142" i="1"/>
  <c r="K142" i="1"/>
  <c r="P142" i="1"/>
  <c r="T142" i="1"/>
  <c r="Y142" i="1"/>
  <c r="AD142" i="1"/>
  <c r="AK142" i="1"/>
  <c r="AP142" i="1"/>
  <c r="AS142" i="1"/>
  <c r="AX142" i="1"/>
  <c r="BA142" i="1"/>
  <c r="BJ142" i="1"/>
  <c r="BP142" i="1"/>
  <c r="BT142" i="1"/>
  <c r="BY142" i="1"/>
  <c r="CH142" i="1"/>
  <c r="CK142" i="1"/>
  <c r="CQ142" i="1"/>
  <c r="CU142" i="1"/>
  <c r="CZ142" i="1"/>
  <c r="DG142" i="1"/>
  <c r="DQ142" i="1"/>
  <c r="B143" i="1"/>
  <c r="E143" i="1"/>
  <c r="K143" i="1"/>
  <c r="P143" i="1"/>
  <c r="T143" i="1"/>
  <c r="Y143" i="1"/>
  <c r="AD143" i="1"/>
  <c r="AK143" i="1"/>
  <c r="AP143" i="1"/>
  <c r="AS143" i="1"/>
  <c r="AX143" i="1"/>
  <c r="BA143" i="1"/>
  <c r="BJ143" i="1"/>
  <c r="BP143" i="1"/>
  <c r="BT143" i="1"/>
  <c r="BY143" i="1"/>
  <c r="CH143" i="1"/>
  <c r="CK143" i="1"/>
  <c r="CQ143" i="1"/>
  <c r="CU143" i="1"/>
  <c r="CZ143" i="1"/>
  <c r="DG143" i="1"/>
  <c r="DQ143" i="1"/>
  <c r="B185" i="1"/>
  <c r="E185" i="1"/>
  <c r="K185" i="1"/>
  <c r="P185" i="1"/>
  <c r="T185" i="1"/>
  <c r="Y185" i="1"/>
  <c r="AD185" i="1"/>
  <c r="AK185" i="1"/>
  <c r="AP185" i="1"/>
  <c r="AS185" i="1"/>
  <c r="AX185" i="1"/>
  <c r="BA185" i="1"/>
  <c r="BJ185" i="1"/>
  <c r="BP185" i="1"/>
  <c r="BT185" i="1"/>
  <c r="BY185" i="1"/>
  <c r="CH185" i="1"/>
  <c r="CK185" i="1"/>
  <c r="CQ185" i="1"/>
  <c r="CU185" i="1"/>
  <c r="CZ185" i="1"/>
  <c r="DG185" i="1"/>
  <c r="DQ185" i="1"/>
  <c r="B186" i="1"/>
  <c r="E186" i="1"/>
  <c r="K186" i="1"/>
  <c r="P186" i="1"/>
  <c r="T186" i="1"/>
  <c r="Y186" i="1"/>
  <c r="AD186" i="1"/>
  <c r="AK186" i="1"/>
  <c r="AP186" i="1"/>
  <c r="AS186" i="1"/>
  <c r="AX186" i="1"/>
  <c r="BA186" i="1"/>
  <c r="BJ186" i="1"/>
  <c r="BP186" i="1"/>
  <c r="BT186" i="1"/>
  <c r="BY186" i="1"/>
  <c r="CH186" i="1"/>
  <c r="CK186" i="1"/>
  <c r="CQ186" i="1"/>
  <c r="CU186" i="1"/>
  <c r="CZ186" i="1"/>
  <c r="DG186" i="1"/>
  <c r="DQ186" i="1"/>
  <c r="B187" i="1"/>
  <c r="E187" i="1"/>
  <c r="K187" i="1"/>
  <c r="P187" i="1"/>
  <c r="T187" i="1"/>
  <c r="Y187" i="1"/>
  <c r="AD187" i="1"/>
  <c r="AK187" i="1"/>
  <c r="AP187" i="1"/>
  <c r="AS187" i="1"/>
  <c r="AX187" i="1"/>
  <c r="BA187" i="1"/>
  <c r="BJ187" i="1"/>
  <c r="BP187" i="1"/>
  <c r="BT187" i="1"/>
  <c r="BY187" i="1"/>
  <c r="CH187" i="1"/>
  <c r="CK187" i="1"/>
  <c r="CQ187" i="1"/>
  <c r="CU187" i="1"/>
  <c r="CZ187" i="1"/>
  <c r="DG187" i="1"/>
  <c r="DQ187" i="1"/>
  <c r="B188" i="1"/>
  <c r="E188" i="1"/>
  <c r="K188" i="1"/>
  <c r="P188" i="1"/>
  <c r="T188" i="1"/>
  <c r="Y188" i="1"/>
  <c r="AD188" i="1"/>
  <c r="AK188" i="1"/>
  <c r="AP188" i="1"/>
  <c r="AS188" i="1"/>
  <c r="AX188" i="1"/>
  <c r="BA188" i="1"/>
  <c r="BJ188" i="1"/>
  <c r="BP188" i="1"/>
  <c r="BT188" i="1"/>
  <c r="BY188" i="1"/>
  <c r="CH188" i="1"/>
  <c r="CK188" i="1"/>
  <c r="CQ188" i="1"/>
  <c r="CU188" i="1"/>
  <c r="CZ188" i="1"/>
  <c r="DG188" i="1"/>
  <c r="DQ188" i="1"/>
  <c r="C191" i="1"/>
  <c r="D191" i="1"/>
  <c r="F191" i="1"/>
  <c r="G191" i="1"/>
  <c r="H191" i="1"/>
  <c r="I191" i="1"/>
  <c r="J191" i="1"/>
  <c r="L191" i="1"/>
  <c r="M191" i="1"/>
  <c r="N191" i="1"/>
  <c r="O191" i="1"/>
  <c r="Q191" i="1"/>
  <c r="R191" i="1"/>
  <c r="S191" i="1"/>
  <c r="U191" i="1"/>
  <c r="V191" i="1"/>
  <c r="W191" i="1"/>
  <c r="X191" i="1"/>
  <c r="Z191" i="1"/>
  <c r="AA191" i="1"/>
  <c r="AB191" i="1"/>
  <c r="AC191" i="1"/>
  <c r="AE191" i="1"/>
  <c r="AF191" i="1"/>
  <c r="AG191" i="1"/>
  <c r="AH191" i="1"/>
  <c r="AI191" i="1"/>
  <c r="AJ191" i="1"/>
  <c r="AL191" i="1"/>
  <c r="AM191" i="1"/>
  <c r="AN191" i="1"/>
  <c r="AO191" i="1"/>
  <c r="AQ191" i="1"/>
  <c r="AR191" i="1"/>
  <c r="AT191" i="1"/>
  <c r="AU191" i="1"/>
  <c r="AV191" i="1"/>
  <c r="AW191" i="1"/>
  <c r="AY191" i="1"/>
  <c r="AZ191" i="1"/>
  <c r="BB191" i="1"/>
  <c r="BC191" i="1"/>
  <c r="BD191" i="1"/>
  <c r="BE191" i="1"/>
  <c r="BF191" i="1"/>
  <c r="BG191" i="1"/>
  <c r="BH191" i="1"/>
  <c r="BI191" i="1"/>
  <c r="BK191" i="1"/>
  <c r="BL191" i="1"/>
  <c r="BM191" i="1"/>
  <c r="BN191" i="1"/>
  <c r="BO191" i="1"/>
  <c r="BQ191" i="1"/>
  <c r="BR191" i="1"/>
  <c r="BS191" i="1"/>
  <c r="BU191" i="1"/>
  <c r="BV191" i="1"/>
  <c r="BW191" i="1"/>
  <c r="BX191" i="1"/>
  <c r="BZ191" i="1"/>
  <c r="CA191" i="1"/>
  <c r="CB191" i="1"/>
  <c r="CC191" i="1"/>
  <c r="CD191" i="1"/>
  <c r="CE191" i="1"/>
  <c r="CF191" i="1"/>
  <c r="CG191" i="1"/>
  <c r="CI191" i="1"/>
  <c r="CJ191" i="1"/>
  <c r="CL191" i="1"/>
  <c r="CM191" i="1"/>
  <c r="CN191" i="1"/>
  <c r="CO191" i="1"/>
  <c r="CP191" i="1"/>
  <c r="CR191" i="1"/>
  <c r="CS191" i="1"/>
  <c r="CT191" i="1"/>
  <c r="CV191" i="1"/>
  <c r="CW191" i="1"/>
  <c r="CX191" i="1"/>
  <c r="CY191" i="1"/>
  <c r="DA191" i="1"/>
  <c r="DB191" i="1"/>
  <c r="DC191" i="1"/>
  <c r="DD191" i="1"/>
  <c r="DE191" i="1"/>
  <c r="DF191" i="1"/>
  <c r="DH191" i="1"/>
  <c r="DI191" i="1"/>
  <c r="DJ191" i="1"/>
  <c r="DK191" i="1"/>
  <c r="DL191" i="1"/>
  <c r="DM191" i="1"/>
  <c r="DN191" i="1"/>
  <c r="DO191" i="1"/>
  <c r="DR191" i="1"/>
  <c r="DS191" i="1"/>
  <c r="DT191" i="1"/>
  <c r="DV191" i="1"/>
  <c r="C193" i="1"/>
  <c r="D193" i="1"/>
  <c r="F193" i="1"/>
  <c r="G193" i="1"/>
  <c r="H193" i="1"/>
  <c r="I193" i="1"/>
  <c r="J193" i="1"/>
  <c r="L193" i="1"/>
  <c r="M193" i="1"/>
  <c r="N193" i="1"/>
  <c r="O193" i="1"/>
  <c r="Q193" i="1"/>
  <c r="R193" i="1"/>
  <c r="S193" i="1"/>
  <c r="U193" i="1"/>
  <c r="V193" i="1"/>
  <c r="W193" i="1"/>
  <c r="X193" i="1"/>
  <c r="Z193" i="1"/>
  <c r="AA193" i="1"/>
  <c r="AB193" i="1"/>
  <c r="AC193" i="1"/>
  <c r="AE193" i="1"/>
  <c r="AF193" i="1"/>
  <c r="AG193" i="1"/>
  <c r="AH193" i="1"/>
  <c r="AI193" i="1"/>
  <c r="AJ193" i="1"/>
  <c r="AL193" i="1"/>
  <c r="AM193" i="1"/>
  <c r="AN193" i="1"/>
  <c r="AO193" i="1"/>
  <c r="AQ193" i="1"/>
  <c r="AR193" i="1"/>
  <c r="AT193" i="1"/>
  <c r="AU193" i="1"/>
  <c r="AV193" i="1"/>
  <c r="AW193" i="1"/>
  <c r="AY193" i="1"/>
  <c r="AZ193" i="1"/>
  <c r="BB193" i="1"/>
  <c r="BC193" i="1"/>
  <c r="BD193" i="1"/>
  <c r="BE193" i="1"/>
  <c r="BF193" i="1"/>
  <c r="BG193" i="1"/>
  <c r="BH193" i="1"/>
  <c r="BI193" i="1"/>
  <c r="BK193" i="1"/>
  <c r="BL193" i="1"/>
  <c r="BM193" i="1"/>
  <c r="BN193" i="1"/>
  <c r="BO193" i="1"/>
  <c r="BQ193" i="1"/>
  <c r="BR193" i="1"/>
  <c r="BS193" i="1"/>
  <c r="BU193" i="1"/>
  <c r="BV193" i="1"/>
  <c r="BW193" i="1"/>
  <c r="BX193" i="1"/>
  <c r="BZ193" i="1"/>
  <c r="CA193" i="1"/>
  <c r="CB193" i="1"/>
  <c r="CC193" i="1"/>
  <c r="CD193" i="1"/>
  <c r="CE193" i="1"/>
  <c r="CF193" i="1"/>
  <c r="CG193" i="1"/>
  <c r="CI193" i="1"/>
  <c r="CJ193" i="1"/>
  <c r="CL193" i="1"/>
  <c r="CM193" i="1"/>
  <c r="CN193" i="1"/>
  <c r="CO193" i="1"/>
  <c r="CP193" i="1"/>
  <c r="CR193" i="1"/>
  <c r="CS193" i="1"/>
  <c r="CT193" i="1"/>
  <c r="CV193" i="1"/>
  <c r="CW193" i="1"/>
  <c r="CX193" i="1"/>
  <c r="CY193" i="1"/>
  <c r="DA193" i="1"/>
  <c r="DB193" i="1"/>
  <c r="DC193" i="1"/>
  <c r="DD193" i="1"/>
  <c r="DE193" i="1"/>
  <c r="DF193" i="1"/>
  <c r="DH193" i="1"/>
  <c r="DI193" i="1"/>
  <c r="DJ193" i="1"/>
  <c r="DK193" i="1"/>
  <c r="DL193" i="1"/>
  <c r="DM193" i="1"/>
  <c r="DN193" i="1"/>
  <c r="DO193" i="1"/>
  <c r="B258" i="1"/>
  <c r="E258" i="1"/>
  <c r="K258" i="1"/>
  <c r="P258" i="1"/>
  <c r="T258" i="1"/>
  <c r="Y258" i="1"/>
  <c r="AD258" i="1"/>
  <c r="AK258" i="1"/>
  <c r="AP258" i="1"/>
  <c r="AS258" i="1"/>
  <c r="AX258" i="1"/>
  <c r="BA258" i="1"/>
  <c r="BJ258" i="1"/>
  <c r="BP258" i="1"/>
  <c r="BT258" i="1"/>
  <c r="BY258" i="1"/>
  <c r="CH258" i="1"/>
  <c r="CK258" i="1"/>
  <c r="CQ258" i="1"/>
  <c r="CU258" i="1"/>
  <c r="CZ258" i="1"/>
  <c r="DG258" i="1"/>
  <c r="DQ258" i="1"/>
  <c r="B259" i="1"/>
  <c r="E259" i="1"/>
  <c r="K259" i="1"/>
  <c r="P259" i="1"/>
  <c r="T259" i="1"/>
  <c r="Y259" i="1"/>
  <c r="AD259" i="1"/>
  <c r="AK259" i="1"/>
  <c r="AP259" i="1"/>
  <c r="AS259" i="1"/>
  <c r="AX259" i="1"/>
  <c r="BA259" i="1"/>
  <c r="BJ259" i="1"/>
  <c r="BP259" i="1"/>
  <c r="BT259" i="1"/>
  <c r="BY259" i="1"/>
  <c r="CH259" i="1"/>
  <c r="CK259" i="1"/>
  <c r="CQ259" i="1"/>
  <c r="CU259" i="1"/>
  <c r="CZ259" i="1"/>
  <c r="DG259" i="1"/>
  <c r="DQ259" i="1"/>
  <c r="B260" i="1"/>
  <c r="E260" i="1"/>
  <c r="K260" i="1"/>
  <c r="P260" i="1"/>
  <c r="T260" i="1"/>
  <c r="Y260" i="1"/>
  <c r="AD260" i="1"/>
  <c r="AK260" i="1"/>
  <c r="AP260" i="1"/>
  <c r="AS260" i="1"/>
  <c r="AX260" i="1"/>
  <c r="BA260" i="1"/>
  <c r="BJ260" i="1"/>
  <c r="BP260" i="1"/>
  <c r="BT260" i="1"/>
  <c r="BY260" i="1"/>
  <c r="CH260" i="1"/>
  <c r="CK260" i="1"/>
  <c r="CQ260" i="1"/>
  <c r="CU260" i="1"/>
  <c r="CZ260" i="1"/>
  <c r="DG260" i="1"/>
  <c r="DQ260" i="1"/>
  <c r="B261" i="1"/>
  <c r="E261" i="1"/>
  <c r="DP261" i="1" s="1"/>
  <c r="K261" i="1"/>
  <c r="P261" i="1"/>
  <c r="T261" i="1"/>
  <c r="Y261" i="1"/>
  <c r="AD261" i="1"/>
  <c r="AK261" i="1"/>
  <c r="AP261" i="1"/>
  <c r="AS261" i="1"/>
  <c r="AX261" i="1"/>
  <c r="BA261" i="1"/>
  <c r="BJ261" i="1"/>
  <c r="BP261" i="1"/>
  <c r="BT261" i="1"/>
  <c r="BY261" i="1"/>
  <c r="CH261" i="1"/>
  <c r="CK261" i="1"/>
  <c r="CQ261" i="1"/>
  <c r="CU261" i="1"/>
  <c r="CZ261" i="1"/>
  <c r="DG261" i="1"/>
  <c r="DQ261" i="1"/>
  <c r="B263" i="1"/>
  <c r="E263" i="1"/>
  <c r="DP263" i="1" s="1"/>
  <c r="K263" i="1"/>
  <c r="P263" i="1"/>
  <c r="T263" i="1"/>
  <c r="Y263" i="1"/>
  <c r="AD263" i="1"/>
  <c r="AK263" i="1"/>
  <c r="AP263" i="1"/>
  <c r="AS263" i="1"/>
  <c r="AX263" i="1"/>
  <c r="BA263" i="1"/>
  <c r="BJ263" i="1"/>
  <c r="BP263" i="1"/>
  <c r="BT263" i="1"/>
  <c r="BY263" i="1"/>
  <c r="CH263" i="1"/>
  <c r="CK263" i="1"/>
  <c r="CQ263" i="1"/>
  <c r="CU263" i="1"/>
  <c r="CZ263" i="1"/>
  <c r="DG263" i="1"/>
  <c r="DQ263" i="1"/>
  <c r="B264" i="1"/>
  <c r="E264" i="1"/>
  <c r="K264" i="1"/>
  <c r="P264" i="1"/>
  <c r="T264" i="1"/>
  <c r="Y264" i="1"/>
  <c r="AD264" i="1"/>
  <c r="AK264" i="1"/>
  <c r="AP264" i="1"/>
  <c r="AS264" i="1"/>
  <c r="AX264" i="1"/>
  <c r="BA264" i="1"/>
  <c r="BJ264" i="1"/>
  <c r="BP264" i="1"/>
  <c r="BT264" i="1"/>
  <c r="BY264" i="1"/>
  <c r="CH264" i="1"/>
  <c r="CK264" i="1"/>
  <c r="CQ264" i="1"/>
  <c r="CU264" i="1"/>
  <c r="CZ264" i="1"/>
  <c r="DG264" i="1"/>
  <c r="DQ264" i="1"/>
  <c r="B265" i="1"/>
  <c r="E265" i="1"/>
  <c r="K265" i="1"/>
  <c r="P265" i="1"/>
  <c r="T265" i="1"/>
  <c r="Y265" i="1"/>
  <c r="AD265" i="1"/>
  <c r="AK265" i="1"/>
  <c r="AP265" i="1"/>
  <c r="AS265" i="1"/>
  <c r="AX265" i="1"/>
  <c r="BA265" i="1"/>
  <c r="BJ265" i="1"/>
  <c r="BP265" i="1"/>
  <c r="BT265" i="1"/>
  <c r="BY265" i="1"/>
  <c r="CH265" i="1"/>
  <c r="CK265" i="1"/>
  <c r="CQ265" i="1"/>
  <c r="CU265" i="1"/>
  <c r="CZ265" i="1"/>
  <c r="DG265" i="1"/>
  <c r="DQ265" i="1"/>
  <c r="B266" i="1"/>
  <c r="E266" i="1"/>
  <c r="K266" i="1"/>
  <c r="P266" i="1"/>
  <c r="T266" i="1"/>
  <c r="Y266" i="1"/>
  <c r="AD266" i="1"/>
  <c r="AK266" i="1"/>
  <c r="AP266" i="1"/>
  <c r="AS266" i="1"/>
  <c r="AX266" i="1"/>
  <c r="BA266" i="1"/>
  <c r="BJ266" i="1"/>
  <c r="BP266" i="1"/>
  <c r="BT266" i="1"/>
  <c r="BY266" i="1"/>
  <c r="CH266" i="1"/>
  <c r="CK266" i="1"/>
  <c r="CQ266" i="1"/>
  <c r="CU266" i="1"/>
  <c r="CZ266" i="1"/>
  <c r="DG266" i="1"/>
  <c r="DQ266" i="1"/>
  <c r="C267" i="1"/>
  <c r="B267" i="1"/>
  <c r="D267" i="1"/>
  <c r="L267" i="1"/>
  <c r="M267" i="1"/>
  <c r="N267" i="1"/>
  <c r="O267" i="1"/>
  <c r="U267" i="1"/>
  <c r="T267" i="1"/>
  <c r="V267" i="1"/>
  <c r="W267" i="1"/>
  <c r="X267" i="1"/>
  <c r="Z267" i="1"/>
  <c r="AA267" i="1"/>
  <c r="AB267" i="1"/>
  <c r="AC267" i="1"/>
  <c r="AE267" i="1"/>
  <c r="AF267" i="1"/>
  <c r="AG267" i="1"/>
  <c r="AH267" i="1"/>
  <c r="AI267" i="1"/>
  <c r="AJ267" i="1"/>
  <c r="B268" i="1"/>
  <c r="E268" i="1"/>
  <c r="K268" i="1"/>
  <c r="P268" i="1"/>
  <c r="P271" i="1"/>
  <c r="T268" i="1"/>
  <c r="T271" i="1" s="1"/>
  <c r="Y268" i="1"/>
  <c r="Y271" i="1" s="1"/>
  <c r="AD268" i="1"/>
  <c r="AK268" i="1"/>
  <c r="AP268" i="1"/>
  <c r="AS268" i="1"/>
  <c r="AX268" i="1"/>
  <c r="AX271" i="1" s="1"/>
  <c r="BA268" i="1"/>
  <c r="BJ268" i="1"/>
  <c r="BJ271" i="1" s="1"/>
  <c r="BP268" i="1"/>
  <c r="BP271" i="1" s="1"/>
  <c r="BT268" i="1"/>
  <c r="BY268" i="1"/>
  <c r="CH268" i="1"/>
  <c r="CK268" i="1"/>
  <c r="CQ268" i="1"/>
  <c r="CU268" i="1"/>
  <c r="CU271" i="1" s="1"/>
  <c r="CZ268" i="1"/>
  <c r="DG268" i="1"/>
  <c r="DG271" i="1" s="1"/>
  <c r="DQ268" i="1"/>
  <c r="B269" i="1"/>
  <c r="E269" i="1"/>
  <c r="K269" i="1"/>
  <c r="K271" i="1" s="1"/>
  <c r="P269" i="1"/>
  <c r="T269" i="1"/>
  <c r="Y269" i="1"/>
  <c r="AD269" i="1"/>
  <c r="AK269" i="1"/>
  <c r="AP269" i="1"/>
  <c r="AP271" i="1" s="1"/>
  <c r="AS269" i="1"/>
  <c r="AS271" i="1" s="1"/>
  <c r="AX269" i="1"/>
  <c r="BA269" i="1"/>
  <c r="BA271" i="1" s="1"/>
  <c r="BJ269" i="1"/>
  <c r="BP269" i="1"/>
  <c r="BT269" i="1"/>
  <c r="BY269" i="1"/>
  <c r="BY271" i="1" s="1"/>
  <c r="CH269" i="1"/>
  <c r="CH271" i="1" s="1"/>
  <c r="CK269" i="1"/>
  <c r="CQ269" i="1"/>
  <c r="CU269" i="1"/>
  <c r="CZ269" i="1"/>
  <c r="DG269" i="1"/>
  <c r="DQ269" i="1"/>
  <c r="DQ271" i="1" s="1"/>
  <c r="B270" i="1"/>
  <c r="E270" i="1"/>
  <c r="K270" i="1"/>
  <c r="P270" i="1"/>
  <c r="T270" i="1"/>
  <c r="Y270" i="1"/>
  <c r="AD270" i="1"/>
  <c r="AK270" i="1"/>
  <c r="AP270" i="1"/>
  <c r="AS270" i="1"/>
  <c r="AX270" i="1"/>
  <c r="BA270" i="1"/>
  <c r="BJ270" i="1"/>
  <c r="BP270" i="1"/>
  <c r="BT270" i="1"/>
  <c r="BY270" i="1"/>
  <c r="CH270" i="1"/>
  <c r="CK270" i="1"/>
  <c r="CQ270" i="1"/>
  <c r="CU270" i="1"/>
  <c r="CZ270" i="1"/>
  <c r="CZ271" i="1" s="1"/>
  <c r="DG270" i="1"/>
  <c r="DQ270" i="1"/>
  <c r="C271" i="1"/>
  <c r="D271" i="1"/>
  <c r="F271" i="1"/>
  <c r="G271" i="1"/>
  <c r="H271" i="1"/>
  <c r="I271" i="1"/>
  <c r="J271" i="1"/>
  <c r="L271" i="1"/>
  <c r="M271" i="1"/>
  <c r="N271" i="1"/>
  <c r="O271" i="1"/>
  <c r="Q271" i="1"/>
  <c r="R271" i="1"/>
  <c r="S271" i="1"/>
  <c r="U271" i="1"/>
  <c r="V271" i="1"/>
  <c r="W271" i="1"/>
  <c r="X271" i="1"/>
  <c r="Z271" i="1"/>
  <c r="AA271" i="1"/>
  <c r="AB271" i="1"/>
  <c r="AC271" i="1"/>
  <c r="AE271" i="1"/>
  <c r="AF271" i="1"/>
  <c r="AG271" i="1"/>
  <c r="AH271" i="1"/>
  <c r="AI271" i="1"/>
  <c r="AJ271" i="1"/>
  <c r="AL271" i="1"/>
  <c r="AM271" i="1"/>
  <c r="AN271" i="1"/>
  <c r="AO271" i="1"/>
  <c r="AQ271" i="1"/>
  <c r="AR271" i="1"/>
  <c r="AT271" i="1"/>
  <c r="AU271" i="1"/>
  <c r="AV271" i="1"/>
  <c r="AW271" i="1"/>
  <c r="AY271" i="1"/>
  <c r="AZ271" i="1"/>
  <c r="BB271" i="1"/>
  <c r="BC271" i="1"/>
  <c r="BD271" i="1"/>
  <c r="BE271" i="1"/>
  <c r="BF271" i="1"/>
  <c r="BG271" i="1"/>
  <c r="BH271" i="1"/>
  <c r="BI271" i="1"/>
  <c r="BK271" i="1"/>
  <c r="BL271" i="1"/>
  <c r="BM271" i="1"/>
  <c r="BN271" i="1"/>
  <c r="BO271" i="1"/>
  <c r="BQ271" i="1"/>
  <c r="BR271" i="1"/>
  <c r="BS271" i="1"/>
  <c r="BU271" i="1"/>
  <c r="BV271" i="1"/>
  <c r="BW271" i="1"/>
  <c r="BX271" i="1"/>
  <c r="CI271" i="1"/>
  <c r="CJ271" i="1"/>
  <c r="CL271" i="1"/>
  <c r="CM271" i="1"/>
  <c r="CN271" i="1"/>
  <c r="CO271" i="1"/>
  <c r="CP271" i="1"/>
  <c r="CR271" i="1"/>
  <c r="CS271" i="1"/>
  <c r="CT271" i="1"/>
  <c r="CV271" i="1"/>
  <c r="CW271" i="1"/>
  <c r="CX271" i="1"/>
  <c r="CY271" i="1"/>
  <c r="DA271" i="1"/>
  <c r="DB271" i="1"/>
  <c r="DC271" i="1"/>
  <c r="DD271" i="1"/>
  <c r="DE271" i="1"/>
  <c r="DF271" i="1"/>
  <c r="DH271" i="1"/>
  <c r="DI271" i="1"/>
  <c r="DJ271" i="1"/>
  <c r="DK271" i="1"/>
  <c r="DL271" i="1"/>
  <c r="DM271" i="1"/>
  <c r="DN271" i="1"/>
  <c r="DO271" i="1"/>
  <c r="DR271" i="1"/>
  <c r="DS271" i="1"/>
  <c r="DT271" i="1"/>
  <c r="DV271" i="1"/>
  <c r="C287" i="1"/>
  <c r="D287" i="1"/>
  <c r="F287" i="1"/>
  <c r="G287" i="1"/>
  <c r="H287" i="1"/>
  <c r="I287" i="1"/>
  <c r="J287" i="1"/>
  <c r="L287" i="1"/>
  <c r="M287" i="1"/>
  <c r="N287" i="1"/>
  <c r="O287" i="1"/>
  <c r="Q287" i="1"/>
  <c r="R287" i="1"/>
  <c r="S287" i="1"/>
  <c r="U287" i="1"/>
  <c r="V287" i="1"/>
  <c r="W287" i="1"/>
  <c r="X287" i="1"/>
  <c r="Z287" i="1"/>
  <c r="AA287" i="1"/>
  <c r="AB287" i="1"/>
  <c r="AC287" i="1"/>
  <c r="AE287" i="1"/>
  <c r="AF287" i="1"/>
  <c r="AG287" i="1"/>
  <c r="AH287" i="1"/>
  <c r="AI287" i="1"/>
  <c r="AJ287" i="1"/>
  <c r="AL287" i="1"/>
  <c r="AM287" i="1"/>
  <c r="AN287" i="1"/>
  <c r="AO287" i="1"/>
  <c r="AQ287" i="1"/>
  <c r="AR287" i="1"/>
  <c r="AT287" i="1"/>
  <c r="AU287" i="1"/>
  <c r="AV287" i="1"/>
  <c r="AW287" i="1"/>
  <c r="AY287" i="1"/>
  <c r="AZ287" i="1"/>
  <c r="BB287" i="1"/>
  <c r="BC287" i="1"/>
  <c r="BD287" i="1"/>
  <c r="BE287" i="1"/>
  <c r="BF287" i="1"/>
  <c r="BG287" i="1"/>
  <c r="BH287" i="1"/>
  <c r="BI287" i="1"/>
  <c r="BK287" i="1"/>
  <c r="BL287" i="1"/>
  <c r="BM287" i="1"/>
  <c r="BN287" i="1"/>
  <c r="BO287" i="1"/>
  <c r="BQ287" i="1"/>
  <c r="BR287" i="1"/>
  <c r="BS287" i="1"/>
  <c r="BU287" i="1"/>
  <c r="BV287" i="1"/>
  <c r="BW287" i="1"/>
  <c r="BX287" i="1"/>
  <c r="BZ287" i="1"/>
  <c r="CA287" i="1"/>
  <c r="CB287" i="1"/>
  <c r="CC287" i="1"/>
  <c r="CD287" i="1"/>
  <c r="CE287" i="1"/>
  <c r="CF287" i="1"/>
  <c r="CG287" i="1"/>
  <c r="CI287" i="1"/>
  <c r="CJ287" i="1"/>
  <c r="CL287" i="1"/>
  <c r="CM287" i="1"/>
  <c r="CN287" i="1"/>
  <c r="CO287" i="1"/>
  <c r="CP287" i="1"/>
  <c r="CR287" i="1"/>
  <c r="CS287" i="1"/>
  <c r="CT287" i="1"/>
  <c r="CV287" i="1"/>
  <c r="CW287" i="1"/>
  <c r="CX287" i="1"/>
  <c r="CY287" i="1"/>
  <c r="DA287" i="1"/>
  <c r="DB287" i="1"/>
  <c r="DC287" i="1"/>
  <c r="DD287" i="1"/>
  <c r="DE287" i="1"/>
  <c r="DF287" i="1"/>
  <c r="DH287" i="1"/>
  <c r="DI287" i="1"/>
  <c r="DJ287" i="1"/>
  <c r="DK287" i="1"/>
  <c r="DL287" i="1"/>
  <c r="DM287" i="1"/>
  <c r="DN287" i="1"/>
  <c r="DO287" i="1"/>
  <c r="DR287" i="1"/>
  <c r="DS287" i="1"/>
  <c r="DT287" i="1"/>
  <c r="DV287" i="1"/>
  <c r="B326" i="1"/>
  <c r="E326" i="1"/>
  <c r="K326" i="1"/>
  <c r="DP326" i="1" s="1"/>
  <c r="P326" i="1"/>
  <c r="T326" i="1"/>
  <c r="Y326" i="1"/>
  <c r="AD326" i="1"/>
  <c r="AK326" i="1"/>
  <c r="AP326" i="1"/>
  <c r="AS326" i="1"/>
  <c r="AX326" i="1"/>
  <c r="BA326" i="1"/>
  <c r="BJ326" i="1"/>
  <c r="BP326" i="1"/>
  <c r="BT326" i="1"/>
  <c r="BY326" i="1"/>
  <c r="CH326" i="1"/>
  <c r="CK326" i="1"/>
  <c r="CQ326" i="1"/>
  <c r="CU326" i="1"/>
  <c r="CZ326" i="1"/>
  <c r="DG326" i="1"/>
  <c r="DQ326" i="1"/>
  <c r="B327" i="1"/>
  <c r="E327" i="1"/>
  <c r="K327" i="1"/>
  <c r="P327" i="1"/>
  <c r="T327" i="1"/>
  <c r="Y327" i="1"/>
  <c r="AD327" i="1"/>
  <c r="AK327" i="1"/>
  <c r="AP327" i="1"/>
  <c r="AS327" i="1"/>
  <c r="AX327" i="1"/>
  <c r="BA327" i="1"/>
  <c r="BJ327" i="1"/>
  <c r="BP327" i="1"/>
  <c r="BT327" i="1"/>
  <c r="BY327" i="1"/>
  <c r="CH327" i="1"/>
  <c r="CK327" i="1"/>
  <c r="CQ327" i="1"/>
  <c r="CU327" i="1"/>
  <c r="CZ327" i="1"/>
  <c r="DG327" i="1"/>
  <c r="DQ327" i="1"/>
  <c r="B328" i="1"/>
  <c r="E328" i="1"/>
  <c r="K328" i="1"/>
  <c r="P328" i="1"/>
  <c r="T328" i="1"/>
  <c r="Y328" i="1"/>
  <c r="AD328" i="1"/>
  <c r="AK328" i="1"/>
  <c r="AP328" i="1"/>
  <c r="AS328" i="1"/>
  <c r="AX328" i="1"/>
  <c r="BA328" i="1"/>
  <c r="BJ328" i="1"/>
  <c r="BP328" i="1"/>
  <c r="BT328" i="1"/>
  <c r="BY328" i="1"/>
  <c r="CH328" i="1"/>
  <c r="CK328" i="1"/>
  <c r="CQ328" i="1"/>
  <c r="CU328" i="1"/>
  <c r="CZ328" i="1"/>
  <c r="DG328" i="1"/>
  <c r="DQ328" i="1"/>
  <c r="B329" i="1"/>
  <c r="E329" i="1"/>
  <c r="K329" i="1"/>
  <c r="P329" i="1"/>
  <c r="T329" i="1"/>
  <c r="Y329" i="1"/>
  <c r="AD329" i="1"/>
  <c r="AK329" i="1"/>
  <c r="AP329" i="1"/>
  <c r="AS329" i="1"/>
  <c r="AX329" i="1"/>
  <c r="BA329" i="1"/>
  <c r="BJ329" i="1"/>
  <c r="BP329" i="1"/>
  <c r="BT329" i="1"/>
  <c r="BY329" i="1"/>
  <c r="CH329" i="1"/>
  <c r="CK329" i="1"/>
  <c r="CQ329" i="1"/>
  <c r="CU329" i="1"/>
  <c r="CZ329" i="1"/>
  <c r="DG329" i="1"/>
  <c r="DQ329" i="1"/>
  <c r="B330" i="1"/>
  <c r="E330" i="1"/>
  <c r="K330" i="1"/>
  <c r="P330" i="1"/>
  <c r="T330" i="1"/>
  <c r="Y330" i="1"/>
  <c r="AD330" i="1"/>
  <c r="AK330" i="1"/>
  <c r="AP330" i="1"/>
  <c r="AS330" i="1"/>
  <c r="AX330" i="1"/>
  <c r="BA330" i="1"/>
  <c r="BJ330" i="1"/>
  <c r="BP330" i="1"/>
  <c r="BT330" i="1"/>
  <c r="BY330" i="1"/>
  <c r="CH330" i="1"/>
  <c r="CK330" i="1"/>
  <c r="CQ330" i="1"/>
  <c r="CU330" i="1"/>
  <c r="CZ330" i="1"/>
  <c r="DG330" i="1"/>
  <c r="DQ330" i="1"/>
  <c r="DU330" i="1"/>
  <c r="E348" i="1"/>
  <c r="K348" i="1"/>
  <c r="P348" i="1"/>
  <c r="T348" i="1"/>
  <c r="Y348" i="1"/>
  <c r="AD348" i="1"/>
  <c r="AK348" i="1"/>
  <c r="AP348" i="1"/>
  <c r="AS348" i="1"/>
  <c r="AX348" i="1"/>
  <c r="BA348" i="1"/>
  <c r="BJ348" i="1"/>
  <c r="BP348" i="1"/>
  <c r="BT348" i="1"/>
  <c r="BY348" i="1"/>
  <c r="CH348" i="1"/>
  <c r="CK348" i="1"/>
  <c r="CQ348" i="1"/>
  <c r="CU348" i="1"/>
  <c r="CZ348" i="1"/>
  <c r="DG348" i="1"/>
  <c r="DQ348" i="1"/>
  <c r="E349" i="1"/>
  <c r="K349" i="1"/>
  <c r="P349" i="1"/>
  <c r="T349" i="1"/>
  <c r="Y349" i="1"/>
  <c r="AD349" i="1"/>
  <c r="AK349" i="1"/>
  <c r="AP349" i="1"/>
  <c r="AS349" i="1"/>
  <c r="AX349" i="1"/>
  <c r="BA349" i="1"/>
  <c r="BJ349" i="1"/>
  <c r="BP349" i="1"/>
  <c r="BT349" i="1"/>
  <c r="BY349" i="1"/>
  <c r="CH349" i="1"/>
  <c r="CK349" i="1"/>
  <c r="CQ349" i="1"/>
  <c r="CU349" i="1"/>
  <c r="CZ349" i="1"/>
  <c r="DG349" i="1"/>
  <c r="DQ349" i="1"/>
  <c r="E350" i="1"/>
  <c r="DP350" i="1" s="1"/>
  <c r="K350" i="1"/>
  <c r="P350" i="1"/>
  <c r="T350" i="1"/>
  <c r="Y350" i="1"/>
  <c r="AD350" i="1"/>
  <c r="AK350" i="1"/>
  <c r="AP350" i="1"/>
  <c r="AS350" i="1"/>
  <c r="AX350" i="1"/>
  <c r="BA350" i="1"/>
  <c r="BJ350" i="1"/>
  <c r="BP350" i="1"/>
  <c r="BT350" i="1"/>
  <c r="BY350" i="1"/>
  <c r="CH350" i="1"/>
  <c r="CK350" i="1"/>
  <c r="CQ350" i="1"/>
  <c r="CU350" i="1"/>
  <c r="CZ350" i="1"/>
  <c r="DG350" i="1"/>
  <c r="DQ350" i="1"/>
  <c r="E351" i="1"/>
  <c r="K351" i="1"/>
  <c r="DP351" i="1" s="1"/>
  <c r="P351" i="1"/>
  <c r="T351" i="1"/>
  <c r="Y351" i="1"/>
  <c r="AD351" i="1"/>
  <c r="AK351" i="1"/>
  <c r="AP351" i="1"/>
  <c r="AS351" i="1"/>
  <c r="AX351" i="1"/>
  <c r="BA351" i="1"/>
  <c r="BJ351" i="1"/>
  <c r="BP351" i="1"/>
  <c r="BT351" i="1"/>
  <c r="BY351" i="1"/>
  <c r="CH351" i="1"/>
  <c r="CK351" i="1"/>
  <c r="CQ351" i="1"/>
  <c r="CU351" i="1"/>
  <c r="CZ351" i="1"/>
  <c r="DG351" i="1"/>
  <c r="DQ351" i="1"/>
  <c r="E352" i="1"/>
  <c r="DP352" i="1" s="1"/>
  <c r="K352" i="1"/>
  <c r="P352" i="1"/>
  <c r="T352" i="1"/>
  <c r="Y352" i="1"/>
  <c r="AD352" i="1"/>
  <c r="AK352" i="1"/>
  <c r="AP352" i="1"/>
  <c r="AS352" i="1"/>
  <c r="AX352" i="1"/>
  <c r="BA352" i="1"/>
  <c r="BJ352" i="1"/>
  <c r="BP352" i="1"/>
  <c r="BT352" i="1"/>
  <c r="BY352" i="1"/>
  <c r="CH352" i="1"/>
  <c r="CK352" i="1"/>
  <c r="CQ352" i="1"/>
  <c r="CU352" i="1"/>
  <c r="CZ352" i="1"/>
  <c r="DG352" i="1"/>
  <c r="DQ352" i="1"/>
  <c r="E353" i="1"/>
  <c r="K353" i="1"/>
  <c r="P353" i="1"/>
  <c r="T353" i="1"/>
  <c r="Y353" i="1"/>
  <c r="AD353" i="1"/>
  <c r="AK353" i="1"/>
  <c r="AP353" i="1"/>
  <c r="AS353" i="1"/>
  <c r="AX353" i="1"/>
  <c r="BA353" i="1"/>
  <c r="BJ353" i="1"/>
  <c r="BP353" i="1"/>
  <c r="BT353" i="1"/>
  <c r="BY353" i="1"/>
  <c r="CH353" i="1"/>
  <c r="CK353" i="1"/>
  <c r="CQ353" i="1"/>
  <c r="CU353" i="1"/>
  <c r="CZ353" i="1"/>
  <c r="DG353" i="1"/>
  <c r="DQ353" i="1"/>
  <c r="E355" i="1"/>
  <c r="K355" i="1"/>
  <c r="P355" i="1"/>
  <c r="T355" i="1"/>
  <c r="Y355" i="1"/>
  <c r="AD355" i="1"/>
  <c r="AK355" i="1"/>
  <c r="AP355" i="1"/>
  <c r="AS355" i="1"/>
  <c r="AX355" i="1"/>
  <c r="BA355" i="1"/>
  <c r="BJ355" i="1"/>
  <c r="BP355" i="1"/>
  <c r="BT355" i="1"/>
  <c r="BY355" i="1"/>
  <c r="CH355" i="1"/>
  <c r="CK355" i="1"/>
  <c r="CQ355" i="1"/>
  <c r="CU355" i="1"/>
  <c r="CZ355" i="1"/>
  <c r="DG355" i="1"/>
  <c r="DQ355" i="1"/>
  <c r="E356" i="1"/>
  <c r="K356" i="1"/>
  <c r="P356" i="1"/>
  <c r="DP356" i="1" s="1"/>
  <c r="T356" i="1"/>
  <c r="Y356" i="1"/>
  <c r="AD356" i="1"/>
  <c r="AK356" i="1"/>
  <c r="AP356" i="1"/>
  <c r="AS356" i="1"/>
  <c r="AX356" i="1"/>
  <c r="BA356" i="1"/>
  <c r="BJ356" i="1"/>
  <c r="BP356" i="1"/>
  <c r="BT356" i="1"/>
  <c r="BY356" i="1"/>
  <c r="CH356" i="1"/>
  <c r="CK356" i="1"/>
  <c r="CQ356" i="1"/>
  <c r="CU356" i="1"/>
  <c r="CZ356" i="1"/>
  <c r="DG356" i="1"/>
  <c r="DQ356" i="1"/>
  <c r="E357" i="1"/>
  <c r="K357" i="1"/>
  <c r="P357" i="1"/>
  <c r="T357" i="1"/>
  <c r="DP357" i="1" s="1"/>
  <c r="Y357" i="1"/>
  <c r="AD357" i="1"/>
  <c r="AK357" i="1"/>
  <c r="AP357" i="1"/>
  <c r="AS357" i="1"/>
  <c r="AX357" i="1"/>
  <c r="BA357" i="1"/>
  <c r="BJ357" i="1"/>
  <c r="BP357" i="1"/>
  <c r="BT357" i="1"/>
  <c r="BY357" i="1"/>
  <c r="CH357" i="1"/>
  <c r="CK357" i="1"/>
  <c r="CQ357" i="1"/>
  <c r="CU357" i="1"/>
  <c r="CZ357" i="1"/>
  <c r="DG357" i="1"/>
  <c r="DQ357" i="1"/>
  <c r="E358" i="1"/>
  <c r="DP358" i="1" s="1"/>
  <c r="K358" i="1"/>
  <c r="P358" i="1"/>
  <c r="T358" i="1"/>
  <c r="Y358" i="1"/>
  <c r="AD358" i="1"/>
  <c r="AK358" i="1"/>
  <c r="AP358" i="1"/>
  <c r="AS358" i="1"/>
  <c r="AX358" i="1"/>
  <c r="BA358" i="1"/>
  <c r="BJ358" i="1"/>
  <c r="BP358" i="1"/>
  <c r="BT358" i="1"/>
  <c r="BY358" i="1"/>
  <c r="CH358" i="1"/>
  <c r="CK358" i="1"/>
  <c r="CQ358" i="1"/>
  <c r="CU358" i="1"/>
  <c r="CZ358" i="1"/>
  <c r="DG358" i="1"/>
  <c r="DQ358" i="1"/>
  <c r="E359" i="1"/>
  <c r="K359" i="1"/>
  <c r="P359" i="1"/>
  <c r="T359" i="1"/>
  <c r="Y359" i="1"/>
  <c r="AD359" i="1"/>
  <c r="AK359" i="1"/>
  <c r="AP359" i="1"/>
  <c r="AS359" i="1"/>
  <c r="AX359" i="1"/>
  <c r="BA359" i="1"/>
  <c r="BJ359" i="1"/>
  <c r="BP359" i="1"/>
  <c r="BT359" i="1"/>
  <c r="BY359" i="1"/>
  <c r="CH359" i="1"/>
  <c r="CK359" i="1"/>
  <c r="CQ359" i="1"/>
  <c r="CU359" i="1"/>
  <c r="CZ359" i="1"/>
  <c r="DG359" i="1"/>
  <c r="DQ359" i="1"/>
  <c r="E361" i="1"/>
  <c r="K361" i="1"/>
  <c r="P361" i="1"/>
  <c r="T361" i="1"/>
  <c r="Y361" i="1"/>
  <c r="AD361" i="1"/>
  <c r="AD368" i="1" s="1"/>
  <c r="AK361" i="1"/>
  <c r="AP361" i="1"/>
  <c r="AS361" i="1"/>
  <c r="AX361" i="1"/>
  <c r="BA361" i="1"/>
  <c r="BA368" i="1" s="1"/>
  <c r="BJ361" i="1"/>
  <c r="BJ368" i="1" s="1"/>
  <c r="BP361" i="1"/>
  <c r="BT361" i="1"/>
  <c r="BY361" i="1"/>
  <c r="CH361" i="1"/>
  <c r="CK361" i="1"/>
  <c r="CQ361" i="1"/>
  <c r="CU361" i="1"/>
  <c r="CZ361" i="1"/>
  <c r="DG361" i="1"/>
  <c r="DQ361" i="1"/>
  <c r="E362" i="1"/>
  <c r="K362" i="1"/>
  <c r="P362" i="1"/>
  <c r="T362" i="1"/>
  <c r="Y362" i="1"/>
  <c r="AD362" i="1"/>
  <c r="AK362" i="1"/>
  <c r="AP362" i="1"/>
  <c r="AS362" i="1"/>
  <c r="AX362" i="1"/>
  <c r="AX368" i="1" s="1"/>
  <c r="BA362" i="1"/>
  <c r="BJ362" i="1"/>
  <c r="BP362" i="1"/>
  <c r="BP368" i="1" s="1"/>
  <c r="BT362" i="1"/>
  <c r="BY362" i="1"/>
  <c r="CH362" i="1"/>
  <c r="CK362" i="1"/>
  <c r="CK368" i="1" s="1"/>
  <c r="CQ362" i="1"/>
  <c r="CQ368" i="1" s="1"/>
  <c r="CU362" i="1"/>
  <c r="CZ362" i="1"/>
  <c r="CZ368" i="1" s="1"/>
  <c r="DG362" i="1"/>
  <c r="DQ362" i="1"/>
  <c r="E363" i="1"/>
  <c r="K363" i="1"/>
  <c r="K368" i="1" s="1"/>
  <c r="DP363" i="1"/>
  <c r="P363" i="1"/>
  <c r="T363" i="1"/>
  <c r="Y363" i="1"/>
  <c r="AD363" i="1"/>
  <c r="AK363" i="1"/>
  <c r="AP363" i="1"/>
  <c r="AS363" i="1"/>
  <c r="AX363" i="1"/>
  <c r="BA363" i="1"/>
  <c r="BJ363" i="1"/>
  <c r="BP363" i="1"/>
  <c r="BT363" i="1"/>
  <c r="BY363" i="1"/>
  <c r="CH363" i="1"/>
  <c r="CH368" i="1"/>
  <c r="CK363" i="1"/>
  <c r="CQ363" i="1"/>
  <c r="CU363" i="1"/>
  <c r="CZ363" i="1"/>
  <c r="DG363" i="1"/>
  <c r="DQ363" i="1"/>
  <c r="E364" i="1"/>
  <c r="E368" i="1"/>
  <c r="K364" i="1"/>
  <c r="P364" i="1"/>
  <c r="T364" i="1"/>
  <c r="Y364" i="1"/>
  <c r="AD364" i="1"/>
  <c r="AK364" i="1"/>
  <c r="AP364" i="1"/>
  <c r="AS364" i="1"/>
  <c r="AS368" i="1" s="1"/>
  <c r="AX364" i="1"/>
  <c r="BA364" i="1"/>
  <c r="BJ364" i="1"/>
  <c r="BP364" i="1"/>
  <c r="BT364" i="1"/>
  <c r="BY364" i="1"/>
  <c r="CH364" i="1"/>
  <c r="CK364" i="1"/>
  <c r="CQ364" i="1"/>
  <c r="CU364" i="1"/>
  <c r="CZ364" i="1"/>
  <c r="DG364" i="1"/>
  <c r="DQ364" i="1"/>
  <c r="E366" i="1"/>
  <c r="K366" i="1"/>
  <c r="P366" i="1"/>
  <c r="T366" i="1"/>
  <c r="Y366" i="1"/>
  <c r="AD366" i="1"/>
  <c r="AK366" i="1"/>
  <c r="AP366" i="1"/>
  <c r="AS366" i="1"/>
  <c r="AX366" i="1"/>
  <c r="BA366" i="1"/>
  <c r="BJ366" i="1"/>
  <c r="BP366" i="1"/>
  <c r="BT366" i="1"/>
  <c r="BY366" i="1"/>
  <c r="CH366" i="1"/>
  <c r="CK366" i="1"/>
  <c r="CQ366" i="1"/>
  <c r="CU366" i="1"/>
  <c r="CZ366" i="1"/>
  <c r="DG366" i="1"/>
  <c r="DQ366" i="1"/>
  <c r="E367" i="1"/>
  <c r="K367" i="1"/>
  <c r="P367" i="1"/>
  <c r="T367" i="1"/>
  <c r="Y367" i="1"/>
  <c r="Y368" i="1" s="1"/>
  <c r="AD367" i="1"/>
  <c r="AK367" i="1"/>
  <c r="AP367" i="1"/>
  <c r="AS367" i="1"/>
  <c r="AX367" i="1"/>
  <c r="BA367" i="1"/>
  <c r="BJ367" i="1"/>
  <c r="BT367" i="1"/>
  <c r="BY367" i="1"/>
  <c r="CH367" i="1"/>
  <c r="CK367" i="1"/>
  <c r="CQ367" i="1"/>
  <c r="CU367" i="1"/>
  <c r="CZ367" i="1"/>
  <c r="DG367" i="1"/>
  <c r="DG368" i="1" s="1"/>
  <c r="DQ367" i="1"/>
  <c r="C368" i="1"/>
  <c r="D368" i="1"/>
  <c r="F368" i="1"/>
  <c r="G368" i="1"/>
  <c r="H368" i="1"/>
  <c r="I368" i="1"/>
  <c r="J368" i="1"/>
  <c r="L368" i="1"/>
  <c r="M368" i="1"/>
  <c r="N368" i="1"/>
  <c r="O368" i="1"/>
  <c r="Q368" i="1"/>
  <c r="R368" i="1"/>
  <c r="S368" i="1"/>
  <c r="U368" i="1"/>
  <c r="V368" i="1"/>
  <c r="W368" i="1"/>
  <c r="X368" i="1"/>
  <c r="Z368" i="1"/>
  <c r="AA368" i="1"/>
  <c r="AB368" i="1"/>
  <c r="AC368" i="1"/>
  <c r="AE368" i="1"/>
  <c r="AF368" i="1"/>
  <c r="AG368" i="1"/>
  <c r="AH368" i="1"/>
  <c r="AI368" i="1"/>
  <c r="AJ368" i="1"/>
  <c r="AL368" i="1"/>
  <c r="AM368" i="1"/>
  <c r="AN368" i="1"/>
  <c r="AO368" i="1"/>
  <c r="AQ368" i="1"/>
  <c r="AR368" i="1"/>
  <c r="AT368" i="1"/>
  <c r="AU368" i="1"/>
  <c r="AV368" i="1"/>
  <c r="AW368" i="1"/>
  <c r="AY368" i="1"/>
  <c r="AZ368" i="1"/>
  <c r="BB368" i="1"/>
  <c r="BC368" i="1"/>
  <c r="BD368" i="1"/>
  <c r="BE368" i="1"/>
  <c r="BF368" i="1"/>
  <c r="BG368" i="1"/>
  <c r="BH368" i="1"/>
  <c r="BI368" i="1"/>
  <c r="BK368" i="1"/>
  <c r="BL368" i="1"/>
  <c r="BM368" i="1"/>
  <c r="BN368" i="1"/>
  <c r="BO368" i="1"/>
  <c r="BQ368" i="1"/>
  <c r="BR368" i="1"/>
  <c r="BS368" i="1"/>
  <c r="BU368" i="1"/>
  <c r="BV368" i="1"/>
  <c r="BW368" i="1"/>
  <c r="BX368" i="1"/>
  <c r="BZ368" i="1"/>
  <c r="CA368" i="1"/>
  <c r="CB368" i="1"/>
  <c r="CC368" i="1"/>
  <c r="CD368" i="1"/>
  <c r="CE368" i="1"/>
  <c r="CF368" i="1"/>
  <c r="CG368" i="1"/>
  <c r="CI368" i="1"/>
  <c r="CJ368" i="1"/>
  <c r="CL368" i="1"/>
  <c r="CM368" i="1"/>
  <c r="CN368" i="1"/>
  <c r="CO368" i="1"/>
  <c r="CP368" i="1"/>
  <c r="CR368" i="1"/>
  <c r="CS368" i="1"/>
  <c r="CT368" i="1"/>
  <c r="CV368" i="1"/>
  <c r="CW368" i="1"/>
  <c r="CX368" i="1"/>
  <c r="CY368" i="1"/>
  <c r="DA368" i="1"/>
  <c r="DB368" i="1"/>
  <c r="DC368" i="1"/>
  <c r="DD368" i="1"/>
  <c r="DE368" i="1"/>
  <c r="DF368" i="1"/>
  <c r="DH368" i="1"/>
  <c r="DI368" i="1"/>
  <c r="DJ368" i="1"/>
  <c r="DK368" i="1"/>
  <c r="DL368" i="1"/>
  <c r="DM368" i="1"/>
  <c r="DN368" i="1"/>
  <c r="DO368" i="1"/>
  <c r="DR368" i="1"/>
  <c r="DS368" i="1"/>
  <c r="DT368" i="1"/>
  <c r="DV368" i="1"/>
  <c r="DP416" i="1"/>
  <c r="DP417" i="1"/>
  <c r="E426" i="1"/>
  <c r="DP426" i="1" s="1"/>
  <c r="DP431" i="1" s="1"/>
  <c r="K426" i="1"/>
  <c r="K431" i="1"/>
  <c r="P426" i="1"/>
  <c r="P431" i="1"/>
  <c r="T426" i="1"/>
  <c r="T431" i="1"/>
  <c r="Y426" i="1"/>
  <c r="Y431" i="1"/>
  <c r="AD426" i="1"/>
  <c r="AK426" i="1"/>
  <c r="AK431" i="1" s="1"/>
  <c r="AP426" i="1"/>
  <c r="AP431" i="1"/>
  <c r="AS426" i="1"/>
  <c r="AS431" i="1"/>
  <c r="AX426" i="1"/>
  <c r="AX431" i="1" s="1"/>
  <c r="BA426" i="1"/>
  <c r="BA431" i="1" s="1"/>
  <c r="BJ426" i="1"/>
  <c r="BJ431" i="1"/>
  <c r="BP426" i="1"/>
  <c r="BP431" i="1"/>
  <c r="BT426" i="1"/>
  <c r="BT431" i="1" s="1"/>
  <c r="BY426" i="1"/>
  <c r="BY431" i="1" s="1"/>
  <c r="CH426" i="1"/>
  <c r="CH431" i="1"/>
  <c r="CK426" i="1"/>
  <c r="CK431" i="1"/>
  <c r="CQ426" i="1"/>
  <c r="CQ431" i="1"/>
  <c r="CU426" i="1"/>
  <c r="CU431" i="1"/>
  <c r="CZ426" i="1"/>
  <c r="CZ431" i="1"/>
  <c r="DG426" i="1"/>
  <c r="DG431" i="1"/>
  <c r="DQ426" i="1"/>
  <c r="DQ431" i="1"/>
  <c r="DU426" i="1"/>
  <c r="E427" i="1"/>
  <c r="K427" i="1"/>
  <c r="P427" i="1"/>
  <c r="T427" i="1"/>
  <c r="Y427" i="1"/>
  <c r="AD427" i="1"/>
  <c r="AK427" i="1"/>
  <c r="AP427" i="1"/>
  <c r="AS427" i="1"/>
  <c r="AX427" i="1"/>
  <c r="BA427" i="1"/>
  <c r="BJ427" i="1"/>
  <c r="BP427" i="1"/>
  <c r="BT427" i="1"/>
  <c r="BY427" i="1"/>
  <c r="CH427" i="1"/>
  <c r="CK427" i="1"/>
  <c r="CQ427" i="1"/>
  <c r="CU427" i="1"/>
  <c r="CZ427" i="1"/>
  <c r="DG427" i="1"/>
  <c r="DQ427" i="1"/>
  <c r="DU427" i="1"/>
  <c r="E428" i="1"/>
  <c r="K428" i="1"/>
  <c r="P428" i="1"/>
  <c r="T428" i="1"/>
  <c r="Y428" i="1"/>
  <c r="AD428" i="1"/>
  <c r="AK428" i="1"/>
  <c r="AP428" i="1"/>
  <c r="AS428" i="1"/>
  <c r="AX428" i="1"/>
  <c r="BA428" i="1"/>
  <c r="BJ428" i="1"/>
  <c r="BP428" i="1"/>
  <c r="BT428" i="1"/>
  <c r="BY428" i="1"/>
  <c r="CH428" i="1"/>
  <c r="CK428" i="1"/>
  <c r="CQ428" i="1"/>
  <c r="CU428" i="1"/>
  <c r="CZ428" i="1"/>
  <c r="DG428" i="1"/>
  <c r="DQ428" i="1"/>
  <c r="DU428" i="1"/>
  <c r="E429" i="1"/>
  <c r="K429" i="1"/>
  <c r="P429" i="1"/>
  <c r="T429" i="1"/>
  <c r="Y429" i="1"/>
  <c r="AD429" i="1"/>
  <c r="AK429" i="1"/>
  <c r="AP429" i="1"/>
  <c r="AS429" i="1"/>
  <c r="AX429" i="1"/>
  <c r="BA429" i="1"/>
  <c r="BJ429" i="1"/>
  <c r="BP429" i="1"/>
  <c r="BT429" i="1"/>
  <c r="BY429" i="1"/>
  <c r="CH429" i="1"/>
  <c r="CK429" i="1"/>
  <c r="CQ429" i="1"/>
  <c r="CZ429" i="1"/>
  <c r="DG429" i="1"/>
  <c r="DQ429" i="1"/>
  <c r="DU429" i="1"/>
  <c r="E430" i="1"/>
  <c r="DP430" i="1" s="1"/>
  <c r="K430" i="1"/>
  <c r="P430" i="1"/>
  <c r="T430" i="1"/>
  <c r="Y430" i="1"/>
  <c r="AD430" i="1"/>
  <c r="AK430" i="1"/>
  <c r="AP430" i="1"/>
  <c r="AS430" i="1"/>
  <c r="AX430" i="1"/>
  <c r="BA430" i="1"/>
  <c r="BJ430" i="1"/>
  <c r="BP430" i="1"/>
  <c r="BT430" i="1"/>
  <c r="BY430" i="1"/>
  <c r="CH430" i="1"/>
  <c r="CK430" i="1"/>
  <c r="CQ430" i="1"/>
  <c r="CU430" i="1"/>
  <c r="CZ430" i="1"/>
  <c r="DG430" i="1"/>
  <c r="DQ430" i="1"/>
  <c r="DU430" i="1"/>
  <c r="E433" i="1"/>
  <c r="DP433" i="1" s="1"/>
  <c r="K433" i="1"/>
  <c r="P433" i="1"/>
  <c r="T433" i="1"/>
  <c r="Y433" i="1"/>
  <c r="AD433" i="1"/>
  <c r="AK433" i="1"/>
  <c r="AS433" i="1"/>
  <c r="AX433" i="1"/>
  <c r="BA433" i="1"/>
  <c r="BJ433" i="1"/>
  <c r="BP433" i="1"/>
  <c r="BT433" i="1"/>
  <c r="BY433" i="1"/>
  <c r="CH433" i="1"/>
  <c r="CK433" i="1"/>
  <c r="CQ433" i="1"/>
  <c r="CU433" i="1"/>
  <c r="CZ433" i="1"/>
  <c r="DG433" i="1"/>
  <c r="DQ433" i="1"/>
  <c r="DU433" i="1"/>
  <c r="E434" i="1"/>
  <c r="K434" i="1"/>
  <c r="P434" i="1"/>
  <c r="T434" i="1"/>
  <c r="Y434" i="1"/>
  <c r="AD434" i="1"/>
  <c r="AK434" i="1"/>
  <c r="AS434" i="1"/>
  <c r="AX434" i="1"/>
  <c r="BA434" i="1"/>
  <c r="BJ434" i="1"/>
  <c r="BP434" i="1"/>
  <c r="BT434" i="1"/>
  <c r="BY434" i="1"/>
  <c r="CH434" i="1"/>
  <c r="CK434" i="1"/>
  <c r="CQ434" i="1"/>
  <c r="CU434" i="1"/>
  <c r="CZ434" i="1"/>
  <c r="DG434" i="1"/>
  <c r="DQ434" i="1"/>
  <c r="DU434" i="1"/>
  <c r="E435" i="1"/>
  <c r="K435" i="1"/>
  <c r="P435" i="1"/>
  <c r="T435" i="1"/>
  <c r="Y435" i="1"/>
  <c r="AD435" i="1"/>
  <c r="AK435" i="1"/>
  <c r="AS435" i="1"/>
  <c r="AX435" i="1"/>
  <c r="BA435" i="1"/>
  <c r="BJ435" i="1"/>
  <c r="BP435" i="1"/>
  <c r="BT435" i="1"/>
  <c r="BY435" i="1"/>
  <c r="CH435" i="1"/>
  <c r="CK435" i="1"/>
  <c r="CQ435" i="1"/>
  <c r="CU435" i="1"/>
  <c r="CZ435" i="1"/>
  <c r="DG435" i="1"/>
  <c r="DQ435" i="1"/>
  <c r="DU435" i="1"/>
  <c r="E436" i="1"/>
  <c r="K436" i="1"/>
  <c r="P436" i="1"/>
  <c r="T436" i="1"/>
  <c r="Y436" i="1"/>
  <c r="AD436" i="1"/>
  <c r="AK436" i="1"/>
  <c r="AS436" i="1"/>
  <c r="AX436" i="1"/>
  <c r="BA436" i="1"/>
  <c r="BJ436" i="1"/>
  <c r="BP436" i="1"/>
  <c r="BT436" i="1"/>
  <c r="BY436" i="1"/>
  <c r="CH436" i="1"/>
  <c r="CK436" i="1"/>
  <c r="CQ436" i="1"/>
  <c r="CU436" i="1"/>
  <c r="CZ436" i="1"/>
  <c r="DG436" i="1"/>
  <c r="DQ436" i="1"/>
  <c r="DU436" i="1"/>
  <c r="E437" i="1"/>
  <c r="K437" i="1"/>
  <c r="P437" i="1"/>
  <c r="T437" i="1"/>
  <c r="Y437" i="1"/>
  <c r="DP437" i="1" s="1"/>
  <c r="AD437" i="1"/>
  <c r="AK437" i="1"/>
  <c r="AS437" i="1"/>
  <c r="AX437" i="1"/>
  <c r="BA437" i="1"/>
  <c r="BJ437" i="1"/>
  <c r="BP437" i="1"/>
  <c r="BT437" i="1"/>
  <c r="BY437" i="1"/>
  <c r="CH437" i="1"/>
  <c r="CK437" i="1"/>
  <c r="CQ437" i="1"/>
  <c r="CU437" i="1"/>
  <c r="CZ437" i="1"/>
  <c r="DG437" i="1"/>
  <c r="DQ437" i="1"/>
  <c r="DU437" i="1"/>
  <c r="E438" i="1"/>
  <c r="K438" i="1"/>
  <c r="P438" i="1"/>
  <c r="T438" i="1"/>
  <c r="Y438" i="1"/>
  <c r="AD438" i="1"/>
  <c r="AK438" i="1"/>
  <c r="AS438" i="1"/>
  <c r="AX438" i="1"/>
  <c r="BA438" i="1"/>
  <c r="BJ438" i="1"/>
  <c r="BP438" i="1"/>
  <c r="BT438" i="1"/>
  <c r="BY438" i="1"/>
  <c r="CH438" i="1"/>
  <c r="CK438" i="1"/>
  <c r="CQ438" i="1"/>
  <c r="CU438" i="1"/>
  <c r="CZ438" i="1"/>
  <c r="DG438" i="1"/>
  <c r="DQ438" i="1"/>
  <c r="DU438" i="1"/>
  <c r="E439" i="1"/>
  <c r="K439" i="1"/>
  <c r="P439" i="1"/>
  <c r="T439" i="1"/>
  <c r="Y439" i="1"/>
  <c r="AD439" i="1"/>
  <c r="AK439" i="1"/>
  <c r="AS439" i="1"/>
  <c r="AX439" i="1"/>
  <c r="BA439" i="1"/>
  <c r="BJ439" i="1"/>
  <c r="BP439" i="1"/>
  <c r="BT439" i="1"/>
  <c r="BY439" i="1"/>
  <c r="CH439" i="1"/>
  <c r="CK439" i="1"/>
  <c r="CQ439" i="1"/>
  <c r="CU439" i="1"/>
  <c r="CZ439" i="1"/>
  <c r="DG439" i="1"/>
  <c r="DQ439" i="1"/>
  <c r="DU439" i="1"/>
  <c r="E441" i="1"/>
  <c r="K441" i="1"/>
  <c r="DP441" i="1" s="1"/>
  <c r="P441" i="1"/>
  <c r="T441" i="1"/>
  <c r="Y441" i="1"/>
  <c r="AD441" i="1"/>
  <c r="AK441" i="1"/>
  <c r="AP441" i="1"/>
  <c r="AS441" i="1"/>
  <c r="AX441" i="1"/>
  <c r="BA441" i="1"/>
  <c r="BJ441" i="1"/>
  <c r="BP441" i="1"/>
  <c r="BT441" i="1"/>
  <c r="BY441" i="1"/>
  <c r="CH441" i="1"/>
  <c r="CK441" i="1"/>
  <c r="CQ441" i="1"/>
  <c r="CU441" i="1"/>
  <c r="DG441" i="1"/>
  <c r="DQ441" i="1"/>
  <c r="E442" i="1"/>
  <c r="K442" i="1"/>
  <c r="P442" i="1"/>
  <c r="T442" i="1"/>
  <c r="Y442" i="1"/>
  <c r="AD442" i="1"/>
  <c r="AK442" i="1"/>
  <c r="AP442" i="1"/>
  <c r="AS442" i="1"/>
  <c r="AX442" i="1"/>
  <c r="BA442" i="1"/>
  <c r="BJ442" i="1"/>
  <c r="BP442" i="1"/>
  <c r="BT442" i="1"/>
  <c r="BY442" i="1"/>
  <c r="CH442" i="1"/>
  <c r="CK442" i="1"/>
  <c r="CQ442" i="1"/>
  <c r="CU442" i="1"/>
  <c r="DG442" i="1"/>
  <c r="DQ442" i="1"/>
  <c r="E443" i="1"/>
  <c r="DP443" i="1" s="1"/>
  <c r="K443" i="1"/>
  <c r="P443" i="1"/>
  <c r="T443" i="1"/>
  <c r="Y443" i="1"/>
  <c r="AD443" i="1"/>
  <c r="AK443" i="1"/>
  <c r="AP443" i="1"/>
  <c r="AS443" i="1"/>
  <c r="AX443" i="1"/>
  <c r="BA443" i="1"/>
  <c r="BJ443" i="1"/>
  <c r="BP443" i="1"/>
  <c r="BT443" i="1"/>
  <c r="BY443" i="1"/>
  <c r="CH443" i="1"/>
  <c r="CK443" i="1"/>
  <c r="CQ443" i="1"/>
  <c r="CU443" i="1"/>
  <c r="DG443" i="1"/>
  <c r="DQ443" i="1"/>
  <c r="E444" i="1"/>
  <c r="DP444" i="1" s="1"/>
  <c r="K444" i="1"/>
  <c r="P444" i="1"/>
  <c r="T444" i="1"/>
  <c r="Y444" i="1"/>
  <c r="AD444" i="1"/>
  <c r="AK444" i="1"/>
  <c r="AP444" i="1"/>
  <c r="AS444" i="1"/>
  <c r="AX444" i="1"/>
  <c r="BA444" i="1"/>
  <c r="BJ444" i="1"/>
  <c r="BP444" i="1"/>
  <c r="BT444" i="1"/>
  <c r="BY444" i="1"/>
  <c r="CH444" i="1"/>
  <c r="CK444" i="1"/>
  <c r="CQ444" i="1"/>
  <c r="CU444" i="1"/>
  <c r="DG444" i="1"/>
  <c r="DQ444" i="1"/>
  <c r="DP502" i="1"/>
  <c r="DP503" i="1"/>
  <c r="DP505" i="1"/>
  <c r="DP507" i="1"/>
  <c r="DP508" i="1"/>
  <c r="DP509" i="1"/>
  <c r="DP511" i="1"/>
  <c r="DP514" i="1"/>
  <c r="DP515" i="1"/>
  <c r="DP516" i="1"/>
  <c r="DP518" i="1"/>
  <c r="DP519" i="1"/>
  <c r="C525" i="1"/>
  <c r="D525" i="1"/>
  <c r="B526" i="1"/>
  <c r="E526" i="1"/>
  <c r="K526" i="1"/>
  <c r="P526" i="1"/>
  <c r="T526" i="1"/>
  <c r="T525" i="1" s="1"/>
  <c r="Y526" i="1"/>
  <c r="Y525" i="1"/>
  <c r="AD526" i="1"/>
  <c r="AK526" i="1"/>
  <c r="AP526" i="1"/>
  <c r="AS526" i="1"/>
  <c r="AS525" i="1"/>
  <c r="AX526" i="1"/>
  <c r="BA526" i="1"/>
  <c r="BA525" i="1" s="1"/>
  <c r="BJ526" i="1"/>
  <c r="BP526" i="1"/>
  <c r="BT526" i="1"/>
  <c r="BT525" i="1" s="1"/>
  <c r="BY526" i="1"/>
  <c r="BY525" i="1" s="1"/>
  <c r="CH526" i="1"/>
  <c r="CH525" i="1" s="1"/>
  <c r="CK526" i="1"/>
  <c r="CQ526" i="1"/>
  <c r="CU526" i="1"/>
  <c r="CZ526" i="1"/>
  <c r="DG526" i="1"/>
  <c r="DQ526" i="1"/>
  <c r="B527" i="1"/>
  <c r="E527" i="1"/>
  <c r="K527" i="1"/>
  <c r="P527" i="1"/>
  <c r="T527" i="1"/>
  <c r="Y527" i="1"/>
  <c r="AD527" i="1"/>
  <c r="AK527" i="1"/>
  <c r="AK525" i="1"/>
  <c r="AP527" i="1"/>
  <c r="AP525" i="1" s="1"/>
  <c r="AS527" i="1"/>
  <c r="AX527" i="1"/>
  <c r="AX525" i="1"/>
  <c r="BA527" i="1"/>
  <c r="BJ527" i="1"/>
  <c r="BP527" i="1"/>
  <c r="BP525" i="1"/>
  <c r="BT527" i="1"/>
  <c r="BY527" i="1"/>
  <c r="CH527" i="1"/>
  <c r="CK527" i="1"/>
  <c r="CK525" i="1" s="1"/>
  <c r="CQ527" i="1"/>
  <c r="CU527" i="1"/>
  <c r="CZ527" i="1"/>
  <c r="CZ525" i="1" s="1"/>
  <c r="DG527" i="1"/>
  <c r="DG525" i="1" s="1"/>
  <c r="DQ527" i="1"/>
  <c r="DQ525" i="1" s="1"/>
  <c r="B528" i="1"/>
  <c r="E528" i="1"/>
  <c r="K528" i="1"/>
  <c r="P528" i="1"/>
  <c r="P525" i="1" s="1"/>
  <c r="T528" i="1"/>
  <c r="Y528" i="1"/>
  <c r="AD528" i="1"/>
  <c r="AD525" i="1" s="1"/>
  <c r="AK528" i="1"/>
  <c r="AP528" i="1"/>
  <c r="AS528" i="1"/>
  <c r="AX528" i="1"/>
  <c r="BA528" i="1"/>
  <c r="BJ528" i="1"/>
  <c r="BJ525" i="1" s="1"/>
  <c r="BP528" i="1"/>
  <c r="BT528" i="1"/>
  <c r="BY528" i="1"/>
  <c r="CH528" i="1"/>
  <c r="CK528" i="1"/>
  <c r="CQ528" i="1"/>
  <c r="CU528" i="1"/>
  <c r="CZ528" i="1"/>
  <c r="DG528" i="1"/>
  <c r="DQ528" i="1"/>
  <c r="B529" i="1"/>
  <c r="E529" i="1"/>
  <c r="K529" i="1"/>
  <c r="K525" i="1"/>
  <c r="P529" i="1"/>
  <c r="T529" i="1"/>
  <c r="Y529" i="1"/>
  <c r="AD529" i="1"/>
  <c r="AK529" i="1"/>
  <c r="AP529" i="1"/>
  <c r="AS529" i="1"/>
  <c r="AX529" i="1"/>
  <c r="BA529" i="1"/>
  <c r="BJ529" i="1"/>
  <c r="BP529" i="1"/>
  <c r="BT529" i="1"/>
  <c r="BY529" i="1"/>
  <c r="CH529" i="1"/>
  <c r="CK529" i="1"/>
  <c r="CQ529" i="1"/>
  <c r="CQ525" i="1" s="1"/>
  <c r="CU529" i="1"/>
  <c r="CZ529" i="1"/>
  <c r="DG529" i="1"/>
  <c r="DQ529" i="1"/>
  <c r="B532" i="1"/>
  <c r="E532" i="1"/>
  <c r="K532" i="1"/>
  <c r="K531" i="1" s="1"/>
  <c r="P532" i="1"/>
  <c r="T532" i="1"/>
  <c r="T531" i="1" s="1"/>
  <c r="Y532" i="1"/>
  <c r="DP532" i="1" s="1"/>
  <c r="AD532" i="1"/>
  <c r="AK532" i="1"/>
  <c r="AP532" i="1"/>
  <c r="AS532" i="1"/>
  <c r="AX532" i="1"/>
  <c r="BA532" i="1"/>
  <c r="BJ532" i="1"/>
  <c r="BP532" i="1"/>
  <c r="BP531" i="1" s="1"/>
  <c r="BT532" i="1"/>
  <c r="BY532" i="1"/>
  <c r="CH532" i="1"/>
  <c r="CK532" i="1"/>
  <c r="CQ532" i="1"/>
  <c r="CU532" i="1"/>
  <c r="CZ532" i="1"/>
  <c r="DG532" i="1"/>
  <c r="DG531" i="1" s="1"/>
  <c r="DQ532" i="1"/>
  <c r="B533" i="1"/>
  <c r="E533" i="1"/>
  <c r="K533" i="1"/>
  <c r="P533" i="1"/>
  <c r="T533" i="1"/>
  <c r="Y533" i="1"/>
  <c r="AD533" i="1"/>
  <c r="AK533" i="1"/>
  <c r="AP533" i="1"/>
  <c r="AS533" i="1"/>
  <c r="AX533" i="1"/>
  <c r="BA533" i="1"/>
  <c r="BA531" i="1"/>
  <c r="BJ533" i="1"/>
  <c r="BJ531" i="1" s="1"/>
  <c r="BP533" i="1"/>
  <c r="BT533" i="1"/>
  <c r="BY533" i="1"/>
  <c r="CH533" i="1"/>
  <c r="CH531" i="1" s="1"/>
  <c r="CK533" i="1"/>
  <c r="CQ533" i="1"/>
  <c r="CU533" i="1"/>
  <c r="DG533" i="1"/>
  <c r="DQ533" i="1"/>
  <c r="B534" i="1"/>
  <c r="B531" i="1"/>
  <c r="E534" i="1"/>
  <c r="K534" i="1"/>
  <c r="P534" i="1"/>
  <c r="T534" i="1"/>
  <c r="Y534" i="1"/>
  <c r="AD534" i="1"/>
  <c r="AK534" i="1"/>
  <c r="AP534" i="1"/>
  <c r="AS534" i="1"/>
  <c r="AX534" i="1"/>
  <c r="BA534" i="1"/>
  <c r="BJ534" i="1"/>
  <c r="BP534" i="1"/>
  <c r="BT534" i="1"/>
  <c r="BY534" i="1"/>
  <c r="BY531" i="1" s="1"/>
  <c r="CH534" i="1"/>
  <c r="CK534" i="1"/>
  <c r="CQ534" i="1"/>
  <c r="CQ531" i="1" s="1"/>
  <c r="CU534" i="1"/>
  <c r="DG534" i="1"/>
  <c r="DQ534" i="1"/>
  <c r="B535" i="1"/>
  <c r="E535" i="1"/>
  <c r="K535" i="1"/>
  <c r="P535" i="1"/>
  <c r="DP535" i="1" s="1"/>
  <c r="T535" i="1"/>
  <c r="Y535" i="1"/>
  <c r="AD535" i="1"/>
  <c r="AK535" i="1"/>
  <c r="AP535" i="1"/>
  <c r="AS535" i="1"/>
  <c r="AX535" i="1"/>
  <c r="BA535" i="1"/>
  <c r="BJ535" i="1"/>
  <c r="BP535" i="1"/>
  <c r="BT535" i="1"/>
  <c r="BY535" i="1"/>
  <c r="CH535" i="1"/>
  <c r="CK535" i="1"/>
  <c r="CK531" i="1"/>
  <c r="CQ535" i="1"/>
  <c r="CU535" i="1"/>
  <c r="CU531" i="1" s="1"/>
  <c r="CZ535" i="1"/>
  <c r="DG535" i="1"/>
  <c r="DQ535" i="1"/>
  <c r="C538" i="1"/>
  <c r="D538" i="1"/>
  <c r="B539" i="1"/>
  <c r="DP539" i="1" s="1"/>
  <c r="E539" i="1"/>
  <c r="K539" i="1"/>
  <c r="P539" i="1"/>
  <c r="T539" i="1"/>
  <c r="Y539" i="1"/>
  <c r="Y538" i="1"/>
  <c r="AD539" i="1"/>
  <c r="AK539" i="1"/>
  <c r="AP539" i="1"/>
  <c r="AS539" i="1"/>
  <c r="AX539" i="1"/>
  <c r="BA539" i="1"/>
  <c r="BJ539" i="1"/>
  <c r="BP539" i="1"/>
  <c r="BT539" i="1"/>
  <c r="BY539" i="1"/>
  <c r="CH539" i="1"/>
  <c r="CK539" i="1"/>
  <c r="CQ539" i="1"/>
  <c r="CU539" i="1"/>
  <c r="CZ539" i="1"/>
  <c r="DG539" i="1"/>
  <c r="DG538" i="1" s="1"/>
  <c r="DQ539" i="1"/>
  <c r="B540" i="1"/>
  <c r="E540" i="1"/>
  <c r="K540" i="1"/>
  <c r="P540" i="1"/>
  <c r="T540" i="1"/>
  <c r="Y540" i="1"/>
  <c r="AD540" i="1"/>
  <c r="AD538" i="1" s="1"/>
  <c r="AK540" i="1"/>
  <c r="AK538" i="1" s="1"/>
  <c r="AP540" i="1"/>
  <c r="AS540" i="1"/>
  <c r="AX540" i="1"/>
  <c r="BA540" i="1"/>
  <c r="BA538" i="1" s="1"/>
  <c r="BJ540" i="1"/>
  <c r="BJ538" i="1" s="1"/>
  <c r="BP540" i="1"/>
  <c r="BT540" i="1"/>
  <c r="BT538" i="1" s="1"/>
  <c r="BY540" i="1"/>
  <c r="CH540" i="1"/>
  <c r="CK540" i="1"/>
  <c r="CK538" i="1" s="1"/>
  <c r="CQ540" i="1"/>
  <c r="CU540" i="1"/>
  <c r="CU538" i="1" s="1"/>
  <c r="CZ540" i="1"/>
  <c r="CZ538" i="1" s="1"/>
  <c r="DG540" i="1"/>
  <c r="DQ540" i="1"/>
  <c r="B541" i="1"/>
  <c r="E541" i="1"/>
  <c r="K541" i="1"/>
  <c r="K538" i="1" s="1"/>
  <c r="P541" i="1"/>
  <c r="T541" i="1"/>
  <c r="Y541" i="1"/>
  <c r="AD541" i="1"/>
  <c r="AK541" i="1"/>
  <c r="AP541" i="1"/>
  <c r="AP538" i="1" s="1"/>
  <c r="AS541" i="1"/>
  <c r="AX541" i="1"/>
  <c r="BA541" i="1"/>
  <c r="BJ541" i="1"/>
  <c r="BP541" i="1"/>
  <c r="BT541" i="1"/>
  <c r="BY541" i="1"/>
  <c r="CH541" i="1"/>
  <c r="CK541" i="1"/>
  <c r="CQ541" i="1"/>
  <c r="CU541" i="1"/>
  <c r="CZ541" i="1"/>
  <c r="DG541" i="1"/>
  <c r="DQ541" i="1"/>
  <c r="B542" i="1"/>
  <c r="DP542" i="1" s="1"/>
  <c r="E542" i="1"/>
  <c r="K542" i="1"/>
  <c r="P542" i="1"/>
  <c r="T542" i="1"/>
  <c r="Y542" i="1"/>
  <c r="AD542" i="1"/>
  <c r="AK542" i="1"/>
  <c r="AP542" i="1"/>
  <c r="AS542" i="1"/>
  <c r="AS538" i="1" s="1"/>
  <c r="AX542" i="1"/>
  <c r="AX538" i="1"/>
  <c r="BA542" i="1"/>
  <c r="BJ542" i="1"/>
  <c r="BP542" i="1"/>
  <c r="BT542" i="1"/>
  <c r="BY542" i="1"/>
  <c r="CH542" i="1"/>
  <c r="CH538" i="1" s="1"/>
  <c r="CK542" i="1"/>
  <c r="CQ542" i="1"/>
  <c r="CU542" i="1"/>
  <c r="CZ542" i="1"/>
  <c r="DG542" i="1"/>
  <c r="DQ542" i="1"/>
  <c r="B543" i="1"/>
  <c r="DP543" i="1" s="1"/>
  <c r="E543" i="1"/>
  <c r="K543" i="1"/>
  <c r="P543" i="1"/>
  <c r="T543" i="1"/>
  <c r="Y543" i="1"/>
  <c r="AD543" i="1"/>
  <c r="AK543" i="1"/>
  <c r="AP543" i="1"/>
  <c r="AS543" i="1"/>
  <c r="AX543" i="1"/>
  <c r="BA543" i="1"/>
  <c r="BJ543" i="1"/>
  <c r="BP543" i="1"/>
  <c r="BT543" i="1"/>
  <c r="BY543" i="1"/>
  <c r="CH543" i="1"/>
  <c r="CK543" i="1"/>
  <c r="CQ543" i="1"/>
  <c r="CU543" i="1"/>
  <c r="CZ543" i="1"/>
  <c r="DG543" i="1"/>
  <c r="DQ543" i="1"/>
  <c r="B545" i="1"/>
  <c r="E545" i="1"/>
  <c r="K545" i="1"/>
  <c r="K544" i="1" s="1"/>
  <c r="P545" i="1"/>
  <c r="T545" i="1"/>
  <c r="Y545" i="1"/>
  <c r="AD545" i="1"/>
  <c r="AK545" i="1"/>
  <c r="AP545" i="1"/>
  <c r="AS545" i="1"/>
  <c r="AX545" i="1"/>
  <c r="BA545" i="1"/>
  <c r="BJ545" i="1"/>
  <c r="BP545" i="1"/>
  <c r="BP544" i="1" s="1"/>
  <c r="BT545" i="1"/>
  <c r="BY545" i="1"/>
  <c r="CH545" i="1"/>
  <c r="CK545" i="1"/>
  <c r="CQ545" i="1"/>
  <c r="CU545" i="1"/>
  <c r="CZ545" i="1"/>
  <c r="DG545" i="1"/>
  <c r="DQ545" i="1"/>
  <c r="B546" i="1"/>
  <c r="E546" i="1"/>
  <c r="K546" i="1"/>
  <c r="DP546" i="1" s="1"/>
  <c r="P546" i="1"/>
  <c r="T546" i="1"/>
  <c r="T544" i="1" s="1"/>
  <c r="Y546" i="1"/>
  <c r="AD546" i="1"/>
  <c r="AK546" i="1"/>
  <c r="AP546" i="1"/>
  <c r="AS546" i="1"/>
  <c r="AX546" i="1"/>
  <c r="AX544" i="1" s="1"/>
  <c r="BA546" i="1"/>
  <c r="BJ546" i="1"/>
  <c r="BJ544" i="1" s="1"/>
  <c r="BP546" i="1"/>
  <c r="BT546" i="1"/>
  <c r="BY546" i="1"/>
  <c r="CH546" i="1"/>
  <c r="CK546" i="1"/>
  <c r="CK544" i="1" s="1"/>
  <c r="CQ546" i="1"/>
  <c r="CU546" i="1"/>
  <c r="CZ546" i="1"/>
  <c r="DG546" i="1"/>
  <c r="DQ546" i="1"/>
  <c r="B547" i="1"/>
  <c r="B544" i="1" s="1"/>
  <c r="E547" i="1"/>
  <c r="DP547" i="1"/>
  <c r="K547" i="1"/>
  <c r="P547" i="1"/>
  <c r="T547" i="1"/>
  <c r="Y547" i="1"/>
  <c r="AD547" i="1"/>
  <c r="AK547" i="1"/>
  <c r="AP547" i="1"/>
  <c r="AS547" i="1"/>
  <c r="AX547" i="1"/>
  <c r="BA547" i="1"/>
  <c r="BJ547" i="1"/>
  <c r="BP547" i="1"/>
  <c r="BT547" i="1"/>
  <c r="BY547" i="1"/>
  <c r="CH547" i="1"/>
  <c r="CH544" i="1"/>
  <c r="CK547" i="1"/>
  <c r="CQ547" i="1"/>
  <c r="CU547" i="1"/>
  <c r="CZ547" i="1"/>
  <c r="DG547" i="1"/>
  <c r="DQ547" i="1"/>
  <c r="B548" i="1"/>
  <c r="E548" i="1"/>
  <c r="K548" i="1"/>
  <c r="P548" i="1"/>
  <c r="T548" i="1"/>
  <c r="Y548" i="1"/>
  <c r="AD548" i="1"/>
  <c r="AK548" i="1"/>
  <c r="AP548" i="1"/>
  <c r="AS548" i="1"/>
  <c r="AX548" i="1"/>
  <c r="BA548" i="1"/>
  <c r="BJ548" i="1"/>
  <c r="BP548" i="1"/>
  <c r="BT548" i="1"/>
  <c r="BY548" i="1"/>
  <c r="CH548" i="1"/>
  <c r="CK548" i="1"/>
  <c r="CQ548" i="1"/>
  <c r="CU548" i="1"/>
  <c r="CZ548" i="1"/>
  <c r="DG548" i="1"/>
  <c r="DQ548" i="1"/>
  <c r="B549" i="1"/>
  <c r="DP549" i="1" s="1"/>
  <c r="E549" i="1"/>
  <c r="K549" i="1"/>
  <c r="P549" i="1"/>
  <c r="T549" i="1"/>
  <c r="Y549" i="1"/>
  <c r="AD549" i="1"/>
  <c r="AK549" i="1"/>
  <c r="AP549" i="1"/>
  <c r="AS549" i="1"/>
  <c r="AX549" i="1"/>
  <c r="BA549" i="1"/>
  <c r="BJ549" i="1"/>
  <c r="BP549" i="1"/>
  <c r="BT549" i="1"/>
  <c r="BY549" i="1"/>
  <c r="CH549" i="1"/>
  <c r="CK549" i="1"/>
  <c r="CQ549" i="1"/>
  <c r="CU549" i="1"/>
  <c r="CZ549" i="1"/>
  <c r="DG549" i="1"/>
  <c r="DQ549" i="1"/>
  <c r="BJ413" i="1"/>
  <c r="Y191" i="1"/>
  <c r="K413" i="1"/>
  <c r="AD413" i="1"/>
  <c r="CQ209" i="1"/>
  <c r="B413" i="1"/>
  <c r="AK413" i="1"/>
  <c r="AX15" i="1"/>
  <c r="DG413" i="1"/>
  <c r="DQ538" i="1"/>
  <c r="AD531" i="1"/>
  <c r="T413" i="1"/>
  <c r="BP413" i="1"/>
  <c r="BA413" i="1"/>
  <c r="AD15" i="1"/>
  <c r="B15" i="1"/>
  <c r="BY267" i="1"/>
  <c r="DP540" i="1"/>
  <c r="Y544" i="1"/>
  <c r="DP545" i="1"/>
  <c r="BP538" i="1"/>
  <c r="CZ531" i="1"/>
  <c r="DP361" i="1"/>
  <c r="DP190" i="1"/>
  <c r="DP282" i="1"/>
  <c r="DP287" i="1" s="1"/>
  <c r="E413" i="1"/>
  <c r="BY15" i="1"/>
  <c r="B193" i="1"/>
  <c r="B525" i="1"/>
  <c r="CH15" i="1"/>
  <c r="AK15" i="1"/>
  <c r="BY413" i="1"/>
  <c r="CQ413" i="1"/>
  <c r="DP548" i="1" l="1"/>
  <c r="AS544" i="1"/>
  <c r="DQ544" i="1"/>
  <c r="CQ544" i="1"/>
  <c r="Y531" i="1"/>
  <c r="BT531" i="1"/>
  <c r="CU525" i="1"/>
  <c r="DP526" i="1"/>
  <c r="DP438" i="1"/>
  <c r="P368" i="1"/>
  <c r="AK271" i="1"/>
  <c r="DP260" i="1"/>
  <c r="DP187" i="1"/>
  <c r="DP101" i="1"/>
  <c r="DP76" i="1"/>
  <c r="DP68" i="1"/>
  <c r="DP55" i="1"/>
  <c r="DP47" i="1"/>
  <c r="DP445" i="1"/>
  <c r="DP209" i="1"/>
  <c r="DP434" i="1"/>
  <c r="DP268" i="1"/>
  <c r="DP271" i="1" s="1"/>
  <c r="DP188" i="1"/>
  <c r="DP139" i="1"/>
  <c r="DP77" i="1"/>
  <c r="DP69" i="1"/>
  <c r="DP56" i="1"/>
  <c r="DP48" i="1"/>
  <c r="DP364" i="1"/>
  <c r="DP362" i="1"/>
  <c r="DP368" i="1" s="1"/>
  <c r="DP327" i="1"/>
  <c r="DP269" i="1"/>
  <c r="E271" i="1"/>
  <c r="CQ271" i="1"/>
  <c r="DP140" i="1"/>
  <c r="DP78" i="1"/>
  <c r="DP70" i="1"/>
  <c r="DP62" i="1"/>
  <c r="DP49" i="1"/>
  <c r="DP527" i="1"/>
  <c r="E525" i="1"/>
  <c r="DP366" i="1"/>
  <c r="BY368" i="1"/>
  <c r="DQ368" i="1"/>
  <c r="DP328" i="1"/>
  <c r="DP270" i="1"/>
  <c r="B271" i="1"/>
  <c r="Y267" i="1"/>
  <c r="K267" i="1"/>
  <c r="DP267" i="1" s="1"/>
  <c r="DP141" i="1"/>
  <c r="DP79" i="1"/>
  <c r="DP71" i="1"/>
  <c r="DP63" i="1"/>
  <c r="DP50" i="1"/>
  <c r="DP41" i="1"/>
  <c r="DP413" i="1"/>
  <c r="DP15" i="1"/>
  <c r="DP429" i="1"/>
  <c r="DP355" i="1"/>
  <c r="DP329" i="1"/>
  <c r="DP264" i="1"/>
  <c r="DP80" i="1"/>
  <c r="DP72" i="1"/>
  <c r="DP64" i="1"/>
  <c r="DP51" i="1"/>
  <c r="DP42" i="1"/>
  <c r="DP384" i="1"/>
  <c r="E544" i="1"/>
  <c r="BY544" i="1"/>
  <c r="DP435" i="1"/>
  <c r="BT544" i="1"/>
  <c r="BT368" i="1"/>
  <c r="DP541" i="1"/>
  <c r="DP538" i="1" s="1"/>
  <c r="DG544" i="1"/>
  <c r="AK544" i="1"/>
  <c r="T538" i="1"/>
  <c r="DP533" i="1"/>
  <c r="DP531" i="1" s="1"/>
  <c r="AS531" i="1"/>
  <c r="E531" i="1"/>
  <c r="DP436" i="1"/>
  <c r="DP428" i="1"/>
  <c r="DP367" i="1"/>
  <c r="DP359" i="1"/>
  <c r="AD271" i="1"/>
  <c r="AD267" i="1"/>
  <c r="DP265" i="1"/>
  <c r="DP143" i="1"/>
  <c r="DP98" i="1"/>
  <c r="DP73" i="1"/>
  <c r="DP65" i="1"/>
  <c r="DP52" i="1"/>
  <c r="DP43" i="1"/>
  <c r="DP193" i="1"/>
  <c r="DP439" i="1"/>
  <c r="AX531" i="1"/>
  <c r="B538" i="1"/>
  <c r="E538" i="1"/>
  <c r="DP427" i="1"/>
  <c r="E431" i="1"/>
  <c r="CZ544" i="1"/>
  <c r="BY538" i="1"/>
  <c r="P538" i="1"/>
  <c r="AP531" i="1"/>
  <c r="DP529" i="1"/>
  <c r="DP442" i="1"/>
  <c r="AP368" i="1"/>
  <c r="DP353" i="1"/>
  <c r="DP349" i="1"/>
  <c r="DP330" i="1"/>
  <c r="DP266" i="1"/>
  <c r="DP258" i="1"/>
  <c r="DP185" i="1"/>
  <c r="DP99" i="1"/>
  <c r="DP74" i="1"/>
  <c r="DP66" i="1"/>
  <c r="DP53" i="1"/>
  <c r="DP45" i="1"/>
  <c r="DP544" i="1"/>
  <c r="CQ538" i="1"/>
  <c r="P531" i="1"/>
  <c r="AP544" i="1"/>
  <c r="DP534" i="1"/>
  <c r="DP142" i="1"/>
  <c r="AD544" i="1"/>
  <c r="BA544" i="1"/>
  <c r="P544" i="1"/>
  <c r="CU544" i="1"/>
  <c r="DQ531" i="1"/>
  <c r="AK531" i="1"/>
  <c r="DP528" i="1"/>
  <c r="CU368" i="1"/>
  <c r="T368" i="1"/>
  <c r="AK368" i="1"/>
  <c r="DP348" i="1"/>
  <c r="BT271" i="1"/>
  <c r="DP259" i="1"/>
  <c r="DP186" i="1"/>
  <c r="DP100" i="1"/>
  <c r="DP75" i="1"/>
  <c r="DP67" i="1"/>
  <c r="DP54" i="1"/>
  <c r="DP46" i="1"/>
  <c r="DQ15" i="1"/>
  <c r="E384" i="1"/>
  <c r="AP15" i="1"/>
  <c r="Y413" i="1"/>
  <c r="DP89" i="1"/>
  <c r="DP191" i="1" s="1"/>
  <c r="B431" i="1"/>
  <c r="DP525" i="1" l="1"/>
</calcChain>
</file>

<file path=xl/sharedStrings.xml><?xml version="1.0" encoding="utf-8"?>
<sst xmlns="http://schemas.openxmlformats.org/spreadsheetml/2006/main" count="7163" uniqueCount="537">
  <si>
    <t>Sages femmes</t>
  </si>
  <si>
    <t>Masseurs kinésithérapeutes</t>
  </si>
  <si>
    <t>Ergothérapeutes</t>
  </si>
  <si>
    <t>Psychomotriciens</t>
  </si>
  <si>
    <t>Fédérations unisport olympiques</t>
  </si>
  <si>
    <t>Fédérations unisport non olympiques</t>
  </si>
  <si>
    <t>Fédérations multisports</t>
  </si>
  <si>
    <t>Total clubs affiliés à une fédération</t>
  </si>
  <si>
    <t xml:space="preserve">Fédérations unisport non olympiques </t>
  </si>
  <si>
    <t xml:space="preserve">Fédérations multisports </t>
  </si>
  <si>
    <t>Total des licences sportives délivrées</t>
  </si>
  <si>
    <t>Hommes</t>
  </si>
  <si>
    <t>Femmes</t>
  </si>
  <si>
    <t>Terrains grands jeux (foot, rugby..)</t>
  </si>
  <si>
    <t>Courts de tennis</t>
  </si>
  <si>
    <t>Bassins de natation</t>
  </si>
  <si>
    <t>Nombre total de sportifs de haut niveau</t>
  </si>
  <si>
    <t>Diplômes délivrés (professions sociales, de la santé, du sport et de l'animation socioculturelle)</t>
  </si>
  <si>
    <t>Médiateur familial</t>
  </si>
  <si>
    <t>Manipulateurs en électroradiologie</t>
  </si>
  <si>
    <t>Pédicures-podologues</t>
  </si>
  <si>
    <t>Techniciens en analyses biomédicales</t>
  </si>
  <si>
    <t>Formations complémentaires (nombre de diplômes délivrés)</t>
  </si>
  <si>
    <t>Diplômes de niveau V</t>
  </si>
  <si>
    <t>Diplômes de niveau IV</t>
  </si>
  <si>
    <t>Diplômes de niveau III</t>
  </si>
  <si>
    <t>Diplômes de niveau II</t>
  </si>
  <si>
    <t>Diplômes de niveau I</t>
  </si>
  <si>
    <t>Diplômes non professionnels</t>
  </si>
  <si>
    <t>Sciences et Techniques des Activités Physiques et Sportives (STAPS)</t>
  </si>
  <si>
    <t>Activité, Emploi associatif et Sport</t>
  </si>
  <si>
    <t>dont action sociale</t>
  </si>
  <si>
    <t>dont enseignement</t>
  </si>
  <si>
    <t>dont santé humaine</t>
  </si>
  <si>
    <t>dont arts, spectacles et activités récréatives</t>
  </si>
  <si>
    <t>dont autres établissements associatifs</t>
  </si>
  <si>
    <t xml:space="preserve">dont gestion d'installations sportives </t>
  </si>
  <si>
    <t>dont autres activités liées au sport</t>
  </si>
  <si>
    <t>dont construction bateaux de plaisance</t>
  </si>
  <si>
    <t>dont fabrication de bicyclettes et véhicule pour invalides</t>
  </si>
  <si>
    <t>Infirmiers diplômés d'Etat</t>
  </si>
  <si>
    <t>Infirmiers de bloc opératoire</t>
  </si>
  <si>
    <t>Infirmiers anesthésistes</t>
  </si>
  <si>
    <t>Cadres de santé</t>
  </si>
  <si>
    <t>Aides soignants</t>
  </si>
  <si>
    <t>Puéricultrices</t>
  </si>
  <si>
    <t>Auxiliaires de puériculture</t>
  </si>
  <si>
    <t>Assistants de service social</t>
  </si>
  <si>
    <t>Educateurs spécialisés</t>
  </si>
  <si>
    <t>Moniteurs éducateurs</t>
  </si>
  <si>
    <t>Educateurs techniques spécialisés</t>
  </si>
  <si>
    <t>Aides médico-psychologiques</t>
  </si>
  <si>
    <t>Educateurs de jeunes enfants</t>
  </si>
  <si>
    <t>Démographie</t>
  </si>
  <si>
    <t>Indicateurs démographiques</t>
  </si>
  <si>
    <t>Structure par âge de la population</t>
  </si>
  <si>
    <t>Pauvreté - Précarité - Exclusion</t>
  </si>
  <si>
    <t>Handicap - Dépendance</t>
  </si>
  <si>
    <t>Logement - Hébergement</t>
  </si>
  <si>
    <t>Jeunesse</t>
  </si>
  <si>
    <t>Enfance, Protection de l'enfance</t>
  </si>
  <si>
    <t>Moins de 6 ans</t>
  </si>
  <si>
    <t>Enfants de 6 à 16 ans</t>
  </si>
  <si>
    <t>Jeunes de 16 à 25 ans</t>
  </si>
  <si>
    <t>Population de 26 à 64 ans</t>
  </si>
  <si>
    <t>Population de 65 ans et plus</t>
  </si>
  <si>
    <t>Population de 75 ans et plus</t>
  </si>
  <si>
    <t>Population de 80 ans et plus</t>
  </si>
  <si>
    <t>Garçons</t>
  </si>
  <si>
    <t xml:space="preserve">Moins de 15 ans </t>
  </si>
  <si>
    <t xml:space="preserve">Moins de 25 ans </t>
  </si>
  <si>
    <t>Filles</t>
  </si>
  <si>
    <t>Tabac quotidien en% ( au moins une cigarette par jour)</t>
  </si>
  <si>
    <t>Alcool régulier en % (au moins dix usages dans le mois)</t>
  </si>
  <si>
    <t>Par accident de la circulation</t>
  </si>
  <si>
    <t xml:space="preserve">Par suicide </t>
  </si>
  <si>
    <t>Scolarité-formation-emploi</t>
  </si>
  <si>
    <t>Dont nombre de mineurs âgés de moins de 6 ans</t>
  </si>
  <si>
    <t>Dont nombre de mineurs âgés de 6 à 11 ans</t>
  </si>
  <si>
    <t>Dont nombre de mineurs âgés de 12 à 17 ans</t>
  </si>
  <si>
    <t>Nombre de séjours correspondants</t>
  </si>
  <si>
    <t>Dont séjours d'au moins 5 jours</t>
  </si>
  <si>
    <t>Données générales</t>
  </si>
  <si>
    <t>Superficie en km²</t>
  </si>
  <si>
    <t>0 - 4 ans</t>
  </si>
  <si>
    <t>5 - 9 ans</t>
  </si>
  <si>
    <t>10 - 14 ans</t>
  </si>
  <si>
    <t>15 - 19 ans</t>
  </si>
  <si>
    <t>20 - 24 ans</t>
  </si>
  <si>
    <t>25 - 54 ans</t>
  </si>
  <si>
    <t>55 - 59 ans</t>
  </si>
  <si>
    <t>60 - 64 ans</t>
  </si>
  <si>
    <t>65 - 74 ans</t>
  </si>
  <si>
    <t>75 - 84 ans</t>
  </si>
  <si>
    <t>85 ans et +</t>
  </si>
  <si>
    <t>Ensemble</t>
  </si>
  <si>
    <t>Auxiliaires de vie sociale</t>
  </si>
  <si>
    <t>Techniciens de l'intervention sociale et familiale</t>
  </si>
  <si>
    <t>Contrats Urbains de Cohésion Sociale (CUCS)</t>
  </si>
  <si>
    <t>Allocataires de l'ASS pour 100 personnes de 15 à 64 ans</t>
  </si>
  <si>
    <t>(1) Indicateurs sociaux Départementaux</t>
  </si>
  <si>
    <t>Scolarité, Formation, Emploi</t>
  </si>
  <si>
    <t>Intensité de la pauvreté monétaire (1)</t>
  </si>
  <si>
    <t>RSA et Minima sociaux</t>
  </si>
  <si>
    <t>ALSACE</t>
  </si>
  <si>
    <t>Nombre de demandeurs d'emploi de catégorie A (2)</t>
  </si>
  <si>
    <t>(2) Données exprimées en milliers</t>
  </si>
  <si>
    <t>Certificat d'aptitude aux fonctions d'encadrement et de responsable d'unité d'intervention sociale (CAFERUIS)</t>
  </si>
  <si>
    <t>Etablissements pour adultes et familles en difficulté</t>
  </si>
  <si>
    <t>Centres d'hébergement et de réinsertion sociale, CHRS</t>
  </si>
  <si>
    <t>Centres d'accueil de demandeurs d'asile, CADA</t>
  </si>
  <si>
    <t>Centres provisoires d'hébergement</t>
  </si>
  <si>
    <t>Maisons relais - Pensions de famille</t>
  </si>
  <si>
    <t>Résidences Sociales</t>
  </si>
  <si>
    <t>Nombre de places d'hébergement</t>
  </si>
  <si>
    <t>dont urgences</t>
  </si>
  <si>
    <t>dont stabilisation</t>
  </si>
  <si>
    <t>dont insertion</t>
  </si>
  <si>
    <t>RSA socle seul majoré</t>
  </si>
  <si>
    <t>RSA socle seul non majoré</t>
  </si>
  <si>
    <t>Nombre de structures associées</t>
  </si>
  <si>
    <t>Nombre de pôles espoirs</t>
  </si>
  <si>
    <t>Ensemble des équipements hors sport de nature</t>
  </si>
  <si>
    <t>Nombre d'établissements et de salariés</t>
  </si>
  <si>
    <t>Mobilité résidentielle inter-départementale de la population âgée de 18 à 39 ans pour 10 000 habitants entre 2003 et 2008 (1)</t>
  </si>
  <si>
    <t>Part des garçons de 20 à 24 ans vivant chez les parents en %</t>
  </si>
  <si>
    <t>Part des filles de 20 à 24 ans vivant chez les parents en %</t>
  </si>
  <si>
    <t>Part de l'ensemble des jeunes de 20 à 24 ans vivant chez les parents en %</t>
  </si>
  <si>
    <t>Niveau de vie médian des ménages (en euros) (1)</t>
  </si>
  <si>
    <t>Part des allocataires AAH dans la population des 20 ans à 64 ans en % (1)</t>
  </si>
  <si>
    <t>Diplôme supérieur en travail social / Ingénierie sociale (DEIS)</t>
  </si>
  <si>
    <t>Certificat d'aptitude aux fonctions de directeur d'établissement et de service d'intervention sociale (CAFDES)</t>
  </si>
  <si>
    <t>Part des filles de 15 à 19 ans élèves, étudiants ou stagiaires</t>
  </si>
  <si>
    <t>Part des filles de 15 à 19 ans en emploi, y compris en apprentissage</t>
  </si>
  <si>
    <t>Part des garçons de 15 à 19 ans élèves, étudiants ou stagiaires</t>
  </si>
  <si>
    <t>Part des garçons de 15 à 19 ans en emploi, y compris en apprentissage</t>
  </si>
  <si>
    <t>Part des filles de 20 à 24 ans élèves, étudiants ou stagiaires</t>
  </si>
  <si>
    <t>Part des filles de 20 à 24 ans en emploi, y compris en apprentissage</t>
  </si>
  <si>
    <t>Part des garçons de 20 à 24 ans élèves, étudiants ou stagiaires</t>
  </si>
  <si>
    <t>Part des garçons de 20 à 24 ans en emploi, y compris en apprentissage</t>
  </si>
  <si>
    <t>(1) Totaux régionaux y compris les non répartis par département / Total France métropolitaine y compris les non répartis par département et par région</t>
  </si>
  <si>
    <t>Revenu disponible médian des ménages (en euros)</t>
  </si>
  <si>
    <t>Taux de pauvreté monétaire (seuil de pauvreté à 60%) (1)</t>
  </si>
  <si>
    <t>Taux de pauvreté monétaire (seuil de pauvreté à 60%) des individus âgés de 0 à 19 ans en % (1)</t>
  </si>
  <si>
    <t>Taux de pauvreté monétaire (seuil de pauvreté à 60%) des individus de 65 ans et plus en % (1)</t>
  </si>
  <si>
    <t>De 15 à 24 ans</t>
  </si>
  <si>
    <t>Consommation tabac, alcool, cannabis à 17 ans en %</t>
  </si>
  <si>
    <t>Tabac quotidien en % ( au moins une cigarette par jour)</t>
  </si>
  <si>
    <t>Cannabis régulier en % (au moins dix usages dans le mois)</t>
  </si>
  <si>
    <t>Taux de licences sportives pour 100 habitants</t>
  </si>
  <si>
    <t>Assistants familiaux</t>
  </si>
  <si>
    <t>Nombre de pôles France</t>
  </si>
  <si>
    <t>Nombre de pôles France Jeune</t>
  </si>
  <si>
    <t>Ambulanciers</t>
  </si>
  <si>
    <t>Sources : ONZUS, SIG-Ville, INSEE - Données RP 2006</t>
  </si>
  <si>
    <t>Sources :  INSEE, DREES, CNAF, MSA</t>
  </si>
  <si>
    <t xml:space="preserve">Sources : DJEPVA-MEOS (recensement annuel des licences et clubs au sein des fédérations sportives agréées), Direction des Sports </t>
  </si>
  <si>
    <t>Brevet d'Aptitude Professionnelle d'Assistant Animateur Technicien (BAPAAT)</t>
  </si>
  <si>
    <t>Nombre de sportifs en catégorie Élite</t>
  </si>
  <si>
    <t xml:space="preserve">Nombre de sportifs en catégorie Senior </t>
  </si>
  <si>
    <t>Nombre de sportifs en catégorie Jeune</t>
  </si>
  <si>
    <t>Nombre de sportifs en catégorie Reconversion</t>
  </si>
  <si>
    <t>Nombre de sportifs en catégorie Espoir</t>
  </si>
  <si>
    <t>Nombre de sportifs en catégorie Partenaires d'entraînement</t>
  </si>
  <si>
    <t>Dont Fédérations exclusivement en charge des personnes handicapées</t>
  </si>
  <si>
    <t>Nombre de salariés dans l'enseignement de disciplines sportives et activités de loisir</t>
  </si>
  <si>
    <t>Sports</t>
  </si>
  <si>
    <t>Nombre de places d'accueil mère-enfant</t>
  </si>
  <si>
    <t>Nombre de places en foyers de l'enfance</t>
  </si>
  <si>
    <t>Nombre de places en pouponnières à caractère social</t>
  </si>
  <si>
    <t>Nombre de places en maisons d'enfants à caractère social</t>
  </si>
  <si>
    <t>Brevet d'Aptitude aux Fonctions de Directeur (BAFD)</t>
  </si>
  <si>
    <t>Brevet d'État. Alpinisme, accompagnateur de moyenne montagne</t>
  </si>
  <si>
    <t>Brevet d'État d'Éducateur Sportif (BEES) 1° degré</t>
  </si>
  <si>
    <t xml:space="preserve">Brevet Professionnel de la Jeunesse, de l'Éducation Populaire et du Sport (BP JEPS) </t>
  </si>
  <si>
    <t>Diplôme d'État de la Jeunesse, de l'Éducation Populaire et du Sport (DE JEPS )</t>
  </si>
  <si>
    <t>Brevet d'État. Alpinisme, guide de haute montagne</t>
  </si>
  <si>
    <t>Brevet d'État d'Éducateur Sportif (BEES) 2° degré</t>
  </si>
  <si>
    <t>Diplôme d'État Supérieur de la Jeunesse, de l'Éducation Populaire et du Sport
 (DES JEPS )</t>
  </si>
  <si>
    <t>Diplôme d'État relatif aux Fonctions d'Animation (DEFA)</t>
  </si>
  <si>
    <t>(2) Il s'agit de l'ensemble des conseillers techniques régionaux et nationaux affectés en région</t>
  </si>
  <si>
    <t>Nombre de Conseillers techniques affectés dans les services déconcentrés (H/F)</t>
  </si>
  <si>
    <t>Diplôme Universitaire de Technologie (DUT) Carrière sociale option Animation sociale et socio-culturelle</t>
  </si>
  <si>
    <t>Part des jeunes de moins de 25 ans dans la population générale en %</t>
  </si>
  <si>
    <t>Total des effectifs de mineurs (2)</t>
  </si>
  <si>
    <t>Part de l'emploi associatif en ETP dans l'emploi total en %</t>
  </si>
  <si>
    <t xml:space="preserve">Accueil collectif </t>
  </si>
  <si>
    <t>Crèches collectives (y compris parentales)</t>
  </si>
  <si>
    <t>Haltes garderies</t>
  </si>
  <si>
    <t>Multi-accueil</t>
  </si>
  <si>
    <t>Accueil familial</t>
  </si>
  <si>
    <t>Places</t>
  </si>
  <si>
    <t>Enfants inscrits</t>
  </si>
  <si>
    <t>Assistantes maternelles</t>
  </si>
  <si>
    <t>Garde d'enfants à domicile</t>
  </si>
  <si>
    <t>Boulodromes</t>
  </si>
  <si>
    <t>dont dû au solde migratoire</t>
  </si>
  <si>
    <t>Immigration et origines</t>
  </si>
  <si>
    <t>Pays de naissance des immigrés</t>
  </si>
  <si>
    <t>Portugal</t>
  </si>
  <si>
    <t>Italie</t>
  </si>
  <si>
    <t>Espagne</t>
  </si>
  <si>
    <t>Autres pays d'Europe</t>
  </si>
  <si>
    <t>Algérie</t>
  </si>
  <si>
    <t>Maroc</t>
  </si>
  <si>
    <t>Tunisie</t>
  </si>
  <si>
    <t>Autres pays d'Afrique</t>
  </si>
  <si>
    <t>Turquie</t>
  </si>
  <si>
    <t>Autres pays</t>
  </si>
  <si>
    <t>Part des femmes dans la population immigrée en %</t>
  </si>
  <si>
    <t xml:space="preserve">Activité de la population âgée de 15 ans et plus </t>
  </si>
  <si>
    <t>Autres pays de l'UE (à 27)</t>
  </si>
  <si>
    <t>(2) Un mineur est comptabilisé autant de fois que de séjours auxquels il participe.</t>
  </si>
  <si>
    <t xml:space="preserve">Fédérations sportives </t>
  </si>
  <si>
    <t>Equipements sportifs, Sports de haut niveau, Pôles sportifs</t>
  </si>
  <si>
    <t>Nombre de communes concernées par un CUCS</t>
  </si>
  <si>
    <t>Population des ménages résidant en quartier "politique de la ville"</t>
  </si>
  <si>
    <t>dont en ZUS</t>
  </si>
  <si>
    <t>Bas-Rhin</t>
  </si>
  <si>
    <t>Haut-Rhin</t>
  </si>
  <si>
    <t>AQUITAINE</t>
  </si>
  <si>
    <t>Dordogne</t>
  </si>
  <si>
    <t>Gironde</t>
  </si>
  <si>
    <t>Landes</t>
  </si>
  <si>
    <t>Lot-et-Garonne</t>
  </si>
  <si>
    <t>Pyrénées-Atlantiques</t>
  </si>
  <si>
    <t>AUVERGNE</t>
  </si>
  <si>
    <t>Allier</t>
  </si>
  <si>
    <t>Cantal</t>
  </si>
  <si>
    <t>Haute-Loire</t>
  </si>
  <si>
    <t>Puy-de-dôme</t>
  </si>
  <si>
    <t>BASSE-NORMANDIE</t>
  </si>
  <si>
    <t>Calvados</t>
  </si>
  <si>
    <t>Manche</t>
  </si>
  <si>
    <t>Orne</t>
  </si>
  <si>
    <t>BOURGOGNE</t>
  </si>
  <si>
    <t>Côte-d'or</t>
  </si>
  <si>
    <t>Nièvre</t>
  </si>
  <si>
    <t>Saône-et-Loire</t>
  </si>
  <si>
    <t>Yonne</t>
  </si>
  <si>
    <t>BRETAGNE</t>
  </si>
  <si>
    <t>Côtes d'Armor</t>
  </si>
  <si>
    <t>Finistère</t>
  </si>
  <si>
    <t>Morbihan</t>
  </si>
  <si>
    <t>CENTRE</t>
  </si>
  <si>
    <t>Cher</t>
  </si>
  <si>
    <t>Eure-et-Loir</t>
  </si>
  <si>
    <t>Indre</t>
  </si>
  <si>
    <t>Indre-et-Loire</t>
  </si>
  <si>
    <t>Loir-et-Cher</t>
  </si>
  <si>
    <t>Loiret</t>
  </si>
  <si>
    <t>CHAMPAGNE-ARDENNE</t>
  </si>
  <si>
    <t>Ardennes</t>
  </si>
  <si>
    <t>Aube</t>
  </si>
  <si>
    <t>Marne</t>
  </si>
  <si>
    <t>Haute-Marne</t>
  </si>
  <si>
    <t>CORSE</t>
  </si>
  <si>
    <t>Corse du sud</t>
  </si>
  <si>
    <t>Haute Corse</t>
  </si>
  <si>
    <t>FRANCHE-COMTE</t>
  </si>
  <si>
    <t>Doubs</t>
  </si>
  <si>
    <t>Jura</t>
  </si>
  <si>
    <t>Haute-Saône</t>
  </si>
  <si>
    <t>Territoire de Belfort</t>
  </si>
  <si>
    <t>HAUTE-NORMANDIE</t>
  </si>
  <si>
    <t>Eure</t>
  </si>
  <si>
    <t>Seine-Maritime</t>
  </si>
  <si>
    <t>ILE-DE-FRANCE</t>
  </si>
  <si>
    <t>Paris</t>
  </si>
  <si>
    <t>Seine-et-Marne</t>
  </si>
  <si>
    <t>Yvelines</t>
  </si>
  <si>
    <t>Essonne</t>
  </si>
  <si>
    <t>Hauts-de-Seine</t>
  </si>
  <si>
    <t>Seine-Saint-Denis</t>
  </si>
  <si>
    <t>Val-de-Marne</t>
  </si>
  <si>
    <t>Val-d'Oise</t>
  </si>
  <si>
    <t>LANGUEDOC-ROUSSILLON</t>
  </si>
  <si>
    <t>Gard</t>
  </si>
  <si>
    <t>Hérault</t>
  </si>
  <si>
    <t>Lozère</t>
  </si>
  <si>
    <t>Pyrénées-Orientales</t>
  </si>
  <si>
    <t>LIMOUSIN</t>
  </si>
  <si>
    <t>Corrèze</t>
  </si>
  <si>
    <t>Creuse</t>
  </si>
  <si>
    <t>Haute-Vienne</t>
  </si>
  <si>
    <t xml:space="preserve">LORRAINE  </t>
  </si>
  <si>
    <t>Meurthe-et-Moselle</t>
  </si>
  <si>
    <t>Meuse</t>
  </si>
  <si>
    <t>Moselle</t>
  </si>
  <si>
    <t>Vosges</t>
  </si>
  <si>
    <t>MIDI-PYRENEES</t>
  </si>
  <si>
    <t>Ariège</t>
  </si>
  <si>
    <t>Aveyron</t>
  </si>
  <si>
    <t>Haute-Garonne</t>
  </si>
  <si>
    <t>Gers</t>
  </si>
  <si>
    <t>Lot</t>
  </si>
  <si>
    <t>Hautes-Pyrénées</t>
  </si>
  <si>
    <t>Tarn</t>
  </si>
  <si>
    <t>Tarn-et-Garonne</t>
  </si>
  <si>
    <t>NORD PAS DE CALAIS</t>
  </si>
  <si>
    <t>Nord</t>
  </si>
  <si>
    <t>Pas-de-Calais</t>
  </si>
  <si>
    <t>PAYS DE LA LOIRE</t>
  </si>
  <si>
    <t>Loire-Atlantique</t>
  </si>
  <si>
    <t>Maine-et-Loire</t>
  </si>
  <si>
    <t>Mayenne</t>
  </si>
  <si>
    <t>Sarthe</t>
  </si>
  <si>
    <t>Vendée</t>
  </si>
  <si>
    <t>PICARDIE</t>
  </si>
  <si>
    <t>Aisne</t>
  </si>
  <si>
    <t>Oise</t>
  </si>
  <si>
    <t>Somme</t>
  </si>
  <si>
    <t xml:space="preserve">POITOU CHARENTES  </t>
  </si>
  <si>
    <t>Charente</t>
  </si>
  <si>
    <t>Charente-Maritime</t>
  </si>
  <si>
    <t>Deux-Sèvres</t>
  </si>
  <si>
    <t>Vienne</t>
  </si>
  <si>
    <t xml:space="preserve"> PACA  </t>
  </si>
  <si>
    <t>Alpes-de-Haute-Provence</t>
  </si>
  <si>
    <t>Hautes-Alpes</t>
  </si>
  <si>
    <t>Alpes-Maritimes</t>
  </si>
  <si>
    <t>Bouches-du-Rhône</t>
  </si>
  <si>
    <t>Var</t>
  </si>
  <si>
    <t>Vaucluse</t>
  </si>
  <si>
    <t>RHÔNE - ALPES</t>
  </si>
  <si>
    <t>Ain</t>
  </si>
  <si>
    <t>Ardèche</t>
  </si>
  <si>
    <t>Drôme</t>
  </si>
  <si>
    <t>Isère</t>
  </si>
  <si>
    <t>Loire</t>
  </si>
  <si>
    <t>Rhône</t>
  </si>
  <si>
    <t>Savoie</t>
  </si>
  <si>
    <t>Haute-Savoie</t>
  </si>
  <si>
    <t>France métropolitaine</t>
  </si>
  <si>
    <t>ANTILLES-GUYANE</t>
  </si>
  <si>
    <t>Guadeloupe</t>
  </si>
  <si>
    <t>Martinique</t>
  </si>
  <si>
    <t>Guyane</t>
  </si>
  <si>
    <t>OCEAN INDIEN</t>
  </si>
  <si>
    <t>La Réunion</t>
  </si>
  <si>
    <t>Mayotte</t>
  </si>
  <si>
    <t>nd</t>
  </si>
  <si>
    <t>Sources : DREES, INSEE, DARES, Pôle emploi</t>
  </si>
  <si>
    <t>Sources : DREES, INSEE, DGCS, CNAF, MSA</t>
  </si>
  <si>
    <t>Sources : DREES, MEN-DEPP, DSN, Agence du service civique, DJEPVA, INSEE RP, DARES</t>
  </si>
  <si>
    <t>Sources :  DREES FINESS,DJEPVA-MEOS, Système d'information des accueils de mineurs, DRJSCS (1)</t>
  </si>
  <si>
    <t>Allocataires de l'ASV et de L'ASPA pour 100 personnes de 65 ans et plus</t>
  </si>
  <si>
    <t>Bénéficiaires de l'APA pour 100 personnes de 75 ans et + (1)</t>
  </si>
  <si>
    <t>Taux d'équipement en équipements sportifs (hors sports de nature) pour 100 habitants</t>
  </si>
  <si>
    <t>Lieux de vie et d'accueil</t>
  </si>
  <si>
    <t>Villages d'enfants</t>
  </si>
  <si>
    <t>Centres d'accueil non conventionnés au titre de l'aide sociale</t>
  </si>
  <si>
    <t>Logement accompagné</t>
  </si>
  <si>
    <t>(1) selon le scénario central</t>
  </si>
  <si>
    <t>(2) Indicateurs sociaux départementaux - zonage en aires urbaines de 2010</t>
  </si>
  <si>
    <t>Projection de la population en 2040 (1)</t>
  </si>
  <si>
    <t>Sources : INSEE, Omphale 2010, DREES</t>
  </si>
  <si>
    <t>Sources : DREES,  INSEE - Revenus disponibles localisés</t>
  </si>
  <si>
    <t>Nombre de demandeurs d'emploi  de catégories A, B, C (2)</t>
  </si>
  <si>
    <t>Nombre de demandeurs d'emploi longue durée (Catégories A, B, C) (2)</t>
  </si>
  <si>
    <t>Proportion en % des femmes parmi les demandeurs d'emploi de catégories A,B C</t>
  </si>
  <si>
    <t>Proportion en % des moins de 25 ans parmi les demandeurs d'emploi de catégories A, B, C</t>
  </si>
  <si>
    <t>Proportion en % des 50 ans et plus parmi les demandeurs d'emploi de catégories A, B, C</t>
  </si>
  <si>
    <t>Taux d'équipement en places d'hébergement pour 1 000 adultes de 20 à 59 ans</t>
  </si>
  <si>
    <t>Classes d'âge, Cohabitation familiale, Morbidité, Mortalité, Conduites à risques</t>
  </si>
  <si>
    <t>Morbidité, mortalité, conduites à risques en 2011</t>
  </si>
  <si>
    <t>Conseillers en économie sociale &amp; familiale</t>
  </si>
  <si>
    <t xml:space="preserve"> Sports </t>
  </si>
  <si>
    <t>Activité et chomâge de la population immigrée et étrangère</t>
  </si>
  <si>
    <t xml:space="preserve"> Immigration - intégration</t>
  </si>
  <si>
    <t>Français</t>
  </si>
  <si>
    <t>Immigrés</t>
  </si>
  <si>
    <t>Non immigrés</t>
  </si>
  <si>
    <t>Etrangers</t>
  </si>
  <si>
    <t>RSA socle + activité majoré</t>
  </si>
  <si>
    <t>RSA socle + activité non majoré</t>
  </si>
  <si>
    <t>RSA activité seule majoré</t>
  </si>
  <si>
    <t>RSA activité seule non majoré</t>
  </si>
  <si>
    <t xml:space="preserve">Source : Direction des Sports </t>
  </si>
  <si>
    <t xml:space="preserve">Sources : MESR (diplômes STAPS et DUT Animation), MSJEPVA (autres diplômes du secteur "jeunesse et sports") </t>
  </si>
  <si>
    <t>Brevet d'Aptitude aux Fonctions d'Animateur (BAFA)</t>
  </si>
  <si>
    <t>Nombre d'entrées de jeunes de moins de 26 ans en contrat d'apprentissage</t>
  </si>
  <si>
    <t>Nombre d'entrées de jeunes de moins de 26 ans en contrat de professionnalisation</t>
  </si>
  <si>
    <t>Nombre d'entrées de jeunes de moins de 26 ans en Contrat Unique d'Insertion - Contrat d'Accompagnement dans l'Emploi (CUI-CAE)</t>
  </si>
  <si>
    <t>Nombre d'entrées de jeunes de moins de 26 ans en Contrat Unique d'Insertion - Contrat Initiative Emploi (CUI-CIE)</t>
  </si>
  <si>
    <t>Nombre de personnes immigrées</t>
  </si>
  <si>
    <t>Nombre d'actifs de 15 ans et plus ayant un emploi</t>
  </si>
  <si>
    <t>Taux de chômage de la population âgée de 15 ans et plus (1)</t>
  </si>
  <si>
    <t>(1) au sens du recensement de la population</t>
  </si>
  <si>
    <t>PANORAMA STATISTIQUE Jeunesse Sports Cohésion sociale 2013</t>
  </si>
  <si>
    <t>Sources : INSEE - RP 2010 Exploitation principale - RP 2010 Exploitation complémentaire pour les DOM</t>
  </si>
  <si>
    <t>Source : INSEE - RP 2010</t>
  </si>
  <si>
    <t>Hébergement social</t>
  </si>
  <si>
    <t>Protection de l'enfance au 1.01.2013</t>
  </si>
  <si>
    <t xml:space="preserve">    Accueil des enfants d'âge pré-scolaire</t>
  </si>
  <si>
    <r>
      <t>Sources</t>
    </r>
    <r>
      <rPr>
        <sz val="8"/>
        <color indexed="8"/>
        <rFont val="Arial"/>
        <family val="2"/>
      </rPr>
      <t xml:space="preserve"> : DREES - Statistiques départementales des conseils généraux  -  IRCEM</t>
    </r>
  </si>
  <si>
    <t>Catégorie d'établissement</t>
  </si>
  <si>
    <t>Aude</t>
  </si>
  <si>
    <r>
      <t xml:space="preserve">Taux d'équipement en accueil collectif </t>
    </r>
    <r>
      <rPr>
        <sz val="8"/>
        <color indexed="8"/>
        <rFont val="Arial"/>
        <family val="2"/>
      </rPr>
      <t>(1)</t>
    </r>
  </si>
  <si>
    <t>pour 1 000 enfants nés au cours des 3 dernières années</t>
  </si>
  <si>
    <t>Personnes salariées employées par des particuliers (2ème trimestre 2010)</t>
  </si>
  <si>
    <t>Places agrées par la PMI au 31.12.2011 par catégorie d'établissement - Taux d'équipement</t>
  </si>
  <si>
    <t>Jardins d'enfants</t>
  </si>
  <si>
    <t>Jardins d'éveil</t>
  </si>
  <si>
    <t>(1) les places en jardins d'enfants (3-6 ans)  ne sont pas incluses dans le taux</t>
  </si>
  <si>
    <t>Sources :  DREES - Enquête écoles de formation</t>
  </si>
  <si>
    <t>Sources : DREES - Enquête écoles de formation</t>
  </si>
  <si>
    <t>Equipements sportifs (hors sports de nature) (données au 24 octobre 2013)</t>
  </si>
  <si>
    <t>Population au 1er janvier 2010 (Recensement de population)</t>
  </si>
  <si>
    <t>Population au 1er janvier 2012 (Estimation de population)</t>
  </si>
  <si>
    <t>Densité au 1/01/2012 (nombre d'habitants par km²)</t>
  </si>
  <si>
    <t>Naissances domiciliées 2011 définitives</t>
  </si>
  <si>
    <t>Décès domiciliés 2011 définitifs</t>
  </si>
  <si>
    <t>Part de la population vivant dans les grandes aires urbaines en 2010 (2)</t>
  </si>
  <si>
    <t>Sources : DREES, INSEE - Elp 2012 -  Données Rp 2010</t>
  </si>
  <si>
    <t>Taux de natalité en 2011 - Naissances domiciliées pour 1 000 habitants</t>
  </si>
  <si>
    <t>Taux mortalité infantile (Rapport entre le nombre de décès d'enfants de moins d'un an et le nombre d'enfants nés vivants en 2009-2010-2011) (1)</t>
  </si>
  <si>
    <t>Indice de vieillissement au 1.01.2012 (1) - Nombre de personnes de 65 ans et plus 
pour 100 personnes de moins de 20 ans</t>
  </si>
  <si>
    <t>Taux de mortalité en 2011 - Décès domiciliés pour 1 000 habitants (1)</t>
  </si>
  <si>
    <t>Effectifs par classe d'âge au 1er janvier 2012 - Hommes</t>
  </si>
  <si>
    <t>Effectifs par classe d'âge au 1er janvier 2012 - Femmes</t>
  </si>
  <si>
    <t>Effectifs par classe d'âge au 1er janvier 2012 - Ensemble</t>
  </si>
  <si>
    <t>Source : Estimations de population INSEE (résultats provisoires arrêtés fin 2012)</t>
  </si>
  <si>
    <t>Bénéficiaires de la couverture maladie complémentaire (CMUC) au 31.12.2012</t>
  </si>
  <si>
    <t>Allocataires de l'allocation supplémentaire vieillesse (ASV) et de l'allocation de solidarité aux personnes âgées (ASPA) au 31.12.2011</t>
  </si>
  <si>
    <t>Adultes allocataires de l'allocation aux adultes handicapés (AAH) au 31.12.2012</t>
  </si>
  <si>
    <t>Nombre de bénéficiaires de l'Allocation Personnalisée d'Autonomie (APA) au 31.12.2011</t>
  </si>
  <si>
    <t>Préparateur en pharmacie</t>
  </si>
  <si>
    <t>Sources : DREES FINESS, INSEE RP exploitation complémentaire - Elp 2012, DRJSCS, DGCS</t>
  </si>
  <si>
    <t>Nombre de places en structures intemédiaires de placement social</t>
  </si>
  <si>
    <t>Encadrement du sport fédéral (données au 1er septembre 2013) (2)</t>
  </si>
  <si>
    <t>Formation à l'animation socioculturelle et aux métiers du sport (nombre de diplômes délivrés en 2012)</t>
  </si>
  <si>
    <t>Part des jeunes non diplômés au sein de la population des 20-24 ans non inscrite en établissement scolaire en 2010 en % (1)</t>
  </si>
  <si>
    <t>Part des diplômés de l'enseignement supérieur au sein de la population des 25-34 ans non inscrite en établissement scolaire en 2010 en % (1)</t>
  </si>
  <si>
    <t>Taux de recours à une Mission Locale pour 100 jeunes de 16 à 25 ans (1)</t>
  </si>
  <si>
    <t>Taux de chômage localisé (4ème trimestre 2012) en % (1)</t>
  </si>
  <si>
    <t>Taux d'activité de la population en 2010 (rapport entre le nombre d'actifs et la population de 15 à 64 ans en % ) (1)</t>
  </si>
  <si>
    <t>Nombre d'établissements associatifs employeurs en 2011</t>
  </si>
  <si>
    <t>Nombre de salariés dans les établissements associatifs en 2011</t>
  </si>
  <si>
    <t>.</t>
  </si>
  <si>
    <t>Naissances domiciliées 2009 définitives</t>
  </si>
  <si>
    <t xml:space="preserve">Naissances domiciliées 2010 définitives </t>
  </si>
  <si>
    <t>Classe d'âge- sexe et âge au 1er janvier 2012</t>
  </si>
  <si>
    <t>&lt;0,5</t>
  </si>
  <si>
    <t>Taux de recours à l'IVG des mineures (pour 1 000 femmes de 15 à 17 ans) en 2011</t>
  </si>
  <si>
    <t>Taux de croissance annuel moyen 1999-2010 en %</t>
  </si>
  <si>
    <t>Population étrangère au 1er janvier 2010 (Recensement de population)</t>
  </si>
  <si>
    <t>Chômage (septembre 2013)</t>
  </si>
  <si>
    <t>Les accueils collectifs de mineurs avec hébergement organisés durant les congés scolaires (hors séjours accessoires organisés dans le cadre des accueils de loisirs ou de jeunes, séjours dans une famille et séjours dans le cadre des accueils de scoutisme) - Année 2011-2012 selon le département d'accueil - Estimations au 28.06.2013</t>
  </si>
  <si>
    <t>Formation, Activité en 2012</t>
  </si>
  <si>
    <r>
      <t>Population active</t>
    </r>
    <r>
      <rPr>
        <sz val="8"/>
        <color indexed="10"/>
        <rFont val="Arial"/>
        <family val="2"/>
      </rPr>
      <t xml:space="preserve"> </t>
    </r>
    <r>
      <rPr>
        <sz val="8"/>
        <rFont val="Arial"/>
        <family val="2"/>
      </rPr>
      <t>âgée de 15 à 64 ans au 1er janvier 2010</t>
    </r>
  </si>
  <si>
    <t xml:space="preserve">Part des familles monoparentales en 2010 en % </t>
  </si>
  <si>
    <t>Nombre de jeunes en premier accueil dans les réseaux des missions locales et PAIO en 2012</t>
  </si>
  <si>
    <t>Formation, Activité en 2010</t>
  </si>
  <si>
    <t>Licences (données de l'année 2012 estimées au 18 juillet 2013) (1)</t>
  </si>
  <si>
    <t>Fédérations sportives (juillet 2013)</t>
  </si>
  <si>
    <t>Clubs (données de l'année 2012 estimées au 8 juillet 2013) (1)</t>
  </si>
  <si>
    <t>Pôles sportifs labellisés et structures associées (données au 1er sptembre 2013)</t>
  </si>
  <si>
    <t>Nombre total des pôles sportifs labellisés et de structures associées en 2012-2013</t>
  </si>
  <si>
    <t>Nombre de salariés dans la filière sport en 2012</t>
  </si>
  <si>
    <t>Nombre de salariés dans les activités liées au sport en 2012</t>
  </si>
  <si>
    <t>Sources : INSEE-CLAP (associations employeuses), base de données Séquoia de l’ACOSS et des URSSAF</t>
  </si>
  <si>
    <t>ns</t>
  </si>
  <si>
    <t>Source : DREES, enquête FAJ 2011.</t>
  </si>
  <si>
    <t>Nombre d'aides attribuées (1)</t>
  </si>
  <si>
    <t>Montant moyen de l'aide FAJ (en euros)</t>
  </si>
  <si>
    <t>Montants FAJ engagés (en euros)</t>
  </si>
  <si>
    <t>(1) Le nombre d'aides attribuées dans l'année est différent du nombre de jeunes aidés ; un jeune peut avoir bénéficié de plusieurs aides au cours de la même année</t>
  </si>
  <si>
    <t>-</t>
  </si>
  <si>
    <t>Nombre total de logements</t>
  </si>
  <si>
    <t>Statut d'occupations des résidences principales</t>
  </si>
  <si>
    <t>Propriétaires</t>
  </si>
  <si>
    <t>Locataires</t>
  </si>
  <si>
    <t>Logés gratuitement</t>
  </si>
  <si>
    <t>Part des logements suroccupés (1)</t>
  </si>
  <si>
    <t>Part des logements vacants</t>
  </si>
  <si>
    <t>Part des résidences principales</t>
  </si>
  <si>
    <t>Part des jeunes de 17 ans ayant de faibles capacités ou de grosses difficultés en lecture en 2011 en % (1)</t>
  </si>
  <si>
    <t>Sources :  DREES (Sae, Pmsi), INSEE RP2009, Elp 2012, INSERM-CePidc, OFDT Enquête Escapad, Erasme (CNAM-TS)</t>
  </si>
  <si>
    <t>Décès des jeunes de 15 à 24 ans (2008-2009-2010) toutes causes confondues</t>
  </si>
  <si>
    <t>Cohabitation familiale des jeunes de 20 à 24 ans en 2010</t>
  </si>
  <si>
    <t>Foyers de jeunes travailleurs (FJT) (1)</t>
  </si>
  <si>
    <t>Foyers de travailleurs migrants (FTM) (1)</t>
  </si>
  <si>
    <t>Lits, places installés au 1er janvier 2013 par catégorie d'établissement - Taux d'équipement</t>
  </si>
  <si>
    <t>(1) Non transformés en résidences sociales</t>
  </si>
  <si>
    <t>Recours au Droit Au Logement (DALO) en 2012</t>
  </si>
  <si>
    <t>Dont sans objet</t>
  </si>
  <si>
    <t>Parc des logements et statut d'occupation au 1er janvier 2010</t>
  </si>
  <si>
    <t>Sources : Insee, Recensement de la Population 2010 exploitations principale et complémentaire</t>
  </si>
  <si>
    <t>Fonds d'Aide aux Jeunes (FAJ) en 2011</t>
  </si>
  <si>
    <t>Part des licences féminines</t>
  </si>
  <si>
    <t>Ille-et-Vilaine</t>
  </si>
  <si>
    <t>Sportifs en lien avec le sport de haut niveau (données au 1er septembre 2013)</t>
  </si>
  <si>
    <t>Autres diplômes</t>
  </si>
  <si>
    <t>dont activités de clubs de sports</t>
  </si>
  <si>
    <t>dont activités des centres de culture physique</t>
  </si>
  <si>
    <t>dont fabrication d'articles de sports</t>
  </si>
  <si>
    <t>dont commerce de détail d'articles de sports en magasins spécialisés</t>
  </si>
  <si>
    <t>dont location et location-bail d'articles de loisirs et de sports</t>
  </si>
  <si>
    <t>Formation aux professions de santé (nombre de diplômes délivrés en 2012 -  y compris Validation des Acquis d'Expérience partielle)</t>
  </si>
  <si>
    <t>Formation aux professions sociales (nombre de diplômes délivrés en 2012 -  y compris Validation des Acquis d'Expérience partielle)</t>
  </si>
  <si>
    <t>Allocataires du revenu de solidarité active (RSA) au 31.12.2012</t>
  </si>
  <si>
    <t>(2) Population couverte par le RSA : l'allocataire, le conjoint et les personnes à charge</t>
  </si>
  <si>
    <t>(3) Données semi définitives</t>
  </si>
  <si>
    <t>Taux de population couverte par le RSA total en % (1) (2)</t>
  </si>
  <si>
    <t>Allocataires de l'Allocation de solidarité spécifique (ASS) au 31.12.2012 (3)</t>
  </si>
  <si>
    <t>Bénéficiaires de la CMUC en % de la population totale (1)</t>
  </si>
  <si>
    <t>Nombre d'entrées de jeunes de 16 à 25 ans dans le dispositif du Service Civique en 2012</t>
  </si>
  <si>
    <t>Recours non examinés</t>
  </si>
  <si>
    <t>Nombre de recours "logement" reçus</t>
  </si>
  <si>
    <t>Recours "logement" avec décision</t>
  </si>
  <si>
    <t>Dont favorables logement (prioritaires et urgents)</t>
  </si>
  <si>
    <t>Dont rejets (explicites)</t>
  </si>
  <si>
    <t>Dont réorientation recours logement vers hébergement</t>
  </si>
  <si>
    <t>Nombre de recours "hébergement" reçus</t>
  </si>
  <si>
    <t>Recours "hébergement" avec décision</t>
  </si>
  <si>
    <t>Dont favorables logement (prioritaires et devant être accueillis)</t>
  </si>
  <si>
    <t>Dont recours logement réorientés hébergement (rappel)</t>
  </si>
  <si>
    <t>Nombre de recours reçus</t>
  </si>
  <si>
    <t>Recours avec décision</t>
  </si>
  <si>
    <t>Dont favorables</t>
  </si>
  <si>
    <t>Ensemble des séjours accessoires (séjours organisés dans le cadre des accueils de loisirs ou de jeunes, dont la durée ne peut excéder 5 jours) - Année 2011-2012 selon le département d'accueil - Estimations au 28.06.2013</t>
  </si>
  <si>
    <t>(1) Extractions FINESS au 1-01-2013</t>
  </si>
  <si>
    <t>Disparités des revenus des ménages (rapport interdécile D9/D1 ) (1)</t>
  </si>
  <si>
    <t>Nombre de places ou lits installés pour 1 000 jeunes de moins de 20 ans (3)</t>
  </si>
  <si>
    <t>(3) En 2013, le taux d'équipement est calculé sans les places en centres de placement familial socio-éducatif</t>
  </si>
  <si>
    <t>Nombre de personnes prises en charge par des mandataires individuels au 31.12.2012</t>
  </si>
  <si>
    <t>Nombre de personnes prises en charge par des services mandataires au 31.12.2012</t>
  </si>
  <si>
    <t>Nombre total de personnes prises en charge par des mandataires individuels et des services mandataires au 31.12.2012</t>
  </si>
  <si>
    <t>Taux des retards de 2 ans et plus en 3ème (année 2012-2013)</t>
  </si>
  <si>
    <t>NR</t>
  </si>
  <si>
    <t>Politique de la ville</t>
  </si>
  <si>
    <t>Quartiers ZUS (zone urbaine sensible)</t>
  </si>
  <si>
    <t>Revenus et inégalités de revenus (année 2010)</t>
  </si>
  <si>
    <t>Source : lnfocentre DALO (outil national du ministère de l'Egalité des territoire et du Logement)</t>
  </si>
  <si>
    <t>Immigration - intégration</t>
  </si>
  <si>
    <t>Part des résidences secondaires et logements occasionnels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</si>
</sst>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81" formatCode="#,###,###&quot; &quot;"/>
    <numFmt numFmtId="182" formatCode="0.0"/>
    <numFmt numFmtId="185" formatCode="0.0%"/>
    <numFmt numFmtId="187" formatCode="#,##0.0"/>
    <numFmt numFmtId="188" formatCode="_-* #,##0\ _€_-;\-* #,##0\ _€_-;_-* &quot;-&quot;??\ _€_-;_-@_-"/>
  </numFmts>
  <fonts count="70">
    <font>
      <sz val="8"/>
      <name val="Helv"/>
    </font>
    <font>
      <sz val="10"/>
      <name val="Helv"/>
    </font>
    <font>
      <b/>
      <sz val="12"/>
      <name val="Arial"/>
      <family val="2"/>
    </font>
    <font>
      <sz val="8"/>
      <name val="Arial"/>
      <family val="2"/>
    </font>
    <font>
      <b/>
      <sz val="8"/>
      <name val="Arial"/>
      <family val="2"/>
    </font>
    <font>
      <i/>
      <sz val="8"/>
      <name val="Arial"/>
      <family val="2"/>
    </font>
    <font>
      <b/>
      <sz val="6"/>
      <color indexed="9"/>
      <name val="Arial"/>
      <family val="2"/>
    </font>
    <font>
      <b/>
      <sz val="7.5"/>
      <color indexed="9"/>
      <name val="Arial"/>
      <family val="2"/>
    </font>
    <font>
      <sz val="8"/>
      <color indexed="10"/>
      <name val="Arial"/>
      <family val="2"/>
    </font>
    <font>
      <sz val="8"/>
      <name val="Arial"/>
      <family val="2"/>
    </font>
    <font>
      <sz val="10"/>
      <name val="Arial"/>
      <family val="2"/>
    </font>
    <font>
      <b/>
      <sz val="11"/>
      <name val="Arial"/>
      <family val="2"/>
    </font>
    <font>
      <u/>
      <sz val="8"/>
      <color indexed="12"/>
      <name val="Helv"/>
    </font>
    <font>
      <sz val="8"/>
      <color indexed="8"/>
      <name val="Arial"/>
      <family val="2"/>
    </font>
    <font>
      <sz val="1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8"/>
      <name val="Helv"/>
    </font>
    <font>
      <sz val="11"/>
      <color indexed="62"/>
      <name val="Calibri"/>
      <family val="2"/>
    </font>
    <font>
      <sz val="11"/>
      <color indexed="20"/>
      <name val="Calibri"/>
      <family val="2"/>
    </font>
    <font>
      <sz val="11"/>
      <color indexed="60"/>
      <name val="Calibri"/>
      <family val="2"/>
    </font>
    <font>
      <sz val="10"/>
      <name val="MS Sans Serif"/>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5"/>
      <color indexed="62"/>
      <name val="Calibri"/>
      <family val="2"/>
    </font>
    <font>
      <b/>
      <sz val="11"/>
      <color indexed="62"/>
      <name val="Calibri"/>
      <family val="2"/>
    </font>
    <font>
      <b/>
      <sz val="11"/>
      <color indexed="8"/>
      <name val="Calibri"/>
      <family val="2"/>
    </font>
    <font>
      <b/>
      <sz val="11"/>
      <color indexed="9"/>
      <name val="Calibri"/>
      <family val="2"/>
    </font>
    <font>
      <i/>
      <sz val="8"/>
      <color indexed="8"/>
      <name val="Arial"/>
      <family val="2"/>
    </font>
    <font>
      <b/>
      <sz val="10"/>
      <name val="Arial"/>
      <family val="2"/>
    </font>
    <font>
      <b/>
      <sz val="8"/>
      <color indexed="8"/>
      <name val="Arial"/>
      <family val="2"/>
    </font>
    <font>
      <b/>
      <sz val="8"/>
      <color indexed="10"/>
      <name val="Arial"/>
      <family val="2"/>
    </font>
    <font>
      <b/>
      <sz val="10"/>
      <color indexed="10"/>
      <name val="Arial"/>
      <family val="2"/>
    </font>
    <font>
      <b/>
      <sz val="8"/>
      <color indexed="10"/>
      <name val="Helv"/>
    </font>
    <font>
      <i/>
      <sz val="8"/>
      <name val="Arial"/>
      <family val="2"/>
    </font>
    <font>
      <i/>
      <sz val="8"/>
      <name val="Helv"/>
    </font>
    <font>
      <i/>
      <sz val="8"/>
      <color indexed="10"/>
      <name val="Arial"/>
      <family val="2"/>
    </font>
    <font>
      <b/>
      <sz val="8"/>
      <color indexed="10"/>
      <name val="Arial"/>
      <family val="2"/>
    </font>
    <font>
      <sz val="8"/>
      <color indexed="10"/>
      <name val="Arial"/>
      <family val="2"/>
    </font>
    <font>
      <b/>
      <sz val="10"/>
      <color indexed="8"/>
      <name val="Arial"/>
      <family val="2"/>
    </font>
    <font>
      <b/>
      <sz val="9"/>
      <color indexed="10"/>
      <name val="Arial"/>
      <family val="2"/>
    </font>
    <font>
      <sz val="8"/>
      <color indexed="8"/>
      <name val="Arial"/>
      <family val="2"/>
    </font>
    <font>
      <sz val="9"/>
      <color indexed="8"/>
      <name val="Arial"/>
      <family val="2"/>
    </font>
    <font>
      <sz val="8"/>
      <color indexed="63"/>
      <name val="Arial"/>
      <family val="2"/>
    </font>
    <font>
      <sz val="10"/>
      <name val="MS Sans Serif"/>
      <family val="2"/>
    </font>
    <font>
      <sz val="11"/>
      <color indexed="8"/>
      <name val="Calibri"/>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u/>
      <sz val="11"/>
      <color rgb="FF0066AA"/>
      <name val="Calibri"/>
      <family val="2"/>
      <scheme val="minor"/>
    </font>
    <font>
      <u/>
      <sz val="11"/>
      <color rgb="FF004488"/>
      <name val="Calibri"/>
      <family val="2"/>
      <scheme val="minor"/>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b/>
      <sz val="13"/>
      <color theme="3"/>
      <name val="Calibri"/>
      <family val="2"/>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s>
  <fills count="56">
    <fill>
      <patternFill patternType="none"/>
    </fill>
    <fill>
      <patternFill patternType="gray125"/>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45"/>
      </patternFill>
    </fill>
    <fill>
      <patternFill patternType="solid">
        <fgColor indexed="42"/>
      </patternFill>
    </fill>
    <fill>
      <patternFill patternType="solid">
        <fgColor indexed="55"/>
      </patternFill>
    </fill>
    <fill>
      <patternFill patternType="solid">
        <fgColor indexed="43"/>
        <bgColor indexed="64"/>
      </patternFill>
    </fill>
    <fill>
      <patternFill patternType="solid">
        <fgColor indexed="17"/>
        <bgColor indexed="17"/>
      </patternFill>
    </fill>
    <fill>
      <patternFill patternType="solid">
        <fgColor indexed="9"/>
        <bgColor indexed="64"/>
      </patternFill>
    </fill>
    <fill>
      <patternFill patternType="solid">
        <fgColor indexed="17"/>
        <bgColor indexed="64"/>
      </patternFill>
    </fill>
    <fill>
      <patternFill patternType="solid">
        <fgColor indexed="50"/>
        <bgColor indexed="64"/>
      </patternFill>
    </fill>
    <fill>
      <patternFill patternType="solid">
        <fgColor indexed="43"/>
        <bgColor indexed="9"/>
      </patternFill>
    </fill>
    <fill>
      <patternFill patternType="solid">
        <fgColor indexed="4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FFCC"/>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s>
  <borders count="33">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100">
    <xf numFmtId="0" fontId="0" fillId="0" borderId="0"/>
    <xf numFmtId="0" fontId="15" fillId="2" borderId="0" applyNumberFormat="0" applyBorder="0" applyAlignment="0" applyProtection="0"/>
    <xf numFmtId="0" fontId="51" fillId="25" borderId="0" applyNumberFormat="0" applyBorder="0" applyAlignment="0" applyProtection="0"/>
    <xf numFmtId="0" fontId="15" fillId="3" borderId="0" applyNumberFormat="0" applyBorder="0" applyAlignment="0" applyProtection="0"/>
    <xf numFmtId="0" fontId="51" fillId="26" borderId="0" applyNumberFormat="0" applyBorder="0" applyAlignment="0" applyProtection="0"/>
    <xf numFmtId="0" fontId="15" fillId="4" borderId="0" applyNumberFormat="0" applyBorder="0" applyAlignment="0" applyProtection="0"/>
    <xf numFmtId="0" fontId="51" fillId="27" borderId="0" applyNumberFormat="0" applyBorder="0" applyAlignment="0" applyProtection="0"/>
    <xf numFmtId="0" fontId="15" fillId="2" borderId="0" applyNumberFormat="0" applyBorder="0" applyAlignment="0" applyProtection="0"/>
    <xf numFmtId="0" fontId="51" fillId="28" borderId="0" applyNumberFormat="0" applyBorder="0" applyAlignment="0" applyProtection="0"/>
    <xf numFmtId="0" fontId="15" fillId="5" borderId="0" applyNumberFormat="0" applyBorder="0" applyAlignment="0" applyProtection="0"/>
    <xf numFmtId="0" fontId="51" fillId="29" borderId="0" applyNumberFormat="0" applyBorder="0" applyAlignment="0" applyProtection="0"/>
    <xf numFmtId="0" fontId="15" fillId="4" borderId="0" applyNumberFormat="0" applyBorder="0" applyAlignment="0" applyProtection="0"/>
    <xf numFmtId="0" fontId="51" fillId="30" borderId="0" applyNumberFormat="0" applyBorder="0" applyAlignment="0" applyProtection="0"/>
    <xf numFmtId="0" fontId="15" fillId="6" borderId="0" applyNumberFormat="0" applyBorder="0" applyAlignment="0" applyProtection="0"/>
    <xf numFmtId="0" fontId="51" fillId="31" borderId="0" applyNumberFormat="0" applyBorder="0" applyAlignment="0" applyProtection="0"/>
    <xf numFmtId="0" fontId="15" fillId="3" borderId="0" applyNumberFormat="0" applyBorder="0" applyAlignment="0" applyProtection="0"/>
    <xf numFmtId="0" fontId="51" fillId="32" borderId="0" applyNumberFormat="0" applyBorder="0" applyAlignment="0" applyProtection="0"/>
    <xf numFmtId="0" fontId="15" fillId="7" borderId="0" applyNumberFormat="0" applyBorder="0" applyAlignment="0" applyProtection="0"/>
    <xf numFmtId="0" fontId="51" fillId="33" borderId="0" applyNumberFormat="0" applyBorder="0" applyAlignment="0" applyProtection="0"/>
    <xf numFmtId="0" fontId="15" fillId="6" borderId="0" applyNumberFormat="0" applyBorder="0" applyAlignment="0" applyProtection="0"/>
    <xf numFmtId="0" fontId="51" fillId="34" borderId="0" applyNumberFormat="0" applyBorder="0" applyAlignment="0" applyProtection="0"/>
    <xf numFmtId="0" fontId="15" fillId="8" borderId="0" applyNumberFormat="0" applyBorder="0" applyAlignment="0" applyProtection="0"/>
    <xf numFmtId="0" fontId="51" fillId="35" borderId="0" applyNumberFormat="0" applyBorder="0" applyAlignment="0" applyProtection="0"/>
    <xf numFmtId="0" fontId="15" fillId="7" borderId="0" applyNumberFormat="0" applyBorder="0" applyAlignment="0" applyProtection="0"/>
    <xf numFmtId="0" fontId="51" fillId="36" borderId="0" applyNumberFormat="0" applyBorder="0" applyAlignment="0" applyProtection="0"/>
    <xf numFmtId="0" fontId="16" fillId="9" borderId="0" applyNumberFormat="0" applyBorder="0" applyAlignment="0" applyProtection="0"/>
    <xf numFmtId="0" fontId="52" fillId="37" borderId="0" applyNumberFormat="0" applyBorder="0" applyAlignment="0" applyProtection="0"/>
    <xf numFmtId="0" fontId="16" fillId="3" borderId="0" applyNumberFormat="0" applyBorder="0" applyAlignment="0" applyProtection="0"/>
    <xf numFmtId="0" fontId="52" fillId="38" borderId="0" applyNumberFormat="0" applyBorder="0" applyAlignment="0" applyProtection="0"/>
    <xf numFmtId="0" fontId="16" fillId="7" borderId="0" applyNumberFormat="0" applyBorder="0" applyAlignment="0" applyProtection="0"/>
    <xf numFmtId="0" fontId="52" fillId="39" borderId="0" applyNumberFormat="0" applyBorder="0" applyAlignment="0" applyProtection="0"/>
    <xf numFmtId="0" fontId="16" fillId="6" borderId="0" applyNumberFormat="0" applyBorder="0" applyAlignment="0" applyProtection="0"/>
    <xf numFmtId="0" fontId="52" fillId="40" borderId="0" applyNumberFormat="0" applyBorder="0" applyAlignment="0" applyProtection="0"/>
    <xf numFmtId="0" fontId="16" fillId="9" borderId="0" applyNumberFormat="0" applyBorder="0" applyAlignment="0" applyProtection="0"/>
    <xf numFmtId="0" fontId="52" fillId="41" borderId="0" applyNumberFormat="0" applyBorder="0" applyAlignment="0" applyProtection="0"/>
    <xf numFmtId="0" fontId="16" fillId="3" borderId="0" applyNumberFormat="0" applyBorder="0" applyAlignment="0" applyProtection="0"/>
    <xf numFmtId="0" fontId="52" fillId="42" borderId="0" applyNumberFormat="0" applyBorder="0" applyAlignment="0" applyProtection="0"/>
    <xf numFmtId="0" fontId="16" fillId="9" borderId="0" applyNumberFormat="0" applyBorder="0" applyAlignment="0" applyProtection="0"/>
    <xf numFmtId="0" fontId="52" fillId="43" borderId="0" applyNumberFormat="0" applyBorder="0" applyAlignment="0" applyProtection="0"/>
    <xf numFmtId="0" fontId="16" fillId="10" borderId="0" applyNumberFormat="0" applyBorder="0" applyAlignment="0" applyProtection="0"/>
    <xf numFmtId="0" fontId="52" fillId="44" borderId="0" applyNumberFormat="0" applyBorder="0" applyAlignment="0" applyProtection="0"/>
    <xf numFmtId="0" fontId="16" fillId="11" borderId="0" applyNumberFormat="0" applyBorder="0" applyAlignment="0" applyProtection="0"/>
    <xf numFmtId="0" fontId="52" fillId="45" borderId="0" applyNumberFormat="0" applyBorder="0" applyAlignment="0" applyProtection="0"/>
    <xf numFmtId="0" fontId="16" fillId="12" borderId="0" applyNumberFormat="0" applyBorder="0" applyAlignment="0" applyProtection="0"/>
    <xf numFmtId="0" fontId="52" fillId="46" borderId="0" applyNumberFormat="0" applyBorder="0" applyAlignment="0" applyProtection="0"/>
    <xf numFmtId="0" fontId="16" fillId="9" borderId="0" applyNumberFormat="0" applyBorder="0" applyAlignment="0" applyProtection="0"/>
    <xf numFmtId="0" fontId="52" fillId="47" borderId="0" applyNumberFormat="0" applyBorder="0" applyAlignment="0" applyProtection="0"/>
    <xf numFmtId="0" fontId="16" fillId="13" borderId="0" applyNumberFormat="0" applyBorder="0" applyAlignment="0" applyProtection="0"/>
    <xf numFmtId="0" fontId="52" fillId="48" borderId="0" applyNumberFormat="0" applyBorder="0" applyAlignment="0" applyProtection="0"/>
    <xf numFmtId="0" fontId="17" fillId="0" borderId="0" applyNumberFormat="0" applyFill="0" applyBorder="0" applyAlignment="0" applyProtection="0"/>
    <xf numFmtId="0" fontId="53" fillId="0" borderId="0" applyNumberFormat="0" applyFill="0" applyBorder="0" applyAlignment="0" applyProtection="0"/>
    <xf numFmtId="0" fontId="18" fillId="14" borderId="1" applyNumberFormat="0" applyAlignment="0" applyProtection="0"/>
    <xf numFmtId="0" fontId="54" fillId="49" borderId="24" applyNumberFormat="0" applyAlignment="0" applyProtection="0"/>
    <xf numFmtId="0" fontId="19" fillId="0" borderId="2" applyNumberFormat="0" applyFill="0" applyAlignment="0" applyProtection="0"/>
    <xf numFmtId="0" fontId="55" fillId="0" borderId="25" applyNumberFormat="0" applyFill="0" applyAlignment="0" applyProtection="0"/>
    <xf numFmtId="0" fontId="12" fillId="0" borderId="0" applyNumberFormat="0" applyFill="0" applyBorder="0" applyAlignment="0" applyProtection="0">
      <alignment vertical="top"/>
      <protection locked="0"/>
    </xf>
    <xf numFmtId="0" fontId="50" fillId="50" borderId="26" applyNumberFormat="0" applyFont="0" applyAlignment="0" applyProtection="0"/>
    <xf numFmtId="0" fontId="21" fillId="7" borderId="1" applyNumberFormat="0" applyAlignment="0" applyProtection="0"/>
    <xf numFmtId="0" fontId="56" fillId="51" borderId="24" applyNumberFormat="0" applyAlignment="0" applyProtection="0"/>
    <xf numFmtId="0" fontId="14" fillId="0" borderId="0" applyFont="0" applyFill="0" applyBorder="0" applyAlignment="0" applyProtection="0"/>
    <xf numFmtId="0" fontId="22" fillId="15" borderId="0" applyNumberFormat="0" applyBorder="0" applyAlignment="0" applyProtection="0"/>
    <xf numFmtId="0" fontId="57" fillId="52" borderId="0" applyNumberFormat="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4" fontId="1" fillId="0" borderId="0" applyFont="0" applyFill="0" applyBorder="0" applyAlignment="0" applyProtection="0"/>
    <xf numFmtId="0" fontId="23" fillId="7" borderId="0" applyNumberFormat="0" applyBorder="0" applyAlignment="0" applyProtection="0"/>
    <xf numFmtId="0" fontId="60" fillId="53" borderId="0" applyNumberFormat="0" applyBorder="0" applyAlignment="0" applyProtection="0"/>
    <xf numFmtId="0" fontId="10" fillId="0" borderId="0"/>
    <xf numFmtId="0" fontId="10" fillId="0" borderId="0"/>
    <xf numFmtId="0" fontId="51" fillId="0" borderId="0"/>
    <xf numFmtId="0" fontId="10" fillId="0" borderId="0" applyNumberFormat="0" applyFill="0" applyBorder="0" applyAlignment="0" applyProtection="0"/>
    <xf numFmtId="0" fontId="24" fillId="0" borderId="0"/>
    <xf numFmtId="0" fontId="20" fillId="0" borderId="0"/>
    <xf numFmtId="0" fontId="49" fillId="0" borderId="0"/>
    <xf numFmtId="0" fontId="14" fillId="0" borderId="0"/>
    <xf numFmtId="0" fontId="14" fillId="0" borderId="0"/>
    <xf numFmtId="0" fontId="24" fillId="0" borderId="0"/>
    <xf numFmtId="0" fontId="24" fillId="0" borderId="0"/>
    <xf numFmtId="0" fontId="24" fillId="0" borderId="0"/>
    <xf numFmtId="0" fontId="24" fillId="0" borderId="0"/>
    <xf numFmtId="9" fontId="1" fillId="0" borderId="0" applyFont="0" applyFill="0" applyBorder="0" applyAlignment="0" applyProtection="0"/>
    <xf numFmtId="0" fontId="25" fillId="16" borderId="0" applyNumberFormat="0" applyBorder="0" applyAlignment="0" applyProtection="0"/>
    <xf numFmtId="0" fontId="61" fillId="54" borderId="0" applyNumberFormat="0" applyBorder="0" applyAlignment="0" applyProtection="0"/>
    <xf numFmtId="0" fontId="26" fillId="14" borderId="3" applyNumberFormat="0" applyAlignment="0" applyProtection="0"/>
    <xf numFmtId="0" fontId="62" fillId="49" borderId="27" applyNumberFormat="0" applyAlignment="0" applyProtection="0"/>
    <xf numFmtId="0" fontId="27" fillId="0" borderId="0" applyNumberFormat="0" applyFill="0" applyBorder="0" applyAlignment="0" applyProtection="0"/>
    <xf numFmtId="0" fontId="63" fillId="0" borderId="0" applyNumberFormat="0" applyFill="0" applyBorder="0" applyAlignment="0" applyProtection="0"/>
    <xf numFmtId="0" fontId="28" fillId="0" borderId="0" applyNumberFormat="0" applyFill="0" applyBorder="0" applyAlignment="0" applyProtection="0"/>
    <xf numFmtId="0" fontId="29" fillId="0" borderId="4" applyNumberFormat="0" applyFill="0" applyAlignment="0" applyProtection="0"/>
    <xf numFmtId="0" fontId="65" fillId="0" borderId="28" applyNumberFormat="0" applyFill="0" applyAlignment="0" applyProtection="0"/>
    <xf numFmtId="0" fontId="64" fillId="0" borderId="5" applyNumberFormat="0" applyFill="0" applyAlignment="0" applyProtection="0"/>
    <xf numFmtId="0" fontId="66" fillId="0" borderId="29" applyNumberFormat="0" applyFill="0" applyAlignment="0" applyProtection="0"/>
    <xf numFmtId="0" fontId="30" fillId="0" borderId="6" applyNumberFormat="0" applyFill="0" applyAlignment="0" applyProtection="0"/>
    <xf numFmtId="0" fontId="67" fillId="0" borderId="30" applyNumberFormat="0" applyFill="0" applyAlignment="0" applyProtection="0"/>
    <xf numFmtId="0" fontId="30" fillId="0" borderId="0" applyNumberFormat="0" applyFill="0" applyBorder="0" applyAlignment="0" applyProtection="0"/>
    <xf numFmtId="0" fontId="67" fillId="0" borderId="0" applyNumberFormat="0" applyFill="0" applyBorder="0" applyAlignment="0" applyProtection="0"/>
    <xf numFmtId="0" fontId="31" fillId="0" borderId="7" applyNumberFormat="0" applyFill="0" applyAlignment="0" applyProtection="0"/>
    <xf numFmtId="0" fontId="68" fillId="0" borderId="31" applyNumberFormat="0" applyFill="0" applyAlignment="0" applyProtection="0"/>
    <xf numFmtId="0" fontId="32" fillId="17" borderId="8" applyNumberFormat="0" applyAlignment="0" applyProtection="0"/>
    <xf numFmtId="0" fontId="69" fillId="55" borderId="32" applyNumberFormat="0" applyAlignment="0" applyProtection="0"/>
  </cellStyleXfs>
  <cellXfs count="797">
    <xf numFmtId="0" fontId="0" fillId="0" borderId="0" xfId="0"/>
    <xf numFmtId="3" fontId="3" fillId="0" borderId="0" xfId="0" applyNumberFormat="1" applyFont="1" applyProtection="1">
      <protection locked="0"/>
    </xf>
    <xf numFmtId="3" fontId="4" fillId="0" borderId="0" xfId="0" applyNumberFormat="1" applyFont="1" applyFill="1" applyBorder="1" applyAlignment="1" applyProtection="1"/>
    <xf numFmtId="3" fontId="4" fillId="0" borderId="0" xfId="0" applyNumberFormat="1" applyFont="1" applyFill="1" applyBorder="1" applyAlignment="1" applyProtection="1">
      <alignment horizontal="left"/>
    </xf>
    <xf numFmtId="3" fontId="3" fillId="0" borderId="0" xfId="0" applyNumberFormat="1" applyFont="1" applyFill="1" applyProtection="1">
      <protection locked="0"/>
    </xf>
    <xf numFmtId="3" fontId="4" fillId="0" borderId="0" xfId="0" applyNumberFormat="1" applyFont="1" applyBorder="1" applyAlignment="1" applyProtection="1">
      <alignment horizontal="left"/>
    </xf>
    <xf numFmtId="3" fontId="3" fillId="0" borderId="0" xfId="0" applyNumberFormat="1" applyFont="1" applyProtection="1"/>
    <xf numFmtId="3" fontId="5" fillId="0" borderId="0" xfId="0" applyNumberFormat="1" applyFont="1" applyBorder="1" applyAlignment="1" applyProtection="1"/>
    <xf numFmtId="3" fontId="3" fillId="0" borderId="9" xfId="0" applyNumberFormat="1" applyFont="1" applyBorder="1" applyAlignment="1" applyProtection="1">
      <alignment horizontal="left"/>
    </xf>
    <xf numFmtId="3" fontId="4" fillId="0" borderId="0" xfId="0" applyNumberFormat="1" applyFont="1" applyBorder="1" applyAlignment="1" applyProtection="1"/>
    <xf numFmtId="3" fontId="5" fillId="0" borderId="0" xfId="0" applyNumberFormat="1" applyFont="1" applyAlignment="1" applyProtection="1">
      <alignment horizontal="left"/>
    </xf>
    <xf numFmtId="0" fontId="5" fillId="0" borderId="0" xfId="0" applyFont="1" applyAlignment="1" applyProtection="1"/>
    <xf numFmtId="3" fontId="3" fillId="0" borderId="0" xfId="0" applyNumberFormat="1" applyFont="1" applyAlignment="1" applyProtection="1"/>
    <xf numFmtId="3" fontId="3" fillId="0" borderId="0" xfId="0" applyNumberFormat="1" applyFont="1" applyBorder="1" applyAlignment="1" applyProtection="1"/>
    <xf numFmtId="3" fontId="3" fillId="0" borderId="0" xfId="0" applyNumberFormat="1" applyFont="1" applyAlignment="1" applyProtection="1">
      <alignment vertical="center"/>
      <protection locked="0"/>
    </xf>
    <xf numFmtId="3" fontId="3" fillId="0" borderId="0" xfId="0" applyNumberFormat="1" applyFont="1" applyAlignment="1" applyProtection="1">
      <protection locked="0"/>
    </xf>
    <xf numFmtId="3" fontId="3" fillId="0" borderId="0" xfId="0" applyNumberFormat="1" applyFont="1" applyFill="1" applyBorder="1" applyAlignment="1" applyProtection="1">
      <protection locked="0"/>
    </xf>
    <xf numFmtId="3" fontId="5" fillId="0" borderId="0" xfId="0" applyNumberFormat="1" applyFont="1" applyAlignment="1" applyProtection="1"/>
    <xf numFmtId="3" fontId="3" fillId="0" borderId="0" xfId="0" applyNumberFormat="1" applyFont="1" applyAlignment="1" applyProtection="1">
      <alignment vertical="justify"/>
      <protection locked="0"/>
    </xf>
    <xf numFmtId="3" fontId="2" fillId="0" borderId="0" xfId="0" applyNumberFormat="1" applyFont="1" applyAlignment="1" applyProtection="1">
      <alignment horizontal="left" vertical="center" indent="4"/>
    </xf>
    <xf numFmtId="3" fontId="34" fillId="0" borderId="0" xfId="0" applyNumberFormat="1" applyFont="1" applyAlignment="1" applyProtection="1">
      <alignment horizontal="left" vertical="center" indent="4"/>
    </xf>
    <xf numFmtId="3" fontId="8" fillId="0" borderId="0" xfId="0" applyNumberFormat="1" applyFont="1" applyAlignment="1" applyProtection="1">
      <protection locked="0"/>
    </xf>
    <xf numFmtId="182" fontId="3" fillId="0" borderId="0" xfId="0" applyNumberFormat="1" applyFont="1" applyProtection="1">
      <protection locked="0"/>
    </xf>
    <xf numFmtId="3" fontId="4" fillId="0" borderId="0" xfId="0" applyNumberFormat="1" applyFont="1" applyAlignment="1" applyProtection="1"/>
    <xf numFmtId="3" fontId="3" fillId="0" borderId="0" xfId="0" applyNumberFormat="1" applyFont="1" applyAlignment="1" applyProtection="1">
      <alignment horizontal="right"/>
      <protection locked="0"/>
    </xf>
    <xf numFmtId="3" fontId="13" fillId="0" borderId="0" xfId="0" applyNumberFormat="1" applyFont="1" applyProtection="1">
      <protection locked="0"/>
    </xf>
    <xf numFmtId="3" fontId="36" fillId="0" borderId="0" xfId="0" applyNumberFormat="1" applyFont="1" applyAlignment="1" applyProtection="1"/>
    <xf numFmtId="3" fontId="35" fillId="18" borderId="9" xfId="0" applyNumberFormat="1" applyFont="1" applyFill="1" applyBorder="1" applyAlignment="1" applyProtection="1">
      <alignment horizontal="right"/>
      <protection locked="0"/>
    </xf>
    <xf numFmtId="3" fontId="13" fillId="0" borderId="0" xfId="0" applyNumberFormat="1" applyFont="1" applyFill="1" applyProtection="1">
      <protection locked="0"/>
    </xf>
    <xf numFmtId="3" fontId="3" fillId="0" borderId="0" xfId="0" applyNumberFormat="1" applyFont="1" applyAlignment="1" applyProtection="1">
      <alignment horizontal="right" vertical="justify"/>
      <protection locked="0"/>
    </xf>
    <xf numFmtId="3" fontId="3" fillId="0" borderId="9" xfId="0" applyNumberFormat="1" applyFont="1" applyBorder="1" applyAlignment="1" applyProtection="1">
      <alignment horizontal="left" vertical="justify"/>
    </xf>
    <xf numFmtId="3" fontId="5" fillId="0" borderId="0" xfId="0" applyNumberFormat="1" applyFont="1" applyAlignment="1" applyProtection="1">
      <alignment horizontal="left" vertical="center"/>
    </xf>
    <xf numFmtId="3" fontId="36" fillId="0" borderId="0" xfId="0" applyNumberFormat="1" applyFont="1" applyBorder="1" applyAlignment="1" applyProtection="1"/>
    <xf numFmtId="187" fontId="35" fillId="18" borderId="9" xfId="0" applyNumberFormat="1" applyFont="1" applyFill="1" applyBorder="1" applyAlignment="1" applyProtection="1">
      <alignment horizontal="right"/>
      <protection locked="0"/>
    </xf>
    <xf numFmtId="3" fontId="3" fillId="0" borderId="0" xfId="0" applyNumberFormat="1" applyFont="1" applyBorder="1" applyProtection="1">
      <protection locked="0"/>
    </xf>
    <xf numFmtId="3" fontId="36" fillId="0" borderId="0" xfId="0" applyNumberFormat="1" applyFont="1" applyFill="1" applyAlignment="1" applyProtection="1"/>
    <xf numFmtId="3" fontId="3" fillId="0" borderId="0" xfId="0" applyNumberFormat="1" applyFont="1" applyBorder="1" applyAlignment="1" applyProtection="1">
      <alignment vertical="center"/>
      <protection locked="0"/>
    </xf>
    <xf numFmtId="3" fontId="4" fillId="18" borderId="9" xfId="0" applyNumberFormat="1" applyFont="1" applyFill="1" applyBorder="1" applyAlignment="1" applyProtection="1">
      <alignment horizontal="right"/>
    </xf>
    <xf numFmtId="3" fontId="4" fillId="18" borderId="9" xfId="0" applyNumberFormat="1" applyFont="1" applyFill="1" applyBorder="1" applyAlignment="1" applyProtection="1">
      <alignment horizontal="right" vertical="center"/>
    </xf>
    <xf numFmtId="187" fontId="3" fillId="0" borderId="0" xfId="0" applyNumberFormat="1" applyFont="1" applyProtection="1">
      <protection locked="0"/>
    </xf>
    <xf numFmtId="187" fontId="5" fillId="0" borderId="0" xfId="0" applyNumberFormat="1" applyFont="1" applyAlignment="1" applyProtection="1">
      <alignment horizontal="left" vertical="top"/>
    </xf>
    <xf numFmtId="20" fontId="4" fillId="0" borderId="0" xfId="0" applyNumberFormat="1" applyFont="1" applyAlignment="1" applyProtection="1"/>
    <xf numFmtId="3" fontId="4" fillId="18" borderId="9" xfId="0" applyNumberFormat="1" applyFont="1" applyFill="1" applyBorder="1" applyAlignment="1" applyProtection="1">
      <alignment horizontal="right" vertical="center"/>
      <protection locked="0"/>
    </xf>
    <xf numFmtId="3" fontId="5" fillId="0" borderId="0" xfId="0" applyNumberFormat="1" applyFont="1" applyAlignment="1" applyProtection="1">
      <alignment vertical="top"/>
    </xf>
    <xf numFmtId="3" fontId="4" fillId="18" borderId="10" xfId="0" applyNumberFormat="1" applyFont="1" applyFill="1" applyBorder="1" applyAlignment="1" applyProtection="1">
      <alignment horizontal="right" vertical="center"/>
      <protection locked="0"/>
    </xf>
    <xf numFmtId="3" fontId="7" fillId="19" borderId="11" xfId="0" applyNumberFormat="1" applyFont="1" applyFill="1" applyBorder="1" applyAlignment="1" applyProtection="1">
      <alignment horizontal="center" vertical="center"/>
    </xf>
    <xf numFmtId="0" fontId="9" fillId="0" borderId="0" xfId="0" applyFont="1" applyBorder="1" applyAlignment="1" applyProtection="1">
      <alignment vertical="center"/>
    </xf>
    <xf numFmtId="0" fontId="3" fillId="0" borderId="0" xfId="0" applyFont="1" applyFill="1" applyBorder="1" applyAlignment="1" applyProtection="1">
      <alignment vertical="center"/>
    </xf>
    <xf numFmtId="0" fontId="3" fillId="0" borderId="9" xfId="0" applyFont="1" applyFill="1" applyBorder="1" applyAlignment="1" applyProtection="1">
      <alignment horizontal="left" vertical="center" indent="2"/>
    </xf>
    <xf numFmtId="0" fontId="3" fillId="0" borderId="9" xfId="0" applyFont="1" applyBorder="1" applyAlignment="1" applyProtection="1">
      <alignment horizontal="left" vertical="center" indent="4"/>
    </xf>
    <xf numFmtId="3" fontId="33" fillId="0" borderId="0" xfId="0" applyNumberFormat="1" applyFont="1" applyBorder="1" applyProtection="1"/>
    <xf numFmtId="3" fontId="11" fillId="20" borderId="9" xfId="0" applyNumberFormat="1" applyFont="1" applyFill="1" applyBorder="1" applyAlignment="1" applyProtection="1">
      <alignment vertical="center"/>
    </xf>
    <xf numFmtId="3" fontId="3" fillId="0" borderId="9" xfId="0" applyNumberFormat="1" applyFont="1" applyFill="1" applyBorder="1" applyAlignment="1" applyProtection="1">
      <alignment horizontal="left" vertical="center" indent="2"/>
    </xf>
    <xf numFmtId="3" fontId="3" fillId="0" borderId="9" xfId="0" applyNumberFormat="1" applyFont="1" applyFill="1" applyBorder="1" applyAlignment="1" applyProtection="1">
      <alignment horizontal="left" vertical="center" wrapText="1" indent="2"/>
    </xf>
    <xf numFmtId="3" fontId="3" fillId="0" borderId="10" xfId="0" applyNumberFormat="1" applyFont="1" applyFill="1" applyBorder="1" applyAlignment="1" applyProtection="1">
      <alignment horizontal="left" vertical="center" wrapText="1" indent="2"/>
    </xf>
    <xf numFmtId="3" fontId="3" fillId="0" borderId="10" xfId="0" applyNumberFormat="1" applyFont="1" applyFill="1" applyBorder="1" applyAlignment="1" applyProtection="1">
      <alignment horizontal="left" vertical="center" indent="2"/>
    </xf>
    <xf numFmtId="3" fontId="33" fillId="0" borderId="0" xfId="0" applyNumberFormat="1" applyFont="1" applyBorder="1" applyAlignment="1" applyProtection="1">
      <alignment vertical="center"/>
    </xf>
    <xf numFmtId="0" fontId="11" fillId="20" borderId="12" xfId="72" applyFont="1" applyFill="1" applyBorder="1" applyAlignment="1" applyProtection="1">
      <alignment vertical="center"/>
    </xf>
    <xf numFmtId="3" fontId="3" fillId="0" borderId="9" xfId="72" applyNumberFormat="1" applyFont="1" applyFill="1" applyBorder="1" applyAlignment="1" applyProtection="1">
      <alignment horizontal="left" vertical="center" indent="2"/>
    </xf>
    <xf numFmtId="3" fontId="11" fillId="20" borderId="9" xfId="72" applyNumberFormat="1" applyFont="1" applyFill="1" applyBorder="1" applyAlignment="1" applyProtection="1">
      <alignment vertical="center"/>
    </xf>
    <xf numFmtId="3" fontId="3" fillId="0" borderId="9" xfId="72" applyNumberFormat="1" applyFont="1" applyFill="1" applyBorder="1" applyAlignment="1" applyProtection="1">
      <alignment horizontal="left" vertical="center" wrapText="1" indent="2"/>
    </xf>
    <xf numFmtId="3" fontId="3" fillId="0" borderId="10" xfId="72" applyNumberFormat="1" applyFont="1" applyFill="1" applyBorder="1" applyAlignment="1" applyProtection="1">
      <alignment horizontal="left" vertical="center" indent="2"/>
    </xf>
    <xf numFmtId="3" fontId="35" fillId="18" borderId="9" xfId="0" applyNumberFormat="1" applyFont="1" applyFill="1" applyBorder="1" applyAlignment="1" applyProtection="1">
      <alignment horizontal="right"/>
    </xf>
    <xf numFmtId="3" fontId="35" fillId="18" borderId="9" xfId="0" applyNumberFormat="1" applyFont="1" applyFill="1" applyBorder="1" applyAlignment="1" applyProtection="1">
      <alignment horizontal="right" vertical="top"/>
    </xf>
    <xf numFmtId="3" fontId="35" fillId="18" borderId="10" xfId="0" applyNumberFormat="1" applyFont="1" applyFill="1" applyBorder="1" applyAlignment="1" applyProtection="1">
      <alignment horizontal="right"/>
    </xf>
    <xf numFmtId="3" fontId="35" fillId="18" borderId="13" xfId="0" applyNumberFormat="1" applyFont="1" applyFill="1" applyBorder="1" applyAlignment="1" applyProtection="1">
      <alignment horizontal="right" vertical="center"/>
    </xf>
    <xf numFmtId="3" fontId="33" fillId="0" borderId="0" xfId="0" applyNumberFormat="1" applyFont="1" applyFill="1" applyBorder="1" applyAlignment="1" applyProtection="1">
      <alignment vertical="top"/>
    </xf>
    <xf numFmtId="3" fontId="8" fillId="0" borderId="0" xfId="0" applyNumberFormat="1" applyFont="1" applyProtection="1">
      <protection locked="0"/>
    </xf>
    <xf numFmtId="3" fontId="8" fillId="0" borderId="0" xfId="0" applyNumberFormat="1" applyFont="1" applyAlignment="1" applyProtection="1">
      <alignment vertical="center"/>
      <protection locked="0"/>
    </xf>
    <xf numFmtId="3" fontId="7" fillId="19" borderId="12" xfId="0" applyNumberFormat="1" applyFont="1" applyFill="1" applyBorder="1" applyAlignment="1" applyProtection="1">
      <alignment horizontal="center" vertical="center"/>
    </xf>
    <xf numFmtId="3" fontId="41" fillId="0" borderId="0" xfId="0" applyNumberFormat="1" applyFont="1" applyAlignment="1" applyProtection="1">
      <alignment horizontal="left"/>
    </xf>
    <xf numFmtId="3" fontId="13" fillId="0" borderId="0" xfId="0" applyNumberFormat="1" applyFont="1" applyProtection="1"/>
    <xf numFmtId="3" fontId="13" fillId="0" borderId="0" xfId="0" applyNumberFormat="1" applyFont="1" applyBorder="1" applyProtection="1"/>
    <xf numFmtId="3" fontId="43" fillId="0" borderId="0" xfId="0" applyNumberFormat="1" applyFont="1" applyProtection="1">
      <protection locked="0"/>
    </xf>
    <xf numFmtId="3" fontId="42" fillId="0" borderId="0" xfId="0" applyNumberFormat="1" applyFont="1" applyAlignment="1" applyProtection="1"/>
    <xf numFmtId="187" fontId="3" fillId="0" borderId="0" xfId="0" applyNumberFormat="1" applyFont="1" applyAlignment="1" applyProtection="1">
      <alignment vertical="center"/>
    </xf>
    <xf numFmtId="187" fontId="35" fillId="18" borderId="9" xfId="0" applyNumberFormat="1" applyFont="1" applyFill="1" applyBorder="1" applyAlignment="1" applyProtection="1">
      <alignment horizontal="right" vertical="center"/>
      <protection locked="0"/>
    </xf>
    <xf numFmtId="3" fontId="44" fillId="0" borderId="0" xfId="0" applyNumberFormat="1" applyFont="1" applyAlignment="1" applyProtection="1">
      <alignment horizontal="left" vertical="center"/>
    </xf>
    <xf numFmtId="3" fontId="45" fillId="0" borderId="0" xfId="0" applyNumberFormat="1" applyFont="1" applyAlignment="1" applyProtection="1">
      <alignment horizontal="left" vertical="center"/>
    </xf>
    <xf numFmtId="3" fontId="6" fillId="21" borderId="11" xfId="0" applyNumberFormat="1" applyFont="1" applyFill="1" applyBorder="1" applyAlignment="1" applyProtection="1">
      <alignment horizontal="center" vertical="center"/>
    </xf>
    <xf numFmtId="3" fontId="7" fillId="22" borderId="14" xfId="0" applyNumberFormat="1" applyFont="1" applyFill="1" applyBorder="1" applyAlignment="1" applyProtection="1">
      <alignment horizontal="center" vertical="center"/>
      <protection locked="0"/>
    </xf>
    <xf numFmtId="3" fontId="7" fillId="22" borderId="15" xfId="0" applyNumberFormat="1" applyFont="1" applyFill="1" applyBorder="1" applyAlignment="1" applyProtection="1">
      <alignment horizontal="center" vertical="center"/>
      <protection locked="0"/>
    </xf>
    <xf numFmtId="3" fontId="7" fillId="22" borderId="16" xfId="0" applyNumberFormat="1" applyFont="1" applyFill="1" applyBorder="1" applyAlignment="1" applyProtection="1">
      <alignment horizontal="center" vertical="center"/>
      <protection locked="0"/>
    </xf>
    <xf numFmtId="3" fontId="13" fillId="18" borderId="0" xfId="0" applyNumberFormat="1" applyFont="1" applyFill="1" applyBorder="1" applyAlignment="1" applyProtection="1">
      <alignment horizontal="right"/>
    </xf>
    <xf numFmtId="3" fontId="4" fillId="18" borderId="0" xfId="0" applyNumberFormat="1" applyFont="1" applyFill="1" applyBorder="1" applyAlignment="1" applyProtection="1">
      <alignment horizontal="right" vertical="center" wrapText="1"/>
      <protection locked="0"/>
    </xf>
    <xf numFmtId="3" fontId="4" fillId="0" borderId="0" xfId="0" applyNumberFormat="1" applyFont="1" applyProtection="1"/>
    <xf numFmtId="3" fontId="4" fillId="0" borderId="0" xfId="0" applyNumberFormat="1" applyFont="1" applyProtection="1">
      <protection locked="0"/>
    </xf>
    <xf numFmtId="3" fontId="36" fillId="0" borderId="0" xfId="0" applyNumberFormat="1" applyFont="1" applyAlignment="1" applyProtection="1">
      <protection locked="0"/>
    </xf>
    <xf numFmtId="3" fontId="3" fillId="0" borderId="0" xfId="0" applyNumberFormat="1" applyFont="1" applyFill="1" applyAlignment="1" applyProtection="1">
      <protection locked="0"/>
    </xf>
    <xf numFmtId="3" fontId="8" fillId="0" borderId="0" xfId="0" applyNumberFormat="1" applyFont="1" applyFill="1" applyAlignment="1" applyProtection="1">
      <protection locked="0"/>
    </xf>
    <xf numFmtId="3" fontId="35" fillId="18" borderId="13" xfId="0" applyNumberFormat="1" applyFont="1" applyFill="1" applyBorder="1" applyAlignment="1" applyProtection="1">
      <alignment horizontal="right" vertical="center"/>
      <protection locked="0"/>
    </xf>
    <xf numFmtId="3" fontId="35" fillId="18" borderId="9" xfId="0" applyNumberFormat="1" applyFont="1" applyFill="1" applyBorder="1" applyAlignment="1" applyProtection="1">
      <alignment vertical="center"/>
      <protection locked="0"/>
    </xf>
    <xf numFmtId="3" fontId="46" fillId="23" borderId="13" xfId="0" applyNumberFormat="1" applyFont="1" applyFill="1" applyBorder="1" applyAlignment="1" applyProtection="1">
      <alignment horizontal="right" vertical="center" wrapText="1"/>
      <protection locked="0"/>
    </xf>
    <xf numFmtId="3" fontId="13" fillId="23" borderId="17" xfId="0" applyNumberFormat="1" applyFont="1" applyFill="1" applyBorder="1" applyAlignment="1" applyProtection="1">
      <alignment horizontal="right" vertical="center" wrapText="1"/>
      <protection locked="0"/>
    </xf>
    <xf numFmtId="3" fontId="46" fillId="23" borderId="0" xfId="0" applyNumberFormat="1" applyFont="1" applyFill="1" applyBorder="1" applyAlignment="1" applyProtection="1">
      <alignment horizontal="right" vertical="center" wrapText="1"/>
      <protection locked="0"/>
    </xf>
    <xf numFmtId="3" fontId="46" fillId="18" borderId="0" xfId="0" applyNumberFormat="1" applyFont="1" applyFill="1" applyBorder="1" applyAlignment="1" applyProtection="1">
      <alignment horizontal="right" vertical="center" wrapText="1"/>
      <protection locked="0"/>
    </xf>
    <xf numFmtId="3" fontId="46" fillId="23" borderId="17" xfId="0" applyNumberFormat="1" applyFont="1" applyFill="1" applyBorder="1" applyAlignment="1" applyProtection="1">
      <alignment horizontal="right" vertical="center" wrapText="1"/>
      <protection locked="0"/>
    </xf>
    <xf numFmtId="3" fontId="13" fillId="23" borderId="0" xfId="0" applyNumberFormat="1" applyFont="1" applyFill="1" applyBorder="1" applyAlignment="1" applyProtection="1">
      <alignment horizontal="right" vertical="center" wrapText="1"/>
      <protection locked="0"/>
    </xf>
    <xf numFmtId="3" fontId="46" fillId="18" borderId="13" xfId="0" applyNumberFormat="1" applyFont="1" applyFill="1" applyBorder="1" applyAlignment="1" applyProtection="1">
      <alignment horizontal="right" vertical="center"/>
      <protection locked="0"/>
    </xf>
    <xf numFmtId="3" fontId="46" fillId="18" borderId="17" xfId="0" applyNumberFormat="1" applyFont="1" applyFill="1" applyBorder="1" applyAlignment="1" applyProtection="1">
      <alignment horizontal="right" vertical="center"/>
      <protection locked="0"/>
    </xf>
    <xf numFmtId="3" fontId="46" fillId="18" borderId="0" xfId="0" applyNumberFormat="1" applyFont="1" applyFill="1" applyBorder="1" applyAlignment="1" applyProtection="1">
      <alignment horizontal="right" vertical="center"/>
      <protection locked="0"/>
    </xf>
    <xf numFmtId="3" fontId="46" fillId="18" borderId="13" xfId="0" applyNumberFormat="1" applyFont="1" applyFill="1" applyBorder="1" applyAlignment="1" applyProtection="1">
      <alignment horizontal="right" vertical="top"/>
      <protection locked="0"/>
    </xf>
    <xf numFmtId="3" fontId="46" fillId="18" borderId="17" xfId="0" applyNumberFormat="1" applyFont="1" applyFill="1" applyBorder="1" applyAlignment="1" applyProtection="1">
      <alignment horizontal="right" vertical="top"/>
      <protection locked="0"/>
    </xf>
    <xf numFmtId="3" fontId="46" fillId="18" borderId="0" xfId="0" applyNumberFormat="1" applyFont="1" applyFill="1" applyBorder="1" applyAlignment="1" applyProtection="1">
      <alignment horizontal="right" vertical="top"/>
      <protection locked="0"/>
    </xf>
    <xf numFmtId="3" fontId="35" fillId="18" borderId="9" xfId="0" applyNumberFormat="1" applyFont="1" applyFill="1" applyBorder="1" applyAlignment="1" applyProtection="1"/>
    <xf numFmtId="3" fontId="13" fillId="18" borderId="17" xfId="0" applyNumberFormat="1" applyFont="1" applyFill="1" applyBorder="1" applyAlignment="1" applyProtection="1">
      <alignment horizontal="right"/>
      <protection locked="0"/>
    </xf>
    <xf numFmtId="3" fontId="13" fillId="18" borderId="13" xfId="0" applyNumberFormat="1" applyFont="1" applyFill="1" applyBorder="1" applyAlignment="1" applyProtection="1">
      <alignment horizontal="right" vertical="center"/>
      <protection locked="0"/>
    </xf>
    <xf numFmtId="187" fontId="46" fillId="23" borderId="13" xfId="0" applyNumberFormat="1" applyFont="1" applyFill="1" applyBorder="1" applyAlignment="1" applyProtection="1">
      <alignment horizontal="right" vertical="center" wrapText="1"/>
      <protection locked="0"/>
    </xf>
    <xf numFmtId="187" fontId="13" fillId="23" borderId="17" xfId="0" applyNumberFormat="1" applyFont="1" applyFill="1" applyBorder="1" applyAlignment="1" applyProtection="1">
      <alignment horizontal="right" vertical="center" wrapText="1"/>
      <protection locked="0"/>
    </xf>
    <xf numFmtId="187" fontId="46" fillId="23" borderId="0" xfId="0" applyNumberFormat="1" applyFont="1" applyFill="1" applyBorder="1" applyAlignment="1" applyProtection="1">
      <alignment horizontal="right" vertical="center" wrapText="1"/>
      <protection locked="0"/>
    </xf>
    <xf numFmtId="187" fontId="46" fillId="18" borderId="0" xfId="0" applyNumberFormat="1" applyFont="1" applyFill="1" applyBorder="1" applyAlignment="1" applyProtection="1">
      <alignment horizontal="right" vertical="center" wrapText="1"/>
      <protection locked="0"/>
    </xf>
    <xf numFmtId="187" fontId="46" fillId="23" borderId="17" xfId="0" applyNumberFormat="1" applyFont="1" applyFill="1" applyBorder="1" applyAlignment="1" applyProtection="1">
      <alignment horizontal="right" vertical="center" wrapText="1"/>
      <protection locked="0"/>
    </xf>
    <xf numFmtId="187" fontId="13" fillId="23" borderId="0" xfId="0" applyNumberFormat="1" applyFont="1" applyFill="1" applyBorder="1" applyAlignment="1" applyProtection="1">
      <alignment horizontal="right" vertical="center" wrapText="1"/>
      <protection locked="0"/>
    </xf>
    <xf numFmtId="3" fontId="7" fillId="22" borderId="18" xfId="0" applyNumberFormat="1" applyFont="1" applyFill="1" applyBorder="1" applyAlignment="1" applyProtection="1">
      <alignment horizontal="center" vertical="center"/>
      <protection locked="0"/>
    </xf>
    <xf numFmtId="3" fontId="13" fillId="18" borderId="19" xfId="0" applyNumberFormat="1" applyFont="1" applyFill="1" applyBorder="1" applyProtection="1">
      <protection locked="0"/>
    </xf>
    <xf numFmtId="3" fontId="13" fillId="18" borderId="18" xfId="0" applyNumberFormat="1" applyFont="1" applyFill="1" applyBorder="1" applyProtection="1">
      <protection locked="0"/>
    </xf>
    <xf numFmtId="3" fontId="13" fillId="18" borderId="13" xfId="0" applyNumberFormat="1" applyFont="1" applyFill="1" applyBorder="1" applyAlignment="1" applyProtection="1">
      <protection locked="0"/>
    </xf>
    <xf numFmtId="3" fontId="13" fillId="18" borderId="0" xfId="0" applyNumberFormat="1" applyFont="1" applyFill="1" applyBorder="1" applyAlignment="1" applyProtection="1">
      <protection locked="0"/>
    </xf>
    <xf numFmtId="3" fontId="13" fillId="18" borderId="13" xfId="0" applyNumberFormat="1" applyFont="1" applyFill="1" applyBorder="1" applyAlignment="1" applyProtection="1">
      <alignment horizontal="right"/>
      <protection locked="0"/>
    </xf>
    <xf numFmtId="3" fontId="13" fillId="18" borderId="13" xfId="0" applyNumberFormat="1" applyFont="1" applyFill="1" applyBorder="1" applyProtection="1">
      <protection locked="0"/>
    </xf>
    <xf numFmtId="3" fontId="13" fillId="18" borderId="0" xfId="0" applyNumberFormat="1" applyFont="1" applyFill="1" applyBorder="1" applyProtection="1">
      <protection locked="0"/>
    </xf>
    <xf numFmtId="3" fontId="13" fillId="18" borderId="0" xfId="0" applyNumberFormat="1" applyFont="1" applyFill="1" applyBorder="1" applyAlignment="1" applyProtection="1">
      <alignment horizontal="right"/>
      <protection locked="0"/>
    </xf>
    <xf numFmtId="3" fontId="13" fillId="18" borderId="17" xfId="0" applyNumberFormat="1" applyFont="1" applyFill="1" applyBorder="1" applyProtection="1">
      <protection locked="0"/>
    </xf>
    <xf numFmtId="3" fontId="3" fillId="0" borderId="0" xfId="0" applyNumberFormat="1" applyFont="1" applyBorder="1" applyAlignment="1" applyProtection="1">
      <protection locked="0"/>
    </xf>
    <xf numFmtId="3" fontId="4" fillId="0" borderId="0" xfId="0" applyNumberFormat="1" applyFont="1" applyFill="1" applyProtection="1"/>
    <xf numFmtId="3" fontId="4" fillId="0" borderId="0" xfId="0" applyNumberFormat="1" applyFont="1" applyFill="1" applyProtection="1">
      <protection locked="0"/>
    </xf>
    <xf numFmtId="3" fontId="13" fillId="18" borderId="17" xfId="0" applyNumberFormat="1" applyFont="1" applyFill="1" applyBorder="1" applyAlignment="1" applyProtection="1">
      <alignment horizontal="right" vertical="center"/>
      <protection locked="0"/>
    </xf>
    <xf numFmtId="3" fontId="13" fillId="18" borderId="0" xfId="0" applyNumberFormat="1" applyFont="1" applyFill="1" applyBorder="1" applyAlignment="1" applyProtection="1">
      <alignment horizontal="right" vertical="center"/>
      <protection locked="0"/>
    </xf>
    <xf numFmtId="3" fontId="13" fillId="18" borderId="17" xfId="0" applyNumberFormat="1" applyFont="1" applyFill="1" applyBorder="1" applyAlignment="1" applyProtection="1">
      <alignment horizontal="right"/>
    </xf>
    <xf numFmtId="3" fontId="35" fillId="18" borderId="9" xfId="0" applyNumberFormat="1" applyFont="1" applyFill="1" applyBorder="1" applyAlignment="1" applyProtection="1">
      <alignment vertical="center"/>
    </xf>
    <xf numFmtId="3" fontId="13" fillId="18" borderId="0" xfId="0" applyNumberFormat="1" applyFont="1" applyFill="1" applyBorder="1" applyAlignment="1" applyProtection="1"/>
    <xf numFmtId="3" fontId="4" fillId="0" borderId="0" xfId="0" applyNumberFormat="1" applyFont="1" applyFill="1" applyBorder="1" applyAlignment="1" applyProtection="1">
      <protection locked="0"/>
    </xf>
    <xf numFmtId="3" fontId="8" fillId="0" borderId="0" xfId="0" applyNumberFormat="1" applyFont="1" applyFill="1" applyBorder="1" applyAlignment="1" applyProtection="1">
      <protection locked="0"/>
    </xf>
    <xf numFmtId="187" fontId="3" fillId="18" borderId="20" xfId="0" applyNumberFormat="1" applyFont="1" applyFill="1" applyBorder="1" applyAlignment="1" applyProtection="1">
      <protection locked="0"/>
    </xf>
    <xf numFmtId="187" fontId="3" fillId="18" borderId="18" xfId="0" applyNumberFormat="1" applyFont="1" applyFill="1" applyBorder="1" applyAlignment="1" applyProtection="1">
      <protection locked="0"/>
    </xf>
    <xf numFmtId="187" fontId="3" fillId="18" borderId="13" xfId="0" applyNumberFormat="1" applyFont="1" applyFill="1" applyBorder="1" applyAlignment="1" applyProtection="1">
      <protection locked="0"/>
    </xf>
    <xf numFmtId="187" fontId="3" fillId="18" borderId="0" xfId="0" applyNumberFormat="1" applyFont="1" applyFill="1" applyBorder="1" applyAlignment="1" applyProtection="1">
      <protection locked="0"/>
    </xf>
    <xf numFmtId="187" fontId="3" fillId="18" borderId="17" xfId="0" applyNumberFormat="1" applyFont="1" applyFill="1" applyBorder="1" applyAlignment="1" applyProtection="1">
      <protection locked="0"/>
    </xf>
    <xf numFmtId="187" fontId="4" fillId="18" borderId="9" xfId="0" applyNumberFormat="1" applyFont="1" applyFill="1" applyBorder="1" applyProtection="1"/>
    <xf numFmtId="187" fontId="3" fillId="18" borderId="0" xfId="0" applyNumberFormat="1" applyFont="1" applyFill="1" applyBorder="1" applyProtection="1">
      <protection locked="0"/>
    </xf>
    <xf numFmtId="187" fontId="3" fillId="18" borderId="19" xfId="0" applyNumberFormat="1" applyFont="1" applyFill="1" applyBorder="1" applyProtection="1">
      <protection locked="0"/>
    </xf>
    <xf numFmtId="187" fontId="3" fillId="18" borderId="18" xfId="0" applyNumberFormat="1" applyFont="1" applyFill="1" applyBorder="1" applyProtection="1">
      <protection locked="0"/>
    </xf>
    <xf numFmtId="187" fontId="4" fillId="18" borderId="0" xfId="0" applyNumberFormat="1" applyFont="1" applyFill="1" applyBorder="1" applyProtection="1">
      <protection locked="0"/>
    </xf>
    <xf numFmtId="187" fontId="3" fillId="18" borderId="13" xfId="0" quotePrefix="1" applyNumberFormat="1" applyFont="1" applyFill="1" applyBorder="1" applyAlignment="1" applyProtection="1">
      <alignment horizontal="right" vertical="center"/>
      <protection locked="0"/>
    </xf>
    <xf numFmtId="187" fontId="3" fillId="18" borderId="17" xfId="0" quotePrefix="1" applyNumberFormat="1" applyFont="1" applyFill="1" applyBorder="1" applyAlignment="1" applyProtection="1">
      <alignment horizontal="right" vertical="center"/>
      <protection locked="0"/>
    </xf>
    <xf numFmtId="187" fontId="3" fillId="18" borderId="0" xfId="0" quotePrefix="1" applyNumberFormat="1" applyFont="1" applyFill="1" applyBorder="1" applyAlignment="1" applyProtection="1">
      <alignment horizontal="right" vertical="center"/>
      <protection locked="0"/>
    </xf>
    <xf numFmtId="187" fontId="4" fillId="18" borderId="9" xfId="0" quotePrefix="1" applyNumberFormat="1" applyFont="1" applyFill="1" applyBorder="1" applyAlignment="1" applyProtection="1">
      <alignment horizontal="right" vertical="center"/>
      <protection locked="0"/>
    </xf>
    <xf numFmtId="3" fontId="3" fillId="18" borderId="17" xfId="0" applyNumberFormat="1" applyFont="1" applyFill="1" applyBorder="1" applyAlignment="1" applyProtection="1">
      <protection locked="0"/>
    </xf>
    <xf numFmtId="3" fontId="3" fillId="18" borderId="0" xfId="0" applyNumberFormat="1" applyFont="1" applyFill="1" applyBorder="1" applyAlignment="1" applyProtection="1">
      <protection locked="0"/>
    </xf>
    <xf numFmtId="3" fontId="3" fillId="18" borderId="13" xfId="0" applyNumberFormat="1" applyFont="1" applyFill="1" applyBorder="1" applyAlignment="1" applyProtection="1">
      <alignment horizontal="right"/>
      <protection locked="0"/>
    </xf>
    <xf numFmtId="3" fontId="3" fillId="18" borderId="17" xfId="0" applyNumberFormat="1" applyFont="1" applyFill="1" applyBorder="1" applyAlignment="1" applyProtection="1">
      <alignment horizontal="right"/>
      <protection locked="0"/>
    </xf>
    <xf numFmtId="3" fontId="35" fillId="18" borderId="17" xfId="0" applyNumberFormat="1" applyFont="1" applyFill="1" applyBorder="1" applyAlignment="1" applyProtection="1">
      <alignment horizontal="right"/>
    </xf>
    <xf numFmtId="3" fontId="3" fillId="18" borderId="0" xfId="0" applyNumberFormat="1" applyFont="1" applyFill="1" applyBorder="1" applyAlignment="1" applyProtection="1">
      <alignment horizontal="right"/>
      <protection locked="0"/>
    </xf>
    <xf numFmtId="3" fontId="3" fillId="0" borderId="0" xfId="0" applyNumberFormat="1" applyFont="1" applyFill="1" applyBorder="1" applyAlignment="1" applyProtection="1">
      <alignment vertical="center"/>
      <protection locked="0"/>
    </xf>
    <xf numFmtId="3" fontId="4" fillId="0" borderId="0" xfId="0" applyNumberFormat="1" applyFont="1" applyAlignment="1" applyProtection="1">
      <alignment vertical="center"/>
    </xf>
    <xf numFmtId="3" fontId="4" fillId="0" borderId="0" xfId="0" applyNumberFormat="1" applyFont="1" applyAlignment="1" applyProtection="1">
      <alignment vertical="center"/>
      <protection locked="0"/>
    </xf>
    <xf numFmtId="3" fontId="13" fillId="0" borderId="0" xfId="0" applyNumberFormat="1" applyFont="1" applyBorder="1" applyAlignment="1" applyProtection="1"/>
    <xf numFmtId="3" fontId="35" fillId="0" borderId="0" xfId="0" applyNumberFormat="1" applyFont="1" applyFill="1" applyAlignment="1" applyProtection="1"/>
    <xf numFmtId="3" fontId="13" fillId="0" borderId="0" xfId="0" applyNumberFormat="1" applyFont="1" applyBorder="1" applyAlignment="1" applyProtection="1">
      <alignment horizontal="right"/>
    </xf>
    <xf numFmtId="3" fontId="13" fillId="0" borderId="0" xfId="0" applyNumberFormat="1" applyFont="1" applyFill="1" applyBorder="1" applyProtection="1"/>
    <xf numFmtId="3" fontId="13" fillId="18" borderId="9" xfId="0" applyNumberFormat="1" applyFont="1" applyFill="1" applyBorder="1" applyAlignment="1" applyProtection="1">
      <alignment horizontal="right"/>
    </xf>
    <xf numFmtId="3" fontId="13" fillId="18" borderId="21" xfId="0" applyNumberFormat="1" applyFont="1" applyFill="1" applyBorder="1" applyAlignment="1" applyProtection="1">
      <alignment horizontal="right"/>
      <protection locked="0"/>
    </xf>
    <xf numFmtId="3" fontId="13" fillId="18" borderId="22" xfId="0" applyNumberFormat="1" applyFont="1" applyFill="1" applyBorder="1" applyAlignment="1" applyProtection="1">
      <alignment horizontal="right"/>
      <protection locked="0"/>
    </xf>
    <xf numFmtId="3" fontId="13" fillId="18" borderId="23" xfId="0" applyNumberFormat="1" applyFont="1" applyFill="1" applyBorder="1" applyAlignment="1" applyProtection="1">
      <alignment horizontal="right"/>
      <protection locked="0"/>
    </xf>
    <xf numFmtId="3" fontId="13" fillId="0" borderId="0" xfId="0" applyNumberFormat="1" applyFont="1" applyBorder="1" applyAlignment="1" applyProtection="1">
      <protection locked="0"/>
    </xf>
    <xf numFmtId="3" fontId="13" fillId="0" borderId="0" xfId="0" applyNumberFormat="1" applyFont="1" applyBorder="1" applyProtection="1">
      <protection locked="0"/>
    </xf>
    <xf numFmtId="3" fontId="36" fillId="0" borderId="0" xfId="0" applyNumberFormat="1" applyFont="1" applyBorder="1" applyAlignment="1" applyProtection="1">
      <alignment horizontal="right"/>
    </xf>
    <xf numFmtId="3" fontId="8" fillId="0" borderId="0" xfId="0" applyNumberFormat="1" applyFont="1" applyBorder="1" applyAlignment="1" applyProtection="1">
      <protection locked="0"/>
    </xf>
    <xf numFmtId="3" fontId="3" fillId="18" borderId="13" xfId="0" applyNumberFormat="1" applyFont="1" applyFill="1" applyBorder="1" applyAlignment="1" applyProtection="1">
      <alignment vertical="center"/>
      <protection locked="0"/>
    </xf>
    <xf numFmtId="3" fontId="3" fillId="18" borderId="17" xfId="0" applyNumberFormat="1" applyFont="1" applyFill="1" applyBorder="1" applyAlignment="1" applyProtection="1">
      <alignment vertical="center"/>
      <protection locked="0"/>
    </xf>
    <xf numFmtId="3" fontId="3" fillId="18" borderId="0" xfId="0" applyNumberFormat="1" applyFont="1" applyFill="1" applyBorder="1" applyAlignment="1" applyProtection="1">
      <alignment vertical="center"/>
      <protection locked="0"/>
    </xf>
    <xf numFmtId="3" fontId="3" fillId="18" borderId="17" xfId="0" applyNumberFormat="1" applyFont="1" applyFill="1" applyBorder="1" applyAlignment="1" applyProtection="1">
      <alignment horizontal="right" vertical="center"/>
      <protection locked="0"/>
    </xf>
    <xf numFmtId="3" fontId="3" fillId="18" borderId="13" xfId="0" applyNumberFormat="1" applyFont="1" applyFill="1" applyBorder="1" applyAlignment="1" applyProtection="1">
      <alignment horizontal="right" vertical="center"/>
      <protection locked="0"/>
    </xf>
    <xf numFmtId="3" fontId="3" fillId="18" borderId="0" xfId="0" applyNumberFormat="1" applyFont="1" applyFill="1" applyBorder="1" applyAlignment="1" applyProtection="1">
      <alignment horizontal="right" vertical="center"/>
      <protection locked="0"/>
    </xf>
    <xf numFmtId="3" fontId="13" fillId="18" borderId="13" xfId="0" applyNumberFormat="1" applyFont="1" applyFill="1" applyBorder="1" applyAlignment="1" applyProtection="1">
      <alignment horizontal="right" vertical="center" wrapText="1"/>
      <protection locked="0"/>
    </xf>
    <xf numFmtId="3" fontId="13" fillId="18" borderId="21" xfId="0" applyNumberFormat="1" applyFont="1" applyFill="1" applyBorder="1" applyAlignment="1" applyProtection="1">
      <alignment horizontal="right" vertical="center"/>
      <protection locked="0"/>
    </xf>
    <xf numFmtId="3" fontId="13" fillId="18" borderId="23" xfId="0" applyNumberFormat="1" applyFont="1" applyFill="1" applyBorder="1" applyAlignment="1" applyProtection="1">
      <alignment horizontal="right" vertical="center"/>
      <protection locked="0"/>
    </xf>
    <xf numFmtId="3" fontId="13" fillId="18" borderId="17" xfId="0" applyNumberFormat="1" applyFont="1" applyFill="1" applyBorder="1" applyAlignment="1" applyProtection="1">
      <alignment horizontal="right" vertical="center" wrapText="1"/>
      <protection locked="0"/>
    </xf>
    <xf numFmtId="3" fontId="13" fillId="18" borderId="0" xfId="0" applyNumberFormat="1" applyFont="1" applyFill="1" applyBorder="1" applyAlignment="1" applyProtection="1">
      <alignment horizontal="right" vertical="center" wrapText="1"/>
      <protection locked="0"/>
    </xf>
    <xf numFmtId="3" fontId="3" fillId="18" borderId="18" xfId="0" applyNumberFormat="1" applyFont="1" applyFill="1" applyBorder="1" applyAlignment="1" applyProtection="1">
      <alignment horizontal="right"/>
      <protection locked="0"/>
    </xf>
    <xf numFmtId="187" fontId="13" fillId="18" borderId="21" xfId="0" quotePrefix="1" applyNumberFormat="1" applyFont="1" applyFill="1" applyBorder="1" applyAlignment="1" applyProtection="1">
      <alignment horizontal="right" vertical="center"/>
      <protection locked="0"/>
    </xf>
    <xf numFmtId="187" fontId="13" fillId="18" borderId="22" xfId="0" quotePrefix="1" applyNumberFormat="1" applyFont="1" applyFill="1" applyBorder="1" applyAlignment="1" applyProtection="1">
      <alignment horizontal="right" vertical="center"/>
      <protection locked="0"/>
    </xf>
    <xf numFmtId="187" fontId="35" fillId="18" borderId="10" xfId="0" quotePrefix="1" applyNumberFormat="1" applyFont="1" applyFill="1" applyBorder="1" applyAlignment="1" applyProtection="1">
      <alignment horizontal="right" vertical="center"/>
    </xf>
    <xf numFmtId="187" fontId="13" fillId="18" borderId="23" xfId="0" quotePrefix="1" applyNumberFormat="1" applyFont="1" applyFill="1" applyBorder="1" applyAlignment="1" applyProtection="1">
      <alignment horizontal="right" vertical="center"/>
      <protection locked="0"/>
    </xf>
    <xf numFmtId="187" fontId="13" fillId="18" borderId="22" xfId="0" applyNumberFormat="1" applyFont="1" applyFill="1" applyBorder="1" applyAlignment="1" applyProtection="1">
      <alignment horizontal="right" vertical="center"/>
      <protection locked="0"/>
    </xf>
    <xf numFmtId="187" fontId="13" fillId="18" borderId="0" xfId="0" applyNumberFormat="1" applyFont="1" applyFill="1" applyBorder="1" applyAlignment="1" applyProtection="1">
      <alignment horizontal="right" vertical="center"/>
      <protection locked="0"/>
    </xf>
    <xf numFmtId="187" fontId="13" fillId="18" borderId="17" xfId="0" applyNumberFormat="1" applyFont="1" applyFill="1" applyBorder="1" applyAlignment="1" applyProtection="1">
      <alignment horizontal="right" vertical="center"/>
      <protection locked="0"/>
    </xf>
    <xf numFmtId="187" fontId="13" fillId="18" borderId="13" xfId="0" applyNumberFormat="1" applyFont="1" applyFill="1" applyBorder="1" applyAlignment="1" applyProtection="1">
      <alignment horizontal="right" vertical="center"/>
      <protection locked="0"/>
    </xf>
    <xf numFmtId="187" fontId="3" fillId="18" borderId="13" xfId="64" applyNumberFormat="1" applyFont="1" applyFill="1" applyBorder="1" applyAlignment="1" applyProtection="1">
      <alignment horizontal="right" vertical="center" wrapText="1"/>
      <protection locked="0"/>
    </xf>
    <xf numFmtId="182" fontId="3" fillId="0" borderId="9" xfId="0" applyNumberFormat="1" applyFont="1" applyBorder="1" applyAlignment="1" applyProtection="1">
      <alignment horizontal="left"/>
    </xf>
    <xf numFmtId="182" fontId="35" fillId="18" borderId="10" xfId="0" applyNumberFormat="1" applyFont="1" applyFill="1" applyBorder="1" applyAlignment="1" applyProtection="1">
      <alignment horizontal="right"/>
    </xf>
    <xf numFmtId="187" fontId="46" fillId="0" borderId="0" xfId="0" applyNumberFormat="1" applyFont="1" applyFill="1" applyBorder="1" applyAlignment="1" applyProtection="1">
      <alignment horizontal="right" vertical="center"/>
      <protection locked="0"/>
    </xf>
    <xf numFmtId="187" fontId="35" fillId="0" borderId="0" xfId="0" applyNumberFormat="1" applyFont="1" applyFill="1" applyBorder="1" applyAlignment="1" applyProtection="1">
      <alignment horizontal="right" vertical="top"/>
      <protection locked="0"/>
    </xf>
    <xf numFmtId="3" fontId="3" fillId="0" borderId="0" xfId="0" applyNumberFormat="1" applyFont="1" applyFill="1" applyBorder="1" applyProtection="1">
      <protection locked="0"/>
    </xf>
    <xf numFmtId="3" fontId="13" fillId="0" borderId="0" xfId="0" applyNumberFormat="1" applyFont="1" applyFill="1" applyBorder="1" applyProtection="1">
      <protection locked="0"/>
    </xf>
    <xf numFmtId="3" fontId="35" fillId="18" borderId="9" xfId="0" applyNumberFormat="1" applyFont="1" applyFill="1" applyBorder="1" applyAlignment="1" applyProtection="1">
      <alignment horizontal="right" vertical="center"/>
    </xf>
    <xf numFmtId="0" fontId="39" fillId="0" borderId="0" xfId="0" applyFont="1" applyBorder="1" applyAlignment="1" applyProtection="1">
      <alignment vertical="center" wrapText="1"/>
    </xf>
    <xf numFmtId="3" fontId="13" fillId="18" borderId="13" xfId="75" applyNumberFormat="1" applyFont="1" applyFill="1" applyBorder="1" applyAlignment="1" applyProtection="1">
      <alignment horizontal="right" vertical="center"/>
      <protection locked="0"/>
    </xf>
    <xf numFmtId="3" fontId="13" fillId="18" borderId="17" xfId="75" applyNumberFormat="1" applyFont="1" applyFill="1" applyBorder="1" applyAlignment="1" applyProtection="1">
      <alignment horizontal="right" vertical="center"/>
      <protection locked="0"/>
    </xf>
    <xf numFmtId="3" fontId="13" fillId="18" borderId="13" xfId="76" applyNumberFormat="1" applyFont="1" applyFill="1" applyBorder="1" applyAlignment="1" applyProtection="1">
      <alignment horizontal="right" vertical="center"/>
      <protection locked="0"/>
    </xf>
    <xf numFmtId="3" fontId="13" fillId="18" borderId="0" xfId="76" applyNumberFormat="1" applyFont="1" applyFill="1" applyBorder="1" applyAlignment="1" applyProtection="1">
      <alignment horizontal="right" vertical="center"/>
      <protection locked="0"/>
    </xf>
    <xf numFmtId="3" fontId="13" fillId="18" borderId="0" xfId="75" applyNumberFormat="1" applyFont="1" applyFill="1" applyBorder="1" applyAlignment="1" applyProtection="1">
      <alignment horizontal="right" vertical="center"/>
      <protection locked="0"/>
    </xf>
    <xf numFmtId="3" fontId="35" fillId="0" borderId="11" xfId="0" applyNumberFormat="1" applyFont="1" applyBorder="1" applyAlignment="1" applyProtection="1">
      <alignment horizontal="center"/>
    </xf>
    <xf numFmtId="187" fontId="3" fillId="23" borderId="13" xfId="0" applyNumberFormat="1" applyFont="1" applyFill="1" applyBorder="1" applyAlignment="1" applyProtection="1">
      <alignment horizontal="right" vertical="center" wrapText="1"/>
      <protection locked="0"/>
    </xf>
    <xf numFmtId="187" fontId="3" fillId="23" borderId="17" xfId="0" applyNumberFormat="1" applyFont="1" applyFill="1" applyBorder="1" applyAlignment="1" applyProtection="1">
      <alignment horizontal="right" vertical="center" wrapText="1"/>
      <protection locked="0"/>
    </xf>
    <xf numFmtId="187" fontId="3" fillId="23" borderId="0" xfId="0" applyNumberFormat="1" applyFont="1" applyFill="1" applyBorder="1" applyAlignment="1" applyProtection="1">
      <alignment horizontal="right" vertical="center" wrapText="1"/>
      <protection locked="0"/>
    </xf>
    <xf numFmtId="187" fontId="3" fillId="18" borderId="0" xfId="0" applyNumberFormat="1" applyFont="1" applyFill="1" applyBorder="1" applyAlignment="1" applyProtection="1">
      <alignment horizontal="right" vertical="center" wrapText="1"/>
      <protection locked="0"/>
    </xf>
    <xf numFmtId="187" fontId="3" fillId="23" borderId="21" xfId="0" applyNumberFormat="1" applyFont="1" applyFill="1" applyBorder="1" applyAlignment="1" applyProtection="1">
      <alignment horizontal="right" vertical="center" wrapText="1"/>
      <protection locked="0"/>
    </xf>
    <xf numFmtId="187" fontId="3" fillId="23" borderId="22" xfId="0" applyNumberFormat="1" applyFont="1" applyFill="1" applyBorder="1" applyAlignment="1" applyProtection="1">
      <alignment horizontal="right" vertical="center" wrapText="1"/>
      <protection locked="0"/>
    </xf>
    <xf numFmtId="187" fontId="3" fillId="23" borderId="23" xfId="0" applyNumberFormat="1" applyFont="1" applyFill="1" applyBorder="1" applyAlignment="1" applyProtection="1">
      <alignment horizontal="right" vertical="center" wrapText="1"/>
      <protection locked="0"/>
    </xf>
    <xf numFmtId="187" fontId="3" fillId="18" borderId="23" xfId="0" applyNumberFormat="1" applyFont="1" applyFill="1" applyBorder="1" applyAlignment="1" applyProtection="1">
      <alignment horizontal="right" vertical="center" wrapText="1"/>
      <protection locked="0"/>
    </xf>
    <xf numFmtId="182" fontId="3" fillId="0" borderId="0" xfId="0" applyNumberFormat="1" applyFont="1" applyAlignment="1" applyProtection="1">
      <alignment vertical="center"/>
      <protection locked="0"/>
    </xf>
    <xf numFmtId="182" fontId="35" fillId="18" borderId="9" xfId="0" applyNumberFormat="1" applyFont="1" applyFill="1" applyBorder="1" applyAlignment="1" applyProtection="1">
      <alignment horizontal="right" vertical="center"/>
    </xf>
    <xf numFmtId="3" fontId="13" fillId="18" borderId="0" xfId="73" quotePrefix="1" applyNumberFormat="1" applyFont="1" applyFill="1" applyBorder="1" applyAlignment="1" applyProtection="1">
      <alignment vertical="center"/>
      <protection locked="0"/>
    </xf>
    <xf numFmtId="187" fontId="35" fillId="18" borderId="9" xfId="0" applyNumberFormat="1" applyFont="1" applyFill="1" applyBorder="1" applyAlignment="1" applyProtection="1">
      <alignment horizontal="right" vertical="center"/>
    </xf>
    <xf numFmtId="187" fontId="13" fillId="18" borderId="13" xfId="0" applyNumberFormat="1" applyFont="1" applyFill="1" applyBorder="1" applyAlignment="1" applyProtection="1">
      <alignment horizontal="right" vertical="center"/>
    </xf>
    <xf numFmtId="187" fontId="13" fillId="18" borderId="0" xfId="0" applyNumberFormat="1" applyFont="1" applyFill="1" applyBorder="1" applyAlignment="1" applyProtection="1">
      <alignment horizontal="right" vertical="center"/>
    </xf>
    <xf numFmtId="187" fontId="13" fillId="18" borderId="17" xfId="0" applyNumberFormat="1" applyFont="1" applyFill="1" applyBorder="1" applyAlignment="1" applyProtection="1">
      <alignment horizontal="right" vertical="center"/>
    </xf>
    <xf numFmtId="3" fontId="4" fillId="18" borderId="9" xfId="0" applyNumberFormat="1" applyFont="1" applyFill="1" applyBorder="1" applyAlignment="1" applyProtection="1">
      <alignment vertical="center" wrapText="1"/>
    </xf>
    <xf numFmtId="3" fontId="3" fillId="18" borderId="13" xfId="0" applyNumberFormat="1" applyFont="1" applyFill="1" applyBorder="1" applyAlignment="1" applyProtection="1">
      <alignment vertical="center" wrapText="1"/>
      <protection locked="0"/>
    </xf>
    <xf numFmtId="3" fontId="3" fillId="18" borderId="17" xfId="0" applyNumberFormat="1" applyFont="1" applyFill="1" applyBorder="1" applyAlignment="1" applyProtection="1">
      <alignment vertical="center" wrapText="1"/>
      <protection locked="0"/>
    </xf>
    <xf numFmtId="3" fontId="3" fillId="18" borderId="0" xfId="0" applyNumberFormat="1" applyFont="1" applyFill="1" applyBorder="1" applyAlignment="1" applyProtection="1">
      <alignment vertical="center" wrapText="1"/>
      <protection locked="0"/>
    </xf>
    <xf numFmtId="3" fontId="13" fillId="18" borderId="22" xfId="0" applyNumberFormat="1" applyFont="1" applyFill="1" applyBorder="1" applyAlignment="1" applyProtection="1">
      <alignment horizontal="right" vertical="center"/>
      <protection locked="0"/>
    </xf>
    <xf numFmtId="3" fontId="4" fillId="18" borderId="9" xfId="0" applyNumberFormat="1" applyFont="1" applyFill="1" applyBorder="1" applyAlignment="1" applyProtection="1">
      <alignment vertical="center"/>
    </xf>
    <xf numFmtId="1" fontId="3" fillId="0" borderId="0" xfId="0" applyNumberFormat="1" applyFont="1" applyAlignment="1" applyProtection="1">
      <alignment vertical="center"/>
      <protection locked="0"/>
    </xf>
    <xf numFmtId="182" fontId="3" fillId="0" borderId="0" xfId="0" applyNumberFormat="1" applyFont="1" applyAlignment="1" applyProtection="1">
      <protection locked="0"/>
    </xf>
    <xf numFmtId="3" fontId="3" fillId="18" borderId="13" xfId="74" applyNumberFormat="1" applyFont="1" applyFill="1" applyBorder="1" applyAlignment="1">
      <alignment horizontal="right" vertical="center" wrapText="1"/>
    </xf>
    <xf numFmtId="3" fontId="3" fillId="18" borderId="0" xfId="74" applyNumberFormat="1" applyFont="1" applyFill="1" applyBorder="1" applyAlignment="1">
      <alignment horizontal="right" vertical="center" wrapText="1"/>
    </xf>
    <xf numFmtId="3" fontId="3" fillId="18" borderId="17" xfId="74" applyNumberFormat="1" applyFont="1" applyFill="1" applyBorder="1" applyAlignment="1">
      <alignment horizontal="right" vertical="center" wrapText="1"/>
    </xf>
    <xf numFmtId="3" fontId="3" fillId="18" borderId="17" xfId="0" applyNumberFormat="1" applyFont="1" applyFill="1" applyBorder="1" applyAlignment="1" applyProtection="1">
      <alignment horizontal="right" vertical="center" wrapText="1"/>
      <protection locked="0"/>
    </xf>
    <xf numFmtId="3" fontId="13" fillId="18" borderId="13" xfId="75" applyNumberFormat="1" applyFont="1" applyFill="1" applyBorder="1" applyAlignment="1" applyProtection="1"/>
    <xf numFmtId="3" fontId="13" fillId="18" borderId="0" xfId="75" applyNumberFormat="1" applyFont="1" applyFill="1" applyBorder="1" applyAlignment="1" applyProtection="1"/>
    <xf numFmtId="3" fontId="13" fillId="18" borderId="0" xfId="0" applyNumberFormat="1" applyFont="1" applyFill="1" applyBorder="1" applyProtection="1"/>
    <xf numFmtId="3" fontId="3" fillId="18" borderId="0" xfId="64" applyNumberFormat="1" applyFont="1" applyFill="1" applyBorder="1" applyAlignment="1" applyProtection="1">
      <alignment horizontal="right" wrapText="1"/>
    </xf>
    <xf numFmtId="0" fontId="35" fillId="18" borderId="9" xfId="0" applyFont="1" applyFill="1" applyBorder="1" applyAlignment="1" applyProtection="1">
      <alignment horizontal="right" wrapText="1"/>
    </xf>
    <xf numFmtId="0" fontId="35" fillId="18" borderId="9" xfId="0" applyFont="1" applyFill="1" applyBorder="1" applyAlignment="1" applyProtection="1">
      <alignment horizontal="right"/>
    </xf>
    <xf numFmtId="3" fontId="35" fillId="18" borderId="22" xfId="0" applyNumberFormat="1" applyFont="1" applyFill="1" applyBorder="1" applyAlignment="1" applyProtection="1">
      <alignment horizontal="right"/>
    </xf>
    <xf numFmtId="182" fontId="3" fillId="0" borderId="0" xfId="0" applyNumberFormat="1" applyFont="1" applyAlignment="1" applyProtection="1">
      <alignment horizontal="right"/>
      <protection locked="0"/>
    </xf>
    <xf numFmtId="3" fontId="3" fillId="0" borderId="0" xfId="0" applyNumberFormat="1" applyFont="1" applyFill="1" applyBorder="1" applyAlignment="1" applyProtection="1"/>
    <xf numFmtId="3" fontId="35" fillId="0" borderId="0" xfId="0" applyNumberFormat="1" applyFont="1" applyFill="1" applyBorder="1" applyAlignment="1" applyProtection="1">
      <alignment horizontal="right" wrapText="1"/>
      <protection locked="0"/>
    </xf>
    <xf numFmtId="3" fontId="8" fillId="0" borderId="0" xfId="0" applyNumberFormat="1" applyFont="1" applyFill="1" applyBorder="1" applyProtection="1">
      <protection locked="0"/>
    </xf>
    <xf numFmtId="182" fontId="4" fillId="18" borderId="9" xfId="0" applyNumberFormat="1" applyFont="1" applyFill="1" applyBorder="1" applyAlignment="1" applyProtection="1">
      <alignment horizontal="right" vertical="center"/>
      <protection locked="0"/>
    </xf>
    <xf numFmtId="182" fontId="3" fillId="18" borderId="13" xfId="0" applyNumberFormat="1" applyFont="1" applyFill="1" applyBorder="1" applyAlignment="1" applyProtection="1">
      <alignment horizontal="right" vertical="center"/>
      <protection locked="0"/>
    </xf>
    <xf numFmtId="182" fontId="3" fillId="18" borderId="17" xfId="0" applyNumberFormat="1" applyFont="1" applyFill="1" applyBorder="1" applyAlignment="1" applyProtection="1">
      <alignment horizontal="right" vertical="center"/>
      <protection locked="0"/>
    </xf>
    <xf numFmtId="182" fontId="3" fillId="18" borderId="0" xfId="0" applyNumberFormat="1" applyFont="1" applyFill="1" applyBorder="1" applyAlignment="1" applyProtection="1">
      <alignment horizontal="right" vertical="center"/>
      <protection locked="0"/>
    </xf>
    <xf numFmtId="187" fontId="13" fillId="0" borderId="9" xfId="0" applyNumberFormat="1" applyFont="1" applyFill="1" applyBorder="1" applyAlignment="1" applyProtection="1">
      <alignment vertical="center"/>
    </xf>
    <xf numFmtId="182" fontId="3" fillId="0" borderId="0" xfId="0" applyNumberFormat="1" applyFont="1" applyAlignment="1" applyProtection="1">
      <alignment horizontal="left" vertical="center"/>
      <protection locked="0"/>
    </xf>
    <xf numFmtId="0" fontId="40" fillId="0" borderId="0" xfId="0" applyFont="1" applyBorder="1" applyAlignment="1" applyProtection="1">
      <alignment vertical="center"/>
    </xf>
    <xf numFmtId="3" fontId="35" fillId="18" borderId="10" xfId="0" applyNumberFormat="1" applyFont="1" applyFill="1" applyBorder="1" applyAlignment="1" applyProtection="1">
      <alignment horizontal="right" vertical="center"/>
    </xf>
    <xf numFmtId="3" fontId="0" fillId="0" borderId="0" xfId="0" quotePrefix="1" applyNumberFormat="1" applyBorder="1"/>
    <xf numFmtId="3" fontId="4" fillId="0" borderId="0" xfId="0" applyNumberFormat="1" applyFont="1" applyFill="1" applyAlignment="1" applyProtection="1"/>
    <xf numFmtId="0" fontId="5" fillId="0" borderId="0" xfId="0" applyFont="1" applyBorder="1" applyAlignment="1" applyProtection="1">
      <alignment vertical="center" wrapText="1"/>
    </xf>
    <xf numFmtId="3" fontId="13" fillId="18" borderId="9" xfId="0" applyNumberFormat="1" applyFont="1" applyFill="1" applyBorder="1" applyProtection="1"/>
    <xf numFmtId="3" fontId="13" fillId="0" borderId="0" xfId="0" applyNumberFormat="1" applyFont="1" applyFill="1" applyProtection="1"/>
    <xf numFmtId="0" fontId="13" fillId="0" borderId="0" xfId="0" applyFont="1" applyFill="1" applyProtection="1">
      <protection locked="0"/>
    </xf>
    <xf numFmtId="182" fontId="13" fillId="18" borderId="21" xfId="0" applyNumberFormat="1" applyFont="1" applyFill="1" applyBorder="1" applyAlignment="1" applyProtection="1">
      <alignment horizontal="right"/>
    </xf>
    <xf numFmtId="182" fontId="13" fillId="18" borderId="22" xfId="0" applyNumberFormat="1" applyFont="1" applyFill="1" applyBorder="1" applyAlignment="1" applyProtection="1">
      <alignment horizontal="right"/>
    </xf>
    <xf numFmtId="182" fontId="13" fillId="18" borderId="23" xfId="0" applyNumberFormat="1" applyFont="1" applyFill="1" applyBorder="1" applyAlignment="1" applyProtection="1">
      <alignment horizontal="right"/>
    </xf>
    <xf numFmtId="4" fontId="13" fillId="0" borderId="23" xfId="0" applyNumberFormat="1" applyFont="1" applyBorder="1" applyProtection="1"/>
    <xf numFmtId="3" fontId="35" fillId="0" borderId="0" xfId="0" applyNumberFormat="1" applyFont="1" applyFill="1" applyBorder="1" applyAlignment="1" applyProtection="1">
      <alignment horizontal="right"/>
    </xf>
    <xf numFmtId="3" fontId="13" fillId="0" borderId="0" xfId="0" applyNumberFormat="1" applyFont="1" applyBorder="1" applyAlignment="1" applyProtection="1">
      <alignment horizontal="right"/>
      <protection locked="0"/>
    </xf>
    <xf numFmtId="187" fontId="13" fillId="0" borderId="0" xfId="0" applyNumberFormat="1" applyFont="1" applyFill="1" applyBorder="1" applyAlignment="1" applyProtection="1">
      <alignment horizontal="right" vertical="center"/>
      <protection locked="0"/>
    </xf>
    <xf numFmtId="1" fontId="13" fillId="18" borderId="0" xfId="0" applyNumberFormat="1" applyFont="1" applyFill="1" applyAlignment="1">
      <alignment vertical="top"/>
    </xf>
    <xf numFmtId="187" fontId="35" fillId="18" borderId="10" xfId="0" applyNumberFormat="1" applyFont="1" applyFill="1" applyBorder="1" applyAlignment="1" applyProtection="1">
      <alignment horizontal="right" vertical="center"/>
    </xf>
    <xf numFmtId="1" fontId="13" fillId="18" borderId="0" xfId="0" applyNumberFormat="1" applyFont="1" applyFill="1" applyBorder="1" applyAlignment="1">
      <alignment vertical="top"/>
    </xf>
    <xf numFmtId="182" fontId="34" fillId="0" borderId="0" xfId="0" applyNumberFormat="1" applyFont="1" applyAlignment="1" applyProtection="1">
      <alignment horizontal="left" vertical="center" indent="4"/>
    </xf>
    <xf numFmtId="182" fontId="36" fillId="0" borderId="0" xfId="0" applyNumberFormat="1" applyFont="1" applyAlignment="1" applyProtection="1"/>
    <xf numFmtId="182" fontId="5" fillId="0" borderId="0" xfId="0" applyNumberFormat="1" applyFont="1" applyAlignment="1" applyProtection="1"/>
    <xf numFmtId="182" fontId="3" fillId="0" borderId="0" xfId="0" applyNumberFormat="1" applyFont="1" applyFill="1" applyAlignment="1" applyProtection="1">
      <protection locked="0"/>
    </xf>
    <xf numFmtId="0" fontId="0" fillId="0" borderId="0" xfId="0" applyBorder="1" applyAlignment="1">
      <alignment wrapText="1"/>
    </xf>
    <xf numFmtId="0" fontId="0" fillId="0" borderId="0" xfId="0" applyBorder="1" applyAlignment="1"/>
    <xf numFmtId="3" fontId="4" fillId="0" borderId="0" xfId="0" applyNumberFormat="1" applyFont="1" applyBorder="1" applyAlignment="1" applyProtection="1">
      <protection locked="0"/>
    </xf>
    <xf numFmtId="182" fontId="4" fillId="0" borderId="0" xfId="0" applyNumberFormat="1" applyFont="1" applyAlignment="1" applyProtection="1">
      <protection locked="0"/>
    </xf>
    <xf numFmtId="3" fontId="35" fillId="0" borderId="0" xfId="0" applyNumberFormat="1" applyFont="1" applyFill="1" applyBorder="1" applyAlignment="1" applyProtection="1">
      <alignment horizontal="right" vertical="center" wrapText="1"/>
      <protection locked="0"/>
    </xf>
    <xf numFmtId="3" fontId="38" fillId="0" borderId="0" xfId="55" applyNumberFormat="1" applyFont="1" applyFill="1" applyBorder="1" applyAlignment="1" applyProtection="1"/>
    <xf numFmtId="0" fontId="3" fillId="0" borderId="9" xfId="0" applyFont="1" applyFill="1" applyBorder="1" applyAlignment="1" applyProtection="1">
      <alignment horizontal="left" vertical="center" wrapText="1" indent="2"/>
    </xf>
    <xf numFmtId="182" fontId="3" fillId="0" borderId="0" xfId="0" applyNumberFormat="1" applyFont="1" applyFill="1" applyBorder="1" applyAlignment="1" applyProtection="1">
      <alignment horizontal="left" vertical="center" indent="4"/>
    </xf>
    <xf numFmtId="3" fontId="35" fillId="18" borderId="12" xfId="0" applyNumberFormat="1" applyFont="1" applyFill="1" applyBorder="1" applyAlignment="1" applyProtection="1">
      <alignment horizontal="right" vertical="center"/>
      <protection locked="0"/>
    </xf>
    <xf numFmtId="187" fontId="4" fillId="18" borderId="12" xfId="0" applyNumberFormat="1" applyFont="1" applyFill="1" applyBorder="1" applyAlignment="1" applyProtection="1"/>
    <xf numFmtId="3" fontId="4" fillId="18" borderId="12" xfId="0" applyNumberFormat="1" applyFont="1" applyFill="1" applyBorder="1" applyAlignment="1" applyProtection="1">
      <alignment horizontal="right"/>
    </xf>
    <xf numFmtId="3" fontId="4" fillId="18" borderId="9" xfId="0" applyNumberFormat="1" applyFont="1" applyFill="1" applyBorder="1" applyAlignment="1" applyProtection="1">
      <alignment horizontal="right" vertical="center" wrapText="1"/>
      <protection locked="0"/>
    </xf>
    <xf numFmtId="182" fontId="8" fillId="0" borderId="0" xfId="0" applyNumberFormat="1" applyFont="1" applyAlignment="1" applyProtection="1">
      <alignment vertical="top"/>
    </xf>
    <xf numFmtId="182" fontId="3" fillId="0" borderId="9" xfId="0" applyNumberFormat="1" applyFont="1" applyFill="1" applyBorder="1" applyAlignment="1" applyProtection="1">
      <alignment horizontal="left" vertical="top" indent="2"/>
    </xf>
    <xf numFmtId="3" fontId="3" fillId="0" borderId="9" xfId="0" applyNumberFormat="1" applyFont="1" applyBorder="1" applyAlignment="1" applyProtection="1">
      <alignment horizontal="left" vertical="center"/>
    </xf>
    <xf numFmtId="3" fontId="13" fillId="18" borderId="13" xfId="0" quotePrefix="1" applyNumberFormat="1" applyFont="1" applyFill="1" applyBorder="1" applyAlignment="1" applyProtection="1">
      <alignment horizontal="right" vertical="center"/>
      <protection locked="0"/>
    </xf>
    <xf numFmtId="3" fontId="13" fillId="18" borderId="17" xfId="0" quotePrefix="1" applyNumberFormat="1" applyFont="1" applyFill="1" applyBorder="1" applyAlignment="1" applyProtection="1">
      <alignment horizontal="right" vertical="center"/>
      <protection locked="0"/>
    </xf>
    <xf numFmtId="3" fontId="13" fillId="18" borderId="0" xfId="0" quotePrefix="1" applyNumberFormat="1" applyFont="1" applyFill="1" applyBorder="1" applyAlignment="1" applyProtection="1">
      <alignment horizontal="right" vertical="center"/>
      <protection locked="0"/>
    </xf>
    <xf numFmtId="3" fontId="3" fillId="0" borderId="0" xfId="0" applyNumberFormat="1" applyFont="1" applyAlignment="1" applyProtection="1">
      <alignment horizontal="right" vertical="center"/>
      <protection locked="0"/>
    </xf>
    <xf numFmtId="187" fontId="13" fillId="0" borderId="10" xfId="0" applyNumberFormat="1" applyFont="1" applyFill="1" applyBorder="1" applyAlignment="1" applyProtection="1">
      <alignment vertical="center"/>
    </xf>
    <xf numFmtId="3" fontId="3" fillId="0" borderId="12" xfId="0" applyNumberFormat="1" applyFont="1" applyBorder="1" applyAlignment="1" applyProtection="1">
      <alignment horizontal="left" vertical="center"/>
    </xf>
    <xf numFmtId="3" fontId="5" fillId="0" borderId="0" xfId="0" applyNumberFormat="1" applyFont="1" applyAlignment="1" applyProtection="1">
      <alignment vertical="center"/>
    </xf>
    <xf numFmtId="3" fontId="33" fillId="0" borderId="0" xfId="0" applyNumberFormat="1" applyFont="1" applyFill="1" applyBorder="1" applyAlignment="1" applyProtection="1">
      <alignment vertical="center"/>
    </xf>
    <xf numFmtId="3" fontId="3" fillId="0" borderId="0" xfId="0" applyNumberFormat="1" applyFont="1" applyFill="1" applyAlignment="1" applyProtection="1">
      <alignment vertical="center"/>
      <protection locked="0"/>
    </xf>
    <xf numFmtId="3" fontId="3" fillId="0" borderId="0" xfId="0" applyNumberFormat="1" applyFont="1" applyAlignment="1" applyProtection="1">
      <alignment vertical="center"/>
    </xf>
    <xf numFmtId="3" fontId="35" fillId="18" borderId="12" xfId="0" applyNumberFormat="1" applyFont="1" applyFill="1" applyBorder="1" applyAlignment="1" applyProtection="1">
      <alignment horizontal="right" vertical="center"/>
    </xf>
    <xf numFmtId="3" fontId="13" fillId="18" borderId="20" xfId="0" applyNumberFormat="1" applyFont="1" applyFill="1" applyBorder="1" applyAlignment="1" applyProtection="1">
      <alignment horizontal="right" vertical="center"/>
      <protection locked="0"/>
    </xf>
    <xf numFmtId="3" fontId="13" fillId="18" borderId="18" xfId="0" applyNumberFormat="1" applyFont="1" applyFill="1" applyBorder="1" applyAlignment="1" applyProtection="1">
      <alignment horizontal="right" vertical="center"/>
      <protection locked="0"/>
    </xf>
    <xf numFmtId="3" fontId="3" fillId="18" borderId="13" xfId="64" applyNumberFormat="1" applyFont="1" applyFill="1" applyBorder="1" applyAlignment="1" applyProtection="1">
      <alignment horizontal="right" vertical="center" wrapText="1"/>
      <protection locked="0"/>
    </xf>
    <xf numFmtId="3" fontId="3" fillId="18" borderId="17" xfId="64" applyNumberFormat="1" applyFont="1" applyFill="1" applyBorder="1" applyAlignment="1" applyProtection="1">
      <alignment horizontal="right" vertical="center" wrapText="1"/>
      <protection locked="0"/>
    </xf>
    <xf numFmtId="3" fontId="3" fillId="18" borderId="0" xfId="64" applyNumberFormat="1" applyFont="1" applyFill="1" applyBorder="1" applyAlignment="1" applyProtection="1">
      <alignment horizontal="right" vertical="center" wrapText="1"/>
      <protection locked="0"/>
    </xf>
    <xf numFmtId="3" fontId="13" fillId="18" borderId="20" xfId="0" applyNumberFormat="1" applyFont="1" applyFill="1" applyBorder="1" applyAlignment="1" applyProtection="1">
      <alignment vertical="center"/>
      <protection locked="0"/>
    </xf>
    <xf numFmtId="3" fontId="13" fillId="18" borderId="18" xfId="0" applyNumberFormat="1" applyFont="1" applyFill="1" applyBorder="1" applyAlignment="1" applyProtection="1">
      <alignment vertical="center"/>
      <protection locked="0"/>
    </xf>
    <xf numFmtId="3" fontId="13" fillId="18" borderId="19" xfId="0" applyNumberFormat="1" applyFont="1" applyFill="1" applyBorder="1" applyAlignment="1" applyProtection="1">
      <alignment vertical="center"/>
      <protection locked="0"/>
    </xf>
    <xf numFmtId="3" fontId="13" fillId="18" borderId="19" xfId="75" applyNumberFormat="1" applyFont="1" applyFill="1" applyBorder="1" applyAlignment="1" applyProtection="1">
      <alignment horizontal="right" vertical="center"/>
      <protection locked="0"/>
    </xf>
    <xf numFmtId="3" fontId="13" fillId="18" borderId="19" xfId="0" applyNumberFormat="1" applyFont="1" applyFill="1" applyBorder="1" applyAlignment="1" applyProtection="1">
      <alignment horizontal="right" vertical="center"/>
      <protection locked="0"/>
    </xf>
    <xf numFmtId="3" fontId="13" fillId="18" borderId="13" xfId="0" applyNumberFormat="1" applyFont="1" applyFill="1" applyBorder="1" applyAlignment="1" applyProtection="1">
      <alignment vertical="center"/>
      <protection locked="0"/>
    </xf>
    <xf numFmtId="3" fontId="13" fillId="18" borderId="17" xfId="0" applyNumberFormat="1" applyFont="1" applyFill="1" applyBorder="1" applyAlignment="1" applyProtection="1">
      <alignment vertical="center"/>
      <protection locked="0"/>
    </xf>
    <xf numFmtId="3" fontId="13" fillId="18" borderId="0" xfId="0" applyNumberFormat="1" applyFont="1" applyFill="1" applyBorder="1" applyAlignment="1" applyProtection="1">
      <alignment vertical="center"/>
      <protection locked="0"/>
    </xf>
    <xf numFmtId="3" fontId="13" fillId="18" borderId="0" xfId="75" quotePrefix="1" applyNumberFormat="1" applyFont="1" applyFill="1" applyBorder="1" applyAlignment="1" applyProtection="1">
      <alignment horizontal="right" vertical="center"/>
      <protection locked="0"/>
    </xf>
    <xf numFmtId="3" fontId="35" fillId="18" borderId="9" xfId="0" applyNumberFormat="1" applyFont="1" applyFill="1" applyBorder="1" applyAlignment="1" applyProtection="1">
      <alignment horizontal="right" vertical="center"/>
      <protection locked="0"/>
    </xf>
    <xf numFmtId="3" fontId="13" fillId="18" borderId="17" xfId="0" applyNumberFormat="1" applyFont="1" applyFill="1" applyBorder="1" applyAlignment="1" applyProtection="1">
      <alignment horizontal="right" vertical="center"/>
    </xf>
    <xf numFmtId="3" fontId="3" fillId="18" borderId="22" xfId="64" applyNumberFormat="1" applyFont="1" applyFill="1" applyBorder="1" applyAlignment="1" applyProtection="1">
      <alignment horizontal="right" vertical="center" wrapText="1"/>
      <protection locked="0"/>
    </xf>
    <xf numFmtId="3" fontId="3" fillId="0" borderId="10" xfId="0" applyNumberFormat="1" applyFont="1" applyBorder="1" applyAlignment="1" applyProtection="1">
      <alignment horizontal="left" vertical="center" indent="2"/>
    </xf>
    <xf numFmtId="187" fontId="13" fillId="18" borderId="23" xfId="0" applyNumberFormat="1" applyFont="1" applyFill="1" applyBorder="1" applyAlignment="1" applyProtection="1">
      <alignment horizontal="right" vertical="center"/>
      <protection locked="0"/>
    </xf>
    <xf numFmtId="187" fontId="3" fillId="0" borderId="0" xfId="0" applyNumberFormat="1" applyFont="1" applyAlignment="1" applyProtection="1">
      <alignment vertical="center"/>
      <protection locked="0"/>
    </xf>
    <xf numFmtId="3" fontId="3" fillId="0" borderId="9" xfId="0" applyNumberFormat="1" applyFont="1" applyBorder="1" applyAlignment="1" applyProtection="1">
      <alignment horizontal="left" vertical="center" indent="2"/>
    </xf>
    <xf numFmtId="3" fontId="3" fillId="0" borderId="9" xfId="0" applyNumberFormat="1" applyFont="1" applyBorder="1" applyAlignment="1" applyProtection="1">
      <alignment vertical="center"/>
    </xf>
    <xf numFmtId="3" fontId="4" fillId="0" borderId="0" xfId="0" applyNumberFormat="1" applyFont="1" applyBorder="1" applyAlignment="1" applyProtection="1">
      <alignment vertical="center"/>
    </xf>
    <xf numFmtId="187" fontId="4" fillId="18" borderId="12" xfId="0" applyNumberFormat="1" applyFont="1" applyFill="1" applyBorder="1" applyAlignment="1" applyProtection="1">
      <alignment horizontal="right" vertical="center"/>
      <protection locked="0"/>
    </xf>
    <xf numFmtId="187" fontId="3" fillId="18" borderId="20" xfId="0" applyNumberFormat="1" applyFont="1" applyFill="1" applyBorder="1" applyAlignment="1" applyProtection="1">
      <alignment horizontal="right" vertical="center"/>
      <protection locked="0"/>
    </xf>
    <xf numFmtId="187" fontId="3" fillId="18" borderId="18" xfId="0" applyNumberFormat="1" applyFont="1" applyFill="1" applyBorder="1" applyAlignment="1" applyProtection="1">
      <alignment horizontal="right" vertical="center"/>
      <protection locked="0"/>
    </xf>
    <xf numFmtId="187" fontId="3" fillId="18" borderId="13" xfId="0" applyNumberFormat="1" applyFont="1" applyFill="1" applyBorder="1" applyAlignment="1" applyProtection="1">
      <alignment horizontal="right" vertical="center"/>
      <protection locked="0"/>
    </xf>
    <xf numFmtId="187" fontId="3" fillId="18" borderId="0" xfId="0" applyNumberFormat="1" applyFont="1" applyFill="1" applyBorder="1" applyAlignment="1" applyProtection="1">
      <alignment horizontal="right" vertical="center"/>
      <protection locked="0"/>
    </xf>
    <xf numFmtId="187" fontId="4" fillId="18" borderId="9" xfId="0" applyNumberFormat="1" applyFont="1" applyFill="1" applyBorder="1" applyAlignment="1" applyProtection="1">
      <alignment horizontal="right" vertical="center"/>
      <protection locked="0"/>
    </xf>
    <xf numFmtId="3" fontId="3" fillId="18" borderId="0" xfId="75" applyNumberFormat="1" applyFont="1" applyFill="1" applyBorder="1" applyAlignment="1" applyProtection="1">
      <alignment horizontal="right" vertical="center"/>
      <protection locked="0"/>
    </xf>
    <xf numFmtId="187" fontId="4" fillId="18" borderId="10" xfId="0" applyNumberFormat="1" applyFont="1" applyFill="1" applyBorder="1" applyAlignment="1" applyProtection="1">
      <alignment horizontal="right" vertical="center"/>
      <protection locked="0"/>
    </xf>
    <xf numFmtId="3" fontId="3" fillId="0" borderId="9" xfId="0" applyNumberFormat="1" applyFont="1" applyBorder="1" applyAlignment="1" applyProtection="1">
      <alignment horizontal="left" vertical="center" indent="4"/>
    </xf>
    <xf numFmtId="182" fontId="3" fillId="0" borderId="9" xfId="0" applyNumberFormat="1" applyFont="1" applyBorder="1" applyAlignment="1" applyProtection="1">
      <alignment horizontal="left" vertical="center"/>
    </xf>
    <xf numFmtId="182" fontId="3" fillId="0" borderId="10" xfId="0" applyNumberFormat="1" applyFont="1" applyBorder="1" applyAlignment="1" applyProtection="1">
      <alignment horizontal="left" vertical="center"/>
    </xf>
    <xf numFmtId="182" fontId="13" fillId="18" borderId="13" xfId="0" applyNumberFormat="1" applyFont="1" applyFill="1" applyBorder="1" applyAlignment="1" applyProtection="1">
      <alignment horizontal="right" vertical="center"/>
    </xf>
    <xf numFmtId="182" fontId="13" fillId="18" borderId="17" xfId="0" applyNumberFormat="1" applyFont="1" applyFill="1" applyBorder="1" applyAlignment="1" applyProtection="1">
      <alignment horizontal="right" vertical="center"/>
    </xf>
    <xf numFmtId="182" fontId="13" fillId="18" borderId="0" xfId="0" applyNumberFormat="1" applyFont="1" applyFill="1" applyBorder="1" applyAlignment="1" applyProtection="1">
      <alignment horizontal="right" vertical="center"/>
    </xf>
    <xf numFmtId="182" fontId="3" fillId="0" borderId="0" xfId="0" applyNumberFormat="1" applyFont="1" applyAlignment="1" applyProtection="1">
      <alignment vertical="center"/>
    </xf>
    <xf numFmtId="182" fontId="8" fillId="0" borderId="0" xfId="0" applyNumberFormat="1" applyFont="1" applyAlignment="1" applyProtection="1">
      <alignment vertical="center"/>
      <protection locked="0"/>
    </xf>
    <xf numFmtId="185" fontId="3" fillId="0" borderId="0" xfId="0" applyNumberFormat="1" applyFont="1" applyAlignment="1" applyProtection="1">
      <alignment vertical="center"/>
      <protection locked="0"/>
    </xf>
    <xf numFmtId="0" fontId="3" fillId="18" borderId="0" xfId="0" applyFont="1" applyFill="1" applyBorder="1" applyAlignment="1" applyProtection="1">
      <alignment vertical="center"/>
      <protection locked="0"/>
    </xf>
    <xf numFmtId="0" fontId="13" fillId="18" borderId="0" xfId="0" applyFont="1" applyFill="1" applyBorder="1" applyAlignment="1" applyProtection="1">
      <alignment vertical="center"/>
      <protection locked="0"/>
    </xf>
    <xf numFmtId="3" fontId="13" fillId="18" borderId="13" xfId="64" applyNumberFormat="1" applyFont="1" applyFill="1" applyBorder="1" applyAlignment="1" applyProtection="1">
      <alignment vertical="center"/>
      <protection locked="0"/>
    </xf>
    <xf numFmtId="3" fontId="13" fillId="18" borderId="17" xfId="64" applyNumberFormat="1" applyFont="1" applyFill="1" applyBorder="1" applyAlignment="1" applyProtection="1">
      <alignment vertical="center"/>
      <protection locked="0"/>
    </xf>
    <xf numFmtId="3" fontId="13" fillId="18" borderId="0" xfId="64" applyNumberFormat="1" applyFont="1" applyFill="1" applyBorder="1" applyAlignment="1" applyProtection="1">
      <alignment vertical="center"/>
      <protection locked="0"/>
    </xf>
    <xf numFmtId="188" fontId="13" fillId="18" borderId="0" xfId="64" applyNumberFormat="1" applyFont="1" applyFill="1" applyBorder="1" applyAlignment="1" applyProtection="1">
      <alignment vertical="center"/>
      <protection locked="0"/>
    </xf>
    <xf numFmtId="3" fontId="13" fillId="18" borderId="0" xfId="64" applyNumberFormat="1" applyFont="1" applyFill="1" applyBorder="1" applyAlignment="1" applyProtection="1">
      <alignment horizontal="right" vertical="center"/>
      <protection locked="0"/>
    </xf>
    <xf numFmtId="1" fontId="13" fillId="18" borderId="0" xfId="64" applyNumberFormat="1" applyFont="1" applyFill="1" applyBorder="1" applyAlignment="1" applyProtection="1">
      <alignment vertical="center"/>
      <protection locked="0"/>
    </xf>
    <xf numFmtId="3" fontId="13" fillId="0" borderId="0" xfId="0" applyNumberFormat="1" applyFont="1" applyAlignment="1" applyProtection="1">
      <alignment vertical="center"/>
      <protection locked="0"/>
    </xf>
    <xf numFmtId="187" fontId="3" fillId="18" borderId="13" xfId="64" applyNumberFormat="1" applyFont="1" applyFill="1" applyBorder="1" applyAlignment="1">
      <alignment horizontal="right" vertical="center" wrapText="1"/>
    </xf>
    <xf numFmtId="187" fontId="3" fillId="18" borderId="17" xfId="64" applyNumberFormat="1" applyFont="1" applyFill="1" applyBorder="1" applyAlignment="1">
      <alignment horizontal="right" vertical="center" wrapText="1"/>
    </xf>
    <xf numFmtId="187" fontId="3" fillId="18" borderId="0" xfId="64" applyNumberFormat="1" applyFont="1" applyFill="1" applyBorder="1" applyAlignment="1">
      <alignment horizontal="right" vertical="center" wrapText="1"/>
    </xf>
    <xf numFmtId="3" fontId="3" fillId="18" borderId="13" xfId="0" applyNumberFormat="1" applyFont="1" applyFill="1" applyBorder="1" applyAlignment="1">
      <alignment vertical="center"/>
    </xf>
    <xf numFmtId="3" fontId="3" fillId="18" borderId="17" xfId="0" applyNumberFormat="1" applyFont="1" applyFill="1" applyBorder="1" applyAlignment="1">
      <alignment vertical="center"/>
    </xf>
    <xf numFmtId="3" fontId="3" fillId="18" borderId="0" xfId="0" applyNumberFormat="1" applyFont="1" applyFill="1" applyBorder="1" applyAlignment="1">
      <alignment vertical="center"/>
    </xf>
    <xf numFmtId="187" fontId="35" fillId="18" borderId="10" xfId="0" applyNumberFormat="1" applyFont="1" applyFill="1" applyBorder="1" applyAlignment="1" applyProtection="1">
      <alignment horizontal="right" vertical="center"/>
      <protection locked="0"/>
    </xf>
    <xf numFmtId="187" fontId="3" fillId="18" borderId="21" xfId="64" applyNumberFormat="1" applyFont="1" applyFill="1" applyBorder="1" applyAlignment="1" applyProtection="1">
      <alignment horizontal="right" vertical="center" wrapText="1"/>
      <protection locked="0"/>
    </xf>
    <xf numFmtId="187" fontId="3" fillId="18" borderId="22" xfId="64" applyNumberFormat="1" applyFont="1" applyFill="1" applyBorder="1" applyAlignment="1" applyProtection="1">
      <alignment horizontal="right" vertical="center" wrapText="1"/>
      <protection locked="0"/>
    </xf>
    <xf numFmtId="187" fontId="3" fillId="18" borderId="23" xfId="64" applyNumberFormat="1" applyFont="1" applyFill="1" applyBorder="1" applyAlignment="1" applyProtection="1">
      <alignment horizontal="right" vertical="center" wrapText="1"/>
      <protection locked="0"/>
    </xf>
    <xf numFmtId="187" fontId="5" fillId="0" borderId="0" xfId="0" applyNumberFormat="1" applyFont="1" applyAlignment="1" applyProtection="1">
      <alignment horizontal="left" vertical="center"/>
    </xf>
    <xf numFmtId="185" fontId="3" fillId="0" borderId="9" xfId="0" applyNumberFormat="1" applyFont="1" applyBorder="1" applyAlignment="1" applyProtection="1">
      <alignment horizontal="left" vertical="center" indent="2"/>
    </xf>
    <xf numFmtId="187" fontId="3" fillId="0" borderId="9" xfId="0" applyNumberFormat="1" applyFont="1" applyBorder="1" applyAlignment="1" applyProtection="1">
      <alignment horizontal="left" vertical="center" indent="2"/>
    </xf>
    <xf numFmtId="185" fontId="3" fillId="0" borderId="10" xfId="0" applyNumberFormat="1" applyFont="1" applyBorder="1" applyAlignment="1" applyProtection="1">
      <alignment horizontal="left" vertical="center" indent="2"/>
    </xf>
    <xf numFmtId="3" fontId="3" fillId="18" borderId="21" xfId="64" applyNumberFormat="1" applyFont="1" applyFill="1" applyBorder="1" applyAlignment="1" applyProtection="1">
      <alignment horizontal="right" vertical="center" wrapText="1"/>
      <protection locked="0"/>
    </xf>
    <xf numFmtId="3" fontId="3" fillId="18" borderId="23" xfId="64" applyNumberFormat="1" applyFont="1" applyFill="1" applyBorder="1" applyAlignment="1" applyProtection="1">
      <alignment horizontal="right" vertical="center" wrapText="1"/>
      <protection locked="0"/>
    </xf>
    <xf numFmtId="3" fontId="13" fillId="18" borderId="9" xfId="0" applyNumberFormat="1" applyFont="1" applyFill="1" applyBorder="1" applyAlignment="1" applyProtection="1">
      <alignment vertical="center"/>
    </xf>
    <xf numFmtId="3" fontId="13" fillId="18" borderId="0" xfId="0" applyNumberFormat="1" applyFont="1" applyFill="1" applyBorder="1" applyAlignment="1" applyProtection="1">
      <alignment vertical="center"/>
    </xf>
    <xf numFmtId="0" fontId="3" fillId="0" borderId="10" xfId="0" applyFont="1" applyFill="1" applyBorder="1" applyAlignment="1" applyProtection="1">
      <alignment vertical="center" wrapText="1"/>
    </xf>
    <xf numFmtId="0" fontId="3" fillId="0" borderId="9" xfId="0" applyFont="1" applyBorder="1" applyAlignment="1" applyProtection="1">
      <alignment vertical="center" wrapText="1"/>
    </xf>
    <xf numFmtId="4" fontId="13" fillId="0" borderId="10" xfId="0" applyNumberFormat="1" applyFont="1" applyFill="1" applyBorder="1" applyAlignment="1" applyProtection="1">
      <alignment vertical="center"/>
    </xf>
    <xf numFmtId="3" fontId="13" fillId="0" borderId="0" xfId="0" applyNumberFormat="1" applyFont="1" applyFill="1" applyBorder="1" applyAlignment="1" applyProtection="1">
      <alignment vertical="center"/>
    </xf>
    <xf numFmtId="3" fontId="13" fillId="0" borderId="9" xfId="0" applyNumberFormat="1" applyFont="1" applyFill="1" applyBorder="1" applyAlignment="1" applyProtection="1">
      <alignment horizontal="left" vertical="center" indent="4"/>
    </xf>
    <xf numFmtId="3" fontId="4" fillId="18" borderId="12" xfId="0" applyNumberFormat="1" applyFont="1" applyFill="1" applyBorder="1" applyAlignment="1" applyProtection="1">
      <alignment vertical="center"/>
    </xf>
    <xf numFmtId="3" fontId="36" fillId="18" borderId="20" xfId="0" applyNumberFormat="1" applyFont="1" applyFill="1" applyBorder="1" applyAlignment="1" applyProtection="1">
      <alignment vertical="center"/>
      <protection locked="0"/>
    </xf>
    <xf numFmtId="3" fontId="3" fillId="18" borderId="18" xfId="0" applyNumberFormat="1" applyFont="1" applyFill="1" applyBorder="1" applyAlignment="1" applyProtection="1">
      <alignment vertical="center"/>
      <protection locked="0"/>
    </xf>
    <xf numFmtId="3" fontId="3" fillId="18" borderId="20" xfId="0" applyNumberFormat="1" applyFont="1" applyFill="1" applyBorder="1" applyAlignment="1" applyProtection="1">
      <alignment vertical="center"/>
      <protection locked="0"/>
    </xf>
    <xf numFmtId="3" fontId="3" fillId="18" borderId="19" xfId="0" applyNumberFormat="1" applyFont="1" applyFill="1" applyBorder="1" applyAlignment="1" applyProtection="1">
      <alignment vertical="center"/>
      <protection locked="0"/>
    </xf>
    <xf numFmtId="3" fontId="4" fillId="18" borderId="19" xfId="0" applyNumberFormat="1" applyFont="1" applyFill="1" applyBorder="1" applyAlignment="1" applyProtection="1">
      <alignment vertical="center"/>
      <protection locked="0"/>
    </xf>
    <xf numFmtId="3" fontId="3" fillId="18" borderId="13" xfId="0" applyNumberFormat="1" applyFont="1" applyFill="1" applyBorder="1" applyAlignment="1" applyProtection="1">
      <alignment horizontal="right" vertical="center" wrapText="1"/>
      <protection locked="0"/>
    </xf>
    <xf numFmtId="3" fontId="3" fillId="18" borderId="0" xfId="0" applyNumberFormat="1" applyFont="1" applyFill="1" applyBorder="1" applyAlignment="1" applyProtection="1">
      <alignment horizontal="right" vertical="center" wrapText="1"/>
      <protection locked="0"/>
    </xf>
    <xf numFmtId="0" fontId="13" fillId="18" borderId="17" xfId="0" applyFont="1" applyFill="1" applyBorder="1" applyAlignment="1" applyProtection="1">
      <alignment horizontal="right" vertical="center"/>
      <protection locked="0"/>
    </xf>
    <xf numFmtId="3" fontId="4" fillId="0" borderId="0" xfId="0" applyNumberFormat="1" applyFont="1" applyFill="1" applyBorder="1" applyAlignment="1" applyProtection="1">
      <alignment vertical="center"/>
    </xf>
    <xf numFmtId="182" fontId="3" fillId="0" borderId="9" xfId="0" applyNumberFormat="1" applyFont="1" applyFill="1" applyBorder="1" applyAlignment="1" applyProtection="1">
      <alignment horizontal="left" vertical="center" wrapText="1" indent="2"/>
    </xf>
    <xf numFmtId="3" fontId="3" fillId="0" borderId="0" xfId="0" applyNumberFormat="1" applyFont="1" applyAlignment="1" applyProtection="1">
      <alignment vertical="center" wrapText="1"/>
      <protection locked="0"/>
    </xf>
    <xf numFmtId="3" fontId="3" fillId="18" borderId="13" xfId="0" applyNumberFormat="1" applyFont="1" applyFill="1" applyBorder="1" applyAlignment="1">
      <alignment horizontal="right" vertical="center" wrapText="1"/>
    </xf>
    <xf numFmtId="3" fontId="3" fillId="18" borderId="17" xfId="0" applyNumberFormat="1" applyFont="1" applyFill="1" applyBorder="1" applyAlignment="1">
      <alignment horizontal="right" vertical="center" wrapText="1"/>
    </xf>
    <xf numFmtId="3" fontId="3" fillId="18" borderId="0" xfId="0" applyNumberFormat="1" applyFont="1" applyFill="1" applyBorder="1" applyAlignment="1">
      <alignment horizontal="right" vertical="center" wrapText="1"/>
    </xf>
    <xf numFmtId="182" fontId="13" fillId="0" borderId="0" xfId="0" applyNumberFormat="1" applyFont="1" applyAlignment="1" applyProtection="1">
      <alignment vertical="center"/>
    </xf>
    <xf numFmtId="187" fontId="4" fillId="18" borderId="10" xfId="0" applyNumberFormat="1" applyFont="1" applyFill="1" applyBorder="1" applyAlignment="1" applyProtection="1">
      <alignment horizontal="right" vertical="center"/>
    </xf>
    <xf numFmtId="187" fontId="3" fillId="18" borderId="21" xfId="0" applyNumberFormat="1" applyFont="1" applyFill="1" applyBorder="1" applyAlignment="1" applyProtection="1">
      <alignment horizontal="right" vertical="center"/>
    </xf>
    <xf numFmtId="187" fontId="3" fillId="18" borderId="22" xfId="0" applyNumberFormat="1" applyFont="1" applyFill="1" applyBorder="1" applyAlignment="1" applyProtection="1">
      <alignment horizontal="right" vertical="center"/>
    </xf>
    <xf numFmtId="187" fontId="13" fillId="18" borderId="21" xfId="0" applyNumberFormat="1" applyFont="1" applyFill="1" applyBorder="1" applyAlignment="1" applyProtection="1">
      <alignment horizontal="right" vertical="center"/>
    </xf>
    <xf numFmtId="187" fontId="13" fillId="18" borderId="23" xfId="0" applyNumberFormat="1" applyFont="1" applyFill="1" applyBorder="1" applyAlignment="1" applyProtection="1">
      <alignment horizontal="right" vertical="center"/>
    </xf>
    <xf numFmtId="187" fontId="13" fillId="18" borderId="22" xfId="0" applyNumberFormat="1" applyFont="1" applyFill="1" applyBorder="1" applyAlignment="1" applyProtection="1">
      <alignment horizontal="right" vertical="center"/>
    </xf>
    <xf numFmtId="4" fontId="13" fillId="0" borderId="23" xfId="0" applyNumberFormat="1" applyFont="1" applyBorder="1" applyAlignment="1" applyProtection="1">
      <alignment horizontal="right" vertical="center"/>
    </xf>
    <xf numFmtId="3" fontId="13" fillId="0" borderId="9" xfId="0" applyNumberFormat="1" applyFont="1" applyBorder="1" applyAlignment="1" applyProtection="1">
      <alignment horizontal="left" vertical="center" indent="2"/>
    </xf>
    <xf numFmtId="4" fontId="13" fillId="0" borderId="10" xfId="0" applyNumberFormat="1" applyFont="1" applyFill="1" applyBorder="1" applyAlignment="1" applyProtection="1">
      <alignment horizontal="left" vertical="center" indent="2"/>
    </xf>
    <xf numFmtId="3" fontId="48" fillId="18" borderId="13" xfId="0" applyNumberFormat="1" applyFont="1" applyFill="1" applyBorder="1" applyAlignment="1" applyProtection="1">
      <alignment horizontal="right" vertical="center" wrapText="1"/>
      <protection locked="0"/>
    </xf>
    <xf numFmtId="3" fontId="48" fillId="18" borderId="0" xfId="0" applyNumberFormat="1" applyFont="1" applyFill="1" applyBorder="1" applyAlignment="1" applyProtection="1">
      <alignment horizontal="right" vertical="center" wrapText="1"/>
      <protection locked="0"/>
    </xf>
    <xf numFmtId="3" fontId="48" fillId="18" borderId="17" xfId="0" applyNumberFormat="1" applyFont="1" applyFill="1" applyBorder="1" applyAlignment="1" applyProtection="1">
      <alignment horizontal="right" vertical="center" wrapText="1"/>
      <protection locked="0"/>
    </xf>
    <xf numFmtId="3" fontId="3" fillId="0" borderId="0" xfId="0" applyNumberFormat="1" applyFont="1" applyAlignment="1" applyProtection="1">
      <alignment horizontal="left" vertical="center"/>
      <protection locked="0"/>
    </xf>
    <xf numFmtId="182" fontId="4" fillId="0" borderId="0" xfId="0" applyNumberFormat="1" applyFont="1" applyAlignment="1" applyProtection="1">
      <alignment vertical="center"/>
      <protection locked="0"/>
    </xf>
    <xf numFmtId="3" fontId="4" fillId="18" borderId="12" xfId="0" applyNumberFormat="1" applyFont="1" applyFill="1" applyBorder="1" applyAlignment="1" applyProtection="1">
      <alignment horizontal="right" vertical="center"/>
    </xf>
    <xf numFmtId="0" fontId="3" fillId="18" borderId="18" xfId="0" applyFont="1" applyFill="1" applyBorder="1" applyAlignment="1">
      <alignment horizontal="right" vertical="center"/>
    </xf>
    <xf numFmtId="3" fontId="4" fillId="18" borderId="17" xfId="0" applyNumberFormat="1" applyFont="1" applyFill="1" applyBorder="1" applyAlignment="1" applyProtection="1">
      <alignment horizontal="right" vertical="center" wrapText="1"/>
      <protection locked="0"/>
    </xf>
    <xf numFmtId="0" fontId="3" fillId="0" borderId="9" xfId="0" applyFont="1" applyBorder="1" applyAlignment="1" applyProtection="1">
      <alignment horizontal="left" vertical="center" indent="2"/>
    </xf>
    <xf numFmtId="3" fontId="11" fillId="20" borderId="12" xfId="0" applyNumberFormat="1" applyFont="1" applyFill="1" applyBorder="1" applyAlignment="1" applyProtection="1">
      <alignment vertical="center"/>
    </xf>
    <xf numFmtId="187" fontId="13" fillId="0" borderId="12" xfId="0" applyNumberFormat="1" applyFont="1" applyBorder="1" applyAlignment="1" applyProtection="1">
      <alignment vertical="center"/>
    </xf>
    <xf numFmtId="3" fontId="3" fillId="0" borderId="12" xfId="0" applyNumberFormat="1" applyFont="1" applyBorder="1" applyAlignment="1" applyProtection="1">
      <alignment horizontal="left" vertical="center" indent="2"/>
    </xf>
    <xf numFmtId="182" fontId="3" fillId="0" borderId="9" xfId="0" applyNumberFormat="1" applyFont="1" applyBorder="1" applyAlignment="1" applyProtection="1">
      <alignment horizontal="left" vertical="center" indent="6"/>
    </xf>
    <xf numFmtId="2" fontId="3" fillId="0" borderId="9" xfId="0" applyNumberFormat="1" applyFont="1" applyBorder="1" applyAlignment="1" applyProtection="1">
      <alignment horizontal="left" vertical="center" indent="6"/>
    </xf>
    <xf numFmtId="182" fontId="3" fillId="0" borderId="9" xfId="0" applyNumberFormat="1" applyFont="1" applyFill="1" applyBorder="1" applyAlignment="1" applyProtection="1">
      <alignment horizontal="left" vertical="center" indent="6"/>
    </xf>
    <xf numFmtId="187" fontId="4" fillId="18" borderId="9" xfId="0" applyNumberFormat="1" applyFont="1" applyFill="1" applyBorder="1" applyAlignment="1" applyProtection="1"/>
    <xf numFmtId="0" fontId="3" fillId="18" borderId="9" xfId="0" applyFont="1" applyFill="1" applyBorder="1" applyAlignment="1" applyProtection="1">
      <alignment horizontal="right" vertical="center"/>
    </xf>
    <xf numFmtId="3" fontId="13" fillId="18" borderId="0" xfId="75" applyNumberFormat="1" applyFont="1" applyFill="1" applyBorder="1" applyProtection="1"/>
    <xf numFmtId="3" fontId="35" fillId="18" borderId="12" xfId="0" applyNumberFormat="1" applyFont="1" applyFill="1" applyBorder="1" applyAlignment="1" applyProtection="1"/>
    <xf numFmtId="3" fontId="35" fillId="18" borderId="0" xfId="0" applyNumberFormat="1" applyFont="1" applyFill="1" applyBorder="1" applyAlignment="1" applyProtection="1">
      <alignment horizontal="right" vertical="center"/>
      <protection locked="0"/>
    </xf>
    <xf numFmtId="187" fontId="3" fillId="18" borderId="19" xfId="0" applyNumberFormat="1" applyFont="1" applyFill="1" applyBorder="1" applyAlignment="1" applyProtection="1">
      <alignment horizontal="right" vertical="center"/>
      <protection locked="0"/>
    </xf>
    <xf numFmtId="3" fontId="7" fillId="22" borderId="19" xfId="0" applyNumberFormat="1" applyFont="1" applyFill="1" applyBorder="1" applyAlignment="1" applyProtection="1">
      <alignment horizontal="center" vertical="center"/>
      <protection locked="0"/>
    </xf>
    <xf numFmtId="0" fontId="3" fillId="18" borderId="19" xfId="0" applyFont="1" applyFill="1" applyBorder="1" applyAlignment="1">
      <alignment horizontal="right" vertical="center"/>
    </xf>
    <xf numFmtId="3" fontId="3" fillId="18" borderId="19" xfId="0" applyNumberFormat="1" applyFont="1" applyFill="1" applyBorder="1" applyAlignment="1" applyProtection="1">
      <alignment horizontal="right"/>
      <protection locked="0"/>
    </xf>
    <xf numFmtId="187" fontId="3" fillId="18" borderId="17" xfId="0" applyNumberFormat="1" applyFont="1" applyFill="1" applyBorder="1" applyAlignment="1" applyProtection="1">
      <alignment horizontal="right" vertical="center"/>
      <protection locked="0"/>
    </xf>
    <xf numFmtId="3" fontId="13" fillId="18" borderId="17" xfId="0" applyNumberFormat="1" applyFont="1" applyFill="1" applyBorder="1" applyAlignment="1" applyProtection="1">
      <protection locked="0"/>
    </xf>
    <xf numFmtId="3" fontId="13" fillId="18" borderId="17" xfId="75" applyNumberFormat="1" applyFont="1" applyFill="1" applyBorder="1" applyAlignment="1" applyProtection="1"/>
    <xf numFmtId="3" fontId="13" fillId="18" borderId="17" xfId="76" applyNumberFormat="1" applyFont="1" applyFill="1" applyBorder="1" applyAlignment="1" applyProtection="1">
      <alignment horizontal="right" vertical="center"/>
      <protection locked="0"/>
    </xf>
    <xf numFmtId="1" fontId="13" fillId="18" borderId="17" xfId="0" applyNumberFormat="1" applyFont="1" applyFill="1" applyBorder="1" applyAlignment="1">
      <alignment vertical="top"/>
    </xf>
    <xf numFmtId="187" fontId="3" fillId="18" borderId="17" xfId="0" applyNumberFormat="1" applyFont="1" applyFill="1" applyBorder="1" applyProtection="1">
      <protection locked="0"/>
    </xf>
    <xf numFmtId="3" fontId="13" fillId="18" borderId="17" xfId="0" applyNumberFormat="1" applyFont="1" applyFill="1" applyBorder="1" applyAlignment="1" applyProtection="1"/>
    <xf numFmtId="3" fontId="13" fillId="18" borderId="17" xfId="0" applyNumberFormat="1" applyFont="1" applyFill="1" applyBorder="1" applyProtection="1"/>
    <xf numFmtId="3" fontId="13" fillId="18" borderId="17" xfId="73" quotePrefix="1" applyNumberFormat="1" applyFont="1" applyFill="1" applyBorder="1" applyAlignment="1" applyProtection="1">
      <alignment vertical="center"/>
      <protection locked="0"/>
    </xf>
    <xf numFmtId="3" fontId="46" fillId="18" borderId="17" xfId="0" applyNumberFormat="1" applyFont="1" applyFill="1" applyBorder="1" applyAlignment="1" applyProtection="1">
      <alignment horizontal="right" vertical="center" wrapText="1"/>
      <protection locked="0"/>
    </xf>
    <xf numFmtId="187" fontId="46" fillId="18" borderId="17" xfId="0" applyNumberFormat="1" applyFont="1" applyFill="1" applyBorder="1" applyAlignment="1" applyProtection="1">
      <alignment horizontal="right" vertical="center" wrapText="1"/>
      <protection locked="0"/>
    </xf>
    <xf numFmtId="187" fontId="3" fillId="18" borderId="22" xfId="0" applyNumberFormat="1" applyFont="1" applyFill="1" applyBorder="1" applyAlignment="1" applyProtection="1">
      <alignment horizontal="right" vertical="center" wrapText="1"/>
      <protection locked="0"/>
    </xf>
    <xf numFmtId="187" fontId="3" fillId="18" borderId="17" xfId="0" applyNumberFormat="1" applyFont="1" applyFill="1" applyBorder="1" applyAlignment="1" applyProtection="1">
      <alignment horizontal="right" vertical="center" wrapText="1"/>
      <protection locked="0"/>
    </xf>
    <xf numFmtId="188" fontId="13" fillId="18" borderId="17" xfId="64" applyNumberFormat="1" applyFont="1" applyFill="1" applyBorder="1" applyAlignment="1" applyProtection="1">
      <alignment vertical="center"/>
      <protection locked="0"/>
    </xf>
    <xf numFmtId="0" fontId="3" fillId="18" borderId="17" xfId="0" applyFont="1" applyFill="1" applyBorder="1" applyAlignment="1" applyProtection="1">
      <alignment vertical="center"/>
      <protection locked="0"/>
    </xf>
    <xf numFmtId="3" fontId="3" fillId="18" borderId="17" xfId="64" applyNumberFormat="1" applyFont="1" applyFill="1" applyBorder="1" applyAlignment="1" applyProtection="1">
      <alignment horizontal="right" wrapText="1"/>
    </xf>
    <xf numFmtId="0" fontId="13" fillId="18" borderId="17" xfId="0" applyFont="1" applyFill="1" applyBorder="1" applyAlignment="1" applyProtection="1">
      <alignment vertical="center"/>
      <protection locked="0"/>
    </xf>
    <xf numFmtId="3" fontId="35" fillId="24" borderId="16" xfId="0" applyNumberFormat="1" applyFont="1" applyFill="1" applyBorder="1" applyAlignment="1" applyProtection="1">
      <alignment horizontal="center" vertical="center" wrapText="1"/>
    </xf>
    <xf numFmtId="3" fontId="35" fillId="24" borderId="0" xfId="0" applyNumberFormat="1" applyFont="1" applyFill="1" applyBorder="1" applyAlignment="1" applyProtection="1">
      <alignment horizontal="right" vertical="top"/>
    </xf>
    <xf numFmtId="187" fontId="35" fillId="24" borderId="0" xfId="0" applyNumberFormat="1" applyFont="1" applyFill="1" applyBorder="1" applyAlignment="1" applyProtection="1">
      <alignment horizontal="right"/>
      <protection locked="0"/>
    </xf>
    <xf numFmtId="3" fontId="35" fillId="24" borderId="0" xfId="0" applyNumberFormat="1" applyFont="1" applyFill="1" applyBorder="1" applyAlignment="1" applyProtection="1">
      <alignment horizontal="right" vertical="center"/>
    </xf>
    <xf numFmtId="187" fontId="35" fillId="24" borderId="23" xfId="0" quotePrefix="1" applyNumberFormat="1" applyFont="1" applyFill="1" applyBorder="1" applyAlignment="1" applyProtection="1">
      <alignment horizontal="right" vertical="center"/>
    </xf>
    <xf numFmtId="187" fontId="35" fillId="24" borderId="0" xfId="0" applyNumberFormat="1" applyFont="1" applyFill="1" applyBorder="1" applyAlignment="1" applyProtection="1">
      <alignment horizontal="right" vertical="center"/>
      <protection locked="0"/>
    </xf>
    <xf numFmtId="3" fontId="35" fillId="24" borderId="23" xfId="0" applyNumberFormat="1" applyFont="1" applyFill="1" applyBorder="1" applyAlignment="1" applyProtection="1">
      <alignment horizontal="right" vertical="center"/>
    </xf>
    <xf numFmtId="3" fontId="35" fillId="24" borderId="0" xfId="0" applyNumberFormat="1" applyFont="1" applyFill="1" applyBorder="1" applyAlignment="1" applyProtection="1">
      <alignment vertical="center"/>
    </xf>
    <xf numFmtId="3" fontId="35" fillId="24" borderId="0" xfId="0" applyNumberFormat="1" applyFont="1" applyFill="1" applyBorder="1" applyAlignment="1" applyProtection="1">
      <alignment horizontal="right" vertical="center"/>
      <protection locked="0"/>
    </xf>
    <xf numFmtId="181" fontId="35" fillId="24" borderId="0" xfId="0" applyNumberFormat="1" applyFont="1" applyFill="1" applyBorder="1" applyAlignment="1" applyProtection="1">
      <alignment vertical="center"/>
    </xf>
    <xf numFmtId="3" fontId="35" fillId="24" borderId="0" xfId="0" applyNumberFormat="1" applyFont="1" applyFill="1" applyBorder="1" applyAlignment="1" applyProtection="1">
      <alignment horizontal="right" vertical="center" wrapText="1"/>
      <protection locked="0"/>
    </xf>
    <xf numFmtId="187" fontId="4" fillId="24" borderId="0" xfId="0" applyNumberFormat="1" applyFont="1" applyFill="1" applyBorder="1" applyAlignment="1" applyProtection="1">
      <alignment horizontal="right" vertical="center"/>
      <protection locked="0"/>
    </xf>
    <xf numFmtId="3" fontId="4" fillId="24" borderId="0" xfId="0" applyNumberFormat="1" applyFont="1" applyFill="1" applyBorder="1" applyAlignment="1" applyProtection="1">
      <alignment vertical="center"/>
    </xf>
    <xf numFmtId="187" fontId="4" fillId="24" borderId="23" xfId="0" applyNumberFormat="1" applyFont="1" applyFill="1" applyBorder="1" applyAlignment="1" applyProtection="1">
      <alignment horizontal="right" vertical="center"/>
      <protection locked="0"/>
    </xf>
    <xf numFmtId="182" fontId="35" fillId="24" borderId="0" xfId="0" applyNumberFormat="1" applyFont="1" applyFill="1" applyBorder="1" applyAlignment="1" applyProtection="1">
      <alignment horizontal="right" vertical="center"/>
    </xf>
    <xf numFmtId="187" fontId="35" fillId="24" borderId="0" xfId="0" applyNumberFormat="1" applyFont="1" applyFill="1" applyBorder="1" applyAlignment="1" applyProtection="1">
      <alignment horizontal="right" vertical="center"/>
    </xf>
    <xf numFmtId="1" fontId="13" fillId="18" borderId="17" xfId="64" applyNumberFormat="1" applyFont="1" applyFill="1" applyBorder="1" applyAlignment="1" applyProtection="1">
      <alignment vertical="center"/>
      <protection locked="0"/>
    </xf>
    <xf numFmtId="187" fontId="35" fillId="24" borderId="23" xfId="0" applyNumberFormat="1" applyFont="1" applyFill="1" applyBorder="1" applyAlignment="1" applyProtection="1">
      <alignment horizontal="right" vertical="center"/>
      <protection locked="0"/>
    </xf>
    <xf numFmtId="3" fontId="35" fillId="24" borderId="0" xfId="0" applyNumberFormat="1" applyFont="1" applyFill="1" applyBorder="1" applyAlignment="1" applyProtection="1"/>
    <xf numFmtId="187" fontId="35" fillId="24" borderId="23" xfId="0" applyNumberFormat="1" applyFont="1" applyFill="1" applyBorder="1" applyAlignment="1" applyProtection="1">
      <alignment horizontal="right"/>
      <protection locked="0"/>
    </xf>
    <xf numFmtId="187" fontId="4" fillId="24" borderId="0" xfId="0" applyNumberFormat="1" applyFont="1" applyFill="1" applyBorder="1" applyProtection="1"/>
    <xf numFmtId="187" fontId="4" fillId="24" borderId="0" xfId="0" quotePrefix="1" applyNumberFormat="1" applyFont="1" applyFill="1" applyBorder="1" applyAlignment="1" applyProtection="1">
      <alignment horizontal="right" vertical="center"/>
      <protection locked="0"/>
    </xf>
    <xf numFmtId="3" fontId="4" fillId="24" borderId="0" xfId="0" applyNumberFormat="1" applyFont="1" applyFill="1" applyBorder="1" applyAlignment="1" applyProtection="1">
      <alignment horizontal="right"/>
    </xf>
    <xf numFmtId="3" fontId="4" fillId="24" borderId="23" xfId="0" applyNumberFormat="1" applyFont="1" applyFill="1" applyBorder="1" applyAlignment="1" applyProtection="1">
      <alignment horizontal="right"/>
    </xf>
    <xf numFmtId="3" fontId="47" fillId="24" borderId="0" xfId="0" applyNumberFormat="1" applyFont="1" applyFill="1" applyBorder="1" applyAlignment="1" applyProtection="1">
      <alignment vertical="center"/>
    </xf>
    <xf numFmtId="3" fontId="35" fillId="24" borderId="0" xfId="0" applyNumberFormat="1" applyFont="1" applyFill="1" applyBorder="1" applyAlignment="1" applyProtection="1">
      <alignment vertical="center"/>
      <protection locked="0"/>
    </xf>
    <xf numFmtId="182" fontId="35" fillId="24" borderId="0" xfId="0" applyNumberFormat="1" applyFont="1" applyFill="1" applyBorder="1" applyAlignment="1" applyProtection="1">
      <alignment horizontal="right" vertical="center"/>
      <protection locked="0"/>
    </xf>
    <xf numFmtId="3" fontId="4" fillId="24" borderId="0" xfId="0" applyNumberFormat="1" applyFont="1" applyFill="1" applyBorder="1" applyAlignment="1" applyProtection="1">
      <alignment horizontal="right" vertical="center"/>
    </xf>
    <xf numFmtId="3" fontId="4" fillId="24" borderId="0" xfId="0" applyNumberFormat="1" applyFont="1" applyFill="1" applyBorder="1" applyAlignment="1" applyProtection="1">
      <alignment vertical="center" wrapText="1"/>
    </xf>
    <xf numFmtId="3" fontId="4" fillId="0" borderId="9" xfId="0" applyNumberFormat="1" applyFont="1" applyBorder="1" applyAlignment="1" applyProtection="1">
      <alignment horizontal="left" vertical="center"/>
    </xf>
    <xf numFmtId="0" fontId="4" fillId="0" borderId="9" xfId="0" applyFont="1" applyFill="1" applyBorder="1" applyAlignment="1" applyProtection="1">
      <alignment horizontal="left" vertical="center"/>
    </xf>
    <xf numFmtId="3" fontId="4" fillId="0" borderId="12" xfId="0" applyNumberFormat="1" applyFont="1" applyBorder="1" applyAlignment="1" applyProtection="1">
      <alignment vertical="center"/>
    </xf>
    <xf numFmtId="3" fontId="4" fillId="0" borderId="9" xfId="0" applyNumberFormat="1" applyFont="1" applyBorder="1" applyAlignment="1" applyProtection="1">
      <alignment vertical="center"/>
    </xf>
    <xf numFmtId="3" fontId="4" fillId="0" borderId="12" xfId="0" applyNumberFormat="1" applyFont="1" applyBorder="1" applyAlignment="1" applyProtection="1">
      <alignment horizontal="left" vertical="center"/>
    </xf>
    <xf numFmtId="3" fontId="35" fillId="0" borderId="12" xfId="0" applyNumberFormat="1" applyFont="1" applyFill="1" applyBorder="1" applyAlignment="1" applyProtection="1">
      <alignment vertical="center"/>
    </xf>
    <xf numFmtId="3" fontId="35" fillId="0" borderId="9" xfId="0" applyNumberFormat="1" applyFont="1" applyFill="1" applyBorder="1" applyAlignment="1" applyProtection="1">
      <alignment horizontal="left" vertical="center" indent="2"/>
    </xf>
    <xf numFmtId="3" fontId="35" fillId="0" borderId="9" xfId="0" applyNumberFormat="1" applyFont="1" applyFill="1" applyBorder="1" applyAlignment="1" applyProtection="1">
      <alignment horizontal="left" vertical="center"/>
    </xf>
    <xf numFmtId="187" fontId="4" fillId="0" borderId="9" xfId="0" applyNumberFormat="1" applyFont="1" applyBorder="1" applyAlignment="1" applyProtection="1">
      <alignment horizontal="left" vertical="center"/>
    </xf>
    <xf numFmtId="0" fontId="4" fillId="0" borderId="12" xfId="0" applyFont="1" applyFill="1" applyBorder="1" applyAlignment="1" applyProtection="1">
      <alignment vertical="center"/>
    </xf>
    <xf numFmtId="0" fontId="4" fillId="0" borderId="12" xfId="0" applyFont="1" applyFill="1" applyBorder="1" applyAlignment="1" applyProtection="1">
      <alignment vertical="center" wrapText="1"/>
    </xf>
    <xf numFmtId="0" fontId="4" fillId="0" borderId="9" xfId="0" applyFont="1" applyFill="1" applyBorder="1" applyAlignment="1" applyProtection="1">
      <alignment horizontal="left" vertical="center" wrapText="1"/>
    </xf>
    <xf numFmtId="0" fontId="4" fillId="0" borderId="9" xfId="0" applyFont="1" applyFill="1" applyBorder="1" applyAlignment="1" applyProtection="1">
      <alignment vertical="center"/>
    </xf>
    <xf numFmtId="0" fontId="4" fillId="0" borderId="12" xfId="0" applyFont="1" applyBorder="1" applyAlignment="1" applyProtection="1">
      <alignment vertical="center"/>
    </xf>
    <xf numFmtId="0" fontId="4" fillId="0" borderId="12" xfId="0" applyFont="1" applyFill="1" applyBorder="1" applyAlignment="1" applyProtection="1">
      <alignment horizontal="left" vertical="center"/>
    </xf>
    <xf numFmtId="0" fontId="4" fillId="0" borderId="9" xfId="71" applyFont="1" applyFill="1" applyBorder="1" applyAlignment="1" applyProtection="1">
      <alignment vertical="center"/>
    </xf>
    <xf numFmtId="182" fontId="4" fillId="0" borderId="9" xfId="71" applyNumberFormat="1" applyFont="1" applyFill="1" applyBorder="1" applyAlignment="1" applyProtection="1">
      <alignment horizontal="left" vertical="center"/>
    </xf>
    <xf numFmtId="0" fontId="4" fillId="20" borderId="9" xfId="0" applyFont="1" applyFill="1" applyBorder="1" applyAlignment="1" applyProtection="1">
      <alignment horizontal="left" vertical="center" indent="2"/>
    </xf>
    <xf numFmtId="0" fontId="4" fillId="0" borderId="9" xfId="0" applyFont="1" applyFill="1" applyBorder="1" applyAlignment="1" applyProtection="1">
      <alignment horizontal="left" vertical="center" indent="2"/>
    </xf>
    <xf numFmtId="3" fontId="35" fillId="18" borderId="17" xfId="0" applyNumberFormat="1" applyFont="1" applyFill="1" applyBorder="1" applyAlignment="1" applyProtection="1">
      <alignment vertical="center"/>
    </xf>
    <xf numFmtId="3" fontId="0" fillId="0" borderId="0" xfId="0" applyNumberFormat="1"/>
    <xf numFmtId="3" fontId="35" fillId="18" borderId="17" xfId="0" applyNumberFormat="1" applyFont="1" applyFill="1" applyBorder="1" applyAlignment="1" applyProtection="1">
      <alignment horizontal="right" vertical="center"/>
    </xf>
    <xf numFmtId="3" fontId="35" fillId="24" borderId="12" xfId="0" applyNumberFormat="1" applyFont="1" applyFill="1" applyBorder="1" applyAlignment="1" applyProtection="1">
      <alignment vertical="center"/>
    </xf>
    <xf numFmtId="3" fontId="35" fillId="24" borderId="9" xfId="0" applyNumberFormat="1" applyFont="1" applyFill="1" applyBorder="1" applyAlignment="1" applyProtection="1">
      <alignment vertical="center"/>
    </xf>
    <xf numFmtId="3" fontId="35" fillId="24" borderId="9" xfId="0" applyNumberFormat="1" applyFont="1" applyFill="1" applyBorder="1" applyAlignment="1" applyProtection="1">
      <alignment horizontal="right" vertical="center"/>
    </xf>
    <xf numFmtId="3" fontId="35" fillId="18" borderId="20" xfId="0" applyNumberFormat="1" applyFont="1" applyFill="1" applyBorder="1" applyAlignment="1" applyProtection="1">
      <alignment horizontal="right"/>
    </xf>
    <xf numFmtId="3" fontId="35" fillId="18" borderId="13" xfId="0" applyNumberFormat="1" applyFont="1" applyFill="1" applyBorder="1" applyAlignment="1" applyProtection="1">
      <alignment horizontal="right"/>
    </xf>
    <xf numFmtId="182" fontId="35" fillId="18" borderId="22" xfId="0" applyNumberFormat="1" applyFont="1" applyFill="1" applyBorder="1" applyAlignment="1" applyProtection="1">
      <alignment horizontal="right"/>
    </xf>
    <xf numFmtId="3" fontId="13" fillId="18" borderId="20" xfId="0" applyNumberFormat="1" applyFont="1" applyFill="1" applyBorder="1" applyProtection="1">
      <protection locked="0"/>
    </xf>
    <xf numFmtId="3" fontId="13" fillId="23" borderId="13" xfId="0" applyNumberFormat="1" applyFont="1" applyFill="1" applyBorder="1" applyAlignment="1" applyProtection="1">
      <alignment horizontal="right" vertical="center" wrapText="1"/>
      <protection locked="0"/>
    </xf>
    <xf numFmtId="3" fontId="13" fillId="18" borderId="0" xfId="0" applyNumberFormat="1" applyFont="1" applyFill="1" applyBorder="1" applyAlignment="1">
      <alignment vertical="top"/>
    </xf>
    <xf numFmtId="3" fontId="2" fillId="0" borderId="0" xfId="0" applyNumberFormat="1" applyFont="1" applyAlignment="1" applyProtection="1">
      <alignment horizontal="left" vertical="center" indent="3"/>
    </xf>
    <xf numFmtId="3" fontId="35" fillId="0" borderId="0" xfId="0" applyNumberFormat="1" applyFont="1" applyProtection="1"/>
    <xf numFmtId="3" fontId="35" fillId="0" borderId="0" xfId="0" applyNumberFormat="1" applyFont="1" applyAlignment="1" applyProtection="1">
      <alignment horizontal="right"/>
    </xf>
    <xf numFmtId="3" fontId="13" fillId="0" borderId="0" xfId="0" applyNumberFormat="1" applyFont="1" applyAlignment="1" applyProtection="1">
      <alignment horizontal="right"/>
    </xf>
    <xf numFmtId="3" fontId="13" fillId="0" borderId="0" xfId="0" applyNumberFormat="1" applyFont="1" applyAlignment="1" applyProtection="1"/>
    <xf numFmtId="3" fontId="35" fillId="0" borderId="0" xfId="0" applyNumberFormat="1" applyFont="1" applyBorder="1" applyProtection="1"/>
    <xf numFmtId="3" fontId="35" fillId="0" borderId="0" xfId="0" applyNumberFormat="1" applyFont="1" applyBorder="1" applyAlignment="1" applyProtection="1">
      <alignment horizontal="right"/>
    </xf>
    <xf numFmtId="3" fontId="35" fillId="0" borderId="9" xfId="0" applyNumberFormat="1" applyFont="1" applyBorder="1" applyProtection="1"/>
    <xf numFmtId="3" fontId="35" fillId="18" borderId="13" xfId="0" applyNumberFormat="1" applyFont="1" applyFill="1" applyBorder="1" applyAlignment="1" applyProtection="1">
      <alignment horizontal="right"/>
      <protection locked="0"/>
    </xf>
    <xf numFmtId="3" fontId="47" fillId="18" borderId="9" xfId="0" applyNumberFormat="1" applyFont="1" applyFill="1" applyBorder="1" applyProtection="1"/>
    <xf numFmtId="3" fontId="13" fillId="18" borderId="13" xfId="0" applyNumberFormat="1" applyFont="1" applyFill="1" applyBorder="1" applyAlignment="1" applyProtection="1"/>
    <xf numFmtId="3" fontId="13" fillId="18" borderId="20" xfId="0" applyNumberFormat="1" applyFont="1" applyFill="1" applyBorder="1" applyAlignment="1" applyProtection="1">
      <alignment horizontal="right"/>
      <protection locked="0"/>
    </xf>
    <xf numFmtId="3" fontId="13" fillId="18" borderId="18" xfId="0" applyNumberFormat="1" applyFont="1" applyFill="1" applyBorder="1" applyAlignment="1" applyProtection="1">
      <alignment horizontal="right"/>
      <protection locked="0"/>
    </xf>
    <xf numFmtId="3" fontId="13" fillId="0" borderId="9" xfId="0" applyNumberFormat="1" applyFont="1" applyBorder="1" applyAlignment="1" applyProtection="1">
      <alignment horizontal="left" indent="1"/>
    </xf>
    <xf numFmtId="0" fontId="13" fillId="18" borderId="0" xfId="0" applyFont="1" applyFill="1" applyBorder="1" applyAlignment="1" applyProtection="1">
      <protection locked="0"/>
    </xf>
    <xf numFmtId="3" fontId="35" fillId="18" borderId="17" xfId="0" applyNumberFormat="1" applyFont="1" applyFill="1" applyBorder="1" applyAlignment="1" applyProtection="1"/>
    <xf numFmtId="3" fontId="35" fillId="0" borderId="9" xfId="0" applyNumberFormat="1" applyFont="1" applyBorder="1" applyAlignment="1" applyProtection="1">
      <alignment horizontal="left"/>
    </xf>
    <xf numFmtId="3" fontId="13" fillId="18" borderId="0" xfId="0" applyNumberFormat="1" applyFont="1" applyFill="1" applyProtection="1">
      <protection locked="0"/>
    </xf>
    <xf numFmtId="3" fontId="13" fillId="18" borderId="0" xfId="0" applyNumberFormat="1" applyFont="1" applyFill="1" applyAlignment="1" applyProtection="1">
      <alignment horizontal="right"/>
      <protection locked="0"/>
    </xf>
    <xf numFmtId="3" fontId="13" fillId="18" borderId="0" xfId="0" applyNumberFormat="1" applyFont="1" applyFill="1" applyAlignment="1" applyProtection="1">
      <protection locked="0"/>
    </xf>
    <xf numFmtId="3" fontId="35" fillId="0" borderId="9" xfId="0" applyNumberFormat="1" applyFont="1" applyBorder="1" applyAlignment="1" applyProtection="1"/>
    <xf numFmtId="3" fontId="13" fillId="0" borderId="0" xfId="0" applyNumberFormat="1" applyFont="1" applyAlignment="1" applyProtection="1">
      <protection locked="0"/>
    </xf>
    <xf numFmtId="3" fontId="13" fillId="0" borderId="10" xfId="0" applyNumberFormat="1" applyFont="1" applyBorder="1" applyAlignment="1" applyProtection="1">
      <alignment horizontal="left" indent="1"/>
    </xf>
    <xf numFmtId="3" fontId="35" fillId="18" borderId="21" xfId="0" applyNumberFormat="1" applyFont="1" applyFill="1" applyBorder="1" applyAlignment="1" applyProtection="1">
      <alignment horizontal="right"/>
    </xf>
    <xf numFmtId="3" fontId="13" fillId="18" borderId="21" xfId="0" applyNumberFormat="1" applyFont="1" applyFill="1" applyBorder="1" applyAlignment="1" applyProtection="1">
      <protection locked="0"/>
    </xf>
    <xf numFmtId="3" fontId="13" fillId="18" borderId="22" xfId="0" applyNumberFormat="1" applyFont="1" applyFill="1" applyBorder="1" applyAlignment="1" applyProtection="1">
      <protection locked="0"/>
    </xf>
    <xf numFmtId="3" fontId="13" fillId="18" borderId="23" xfId="0" applyNumberFormat="1" applyFont="1" applyFill="1" applyBorder="1" applyAlignment="1" applyProtection="1">
      <protection locked="0"/>
    </xf>
    <xf numFmtId="3" fontId="35" fillId="18" borderId="10" xfId="0" applyNumberFormat="1" applyFont="1" applyFill="1" applyBorder="1" applyAlignment="1" applyProtection="1"/>
    <xf numFmtId="0" fontId="13" fillId="18" borderId="23" xfId="0" applyFont="1" applyFill="1" applyBorder="1" applyAlignment="1" applyProtection="1">
      <protection locked="0"/>
    </xf>
    <xf numFmtId="3" fontId="35" fillId="18" borderId="22" xfId="0" applyNumberFormat="1" applyFont="1" applyFill="1" applyBorder="1" applyAlignment="1" applyProtection="1"/>
    <xf numFmtId="3" fontId="13" fillId="18" borderId="21" xfId="0" applyNumberFormat="1" applyFont="1" applyFill="1" applyBorder="1" applyProtection="1">
      <protection locked="0"/>
    </xf>
    <xf numFmtId="3" fontId="13" fillId="18" borderId="23" xfId="0" applyNumberFormat="1" applyFont="1" applyFill="1" applyBorder="1" applyProtection="1">
      <protection locked="0"/>
    </xf>
    <xf numFmtId="3" fontId="13" fillId="18" borderId="22" xfId="0" applyNumberFormat="1" applyFont="1" applyFill="1" applyBorder="1" applyProtection="1">
      <protection locked="0"/>
    </xf>
    <xf numFmtId="182" fontId="4" fillId="18" borderId="17" xfId="0" applyNumberFormat="1" applyFont="1" applyFill="1" applyBorder="1" applyAlignment="1" applyProtection="1">
      <alignment horizontal="right" vertical="center"/>
      <protection locked="0"/>
    </xf>
    <xf numFmtId="182" fontId="35" fillId="24" borderId="9" xfId="0" applyNumberFormat="1" applyFont="1" applyFill="1" applyBorder="1" applyAlignment="1" applyProtection="1">
      <alignment horizontal="right" vertical="center"/>
      <protection locked="0"/>
    </xf>
    <xf numFmtId="3" fontId="35" fillId="24" borderId="10" xfId="0" applyNumberFormat="1" applyFont="1" applyFill="1" applyBorder="1" applyAlignment="1" applyProtection="1">
      <alignment horizontal="right" vertical="center"/>
    </xf>
    <xf numFmtId="181" fontId="13" fillId="18" borderId="13" xfId="0" applyNumberFormat="1" applyFont="1" applyFill="1" applyBorder="1" applyAlignment="1" applyProtection="1">
      <protection locked="0"/>
    </xf>
    <xf numFmtId="181" fontId="13" fillId="18" borderId="17" xfId="0" applyNumberFormat="1" applyFont="1" applyFill="1" applyBorder="1" applyAlignment="1" applyProtection="1">
      <protection locked="0"/>
    </xf>
    <xf numFmtId="181" fontId="13" fillId="18" borderId="0" xfId="0" applyNumberFormat="1" applyFont="1" applyFill="1" applyBorder="1" applyAlignment="1" applyProtection="1">
      <protection locked="0"/>
    </xf>
    <xf numFmtId="3" fontId="35" fillId="18" borderId="13" xfId="0" applyNumberFormat="1" applyFont="1" applyFill="1" applyBorder="1" applyAlignment="1" applyProtection="1">
      <protection locked="0"/>
    </xf>
    <xf numFmtId="3" fontId="35" fillId="18" borderId="9" xfId="0" applyNumberFormat="1" applyFont="1" applyFill="1" applyBorder="1" applyAlignment="1" applyProtection="1">
      <protection locked="0"/>
    </xf>
    <xf numFmtId="3" fontId="35" fillId="18" borderId="17" xfId="0" applyNumberFormat="1" applyFont="1" applyFill="1" applyBorder="1" applyAlignment="1" applyProtection="1">
      <protection locked="0"/>
    </xf>
    <xf numFmtId="181" fontId="13" fillId="18" borderId="13" xfId="0" applyNumberFormat="1" applyFont="1" applyFill="1" applyBorder="1" applyProtection="1">
      <protection locked="0"/>
    </xf>
    <xf numFmtId="181" fontId="13" fillId="18" borderId="0" xfId="0" applyNumberFormat="1" applyFont="1" applyFill="1" applyBorder="1" applyProtection="1">
      <protection locked="0"/>
    </xf>
    <xf numFmtId="181" fontId="13" fillId="18" borderId="0" xfId="0" applyNumberFormat="1" applyFont="1" applyFill="1" applyBorder="1" applyAlignment="1" applyProtection="1">
      <alignment horizontal="right"/>
      <protection locked="0"/>
    </xf>
    <xf numFmtId="181" fontId="13" fillId="18" borderId="17" xfId="0" applyNumberFormat="1" applyFont="1" applyFill="1" applyBorder="1" applyProtection="1">
      <protection locked="0"/>
    </xf>
    <xf numFmtId="181" fontId="13" fillId="18" borderId="17" xfId="0" applyNumberFormat="1" applyFont="1" applyFill="1" applyBorder="1" applyAlignment="1" applyProtection="1">
      <alignment horizontal="right"/>
      <protection locked="0"/>
    </xf>
    <xf numFmtId="181" fontId="35" fillId="0" borderId="13" xfId="0" applyNumberFormat="1" applyFont="1" applyFill="1" applyBorder="1" applyProtection="1">
      <protection locked="0"/>
    </xf>
    <xf numFmtId="3" fontId="13" fillId="23" borderId="0" xfId="0" applyNumberFormat="1" applyFont="1" applyFill="1" applyBorder="1" applyAlignment="1" applyProtection="1">
      <alignment horizontal="right" wrapText="1"/>
      <protection locked="0"/>
    </xf>
    <xf numFmtId="3" fontId="13" fillId="23" borderId="17" xfId="0" applyNumberFormat="1" applyFont="1" applyFill="1" applyBorder="1" applyAlignment="1" applyProtection="1">
      <alignment horizontal="right" wrapText="1"/>
      <protection locked="0"/>
    </xf>
    <xf numFmtId="3" fontId="13" fillId="23" borderId="13" xfId="0" applyNumberFormat="1" applyFont="1" applyFill="1" applyBorder="1" applyAlignment="1" applyProtection="1">
      <alignment horizontal="right" wrapText="1"/>
      <protection locked="0"/>
    </xf>
    <xf numFmtId="3" fontId="35" fillId="18" borderId="0" xfId="0" applyNumberFormat="1" applyFont="1" applyFill="1" applyBorder="1" applyAlignment="1" applyProtection="1">
      <alignment horizontal="right"/>
    </xf>
    <xf numFmtId="3" fontId="35" fillId="24" borderId="0" xfId="0" applyNumberFormat="1" applyFont="1" applyFill="1" applyBorder="1" applyAlignment="1" applyProtection="1">
      <alignment horizontal="right"/>
    </xf>
    <xf numFmtId="3" fontId="35" fillId="24" borderId="12" xfId="0" applyNumberFormat="1" applyFont="1" applyFill="1" applyBorder="1" applyAlignment="1" applyProtection="1">
      <alignment horizontal="right"/>
    </xf>
    <xf numFmtId="3" fontId="13" fillId="18" borderId="13" xfId="0" quotePrefix="1" applyNumberFormat="1" applyFont="1" applyFill="1" applyBorder="1" applyAlignment="1" applyProtection="1">
      <protection locked="0"/>
    </xf>
    <xf numFmtId="3" fontId="13" fillId="18" borderId="17" xfId="0" quotePrefix="1" applyNumberFormat="1" applyFont="1" applyFill="1" applyBorder="1" applyAlignment="1" applyProtection="1">
      <protection locked="0"/>
    </xf>
    <xf numFmtId="3" fontId="13" fillId="18" borderId="0" xfId="0" quotePrefix="1" applyNumberFormat="1" applyFont="1" applyFill="1" applyBorder="1" applyAlignment="1" applyProtection="1">
      <protection locked="0"/>
    </xf>
    <xf numFmtId="3" fontId="35" fillId="18" borderId="13" xfId="0" applyNumberFormat="1" applyFont="1" applyFill="1" applyBorder="1" applyAlignment="1" applyProtection="1"/>
    <xf numFmtId="3" fontId="13" fillId="18" borderId="13" xfId="0" quotePrefix="1" applyNumberFormat="1" applyFont="1" applyFill="1" applyBorder="1" applyProtection="1">
      <protection locked="0"/>
    </xf>
    <xf numFmtId="3" fontId="13" fillId="18" borderId="0" xfId="0" quotePrefix="1" applyNumberFormat="1" applyFont="1" applyFill="1" applyBorder="1" applyProtection="1">
      <protection locked="0"/>
    </xf>
    <xf numFmtId="3" fontId="13" fillId="18" borderId="0" xfId="0" quotePrefix="1" applyNumberFormat="1" applyFont="1" applyFill="1" applyBorder="1" applyAlignment="1" applyProtection="1">
      <alignment horizontal="right"/>
      <protection locked="0"/>
    </xf>
    <xf numFmtId="3" fontId="13" fillId="18" borderId="17" xfId="0" quotePrefix="1" applyNumberFormat="1" applyFont="1" applyFill="1" applyBorder="1" applyProtection="1">
      <protection locked="0"/>
    </xf>
    <xf numFmtId="3" fontId="35" fillId="24" borderId="9" xfId="0" applyNumberFormat="1" applyFont="1" applyFill="1" applyBorder="1" applyAlignment="1" applyProtection="1">
      <alignment horizontal="right"/>
    </xf>
    <xf numFmtId="3" fontId="33" fillId="0" borderId="0" xfId="0" applyNumberFormat="1" applyFont="1" applyProtection="1"/>
    <xf numFmtId="1" fontId="13" fillId="18" borderId="17" xfId="0" applyNumberFormat="1" applyFont="1" applyFill="1" applyBorder="1" applyAlignment="1" applyProtection="1">
      <alignment horizontal="right" vertical="center"/>
    </xf>
    <xf numFmtId="0" fontId="13" fillId="0" borderId="0" xfId="0" applyFont="1" applyFill="1" applyBorder="1" applyAlignment="1" applyProtection="1">
      <alignment horizontal="right" wrapText="1"/>
      <protection locked="0"/>
    </xf>
    <xf numFmtId="3" fontId="13" fillId="0" borderId="0" xfId="0" applyNumberFormat="1" applyFont="1" applyAlignment="1" applyProtection="1">
      <alignment horizontal="right"/>
      <protection locked="0"/>
    </xf>
    <xf numFmtId="0" fontId="35" fillId="18" borderId="13" xfId="0" applyFont="1" applyFill="1" applyBorder="1" applyAlignment="1" applyProtection="1">
      <alignment horizontal="right" wrapText="1"/>
    </xf>
    <xf numFmtId="3" fontId="3" fillId="0" borderId="0" xfId="0" applyNumberFormat="1" applyFont="1" applyFill="1" applyBorder="1" applyAlignment="1">
      <alignment horizontal="left" vertical="center" indent="2"/>
    </xf>
    <xf numFmtId="3" fontId="36" fillId="0" borderId="0" xfId="0" applyNumberFormat="1" applyFont="1" applyBorder="1" applyProtection="1">
      <protection locked="0"/>
    </xf>
    <xf numFmtId="3" fontId="3" fillId="0" borderId="0" xfId="0" applyNumberFormat="1" applyFont="1" applyFill="1" applyBorder="1" applyAlignment="1">
      <alignment horizontal="left" vertical="center" wrapText="1" indent="2"/>
    </xf>
    <xf numFmtId="3" fontId="11" fillId="20" borderId="0" xfId="0" applyNumberFormat="1" applyFont="1" applyFill="1" applyBorder="1" applyAlignment="1">
      <alignment vertical="center"/>
    </xf>
    <xf numFmtId="0" fontId="13" fillId="0" borderId="0" xfId="0" applyFont="1" applyFill="1" applyBorder="1" applyAlignment="1" applyProtection="1">
      <alignment horizontal="right"/>
      <protection locked="0"/>
    </xf>
    <xf numFmtId="0" fontId="35" fillId="18" borderId="13" xfId="0" applyFont="1" applyFill="1" applyBorder="1" applyAlignment="1" applyProtection="1">
      <alignment horizontal="right"/>
    </xf>
    <xf numFmtId="0" fontId="13" fillId="0" borderId="0" xfId="0" applyFont="1" applyFill="1" applyBorder="1" applyAlignment="1" applyProtection="1">
      <alignment wrapText="1"/>
      <protection locked="0"/>
    </xf>
    <xf numFmtId="3" fontId="35" fillId="0" borderId="0" xfId="0" applyNumberFormat="1" applyFont="1" applyFill="1" applyBorder="1" applyAlignment="1" applyProtection="1">
      <alignment horizontal="center"/>
      <protection locked="0"/>
    </xf>
    <xf numFmtId="3" fontId="35" fillId="0" borderId="0" xfId="0" applyNumberFormat="1" applyFont="1" applyBorder="1" applyProtection="1">
      <protection locked="0"/>
    </xf>
    <xf numFmtId="3" fontId="35" fillId="18" borderId="12" xfId="0" applyNumberFormat="1" applyFont="1" applyFill="1" applyBorder="1" applyAlignment="1" applyProtection="1">
      <alignment horizontal="right"/>
    </xf>
    <xf numFmtId="0" fontId="35" fillId="24" borderId="9" xfId="0" applyFont="1" applyFill="1" applyBorder="1" applyAlignment="1" applyProtection="1">
      <alignment horizontal="right" wrapText="1"/>
    </xf>
    <xf numFmtId="0" fontId="35" fillId="24" borderId="9" xfId="0" applyFont="1" applyFill="1" applyBorder="1" applyAlignment="1" applyProtection="1">
      <alignment horizontal="right"/>
    </xf>
    <xf numFmtId="0" fontId="35" fillId="24" borderId="10" xfId="0" applyFont="1" applyFill="1" applyBorder="1" applyAlignment="1" applyProtection="1">
      <alignment horizontal="right" wrapText="1"/>
    </xf>
    <xf numFmtId="3" fontId="11" fillId="20" borderId="13" xfId="0" applyNumberFormat="1" applyFont="1" applyFill="1" applyBorder="1" applyAlignment="1">
      <alignment vertical="center"/>
    </xf>
    <xf numFmtId="0" fontId="4" fillId="18" borderId="9" xfId="0" applyFont="1" applyFill="1" applyBorder="1"/>
    <xf numFmtId="3" fontId="35" fillId="0" borderId="0" xfId="0" applyNumberFormat="1" applyFont="1" applyProtection="1">
      <protection locked="0"/>
    </xf>
    <xf numFmtId="3" fontId="35" fillId="0" borderId="0" xfId="0" applyNumberFormat="1" applyFont="1" applyAlignment="1" applyProtection="1">
      <alignment horizontal="right"/>
      <protection locked="0"/>
    </xf>
    <xf numFmtId="3" fontId="35" fillId="0" borderId="0" xfId="0" applyNumberFormat="1" applyFont="1" applyAlignment="1" applyProtection="1">
      <protection locked="0"/>
    </xf>
    <xf numFmtId="0" fontId="3" fillId="18" borderId="9" xfId="0" applyFont="1" applyFill="1" applyBorder="1"/>
    <xf numFmtId="3" fontId="3" fillId="0" borderId="13" xfId="0" applyNumberFormat="1" applyFont="1" applyFill="1" applyBorder="1" applyAlignment="1">
      <alignment horizontal="left" vertical="center" indent="2"/>
    </xf>
    <xf numFmtId="3" fontId="4" fillId="0" borderId="0" xfId="0" applyNumberFormat="1" applyFont="1" applyFill="1" applyBorder="1" applyAlignment="1">
      <alignment horizontal="left" vertical="center" indent="2"/>
    </xf>
    <xf numFmtId="0" fontId="4" fillId="18" borderId="10" xfId="0" applyFont="1" applyFill="1" applyBorder="1"/>
    <xf numFmtId="0" fontId="3" fillId="18" borderId="10" xfId="0" applyFont="1" applyFill="1" applyBorder="1"/>
    <xf numFmtId="0" fontId="35" fillId="0" borderId="13" xfId="0" applyFont="1" applyFill="1" applyBorder="1" applyAlignment="1" applyProtection="1">
      <alignment horizontal="right" wrapText="1"/>
    </xf>
    <xf numFmtId="3" fontId="3" fillId="18" borderId="0" xfId="64" applyNumberFormat="1" applyFont="1" applyFill="1" applyBorder="1" applyAlignment="1">
      <alignment horizontal="right" wrapText="1"/>
    </xf>
    <xf numFmtId="3" fontId="3" fillId="18" borderId="17" xfId="64" applyNumberFormat="1" applyFont="1" applyFill="1" applyBorder="1" applyAlignment="1">
      <alignment horizontal="right" wrapText="1"/>
    </xf>
    <xf numFmtId="3" fontId="35" fillId="18" borderId="23" xfId="0" applyNumberFormat="1" applyFont="1" applyFill="1" applyBorder="1" applyAlignment="1" applyProtection="1">
      <alignment horizontal="right"/>
    </xf>
    <xf numFmtId="3" fontId="13" fillId="18" borderId="20" xfId="70" applyNumberFormat="1" applyFont="1" applyFill="1" applyBorder="1" applyAlignment="1" applyProtection="1">
      <alignment horizontal="right"/>
      <protection locked="0"/>
    </xf>
    <xf numFmtId="3" fontId="13" fillId="18" borderId="18" xfId="70" applyNumberFormat="1" applyFont="1" applyFill="1" applyBorder="1" applyAlignment="1" applyProtection="1">
      <alignment horizontal="right"/>
      <protection locked="0"/>
    </xf>
    <xf numFmtId="3" fontId="13" fillId="18" borderId="20" xfId="77" applyNumberFormat="1" applyFont="1" applyFill="1" applyBorder="1" applyAlignment="1" applyProtection="1">
      <protection locked="0"/>
    </xf>
    <xf numFmtId="3" fontId="13" fillId="18" borderId="19" xfId="77" applyNumberFormat="1" applyFont="1" applyFill="1" applyBorder="1" applyAlignment="1" applyProtection="1">
      <protection locked="0"/>
    </xf>
    <xf numFmtId="3" fontId="13" fillId="18" borderId="19" xfId="0" applyNumberFormat="1" applyFont="1" applyFill="1" applyBorder="1" applyAlignment="1" applyProtection="1">
      <protection locked="0"/>
    </xf>
    <xf numFmtId="3" fontId="13" fillId="18" borderId="18" xfId="0" applyNumberFormat="1" applyFont="1" applyFill="1" applyBorder="1" applyAlignment="1" applyProtection="1">
      <protection locked="0"/>
    </xf>
    <xf numFmtId="3" fontId="35" fillId="18" borderId="20" xfId="0" applyNumberFormat="1" applyFont="1" applyFill="1" applyBorder="1" applyAlignment="1" applyProtection="1"/>
    <xf numFmtId="3" fontId="13" fillId="18" borderId="20" xfId="78" applyNumberFormat="1" applyFont="1" applyFill="1" applyBorder="1" applyAlignment="1" applyProtection="1">
      <protection locked="0"/>
    </xf>
    <xf numFmtId="3" fontId="13" fillId="18" borderId="19" xfId="78" applyNumberFormat="1" applyFont="1" applyFill="1" applyBorder="1" applyAlignment="1" applyProtection="1">
      <protection locked="0"/>
    </xf>
    <xf numFmtId="3" fontId="13" fillId="18" borderId="18" xfId="78" applyNumberFormat="1" applyFont="1" applyFill="1" applyBorder="1" applyAlignment="1" applyProtection="1">
      <protection locked="0"/>
    </xf>
    <xf numFmtId="3" fontId="13" fillId="18" borderId="20" xfId="70" applyNumberFormat="1" applyFont="1" applyFill="1" applyBorder="1" applyAlignment="1" applyProtection="1">
      <alignment horizontal="right" vertical="center"/>
      <protection locked="0"/>
    </xf>
    <xf numFmtId="3" fontId="13" fillId="18" borderId="18" xfId="70" applyNumberFormat="1" applyFont="1" applyFill="1" applyBorder="1" applyAlignment="1" applyProtection="1">
      <alignment horizontal="right" vertical="center"/>
      <protection locked="0"/>
    </xf>
    <xf numFmtId="3" fontId="35" fillId="18" borderId="18" xfId="0" applyNumberFormat="1" applyFont="1" applyFill="1" applyBorder="1" applyAlignment="1" applyProtection="1"/>
    <xf numFmtId="3" fontId="13" fillId="18" borderId="19" xfId="78" applyNumberFormat="1" applyFont="1" applyFill="1" applyBorder="1" applyAlignment="1" applyProtection="1">
      <alignment horizontal="right"/>
      <protection locked="0"/>
    </xf>
    <xf numFmtId="3" fontId="35" fillId="18" borderId="19" xfId="0" applyNumberFormat="1" applyFont="1" applyFill="1" applyBorder="1" applyAlignment="1" applyProtection="1">
      <alignment horizontal="right"/>
    </xf>
    <xf numFmtId="3" fontId="13" fillId="18" borderId="18" xfId="75" applyNumberFormat="1" applyFont="1" applyFill="1" applyBorder="1" applyAlignment="1" applyProtection="1">
      <alignment horizontal="right"/>
      <protection locked="0"/>
    </xf>
    <xf numFmtId="3" fontId="13" fillId="18" borderId="21" xfId="78" applyNumberFormat="1" applyFont="1" applyFill="1" applyBorder="1" applyAlignment="1" applyProtection="1">
      <protection locked="0"/>
    </xf>
    <xf numFmtId="3" fontId="13" fillId="18" borderId="22" xfId="78" applyNumberFormat="1" applyFont="1" applyFill="1" applyBorder="1" applyAlignment="1" applyProtection="1">
      <alignment horizontal="right"/>
      <protection locked="0"/>
    </xf>
    <xf numFmtId="3" fontId="35" fillId="24" borderId="19" xfId="0" applyNumberFormat="1" applyFont="1" applyFill="1" applyBorder="1" applyAlignment="1" applyProtection="1">
      <alignment horizontal="center" vertical="center" wrapText="1"/>
    </xf>
    <xf numFmtId="3" fontId="35" fillId="24" borderId="12" xfId="0" applyNumberFormat="1" applyFont="1" applyFill="1" applyBorder="1" applyAlignment="1" applyProtection="1">
      <alignment horizontal="right" wrapText="1"/>
      <protection locked="0"/>
    </xf>
    <xf numFmtId="3" fontId="35" fillId="24" borderId="10" xfId="0" applyNumberFormat="1" applyFont="1" applyFill="1" applyBorder="1" applyAlignment="1" applyProtection="1">
      <alignment horizontal="right" wrapText="1"/>
      <protection locked="0"/>
    </xf>
    <xf numFmtId="3" fontId="13" fillId="18" borderId="21" xfId="70" applyNumberFormat="1" applyFont="1" applyFill="1" applyBorder="1" applyAlignment="1" applyProtection="1">
      <alignment horizontal="right"/>
      <protection locked="0"/>
    </xf>
    <xf numFmtId="3" fontId="13" fillId="18" borderId="22" xfId="70" applyNumberFormat="1" applyFont="1" applyFill="1" applyBorder="1" applyAlignment="1" applyProtection="1">
      <alignment horizontal="right"/>
      <protection locked="0"/>
    </xf>
    <xf numFmtId="3" fontId="13" fillId="18" borderId="21" xfId="77" applyNumberFormat="1" applyFont="1" applyFill="1" applyBorder="1" applyAlignment="1" applyProtection="1">
      <protection locked="0"/>
    </xf>
    <xf numFmtId="3" fontId="13" fillId="18" borderId="23" xfId="77" applyNumberFormat="1" applyFont="1" applyFill="1" applyBorder="1" applyAlignment="1" applyProtection="1">
      <protection locked="0"/>
    </xf>
    <xf numFmtId="3" fontId="35" fillId="18" borderId="21" xfId="0" applyNumberFormat="1" applyFont="1" applyFill="1" applyBorder="1" applyAlignment="1" applyProtection="1"/>
    <xf numFmtId="3" fontId="13" fillId="18" borderId="23" xfId="78" applyNumberFormat="1" applyFont="1" applyFill="1" applyBorder="1" applyAlignment="1" applyProtection="1">
      <protection locked="0"/>
    </xf>
    <xf numFmtId="3" fontId="13" fillId="18" borderId="22" xfId="78" applyNumberFormat="1" applyFont="1" applyFill="1" applyBorder="1" applyAlignment="1" applyProtection="1">
      <protection locked="0"/>
    </xf>
    <xf numFmtId="3" fontId="13" fillId="18" borderId="21" xfId="70" applyNumberFormat="1" applyFont="1" applyFill="1" applyBorder="1" applyAlignment="1" applyProtection="1">
      <alignment horizontal="right" vertical="center"/>
      <protection locked="0"/>
    </xf>
    <xf numFmtId="3" fontId="13" fillId="18" borderId="22" xfId="70" applyNumberFormat="1" applyFont="1" applyFill="1" applyBorder="1" applyAlignment="1" applyProtection="1">
      <alignment horizontal="right" vertical="center"/>
      <protection locked="0"/>
    </xf>
    <xf numFmtId="3" fontId="13" fillId="18" borderId="23" xfId="78" applyNumberFormat="1" applyFont="1" applyFill="1" applyBorder="1" applyAlignment="1" applyProtection="1">
      <alignment horizontal="right"/>
      <protection locked="0"/>
    </xf>
    <xf numFmtId="3" fontId="35" fillId="18" borderId="21" xfId="0" applyNumberFormat="1" applyFont="1" applyFill="1" applyBorder="1" applyAlignment="1" applyProtection="1">
      <alignment horizontal="right" vertical="center"/>
    </xf>
    <xf numFmtId="3" fontId="35" fillId="18" borderId="17" xfId="0" applyNumberFormat="1" applyFont="1" applyFill="1" applyBorder="1" applyAlignment="1" applyProtection="1">
      <alignment horizontal="right" vertical="center"/>
      <protection locked="0"/>
    </xf>
    <xf numFmtId="187" fontId="35" fillId="18" borderId="17" xfId="0" applyNumberFormat="1" applyFont="1" applyFill="1" applyBorder="1" applyAlignment="1" applyProtection="1">
      <alignment horizontal="right" vertical="center"/>
    </xf>
    <xf numFmtId="3" fontId="35" fillId="18" borderId="22" xfId="0" applyNumberFormat="1" applyFont="1" applyFill="1" applyBorder="1" applyAlignment="1" applyProtection="1">
      <alignment horizontal="right" vertical="center"/>
    </xf>
    <xf numFmtId="3" fontId="7" fillId="22" borderId="20" xfId="0" applyNumberFormat="1" applyFont="1" applyFill="1" applyBorder="1" applyAlignment="1" applyProtection="1">
      <alignment horizontal="center" vertical="center"/>
      <protection locked="0"/>
    </xf>
    <xf numFmtId="187" fontId="13" fillId="18" borderId="0" xfId="0" applyNumberFormat="1" applyFont="1" applyFill="1" applyBorder="1" applyAlignment="1" applyProtection="1">
      <alignment horizontal="right"/>
      <protection locked="0"/>
    </xf>
    <xf numFmtId="187" fontId="13" fillId="18" borderId="17" xfId="0" applyNumberFormat="1" applyFont="1" applyFill="1" applyBorder="1" applyAlignment="1" applyProtection="1">
      <alignment horizontal="right"/>
      <protection locked="0"/>
    </xf>
    <xf numFmtId="187" fontId="13" fillId="18" borderId="13" xfId="0" applyNumberFormat="1" applyFont="1" applyFill="1" applyBorder="1" applyAlignment="1" applyProtection="1">
      <alignment horizontal="right"/>
      <protection locked="0"/>
    </xf>
    <xf numFmtId="3" fontId="13" fillId="18" borderId="17" xfId="0" applyNumberFormat="1" applyFont="1" applyFill="1" applyBorder="1" applyAlignment="1" applyProtection="1">
      <alignment horizontal="right" vertical="top"/>
      <protection locked="0"/>
    </xf>
    <xf numFmtId="3" fontId="13" fillId="23" borderId="0" xfId="0" applyNumberFormat="1" applyFont="1" applyFill="1" applyBorder="1" applyAlignment="1" applyProtection="1">
      <alignment horizontal="right" vertical="top" wrapText="1"/>
      <protection locked="0"/>
    </xf>
    <xf numFmtId="3" fontId="13" fillId="23" borderId="17" xfId="0" applyNumberFormat="1" applyFont="1" applyFill="1" applyBorder="1" applyAlignment="1" applyProtection="1">
      <alignment horizontal="right" vertical="top" wrapText="1"/>
      <protection locked="0"/>
    </xf>
    <xf numFmtId="3" fontId="35" fillId="18" borderId="13" xfId="0" applyNumberFormat="1" applyFont="1" applyFill="1" applyBorder="1" applyAlignment="1" applyProtection="1">
      <alignment horizontal="right" vertical="top"/>
    </xf>
    <xf numFmtId="3" fontId="13" fillId="23" borderId="13" xfId="0" applyNumberFormat="1" applyFont="1" applyFill="1" applyBorder="1" applyAlignment="1" applyProtection="1">
      <alignment horizontal="right" vertical="top" wrapText="1"/>
      <protection locked="0"/>
    </xf>
    <xf numFmtId="3" fontId="35" fillId="18" borderId="9" xfId="0" applyNumberFormat="1" applyFont="1" applyFill="1" applyBorder="1" applyAlignment="1" applyProtection="1">
      <alignment vertical="top"/>
    </xf>
    <xf numFmtId="3" fontId="35" fillId="18" borderId="17" xfId="0" applyNumberFormat="1" applyFont="1" applyFill="1" applyBorder="1" applyAlignment="1" applyProtection="1">
      <alignment vertical="top"/>
    </xf>
    <xf numFmtId="3" fontId="35" fillId="18" borderId="0" xfId="0" applyNumberFormat="1" applyFont="1" applyFill="1" applyBorder="1" applyAlignment="1" applyProtection="1">
      <alignment horizontal="right" vertical="top"/>
    </xf>
    <xf numFmtId="187" fontId="3" fillId="0" borderId="10" xfId="0" applyNumberFormat="1" applyFont="1" applyFill="1" applyBorder="1" applyAlignment="1" applyProtection="1">
      <alignment horizontal="left" vertical="center"/>
    </xf>
    <xf numFmtId="3" fontId="35" fillId="24" borderId="9" xfId="0" applyNumberFormat="1" applyFont="1" applyFill="1" applyBorder="1" applyAlignment="1" applyProtection="1">
      <alignment horizontal="right" vertical="center"/>
      <protection locked="0"/>
    </xf>
    <xf numFmtId="1" fontId="13" fillId="18" borderId="17" xfId="0" applyNumberFormat="1" applyFont="1" applyFill="1" applyBorder="1" applyAlignment="1" applyProtection="1">
      <alignment horizontal="right" vertical="center" wrapText="1"/>
      <protection locked="0"/>
    </xf>
    <xf numFmtId="3" fontId="35" fillId="18" borderId="0" xfId="0" applyNumberFormat="1" applyFont="1" applyFill="1" applyBorder="1" applyAlignment="1" applyProtection="1">
      <alignment vertical="center"/>
    </xf>
    <xf numFmtId="3" fontId="13" fillId="18" borderId="13" xfId="0" applyNumberFormat="1" applyFont="1" applyFill="1" applyBorder="1" applyAlignment="1" applyProtection="1">
      <alignment horizontal="right"/>
    </xf>
    <xf numFmtId="3" fontId="4" fillId="18" borderId="9" xfId="0" applyNumberFormat="1" applyFont="1" applyFill="1" applyBorder="1" applyAlignment="1" applyProtection="1">
      <alignment horizontal="right" vertical="center" wrapText="1"/>
    </xf>
    <xf numFmtId="3" fontId="4" fillId="24" borderId="0" xfId="0" applyNumberFormat="1" applyFont="1" applyFill="1" applyBorder="1" applyAlignment="1" applyProtection="1">
      <alignment horizontal="right" vertical="center" wrapText="1"/>
    </xf>
    <xf numFmtId="0" fontId="13" fillId="18" borderId="23" xfId="0" applyFont="1" applyFill="1" applyBorder="1" applyAlignment="1" applyProtection="1">
      <alignment horizontal="right" vertical="center"/>
      <protection locked="0"/>
    </xf>
    <xf numFmtId="3" fontId="35" fillId="18" borderId="23" xfId="0" applyNumberFormat="1" applyFont="1" applyFill="1" applyBorder="1" applyAlignment="1" applyProtection="1">
      <alignment horizontal="right" vertical="center"/>
    </xf>
    <xf numFmtId="3" fontId="3" fillId="18" borderId="19" xfId="0" applyNumberFormat="1" applyFont="1" applyFill="1" applyBorder="1" applyAlignment="1" applyProtection="1">
      <alignment horizontal="right" vertical="center"/>
      <protection locked="0"/>
    </xf>
    <xf numFmtId="3" fontId="3" fillId="18" borderId="18" xfId="0" applyNumberFormat="1" applyFont="1" applyFill="1" applyBorder="1" applyAlignment="1" applyProtection="1">
      <alignment horizontal="right" vertical="center"/>
      <protection locked="0"/>
    </xf>
    <xf numFmtId="3" fontId="4" fillId="24" borderId="0" xfId="0" applyNumberFormat="1" applyFont="1" applyFill="1" applyBorder="1" applyAlignment="1" applyProtection="1">
      <alignment horizontal="right" vertical="center"/>
      <protection locked="0"/>
    </xf>
    <xf numFmtId="3" fontId="35" fillId="18" borderId="10" xfId="0" applyNumberFormat="1" applyFont="1" applyFill="1" applyBorder="1" applyAlignment="1" applyProtection="1">
      <alignment horizontal="right" vertical="center"/>
      <protection locked="0"/>
    </xf>
    <xf numFmtId="3" fontId="3" fillId="18" borderId="21" xfId="64" applyNumberFormat="1" applyFont="1" applyFill="1" applyBorder="1" applyAlignment="1">
      <alignment horizontal="right" vertical="center" wrapText="1"/>
    </xf>
    <xf numFmtId="3" fontId="3" fillId="18" borderId="22" xfId="64" applyNumberFormat="1" applyFont="1" applyFill="1" applyBorder="1" applyAlignment="1">
      <alignment horizontal="right" vertical="center" wrapText="1"/>
    </xf>
    <xf numFmtId="3" fontId="3" fillId="18" borderId="23" xfId="64" applyNumberFormat="1" applyFont="1" applyFill="1" applyBorder="1" applyAlignment="1">
      <alignment horizontal="right" vertical="center" wrapText="1"/>
    </xf>
    <xf numFmtId="3" fontId="35" fillId="18" borderId="9" xfId="0" applyNumberFormat="1" applyFont="1" applyFill="1" applyBorder="1" applyAlignment="1" applyProtection="1">
      <alignment horizontal="right" vertical="center" wrapText="1"/>
      <protection locked="0"/>
    </xf>
    <xf numFmtId="0" fontId="4" fillId="0" borderId="12" xfId="71" applyFont="1" applyFill="1" applyBorder="1" applyAlignment="1" applyProtection="1">
      <alignment vertical="center"/>
    </xf>
    <xf numFmtId="0" fontId="4" fillId="0" borderId="10" xfId="71" applyFont="1" applyFill="1" applyBorder="1" applyAlignment="1" applyProtection="1">
      <alignment vertical="center"/>
    </xf>
    <xf numFmtId="3" fontId="4" fillId="18" borderId="18" xfId="0" applyNumberFormat="1" applyFont="1" applyFill="1" applyBorder="1" applyAlignment="1" applyProtection="1">
      <alignment horizontal="right" vertical="center"/>
    </xf>
    <xf numFmtId="49" fontId="33" fillId="0" borderId="0" xfId="0" applyNumberFormat="1" applyFont="1" applyAlignment="1">
      <alignment vertical="center"/>
    </xf>
    <xf numFmtId="182" fontId="3" fillId="20" borderId="9" xfId="69" applyNumberFormat="1" applyFont="1" applyFill="1" applyBorder="1" applyAlignment="1">
      <alignment horizontal="left" vertical="center" wrapText="1" indent="2"/>
    </xf>
    <xf numFmtId="182" fontId="4" fillId="0" borderId="9" xfId="71" applyNumberFormat="1" applyFont="1" applyFill="1" applyBorder="1" applyAlignment="1" applyProtection="1">
      <alignment vertical="center"/>
    </xf>
    <xf numFmtId="182" fontId="4" fillId="0" borderId="10" xfId="71" applyNumberFormat="1" applyFont="1" applyFill="1" applyBorder="1" applyAlignment="1" applyProtection="1">
      <alignment vertical="center"/>
    </xf>
    <xf numFmtId="182" fontId="4" fillId="18" borderId="10" xfId="0" applyNumberFormat="1" applyFont="1" applyFill="1" applyBorder="1" applyAlignment="1" applyProtection="1">
      <alignment horizontal="right" vertical="center"/>
      <protection locked="0"/>
    </xf>
    <xf numFmtId="182" fontId="3" fillId="18" borderId="21" xfId="0" applyNumberFormat="1" applyFont="1" applyFill="1" applyBorder="1" applyAlignment="1" applyProtection="1">
      <alignment horizontal="right" vertical="center"/>
      <protection locked="0"/>
    </xf>
    <xf numFmtId="182" fontId="3" fillId="18" borderId="22" xfId="0" applyNumberFormat="1" applyFont="1" applyFill="1" applyBorder="1" applyAlignment="1" applyProtection="1">
      <alignment horizontal="right" vertical="center"/>
      <protection locked="0"/>
    </xf>
    <xf numFmtId="182" fontId="3" fillId="18" borderId="23" xfId="0" applyNumberFormat="1" applyFont="1" applyFill="1" applyBorder="1" applyAlignment="1" applyProtection="1">
      <alignment horizontal="right" vertical="center"/>
      <protection locked="0"/>
    </xf>
    <xf numFmtId="182" fontId="35" fillId="24" borderId="10" xfId="0" applyNumberFormat="1" applyFont="1" applyFill="1" applyBorder="1" applyAlignment="1" applyProtection="1">
      <alignment horizontal="right" vertical="center"/>
      <protection locked="0"/>
    </xf>
    <xf numFmtId="182" fontId="4" fillId="18" borderId="22" xfId="0" applyNumberFormat="1" applyFont="1" applyFill="1" applyBorder="1" applyAlignment="1" applyProtection="1">
      <alignment horizontal="right" vertical="center"/>
      <protection locked="0"/>
    </xf>
    <xf numFmtId="4" fontId="13" fillId="0" borderId="9" xfId="0" applyNumberFormat="1" applyFont="1" applyBorder="1" applyAlignment="1" applyProtection="1">
      <alignment vertical="center"/>
    </xf>
    <xf numFmtId="187" fontId="3" fillId="0" borderId="9" xfId="0" applyNumberFormat="1" applyFont="1" applyBorder="1" applyAlignment="1" applyProtection="1">
      <alignment horizontal="left" vertical="center"/>
    </xf>
    <xf numFmtId="187" fontId="13" fillId="18" borderId="21" xfId="0" applyNumberFormat="1" applyFont="1" applyFill="1" applyBorder="1" applyAlignment="1" applyProtection="1">
      <alignment horizontal="right" vertical="center"/>
      <protection locked="0"/>
    </xf>
    <xf numFmtId="187" fontId="35" fillId="24" borderId="23" xfId="0" applyNumberFormat="1" applyFont="1" applyFill="1" applyBorder="1" applyAlignment="1" applyProtection="1">
      <alignment horizontal="right" vertical="center"/>
    </xf>
    <xf numFmtId="182" fontId="3" fillId="0" borderId="10" xfId="0" applyNumberFormat="1" applyFont="1" applyFill="1" applyBorder="1" applyAlignment="1" applyProtection="1">
      <alignment vertical="center"/>
    </xf>
    <xf numFmtId="0" fontId="13" fillId="18" borderId="0" xfId="0" applyFont="1" applyFill="1" applyBorder="1" applyAlignment="1" applyProtection="1">
      <alignment horizontal="right" vertical="center"/>
      <protection locked="0"/>
    </xf>
    <xf numFmtId="3" fontId="35" fillId="18" borderId="0" xfId="0" applyNumberFormat="1" applyFont="1" applyFill="1" applyBorder="1" applyAlignment="1" applyProtection="1">
      <alignment horizontal="right" vertical="center"/>
    </xf>
    <xf numFmtId="187" fontId="3" fillId="0" borderId="9" xfId="0" applyNumberFormat="1" applyFont="1" applyFill="1" applyBorder="1" applyAlignment="1" applyProtection="1">
      <alignment horizontal="left" vertical="center" wrapText="1"/>
    </xf>
    <xf numFmtId="187" fontId="3" fillId="18" borderId="0" xfId="64" applyNumberFormat="1" applyFont="1" applyFill="1" applyBorder="1" applyAlignment="1" applyProtection="1">
      <alignment horizontal="right" vertical="center" wrapText="1"/>
      <protection locked="0"/>
    </xf>
    <xf numFmtId="187" fontId="3" fillId="18" borderId="17" xfId="64" applyNumberFormat="1" applyFont="1" applyFill="1" applyBorder="1" applyAlignment="1" applyProtection="1">
      <alignment horizontal="right" vertical="center" wrapText="1"/>
      <protection locked="0"/>
    </xf>
    <xf numFmtId="0" fontId="3" fillId="0" borderId="9" xfId="71" applyFont="1" applyFill="1" applyBorder="1" applyAlignment="1" applyProtection="1">
      <alignment horizontal="left" vertical="center" indent="2"/>
    </xf>
    <xf numFmtId="0" fontId="3" fillId="0" borderId="10" xfId="0" applyFont="1" applyFill="1" applyBorder="1" applyAlignment="1" applyProtection="1">
      <alignment horizontal="left" vertical="center" indent="2"/>
    </xf>
    <xf numFmtId="3" fontId="36" fillId="0" borderId="0" xfId="0" applyNumberFormat="1" applyFont="1" applyFill="1" applyAlignment="1" applyProtection="1">
      <protection locked="0"/>
    </xf>
    <xf numFmtId="3" fontId="37" fillId="0" borderId="0" xfId="79" applyNumberFormat="1" applyFont="1" applyFill="1" applyAlignment="1">
      <alignment horizontal="center"/>
    </xf>
    <xf numFmtId="3" fontId="2" fillId="0" borderId="0" xfId="0" applyNumberFormat="1" applyFont="1" applyFill="1" applyAlignment="1" applyProtection="1">
      <alignment horizontal="left" vertical="center" indent="4"/>
    </xf>
    <xf numFmtId="182" fontId="3" fillId="0" borderId="9" xfId="0" applyNumberFormat="1" applyFont="1" applyFill="1" applyBorder="1" applyAlignment="1" applyProtection="1">
      <alignment horizontal="left" vertical="center"/>
    </xf>
    <xf numFmtId="0" fontId="3" fillId="0" borderId="0" xfId="0" applyFont="1" applyFill="1" applyBorder="1" applyAlignment="1" applyProtection="1">
      <alignment horizontal="left" vertical="center" indent="2"/>
    </xf>
    <xf numFmtId="3" fontId="13" fillId="0" borderId="9" xfId="0" applyNumberFormat="1" applyFont="1" applyFill="1" applyBorder="1" applyAlignment="1" applyProtection="1">
      <alignment horizontal="left"/>
    </xf>
    <xf numFmtId="182" fontId="36" fillId="0" borderId="0" xfId="0" applyNumberFormat="1" applyFont="1" applyFill="1" applyAlignment="1" applyProtection="1"/>
    <xf numFmtId="3" fontId="13" fillId="18" borderId="0" xfId="0" applyNumberFormat="1" applyFont="1" applyFill="1" applyAlignment="1">
      <alignment vertical="top"/>
    </xf>
    <xf numFmtId="3" fontId="13" fillId="18" borderId="17" xfId="0" applyNumberFormat="1" applyFont="1" applyFill="1" applyBorder="1" applyAlignment="1">
      <alignment vertical="top"/>
    </xf>
    <xf numFmtId="187" fontId="13" fillId="18" borderId="19" xfId="0" applyNumberFormat="1" applyFont="1" applyFill="1" applyBorder="1" applyAlignment="1" applyProtection="1">
      <alignment horizontal="right" vertical="center"/>
    </xf>
    <xf numFmtId="187" fontId="13" fillId="18" borderId="18" xfId="0" applyNumberFormat="1" applyFont="1" applyFill="1" applyBorder="1" applyAlignment="1" applyProtection="1">
      <alignment horizontal="right" vertical="center"/>
    </xf>
    <xf numFmtId="187" fontId="35" fillId="18" borderId="12" xfId="0" applyNumberFormat="1" applyFont="1" applyFill="1" applyBorder="1" applyAlignment="1" applyProtection="1">
      <alignment horizontal="right" vertical="center"/>
    </xf>
    <xf numFmtId="187" fontId="13" fillId="18" borderId="19" xfId="0" applyNumberFormat="1" applyFont="1" applyFill="1" applyBorder="1" applyAlignment="1" applyProtection="1">
      <alignment horizontal="right" vertical="center"/>
      <protection locked="0"/>
    </xf>
    <xf numFmtId="187" fontId="13" fillId="18" borderId="18" xfId="0" applyNumberFormat="1" applyFont="1" applyFill="1" applyBorder="1" applyAlignment="1" applyProtection="1">
      <alignment horizontal="right" vertical="center"/>
      <protection locked="0"/>
    </xf>
    <xf numFmtId="3" fontId="3" fillId="18" borderId="0" xfId="64" applyNumberFormat="1" applyFont="1" applyFill="1" applyBorder="1" applyAlignment="1">
      <alignment horizontal="right" vertical="center" wrapText="1"/>
    </xf>
    <xf numFmtId="3" fontId="3" fillId="18" borderId="17" xfId="64" applyNumberFormat="1" applyFont="1" applyFill="1" applyBorder="1" applyAlignment="1">
      <alignment horizontal="right" vertical="center" wrapText="1"/>
    </xf>
    <xf numFmtId="0" fontId="13" fillId="0" borderId="0" xfId="0" applyFont="1" applyFill="1" applyAlignment="1" applyProtection="1">
      <alignment vertical="center"/>
      <protection locked="0"/>
    </xf>
    <xf numFmtId="3" fontId="13" fillId="0" borderId="0" xfId="0" applyNumberFormat="1" applyFont="1" applyFill="1" applyAlignment="1" applyProtection="1">
      <alignment vertical="center"/>
      <protection locked="0"/>
    </xf>
    <xf numFmtId="187" fontId="3" fillId="18" borderId="13" xfId="0" applyNumberFormat="1" applyFont="1" applyFill="1" applyBorder="1" applyAlignment="1" applyProtection="1">
      <alignment vertical="center"/>
      <protection locked="0"/>
    </xf>
    <xf numFmtId="187" fontId="3" fillId="18" borderId="17" xfId="0" applyNumberFormat="1" applyFont="1" applyFill="1" applyBorder="1" applyAlignment="1" applyProtection="1">
      <alignment vertical="center"/>
      <protection locked="0"/>
    </xf>
    <xf numFmtId="187" fontId="3" fillId="18" borderId="0" xfId="0" applyNumberFormat="1" applyFont="1" applyFill="1" applyBorder="1" applyAlignment="1" applyProtection="1">
      <alignment vertical="center"/>
      <protection locked="0"/>
    </xf>
    <xf numFmtId="187" fontId="35" fillId="18" borderId="9" xfId="0" applyNumberFormat="1" applyFont="1" applyFill="1" applyBorder="1" applyAlignment="1" applyProtection="1">
      <alignment vertical="center"/>
      <protection locked="0"/>
    </xf>
    <xf numFmtId="187" fontId="35" fillId="24" borderId="0" xfId="0" applyNumberFormat="1" applyFont="1" applyFill="1" applyBorder="1" applyAlignment="1" applyProtection="1">
      <alignment vertical="center"/>
      <protection locked="0"/>
    </xf>
    <xf numFmtId="3" fontId="4" fillId="18" borderId="0" xfId="0" applyNumberFormat="1" applyFont="1" applyFill="1" applyBorder="1" applyAlignment="1" applyProtection="1">
      <alignment vertical="center"/>
      <protection locked="0"/>
    </xf>
    <xf numFmtId="1" fontId="4" fillId="18" borderId="9" xfId="0" applyNumberFormat="1" applyFont="1" applyFill="1" applyBorder="1" applyAlignment="1" applyProtection="1">
      <alignment vertical="center"/>
    </xf>
    <xf numFmtId="1" fontId="13" fillId="18" borderId="0" xfId="80" applyNumberFormat="1" applyFont="1" applyFill="1" applyBorder="1" applyAlignment="1" applyProtection="1">
      <alignment horizontal="right" vertical="center"/>
      <protection locked="0"/>
    </xf>
    <xf numFmtId="1" fontId="13" fillId="18" borderId="17" xfId="80" applyNumberFormat="1" applyFont="1" applyFill="1" applyBorder="1" applyAlignment="1" applyProtection="1">
      <alignment horizontal="right" vertical="center"/>
      <protection locked="0"/>
    </xf>
    <xf numFmtId="1" fontId="35" fillId="18" borderId="9" xfId="0" applyNumberFormat="1" applyFont="1" applyFill="1" applyBorder="1" applyAlignment="1" applyProtection="1">
      <alignment horizontal="right" vertical="center" wrapText="1"/>
    </xf>
    <xf numFmtId="1" fontId="13" fillId="18" borderId="13" xfId="80" applyNumberFormat="1" applyFont="1" applyFill="1" applyBorder="1" applyAlignment="1" applyProtection="1">
      <alignment horizontal="right" vertical="center"/>
      <protection locked="0"/>
    </xf>
    <xf numFmtId="1" fontId="35" fillId="24" borderId="0" xfId="80" applyNumberFormat="1" applyFont="1" applyFill="1" applyBorder="1" applyAlignment="1" applyProtection="1">
      <alignment horizontal="right" vertical="center"/>
    </xf>
    <xf numFmtId="1" fontId="13" fillId="18" borderId="0" xfId="0" applyNumberFormat="1" applyFont="1" applyFill="1" applyBorder="1" applyAlignment="1" applyProtection="1">
      <alignment horizontal="right" vertical="center" wrapText="1"/>
      <protection locked="0"/>
    </xf>
    <xf numFmtId="1" fontId="3" fillId="18" borderId="0" xfId="0" applyNumberFormat="1" applyFont="1" applyFill="1" applyBorder="1" applyAlignment="1" applyProtection="1">
      <alignment vertical="center"/>
      <protection locked="0"/>
    </xf>
    <xf numFmtId="1" fontId="3" fillId="18" borderId="17" xfId="0" applyNumberFormat="1" applyFont="1" applyFill="1" applyBorder="1" applyAlignment="1" applyProtection="1">
      <alignment vertical="center"/>
      <protection locked="0"/>
    </xf>
    <xf numFmtId="1" fontId="3" fillId="18" borderId="13" xfId="0" applyNumberFormat="1" applyFont="1" applyFill="1" applyBorder="1" applyAlignment="1" applyProtection="1">
      <alignment vertical="center"/>
      <protection locked="0"/>
    </xf>
    <xf numFmtId="1" fontId="4" fillId="18" borderId="0" xfId="0" applyNumberFormat="1" applyFont="1" applyFill="1" applyBorder="1" applyAlignment="1" applyProtection="1">
      <alignment vertical="center"/>
      <protection locked="0"/>
    </xf>
    <xf numFmtId="1" fontId="4" fillId="24" borderId="0" xfId="0" applyNumberFormat="1" applyFont="1" applyFill="1" applyBorder="1" applyAlignment="1" applyProtection="1">
      <alignment vertical="center"/>
    </xf>
    <xf numFmtId="182" fontId="13" fillId="18" borderId="0" xfId="80" applyNumberFormat="1" applyFont="1" applyFill="1" applyBorder="1" applyAlignment="1" applyProtection="1">
      <alignment horizontal="right" vertical="center"/>
      <protection locked="0"/>
    </xf>
    <xf numFmtId="182" fontId="13" fillId="18" borderId="17" xfId="80" applyNumberFormat="1" applyFont="1" applyFill="1" applyBorder="1" applyAlignment="1" applyProtection="1">
      <alignment horizontal="right" vertical="center"/>
      <protection locked="0"/>
    </xf>
    <xf numFmtId="182" fontId="35" fillId="18" borderId="9" xfId="0" applyNumberFormat="1" applyFont="1" applyFill="1" applyBorder="1" applyAlignment="1" applyProtection="1">
      <alignment horizontal="right" vertical="center" wrapText="1"/>
    </xf>
    <xf numFmtId="182" fontId="13" fillId="18" borderId="13" xfId="80" applyNumberFormat="1" applyFont="1" applyFill="1" applyBorder="1" applyAlignment="1" applyProtection="1">
      <alignment horizontal="right" vertical="center"/>
      <protection locked="0"/>
    </xf>
    <xf numFmtId="182" fontId="35" fillId="24" borderId="9" xfId="80" applyNumberFormat="1" applyFont="1" applyFill="1" applyBorder="1" applyAlignment="1" applyProtection="1">
      <alignment horizontal="right" vertical="center"/>
    </xf>
    <xf numFmtId="182" fontId="35" fillId="18" borderId="13" xfId="0" applyNumberFormat="1" applyFont="1" applyFill="1" applyBorder="1" applyAlignment="1" applyProtection="1">
      <alignment horizontal="right" vertical="center" wrapText="1"/>
    </xf>
    <xf numFmtId="182" fontId="13" fillId="18" borderId="13" xfId="0" applyNumberFormat="1" applyFont="1" applyFill="1" applyBorder="1" applyAlignment="1" applyProtection="1">
      <alignment horizontal="right" vertical="center" wrapText="1"/>
      <protection locked="0"/>
    </xf>
    <xf numFmtId="182" fontId="13" fillId="18" borderId="17" xfId="0" applyNumberFormat="1" applyFont="1" applyFill="1" applyBorder="1" applyAlignment="1" applyProtection="1">
      <alignment horizontal="right" vertical="center" wrapText="1"/>
      <protection locked="0"/>
    </xf>
    <xf numFmtId="182" fontId="35" fillId="0" borderId="13" xfId="80" applyNumberFormat="1" applyFont="1" applyFill="1" applyBorder="1" applyAlignment="1" applyProtection="1">
      <alignment horizontal="right" vertical="center"/>
    </xf>
    <xf numFmtId="1" fontId="4" fillId="18" borderId="10" xfId="0" applyNumberFormat="1" applyFont="1" applyFill="1" applyBorder="1" applyAlignment="1" applyProtection="1">
      <alignment vertical="center"/>
    </xf>
    <xf numFmtId="1" fontId="13" fillId="18" borderId="23" xfId="80" applyNumberFormat="1" applyFont="1" applyFill="1" applyBorder="1" applyAlignment="1" applyProtection="1">
      <alignment horizontal="right" vertical="center"/>
      <protection locked="0"/>
    </xf>
    <xf numFmtId="1" fontId="13" fillId="18" borderId="22" xfId="80" applyNumberFormat="1" applyFont="1" applyFill="1" applyBorder="1" applyAlignment="1" applyProtection="1">
      <alignment horizontal="right" vertical="center"/>
      <protection locked="0"/>
    </xf>
    <xf numFmtId="1" fontId="35" fillId="18" borderId="10" xfId="0" applyNumberFormat="1" applyFont="1" applyFill="1" applyBorder="1" applyAlignment="1" applyProtection="1">
      <alignment horizontal="right" vertical="center" wrapText="1"/>
    </xf>
    <xf numFmtId="1" fontId="13" fillId="18" borderId="21" xfId="80" applyNumberFormat="1" applyFont="1" applyFill="1" applyBorder="1" applyAlignment="1" applyProtection="1">
      <alignment horizontal="right" vertical="center"/>
      <protection locked="0"/>
    </xf>
    <xf numFmtId="1" fontId="35" fillId="24" borderId="23" xfId="80" applyNumberFormat="1" applyFont="1" applyFill="1" applyBorder="1" applyAlignment="1" applyProtection="1">
      <alignment horizontal="right" vertical="center"/>
    </xf>
    <xf numFmtId="1" fontId="13" fillId="18" borderId="23" xfId="0" applyNumberFormat="1" applyFont="1" applyFill="1" applyBorder="1" applyAlignment="1" applyProtection="1">
      <alignment horizontal="right" vertical="center" wrapText="1"/>
      <protection locked="0"/>
    </xf>
    <xf numFmtId="1" fontId="13" fillId="18" borderId="22" xfId="0" applyNumberFormat="1" applyFont="1" applyFill="1" applyBorder="1" applyAlignment="1" applyProtection="1">
      <alignment horizontal="right" vertical="center" wrapText="1"/>
      <protection locked="0"/>
    </xf>
    <xf numFmtId="0" fontId="3" fillId="0" borderId="10" xfId="0" applyFont="1" applyFill="1" applyBorder="1" applyAlignment="1" applyProtection="1">
      <alignment horizontal="left" vertical="center" wrapText="1"/>
    </xf>
    <xf numFmtId="182" fontId="13" fillId="18" borderId="21" xfId="0" applyNumberFormat="1" applyFont="1" applyFill="1" applyBorder="1" applyAlignment="1" applyProtection="1">
      <alignment horizontal="right" vertical="center"/>
    </xf>
    <xf numFmtId="182" fontId="13" fillId="18" borderId="22" xfId="0" applyNumberFormat="1" applyFont="1" applyFill="1" applyBorder="1" applyAlignment="1" applyProtection="1">
      <alignment horizontal="right" vertical="center"/>
    </xf>
    <xf numFmtId="182" fontId="35" fillId="18" borderId="22" xfId="0" applyNumberFormat="1" applyFont="1" applyFill="1" applyBorder="1" applyAlignment="1" applyProtection="1">
      <alignment horizontal="right" vertical="center"/>
    </xf>
    <xf numFmtId="182" fontId="13" fillId="18" borderId="23" xfId="0" applyNumberFormat="1" applyFont="1" applyFill="1" applyBorder="1" applyAlignment="1" applyProtection="1">
      <alignment horizontal="right" vertical="center"/>
    </xf>
    <xf numFmtId="182" fontId="35" fillId="18" borderId="10" xfId="0" applyNumberFormat="1" applyFont="1" applyFill="1" applyBorder="1" applyAlignment="1" applyProtection="1">
      <alignment horizontal="right" vertical="center"/>
    </xf>
    <xf numFmtId="4" fontId="13" fillId="0" borderId="0" xfId="0" applyNumberFormat="1" applyFont="1" applyFill="1" applyBorder="1" applyAlignment="1" applyProtection="1">
      <alignment vertical="center"/>
    </xf>
    <xf numFmtId="4" fontId="13" fillId="0" borderId="0" xfId="0" applyNumberFormat="1" applyFont="1" applyBorder="1" applyAlignment="1" applyProtection="1">
      <alignment vertical="center"/>
    </xf>
    <xf numFmtId="4" fontId="13" fillId="0" borderId="0" xfId="0" applyNumberFormat="1" applyFont="1" applyFill="1" applyBorder="1" applyProtection="1"/>
    <xf numFmtId="4" fontId="13" fillId="0" borderId="0" xfId="0" applyNumberFormat="1" applyFont="1" applyBorder="1" applyProtection="1"/>
    <xf numFmtId="3" fontId="4" fillId="0" borderId="9" xfId="0" applyNumberFormat="1" applyFont="1" applyBorder="1" applyAlignment="1" applyProtection="1">
      <alignment horizontal="left" vertical="center" indent="2"/>
    </xf>
    <xf numFmtId="1" fontId="3" fillId="0" borderId="9" xfId="0" applyNumberFormat="1" applyFont="1" applyBorder="1" applyAlignment="1" applyProtection="1">
      <alignment horizontal="left" vertical="center" indent="6"/>
    </xf>
    <xf numFmtId="1" fontId="3" fillId="0" borderId="9" xfId="0" applyNumberFormat="1" applyFont="1" applyBorder="1" applyAlignment="1" applyProtection="1">
      <alignment horizontal="left" vertical="center" indent="4"/>
    </xf>
    <xf numFmtId="185" fontId="3" fillId="0" borderId="9" xfId="0" applyNumberFormat="1" applyFont="1" applyFill="1" applyBorder="1" applyAlignment="1" applyProtection="1">
      <alignment horizontal="left" vertical="center" wrapText="1" indent="2"/>
    </xf>
    <xf numFmtId="182" fontId="3" fillId="0" borderId="9" xfId="0" applyNumberFormat="1" applyFont="1" applyBorder="1" applyAlignment="1" applyProtection="1">
      <alignment horizontal="left" vertical="center" wrapText="1" indent="2"/>
    </xf>
    <xf numFmtId="3" fontId="3" fillId="0" borderId="0" xfId="0" applyNumberFormat="1" applyFont="1" applyBorder="1" applyAlignment="1" applyProtection="1">
      <alignment horizontal="left" vertical="center" indent="2"/>
    </xf>
    <xf numFmtId="3" fontId="36" fillId="0" borderId="0" xfId="0" applyNumberFormat="1" applyFont="1" applyFill="1" applyBorder="1" applyAlignment="1" applyProtection="1">
      <protection locked="0"/>
    </xf>
    <xf numFmtId="3" fontId="36" fillId="0" borderId="0" xfId="0" applyNumberFormat="1" applyFont="1" applyBorder="1" applyAlignment="1" applyProtection="1">
      <protection locked="0"/>
    </xf>
    <xf numFmtId="187" fontId="3" fillId="0" borderId="0" xfId="0" applyNumberFormat="1" applyFont="1" applyFill="1" applyBorder="1" applyAlignment="1" applyProtection="1">
      <alignment horizontal="left" vertical="center"/>
    </xf>
    <xf numFmtId="0" fontId="0" fillId="0" borderId="0" xfId="0" applyFill="1" applyBorder="1" applyAlignment="1"/>
    <xf numFmtId="1" fontId="9" fillId="0" borderId="9" xfId="0" applyNumberFormat="1" applyFont="1" applyBorder="1" applyAlignment="1" applyProtection="1">
      <alignment horizontal="left" vertical="center" wrapText="1" indent="2"/>
    </xf>
    <xf numFmtId="1" fontId="3" fillId="0" borderId="9" xfId="0" applyNumberFormat="1" applyFont="1" applyBorder="1" applyAlignment="1" applyProtection="1">
      <alignment horizontal="left" vertical="center" indent="2"/>
    </xf>
    <xf numFmtId="1" fontId="3" fillId="0" borderId="10" xfId="0" applyNumberFormat="1" applyFont="1" applyBorder="1" applyAlignment="1" applyProtection="1">
      <alignment horizontal="left" vertical="center" indent="2"/>
    </xf>
    <xf numFmtId="0" fontId="3" fillId="20" borderId="9" xfId="69" applyNumberFormat="1" applyFont="1" applyFill="1" applyBorder="1" applyAlignment="1">
      <alignment horizontal="left" vertical="center" wrapText="1" indent="4"/>
    </xf>
    <xf numFmtId="182" fontId="4" fillId="20" borderId="9" xfId="69" applyNumberFormat="1" applyFont="1" applyFill="1" applyBorder="1" applyAlignment="1">
      <alignment horizontal="left" vertical="center" wrapText="1" indent="2"/>
    </xf>
    <xf numFmtId="3" fontId="2" fillId="0" borderId="0" xfId="0" applyNumberFormat="1" applyFont="1" applyBorder="1" applyAlignment="1" applyProtection="1">
      <alignment horizontal="left" vertical="center" indent="4"/>
    </xf>
    <xf numFmtId="0" fontId="0" fillId="0" borderId="0" xfId="0" applyFill="1" applyBorder="1"/>
    <xf numFmtId="3" fontId="5" fillId="0" borderId="0" xfId="0" applyNumberFormat="1" applyFont="1" applyFill="1" applyAlignment="1" applyProtection="1">
      <alignment horizontal="left" vertical="center"/>
    </xf>
    <xf numFmtId="182" fontId="4" fillId="0" borderId="0" xfId="0" applyNumberFormat="1" applyFont="1" applyFill="1" applyBorder="1" applyAlignment="1" applyProtection="1">
      <alignment horizontal="right" vertical="center"/>
      <protection locked="0"/>
    </xf>
    <xf numFmtId="182" fontId="3" fillId="0" borderId="0" xfId="0" applyNumberFormat="1" applyFont="1" applyFill="1" applyBorder="1" applyAlignment="1" applyProtection="1">
      <alignment horizontal="right" vertical="center"/>
      <protection locked="0"/>
    </xf>
    <xf numFmtId="182" fontId="35" fillId="0" borderId="0" xfId="0" applyNumberFormat="1" applyFont="1" applyFill="1" applyBorder="1" applyAlignment="1" applyProtection="1">
      <alignment horizontal="right" vertical="center"/>
      <protection locked="0"/>
    </xf>
    <xf numFmtId="182" fontId="3" fillId="0" borderId="0" xfId="0" applyNumberFormat="1" applyFont="1" applyFill="1" applyAlignment="1" applyProtection="1">
      <alignment vertical="center"/>
      <protection locked="0"/>
    </xf>
    <xf numFmtId="182" fontId="3" fillId="0" borderId="0" xfId="0" applyNumberFormat="1" applyFont="1" applyFill="1" applyProtection="1">
      <protection locked="0"/>
    </xf>
    <xf numFmtId="0" fontId="4" fillId="0" borderId="9" xfId="0" applyFont="1" applyBorder="1" applyAlignment="1" applyProtection="1">
      <alignment horizontal="left" vertical="center" indent="4"/>
    </xf>
    <xf numFmtId="3" fontId="35" fillId="18" borderId="13" xfId="0" applyNumberFormat="1" applyFont="1" applyFill="1" applyBorder="1" applyAlignment="1" applyProtection="1">
      <alignment vertical="center"/>
      <protection locked="0"/>
    </xf>
    <xf numFmtId="3" fontId="35" fillId="18" borderId="17" xfId="0" applyNumberFormat="1" applyFont="1" applyFill="1" applyBorder="1" applyAlignment="1" applyProtection="1">
      <alignment vertical="center"/>
      <protection locked="0"/>
    </xf>
    <xf numFmtId="3" fontId="35" fillId="18" borderId="0" xfId="0" applyNumberFormat="1" applyFont="1" applyFill="1" applyBorder="1" applyAlignment="1" applyProtection="1">
      <alignment vertical="center"/>
      <protection locked="0"/>
    </xf>
    <xf numFmtId="0" fontId="35" fillId="18" borderId="0" xfId="0" applyFont="1" applyFill="1" applyBorder="1" applyAlignment="1" applyProtection="1">
      <alignment vertical="center"/>
      <protection locked="0"/>
    </xf>
    <xf numFmtId="3" fontId="4" fillId="0" borderId="9" xfId="0" applyNumberFormat="1" applyFont="1" applyBorder="1" applyAlignment="1" applyProtection="1">
      <alignment horizontal="left" vertical="center" indent="4"/>
    </xf>
    <xf numFmtId="3" fontId="4" fillId="18" borderId="13" xfId="0" applyNumberFormat="1" applyFont="1" applyFill="1" applyBorder="1" applyAlignment="1" applyProtection="1">
      <alignment horizontal="right" vertical="center"/>
      <protection locked="0"/>
    </xf>
    <xf numFmtId="3" fontId="4" fillId="18" borderId="17" xfId="0" applyNumberFormat="1" applyFont="1" applyFill="1" applyBorder="1" applyAlignment="1" applyProtection="1">
      <alignment horizontal="right" vertical="center"/>
      <protection locked="0"/>
    </xf>
    <xf numFmtId="3" fontId="4" fillId="18" borderId="0" xfId="0" applyNumberFormat="1" applyFont="1" applyFill="1" applyBorder="1" applyAlignment="1" applyProtection="1">
      <alignment horizontal="right" vertical="center"/>
      <protection locked="0"/>
    </xf>
    <xf numFmtId="0" fontId="4" fillId="0" borderId="9" xfId="0" applyFont="1" applyBorder="1" applyAlignment="1" applyProtection="1">
      <alignment horizontal="left" vertical="center" indent="2"/>
    </xf>
    <xf numFmtId="3" fontId="35" fillId="18" borderId="13" xfId="75" applyNumberFormat="1" applyFont="1" applyFill="1" applyBorder="1" applyAlignment="1" applyProtection="1">
      <alignment horizontal="right" vertical="center"/>
      <protection locked="0"/>
    </xf>
    <xf numFmtId="3" fontId="35" fillId="18" borderId="17" xfId="75" applyNumberFormat="1" applyFont="1" applyFill="1" applyBorder="1" applyAlignment="1" applyProtection="1">
      <alignment horizontal="right" vertical="center"/>
      <protection locked="0"/>
    </xf>
    <xf numFmtId="3" fontId="35" fillId="18" borderId="0" xfId="75" applyNumberFormat="1" applyFont="1" applyFill="1" applyBorder="1" applyAlignment="1" applyProtection="1">
      <alignment horizontal="right" vertical="center"/>
      <protection locked="0"/>
    </xf>
    <xf numFmtId="3" fontId="4" fillId="18" borderId="17" xfId="0" applyNumberFormat="1" applyFont="1" applyFill="1" applyBorder="1" applyAlignment="1" applyProtection="1">
      <alignment vertical="center"/>
      <protection locked="0"/>
    </xf>
    <xf numFmtId="3" fontId="4" fillId="0" borderId="10" xfId="0" applyNumberFormat="1" applyFont="1" applyFill="1" applyBorder="1" applyAlignment="1" applyProtection="1">
      <alignment horizontal="left" vertical="center" wrapText="1" indent="2"/>
    </xf>
    <xf numFmtId="3" fontId="35" fillId="18" borderId="21" xfId="0" applyNumberFormat="1" applyFont="1" applyFill="1" applyBorder="1" applyAlignment="1" applyProtection="1">
      <alignment horizontal="right" vertical="center" wrapText="1"/>
      <protection locked="0"/>
    </xf>
    <xf numFmtId="3" fontId="35" fillId="18" borderId="22" xfId="0" applyNumberFormat="1" applyFont="1" applyFill="1" applyBorder="1" applyAlignment="1" applyProtection="1">
      <alignment horizontal="right" vertical="center" wrapText="1"/>
      <protection locked="0"/>
    </xf>
    <xf numFmtId="3" fontId="35" fillId="18" borderId="23" xfId="0" applyNumberFormat="1" applyFont="1" applyFill="1" applyBorder="1" applyAlignment="1" applyProtection="1">
      <alignment horizontal="right" vertical="center"/>
      <protection locked="0"/>
    </xf>
    <xf numFmtId="3" fontId="35" fillId="18" borderId="23" xfId="0" applyNumberFormat="1" applyFont="1" applyFill="1" applyBorder="1" applyAlignment="1" applyProtection="1">
      <alignment horizontal="right" vertical="center" wrapText="1"/>
      <protection locked="0"/>
    </xf>
    <xf numFmtId="3" fontId="4" fillId="18" borderId="23" xfId="0" applyNumberFormat="1" applyFont="1" applyFill="1" applyBorder="1" applyAlignment="1" applyProtection="1">
      <alignment horizontal="right" vertical="center"/>
      <protection locked="0"/>
    </xf>
    <xf numFmtId="3" fontId="3" fillId="18" borderId="23" xfId="0" applyNumberFormat="1" applyFont="1" applyFill="1" applyBorder="1" applyAlignment="1" applyProtection="1">
      <protection locked="0"/>
    </xf>
    <xf numFmtId="3" fontId="3" fillId="18" borderId="22" xfId="0" applyNumberFormat="1" applyFont="1" applyFill="1" applyBorder="1" applyAlignment="1" applyProtection="1">
      <protection locked="0"/>
    </xf>
    <xf numFmtId="3" fontId="3" fillId="18" borderId="23" xfId="64" applyNumberFormat="1" applyFont="1" applyFill="1" applyBorder="1" applyAlignment="1">
      <alignment horizontal="right" wrapText="1"/>
    </xf>
    <xf numFmtId="3" fontId="3" fillId="18" borderId="22" xfId="64" applyNumberFormat="1" applyFont="1" applyFill="1" applyBorder="1" applyAlignment="1">
      <alignment horizontal="right" wrapText="1"/>
    </xf>
    <xf numFmtId="3" fontId="35" fillId="24" borderId="23" xfId="0" applyNumberFormat="1" applyFont="1" applyFill="1" applyBorder="1" applyAlignment="1" applyProtection="1"/>
    <xf numFmtId="0" fontId="3" fillId="20" borderId="10" xfId="69" applyNumberFormat="1" applyFont="1" applyFill="1" applyBorder="1" applyAlignment="1">
      <alignment horizontal="left" vertical="center" wrapText="1" indent="4"/>
    </xf>
    <xf numFmtId="49" fontId="33" fillId="0" borderId="0" xfId="0" applyNumberFormat="1" applyFont="1" applyAlignment="1">
      <alignment vertical="center" wrapText="1"/>
    </xf>
    <xf numFmtId="3" fontId="35" fillId="24" borderId="23" xfId="0" applyNumberFormat="1" applyFont="1" applyFill="1" applyBorder="1" applyAlignment="1" applyProtection="1">
      <alignment horizontal="right" vertical="center"/>
      <protection locked="0"/>
    </xf>
    <xf numFmtId="3" fontId="4" fillId="0" borderId="0" xfId="0" applyNumberFormat="1" applyFont="1" applyFill="1" applyAlignment="1" applyProtection="1">
      <protection locked="0"/>
    </xf>
    <xf numFmtId="3" fontId="3" fillId="0" borderId="0" xfId="0" applyNumberFormat="1" applyFont="1" applyFill="1" applyBorder="1" applyAlignment="1" applyProtection="1">
      <alignment horizontal="left" vertical="center" indent="2"/>
    </xf>
    <xf numFmtId="49" fontId="36" fillId="0" borderId="0" xfId="0" applyNumberFormat="1" applyFont="1" applyFill="1" applyAlignment="1" applyProtection="1"/>
    <xf numFmtId="181" fontId="35" fillId="24" borderId="0" xfId="0" applyNumberFormat="1" applyFont="1" applyFill="1" applyBorder="1" applyAlignment="1" applyProtection="1">
      <alignment horizontal="right" vertical="center"/>
    </xf>
    <xf numFmtId="182" fontId="13" fillId="18" borderId="0" xfId="0" applyNumberFormat="1" applyFont="1" applyFill="1" applyBorder="1" applyAlignment="1" applyProtection="1">
      <alignment horizontal="right" vertical="center"/>
      <protection locked="0"/>
    </xf>
    <xf numFmtId="182" fontId="13" fillId="18" borderId="17" xfId="0" applyNumberFormat="1" applyFont="1" applyFill="1" applyBorder="1" applyAlignment="1" applyProtection="1">
      <alignment horizontal="right" vertical="center"/>
      <protection locked="0"/>
    </xf>
  </cellXfs>
  <cellStyles count="100">
    <cellStyle name="20 % - Accent1" xfId="1" builtinId="30" customBuiltin="1"/>
    <cellStyle name="20 % - Accent1 2" xfId="2"/>
    <cellStyle name="20 % - Accent2" xfId="3" builtinId="34" customBuiltin="1"/>
    <cellStyle name="20 % - Accent2 2" xfId="4"/>
    <cellStyle name="20 % - Accent3" xfId="5" builtinId="38" customBuiltin="1"/>
    <cellStyle name="20 % - Accent3 2" xfId="6"/>
    <cellStyle name="20 % - Accent4" xfId="7" builtinId="42" customBuiltin="1"/>
    <cellStyle name="20 % - Accent4 2" xfId="8"/>
    <cellStyle name="20 % - Accent5" xfId="9" builtinId="46" customBuiltin="1"/>
    <cellStyle name="20 % - Accent5 2" xfId="10"/>
    <cellStyle name="20 % - Accent6" xfId="11" builtinId="50" customBuiltin="1"/>
    <cellStyle name="20 % - Accent6 2" xfId="12"/>
    <cellStyle name="40 % - Accent1" xfId="13" builtinId="31" customBuiltin="1"/>
    <cellStyle name="40 % - Accent1 2" xfId="14"/>
    <cellStyle name="40 % - Accent2" xfId="15" builtinId="35" customBuiltin="1"/>
    <cellStyle name="40 % - Accent2 2" xfId="16"/>
    <cellStyle name="40 % - Accent3" xfId="17" builtinId="39" customBuiltin="1"/>
    <cellStyle name="40 % - Accent3 2" xfId="18"/>
    <cellStyle name="40 % - Accent4" xfId="19" builtinId="43" customBuiltin="1"/>
    <cellStyle name="40 % - Accent4 2" xfId="20"/>
    <cellStyle name="40 % - Accent5" xfId="21" builtinId="47" customBuiltin="1"/>
    <cellStyle name="40 % - Accent5 2" xfId="22"/>
    <cellStyle name="40 % - Accent6" xfId="23" builtinId="51" customBuiltin="1"/>
    <cellStyle name="40 % - Accent6 2" xfId="24"/>
    <cellStyle name="60 % - Accent1" xfId="25" builtinId="32" customBuiltin="1"/>
    <cellStyle name="60 % - Accent1 2" xfId="26"/>
    <cellStyle name="60 % - Accent2" xfId="27" builtinId="36" customBuiltin="1"/>
    <cellStyle name="60 % - Accent2 2" xfId="28"/>
    <cellStyle name="60 % - Accent3" xfId="29" builtinId="40" customBuiltin="1"/>
    <cellStyle name="60 % - Accent3 2" xfId="30"/>
    <cellStyle name="60 % - Accent4" xfId="31" builtinId="44" customBuiltin="1"/>
    <cellStyle name="60 % - Accent4 2" xfId="32"/>
    <cellStyle name="60 % - Accent5" xfId="33" builtinId="48" customBuiltin="1"/>
    <cellStyle name="60 % - Accent5 2" xfId="34"/>
    <cellStyle name="60 % - Accent6" xfId="35" builtinId="52" customBuiltin="1"/>
    <cellStyle name="60 % - Accent6 2" xfId="36"/>
    <cellStyle name="Accent1" xfId="37" builtinId="29" customBuiltin="1"/>
    <cellStyle name="Accent1 2" xfId="38"/>
    <cellStyle name="Accent2" xfId="39" builtinId="33" customBuiltin="1"/>
    <cellStyle name="Accent2 2" xfId="40"/>
    <cellStyle name="Accent3" xfId="41" builtinId="37" customBuiltin="1"/>
    <cellStyle name="Accent3 2" xfId="42"/>
    <cellStyle name="Accent4" xfId="43" builtinId="41" customBuiltin="1"/>
    <cellStyle name="Accent4 2" xfId="44"/>
    <cellStyle name="Accent5" xfId="45" builtinId="45" customBuiltin="1"/>
    <cellStyle name="Accent5 2" xfId="46"/>
    <cellStyle name="Accent6" xfId="47" builtinId="49" customBuiltin="1"/>
    <cellStyle name="Accent6 2" xfId="48"/>
    <cellStyle name="Avertissement" xfId="49" builtinId="11" customBuiltin="1"/>
    <cellStyle name="Avertissement 2" xfId="50"/>
    <cellStyle name="Calcul" xfId="51" builtinId="22" customBuiltin="1"/>
    <cellStyle name="Calcul 2" xfId="52"/>
    <cellStyle name="Cellule liée" xfId="53" builtinId="24" customBuiltin="1"/>
    <cellStyle name="Cellule liée 2" xfId="54"/>
    <cellStyle name="Commentaire 2" xfId="56"/>
    <cellStyle name="Entrée" xfId="57" builtinId="20" customBuiltin="1"/>
    <cellStyle name="Entrée 2" xfId="58"/>
    <cellStyle name="Euro" xfId="59"/>
    <cellStyle name="Insatisfaisant" xfId="60" builtinId="27" customBuiltin="1"/>
    <cellStyle name="Insatisfaisant 2" xfId="61"/>
    <cellStyle name="Lien hypertexte" xfId="55" builtinId="8"/>
    <cellStyle name="Lien hypertexte 2" xfId="62"/>
    <cellStyle name="Lien hypertexte visité 2" xfId="63"/>
    <cellStyle name="Milliers" xfId="64" builtinId="3"/>
    <cellStyle name="Neutre" xfId="65" builtinId="28" customBuiltin="1"/>
    <cellStyle name="Neutre 2" xfId="66"/>
    <cellStyle name="Normal" xfId="0" builtinId="0"/>
    <cellStyle name="Normal 2" xfId="67"/>
    <cellStyle name="Normal 2 2" xfId="68"/>
    <cellStyle name="Normal 3" xfId="69"/>
    <cellStyle name="normal_BMSDécembre_Mariages_2004" xfId="70"/>
    <cellStyle name="Normal_Feuil1" xfId="71"/>
    <cellStyle name="Normal_Feuil4" xfId="72"/>
    <cellStyle name="Normal_france_caisse_20020228" xfId="73"/>
    <cellStyle name="Normal_Maquette à contrôler" xfId="74"/>
    <cellStyle name="Normal_Maquette à saisir" xfId="75"/>
    <cellStyle name="Normal_Maquette à saisir_1" xfId="76"/>
    <cellStyle name="Normal_Maquette à saisir_2" xfId="77"/>
    <cellStyle name="Normal_Maquette à saisir_3" xfId="78"/>
    <cellStyle name="Normal_POPULATION_CAL" xfId="79"/>
    <cellStyle name="Pourcentage" xfId="80" builtinId="5"/>
    <cellStyle name="Satisfaisant" xfId="81" builtinId="26" customBuiltin="1"/>
    <cellStyle name="Satisfaisant 2" xfId="82"/>
    <cellStyle name="Sortie" xfId="83" builtinId="21" customBuiltin="1"/>
    <cellStyle name="Sortie 2" xfId="84"/>
    <cellStyle name="Texte explicatif" xfId="85" builtinId="53" customBuiltin="1"/>
    <cellStyle name="Texte explicatif 2" xfId="86"/>
    <cellStyle name="Titre" xfId="87" builtinId="15" customBuiltin="1"/>
    <cellStyle name="Titre 1" xfId="88" builtinId="16" customBuiltin="1"/>
    <cellStyle name="Titre 1 2" xfId="89"/>
    <cellStyle name="Titre 2" xfId="90"/>
    <cellStyle name="Titre 2 2" xfId="91"/>
    <cellStyle name="Titre 3" xfId="92" builtinId="18" customBuiltin="1"/>
    <cellStyle name="Titre 3 2" xfId="93"/>
    <cellStyle name="Titre 4" xfId="94" builtinId="19" customBuiltin="1"/>
    <cellStyle name="Titre 4 2" xfId="95"/>
    <cellStyle name="Total" xfId="96" builtinId="25" customBuiltin="1"/>
    <cellStyle name="Total 2" xfId="97"/>
    <cellStyle name="Vérification" xfId="98" builtinId="23" customBuiltin="1"/>
    <cellStyle name="Vérification 2" xfId="9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0</xdr:colOff>
      <xdr:row>3</xdr:row>
      <xdr:rowOff>0</xdr:rowOff>
    </xdr:to>
    <xdr:sp macro="" textlink="">
      <xdr:nvSpPr>
        <xdr:cNvPr id="99588" name="Oval 3">
          <a:extLst>
            <a:ext uri="{FF2B5EF4-FFF2-40B4-BE49-F238E27FC236}">
              <a16:creationId xmlns:a16="http://schemas.microsoft.com/office/drawing/2014/main" id="{3C26D39E-D8D8-BFD3-029A-F8FA8708731E}"/>
            </a:ext>
          </a:extLst>
        </xdr:cNvPr>
        <xdr:cNvSpPr>
          <a:spLocks noChangeArrowheads="1"/>
        </xdr:cNvSpPr>
      </xdr:nvSpPr>
      <xdr:spPr bwMode="auto">
        <a:xfrm>
          <a:off x="0" y="406400"/>
          <a:ext cx="0" cy="203200"/>
        </a:xfrm>
        <a:prstGeom prst="ellipse">
          <a:avLst/>
        </a:prstGeom>
        <a:solidFill>
          <a:srgbClr val="FFFFFF"/>
        </a:solidFill>
        <a:ln w="9525">
          <a:solidFill>
            <a:srgbClr val="000000"/>
          </a:solidFill>
          <a:round/>
          <a:headEnd/>
          <a:tailEnd/>
        </a:ln>
      </xdr:spPr>
    </xdr:sp>
    <xdr:clientData/>
  </xdr:twoCellAnchor>
  <xdr:twoCellAnchor>
    <xdr:from>
      <xdr:col>1</xdr:col>
      <xdr:colOff>0</xdr:colOff>
      <xdr:row>421</xdr:row>
      <xdr:rowOff>0</xdr:rowOff>
    </xdr:from>
    <xdr:to>
      <xdr:col>1</xdr:col>
      <xdr:colOff>0</xdr:colOff>
      <xdr:row>421</xdr:row>
      <xdr:rowOff>0</xdr:rowOff>
    </xdr:to>
    <xdr:sp macro="" textlink="">
      <xdr:nvSpPr>
        <xdr:cNvPr id="99589" name="Oval 60">
          <a:extLst>
            <a:ext uri="{FF2B5EF4-FFF2-40B4-BE49-F238E27FC236}">
              <a16:creationId xmlns:a16="http://schemas.microsoft.com/office/drawing/2014/main" id="{A4C90AA3-5851-C40D-2C97-F7C13AEFA688}"/>
            </a:ext>
          </a:extLst>
        </xdr:cNvPr>
        <xdr:cNvSpPr>
          <a:spLocks noChangeArrowheads="1"/>
        </xdr:cNvSpPr>
      </xdr:nvSpPr>
      <xdr:spPr bwMode="auto">
        <a:xfrm>
          <a:off x="7632700" y="87185500"/>
          <a:ext cx="0" cy="0"/>
        </a:xfrm>
        <a:prstGeom prst="ellipse">
          <a:avLst/>
        </a:prstGeom>
        <a:solidFill>
          <a:srgbClr val="000000"/>
        </a:solidFill>
        <a:ln w="9525">
          <a:solidFill>
            <a:srgbClr val="000000"/>
          </a:solidFill>
          <a:round/>
          <a:headEnd/>
          <a:tailEnd/>
        </a:ln>
      </xdr:spPr>
    </xdr:sp>
    <xdr:clientData/>
  </xdr:twoCellAnchor>
  <xdr:twoCellAnchor>
    <xdr:from>
      <xdr:col>1</xdr:col>
      <xdr:colOff>0</xdr:colOff>
      <xdr:row>421</xdr:row>
      <xdr:rowOff>0</xdr:rowOff>
    </xdr:from>
    <xdr:to>
      <xdr:col>1</xdr:col>
      <xdr:colOff>0</xdr:colOff>
      <xdr:row>421</xdr:row>
      <xdr:rowOff>0</xdr:rowOff>
    </xdr:to>
    <xdr:sp macro="" textlink="">
      <xdr:nvSpPr>
        <xdr:cNvPr id="99590" name="Oval 61">
          <a:extLst>
            <a:ext uri="{FF2B5EF4-FFF2-40B4-BE49-F238E27FC236}">
              <a16:creationId xmlns:a16="http://schemas.microsoft.com/office/drawing/2014/main" id="{5E461FB3-B3D4-853A-64CC-1712234BBDB5}"/>
            </a:ext>
          </a:extLst>
        </xdr:cNvPr>
        <xdr:cNvSpPr>
          <a:spLocks noChangeArrowheads="1"/>
        </xdr:cNvSpPr>
      </xdr:nvSpPr>
      <xdr:spPr bwMode="auto">
        <a:xfrm>
          <a:off x="7632700" y="87185500"/>
          <a:ext cx="0" cy="0"/>
        </a:xfrm>
        <a:prstGeom prst="ellipse">
          <a:avLst/>
        </a:prstGeom>
        <a:solidFill>
          <a:srgbClr val="000000"/>
        </a:solidFill>
        <a:ln w="9525">
          <a:solidFill>
            <a:srgbClr val="000000"/>
          </a:solidFill>
          <a:round/>
          <a:headEnd/>
          <a:tailEnd/>
        </a:ln>
      </xdr:spPr>
    </xdr:sp>
    <xdr:clientData/>
  </xdr:twoCellAnchor>
  <xdr:twoCellAnchor>
    <xdr:from>
      <xdr:col>1</xdr:col>
      <xdr:colOff>0</xdr:colOff>
      <xdr:row>0</xdr:row>
      <xdr:rowOff>0</xdr:rowOff>
    </xdr:from>
    <xdr:to>
      <xdr:col>1</xdr:col>
      <xdr:colOff>0</xdr:colOff>
      <xdr:row>0</xdr:row>
      <xdr:rowOff>0</xdr:rowOff>
    </xdr:to>
    <xdr:sp macro="" textlink="">
      <xdr:nvSpPr>
        <xdr:cNvPr id="99591" name="Oval 67">
          <a:extLst>
            <a:ext uri="{FF2B5EF4-FFF2-40B4-BE49-F238E27FC236}">
              <a16:creationId xmlns:a16="http://schemas.microsoft.com/office/drawing/2014/main" id="{04BB3E72-F8BD-C347-AE61-698E46340778}"/>
            </a:ext>
          </a:extLst>
        </xdr:cNvPr>
        <xdr:cNvSpPr>
          <a:spLocks noChangeArrowheads="1"/>
        </xdr:cNvSpPr>
      </xdr:nvSpPr>
      <xdr:spPr bwMode="auto">
        <a:xfrm>
          <a:off x="7632700" y="0"/>
          <a:ext cx="0" cy="0"/>
        </a:xfrm>
        <a:prstGeom prst="ellipse">
          <a:avLst/>
        </a:prstGeom>
        <a:solidFill>
          <a:srgbClr val="000000"/>
        </a:solidFill>
        <a:ln w="9525">
          <a:solidFill>
            <a:srgbClr val="000000"/>
          </a:solidFill>
          <a:round/>
          <a:headEnd/>
          <a:tailEnd/>
        </a:ln>
      </xdr:spPr>
    </xdr:sp>
    <xdr:clientData/>
  </xdr:twoCellAnchor>
  <xdr:twoCellAnchor>
    <xdr:from>
      <xdr:col>1</xdr:col>
      <xdr:colOff>0</xdr:colOff>
      <xdr:row>0</xdr:row>
      <xdr:rowOff>0</xdr:rowOff>
    </xdr:from>
    <xdr:to>
      <xdr:col>1</xdr:col>
      <xdr:colOff>0</xdr:colOff>
      <xdr:row>0</xdr:row>
      <xdr:rowOff>0</xdr:rowOff>
    </xdr:to>
    <xdr:sp macro="" textlink="">
      <xdr:nvSpPr>
        <xdr:cNvPr id="99592" name="Oval 68">
          <a:extLst>
            <a:ext uri="{FF2B5EF4-FFF2-40B4-BE49-F238E27FC236}">
              <a16:creationId xmlns:a16="http://schemas.microsoft.com/office/drawing/2014/main" id="{CBBABE63-3E7E-BBE8-9C61-150B668CB4A5}"/>
            </a:ext>
          </a:extLst>
        </xdr:cNvPr>
        <xdr:cNvSpPr>
          <a:spLocks noChangeArrowheads="1"/>
        </xdr:cNvSpPr>
      </xdr:nvSpPr>
      <xdr:spPr bwMode="auto">
        <a:xfrm>
          <a:off x="7632700" y="0"/>
          <a:ext cx="0" cy="0"/>
        </a:xfrm>
        <a:prstGeom prst="ellipse">
          <a:avLst/>
        </a:prstGeom>
        <a:solidFill>
          <a:srgbClr val="000000"/>
        </a:solidFill>
        <a:ln w="9525">
          <a:solidFill>
            <a:srgbClr val="000000"/>
          </a:solidFill>
          <a:round/>
          <a:headEnd/>
          <a:tailEnd/>
        </a:ln>
      </xdr:spPr>
    </xdr:sp>
    <xdr:clientData/>
  </xdr:twoCellAnchor>
  <xdr:twoCellAnchor>
    <xdr:from>
      <xdr:col>1</xdr:col>
      <xdr:colOff>0</xdr:colOff>
      <xdr:row>0</xdr:row>
      <xdr:rowOff>0</xdr:rowOff>
    </xdr:from>
    <xdr:to>
      <xdr:col>1</xdr:col>
      <xdr:colOff>0</xdr:colOff>
      <xdr:row>0</xdr:row>
      <xdr:rowOff>0</xdr:rowOff>
    </xdr:to>
    <xdr:sp macro="" textlink="">
      <xdr:nvSpPr>
        <xdr:cNvPr id="99593" name="Oval 69">
          <a:extLst>
            <a:ext uri="{FF2B5EF4-FFF2-40B4-BE49-F238E27FC236}">
              <a16:creationId xmlns:a16="http://schemas.microsoft.com/office/drawing/2014/main" id="{D560BA9D-B21E-2020-7AD3-EA3BB21900E8}"/>
            </a:ext>
          </a:extLst>
        </xdr:cNvPr>
        <xdr:cNvSpPr>
          <a:spLocks noChangeArrowheads="1"/>
        </xdr:cNvSpPr>
      </xdr:nvSpPr>
      <xdr:spPr bwMode="auto">
        <a:xfrm>
          <a:off x="7632700" y="0"/>
          <a:ext cx="0" cy="0"/>
        </a:xfrm>
        <a:prstGeom prst="ellipse">
          <a:avLst/>
        </a:prstGeom>
        <a:solidFill>
          <a:srgbClr val="000000"/>
        </a:solidFill>
        <a:ln w="9525">
          <a:solidFill>
            <a:srgbClr val="000000"/>
          </a:solidFill>
          <a:round/>
          <a:headEnd/>
          <a:tailEnd/>
        </a:ln>
      </xdr:spPr>
    </xdr:sp>
    <xdr:clientData/>
  </xdr:twoCellAnchor>
  <xdr:twoCellAnchor>
    <xdr:from>
      <xdr:col>1</xdr:col>
      <xdr:colOff>0</xdr:colOff>
      <xdr:row>0</xdr:row>
      <xdr:rowOff>0</xdr:rowOff>
    </xdr:from>
    <xdr:to>
      <xdr:col>1</xdr:col>
      <xdr:colOff>0</xdr:colOff>
      <xdr:row>0</xdr:row>
      <xdr:rowOff>0</xdr:rowOff>
    </xdr:to>
    <xdr:sp macro="" textlink="">
      <xdr:nvSpPr>
        <xdr:cNvPr id="99594" name="Oval 70">
          <a:extLst>
            <a:ext uri="{FF2B5EF4-FFF2-40B4-BE49-F238E27FC236}">
              <a16:creationId xmlns:a16="http://schemas.microsoft.com/office/drawing/2014/main" id="{9D2DA8B8-FE5D-0213-6543-0194179A485A}"/>
            </a:ext>
          </a:extLst>
        </xdr:cNvPr>
        <xdr:cNvSpPr>
          <a:spLocks noChangeArrowheads="1"/>
        </xdr:cNvSpPr>
      </xdr:nvSpPr>
      <xdr:spPr bwMode="auto">
        <a:xfrm>
          <a:off x="7632700" y="0"/>
          <a:ext cx="0" cy="0"/>
        </a:xfrm>
        <a:prstGeom prst="ellipse">
          <a:avLst/>
        </a:prstGeom>
        <a:solidFill>
          <a:srgbClr val="000000"/>
        </a:solidFill>
        <a:ln w="9525">
          <a:solidFill>
            <a:srgbClr val="000000"/>
          </a:solidFill>
          <a:round/>
          <a:headEnd/>
          <a:tailEnd/>
        </a:ln>
      </xdr:spPr>
    </xdr:sp>
    <xdr:clientData/>
  </xdr:twoCellAnchor>
  <xdr:twoCellAnchor>
    <xdr:from>
      <xdr:col>0</xdr:col>
      <xdr:colOff>0</xdr:colOff>
      <xdr:row>419</xdr:row>
      <xdr:rowOff>0</xdr:rowOff>
    </xdr:from>
    <xdr:to>
      <xdr:col>0</xdr:col>
      <xdr:colOff>0</xdr:colOff>
      <xdr:row>420</xdr:row>
      <xdr:rowOff>0</xdr:rowOff>
    </xdr:to>
    <xdr:sp macro="" textlink="">
      <xdr:nvSpPr>
        <xdr:cNvPr id="99595" name="Oval 76">
          <a:extLst>
            <a:ext uri="{FF2B5EF4-FFF2-40B4-BE49-F238E27FC236}">
              <a16:creationId xmlns:a16="http://schemas.microsoft.com/office/drawing/2014/main" id="{45EDC897-0ECA-DE57-8303-09560640E866}"/>
            </a:ext>
          </a:extLst>
        </xdr:cNvPr>
        <xdr:cNvSpPr>
          <a:spLocks noChangeArrowheads="1"/>
        </xdr:cNvSpPr>
      </xdr:nvSpPr>
      <xdr:spPr bwMode="auto">
        <a:xfrm>
          <a:off x="0" y="86931500"/>
          <a:ext cx="0" cy="0"/>
        </a:xfrm>
        <a:prstGeom prst="ellipse">
          <a:avLst/>
        </a:prstGeom>
        <a:solidFill>
          <a:srgbClr val="000000"/>
        </a:solidFill>
        <a:ln w="9525">
          <a:solidFill>
            <a:srgbClr val="000000"/>
          </a:solidFill>
          <a:round/>
          <a:headEnd/>
          <a:tailEnd/>
        </a:ln>
      </xdr:spPr>
    </xdr:sp>
    <xdr:clientData/>
  </xdr:twoCellAnchor>
  <xdr:twoCellAnchor>
    <xdr:from>
      <xdr:col>1</xdr:col>
      <xdr:colOff>0</xdr:colOff>
      <xdr:row>421</xdr:row>
      <xdr:rowOff>0</xdr:rowOff>
    </xdr:from>
    <xdr:to>
      <xdr:col>1</xdr:col>
      <xdr:colOff>0</xdr:colOff>
      <xdr:row>421</xdr:row>
      <xdr:rowOff>0</xdr:rowOff>
    </xdr:to>
    <xdr:sp macro="" textlink="">
      <xdr:nvSpPr>
        <xdr:cNvPr id="99596" name="Oval 760">
          <a:extLst>
            <a:ext uri="{FF2B5EF4-FFF2-40B4-BE49-F238E27FC236}">
              <a16:creationId xmlns:a16="http://schemas.microsoft.com/office/drawing/2014/main" id="{2882981E-6BD2-D97A-DEAA-FC7FA624CA5D}"/>
            </a:ext>
          </a:extLst>
        </xdr:cNvPr>
        <xdr:cNvSpPr>
          <a:spLocks noChangeArrowheads="1"/>
        </xdr:cNvSpPr>
      </xdr:nvSpPr>
      <xdr:spPr bwMode="auto">
        <a:xfrm>
          <a:off x="7632700" y="87185500"/>
          <a:ext cx="0" cy="0"/>
        </a:xfrm>
        <a:prstGeom prst="ellipse">
          <a:avLst/>
        </a:prstGeom>
        <a:solidFill>
          <a:srgbClr val="000000"/>
        </a:solidFill>
        <a:ln w="9525">
          <a:solidFill>
            <a:srgbClr val="000000"/>
          </a:solidFill>
          <a:round/>
          <a:headEnd/>
          <a:tailEnd/>
        </a:ln>
      </xdr:spPr>
    </xdr:sp>
    <xdr:clientData/>
  </xdr:twoCellAnchor>
  <xdr:twoCellAnchor>
    <xdr:from>
      <xdr:col>1</xdr:col>
      <xdr:colOff>0</xdr:colOff>
      <xdr:row>421</xdr:row>
      <xdr:rowOff>0</xdr:rowOff>
    </xdr:from>
    <xdr:to>
      <xdr:col>1</xdr:col>
      <xdr:colOff>0</xdr:colOff>
      <xdr:row>421</xdr:row>
      <xdr:rowOff>0</xdr:rowOff>
    </xdr:to>
    <xdr:sp macro="" textlink="">
      <xdr:nvSpPr>
        <xdr:cNvPr id="99597" name="Oval 761">
          <a:extLst>
            <a:ext uri="{FF2B5EF4-FFF2-40B4-BE49-F238E27FC236}">
              <a16:creationId xmlns:a16="http://schemas.microsoft.com/office/drawing/2014/main" id="{9CFB40DC-AD16-94FA-F18C-A2D5AC088E70}"/>
            </a:ext>
          </a:extLst>
        </xdr:cNvPr>
        <xdr:cNvSpPr>
          <a:spLocks noChangeArrowheads="1"/>
        </xdr:cNvSpPr>
      </xdr:nvSpPr>
      <xdr:spPr bwMode="auto">
        <a:xfrm>
          <a:off x="7632700" y="87185500"/>
          <a:ext cx="0" cy="0"/>
        </a:xfrm>
        <a:prstGeom prst="ellipse">
          <a:avLst/>
        </a:prstGeom>
        <a:solidFill>
          <a:srgbClr val="000000"/>
        </a:solidFill>
        <a:ln w="9525">
          <a:solidFill>
            <a:srgbClr val="000000"/>
          </a:solidFill>
          <a:round/>
          <a:headEnd/>
          <a:tailEnd/>
        </a:ln>
      </xdr:spPr>
    </xdr:sp>
    <xdr:clientData/>
  </xdr:twoCellAnchor>
  <xdr:twoCellAnchor>
    <xdr:from>
      <xdr:col>1</xdr:col>
      <xdr:colOff>0</xdr:colOff>
      <xdr:row>0</xdr:row>
      <xdr:rowOff>0</xdr:rowOff>
    </xdr:from>
    <xdr:to>
      <xdr:col>1</xdr:col>
      <xdr:colOff>0</xdr:colOff>
      <xdr:row>0</xdr:row>
      <xdr:rowOff>0</xdr:rowOff>
    </xdr:to>
    <xdr:sp macro="" textlink="">
      <xdr:nvSpPr>
        <xdr:cNvPr id="99598" name="Oval 762">
          <a:extLst>
            <a:ext uri="{FF2B5EF4-FFF2-40B4-BE49-F238E27FC236}">
              <a16:creationId xmlns:a16="http://schemas.microsoft.com/office/drawing/2014/main" id="{5C0C8BDD-7F7B-A2CC-0B08-BFE9EDE66DFF}"/>
            </a:ext>
          </a:extLst>
        </xdr:cNvPr>
        <xdr:cNvSpPr>
          <a:spLocks noChangeArrowheads="1"/>
        </xdr:cNvSpPr>
      </xdr:nvSpPr>
      <xdr:spPr bwMode="auto">
        <a:xfrm>
          <a:off x="7632700" y="0"/>
          <a:ext cx="0" cy="0"/>
        </a:xfrm>
        <a:prstGeom prst="ellipse">
          <a:avLst/>
        </a:prstGeom>
        <a:solidFill>
          <a:srgbClr val="000000"/>
        </a:solidFill>
        <a:ln w="9525">
          <a:solidFill>
            <a:srgbClr val="000000"/>
          </a:solidFill>
          <a:round/>
          <a:headEnd/>
          <a:tailEnd/>
        </a:ln>
      </xdr:spPr>
    </xdr:sp>
    <xdr:clientData/>
  </xdr:twoCellAnchor>
  <xdr:twoCellAnchor>
    <xdr:from>
      <xdr:col>1</xdr:col>
      <xdr:colOff>0</xdr:colOff>
      <xdr:row>0</xdr:row>
      <xdr:rowOff>0</xdr:rowOff>
    </xdr:from>
    <xdr:to>
      <xdr:col>1</xdr:col>
      <xdr:colOff>0</xdr:colOff>
      <xdr:row>0</xdr:row>
      <xdr:rowOff>0</xdr:rowOff>
    </xdr:to>
    <xdr:sp macro="" textlink="">
      <xdr:nvSpPr>
        <xdr:cNvPr id="99599" name="Oval 763">
          <a:extLst>
            <a:ext uri="{FF2B5EF4-FFF2-40B4-BE49-F238E27FC236}">
              <a16:creationId xmlns:a16="http://schemas.microsoft.com/office/drawing/2014/main" id="{86AC999A-7593-F266-221E-2425B5DF678F}"/>
            </a:ext>
          </a:extLst>
        </xdr:cNvPr>
        <xdr:cNvSpPr>
          <a:spLocks noChangeArrowheads="1"/>
        </xdr:cNvSpPr>
      </xdr:nvSpPr>
      <xdr:spPr bwMode="auto">
        <a:xfrm>
          <a:off x="7632700" y="0"/>
          <a:ext cx="0" cy="0"/>
        </a:xfrm>
        <a:prstGeom prst="ellipse">
          <a:avLst/>
        </a:prstGeom>
        <a:solidFill>
          <a:srgbClr val="000000"/>
        </a:solidFill>
        <a:ln w="9525">
          <a:solidFill>
            <a:srgbClr val="000000"/>
          </a:solidFill>
          <a:round/>
          <a:headEnd/>
          <a:tailEnd/>
        </a:ln>
      </xdr:spPr>
    </xdr:sp>
    <xdr:clientData/>
  </xdr:twoCellAnchor>
  <xdr:twoCellAnchor>
    <xdr:from>
      <xdr:col>1</xdr:col>
      <xdr:colOff>0</xdr:colOff>
      <xdr:row>0</xdr:row>
      <xdr:rowOff>0</xdr:rowOff>
    </xdr:from>
    <xdr:to>
      <xdr:col>1</xdr:col>
      <xdr:colOff>0</xdr:colOff>
      <xdr:row>0</xdr:row>
      <xdr:rowOff>0</xdr:rowOff>
    </xdr:to>
    <xdr:sp macro="" textlink="">
      <xdr:nvSpPr>
        <xdr:cNvPr id="99600" name="Oval 764">
          <a:extLst>
            <a:ext uri="{FF2B5EF4-FFF2-40B4-BE49-F238E27FC236}">
              <a16:creationId xmlns:a16="http://schemas.microsoft.com/office/drawing/2014/main" id="{45DE825C-7007-71A8-6647-1CBBEB67919B}"/>
            </a:ext>
          </a:extLst>
        </xdr:cNvPr>
        <xdr:cNvSpPr>
          <a:spLocks noChangeArrowheads="1"/>
        </xdr:cNvSpPr>
      </xdr:nvSpPr>
      <xdr:spPr bwMode="auto">
        <a:xfrm>
          <a:off x="7632700" y="0"/>
          <a:ext cx="0" cy="0"/>
        </a:xfrm>
        <a:prstGeom prst="ellipse">
          <a:avLst/>
        </a:prstGeom>
        <a:solidFill>
          <a:srgbClr val="000000"/>
        </a:solidFill>
        <a:ln w="9525">
          <a:solidFill>
            <a:srgbClr val="000000"/>
          </a:solidFill>
          <a:round/>
          <a:headEnd/>
          <a:tailEnd/>
        </a:ln>
      </xdr:spPr>
    </xdr:sp>
    <xdr:clientData/>
  </xdr:twoCellAnchor>
  <xdr:twoCellAnchor>
    <xdr:from>
      <xdr:col>1</xdr:col>
      <xdr:colOff>0</xdr:colOff>
      <xdr:row>0</xdr:row>
      <xdr:rowOff>0</xdr:rowOff>
    </xdr:from>
    <xdr:to>
      <xdr:col>1</xdr:col>
      <xdr:colOff>0</xdr:colOff>
      <xdr:row>0</xdr:row>
      <xdr:rowOff>0</xdr:rowOff>
    </xdr:to>
    <xdr:sp macro="" textlink="">
      <xdr:nvSpPr>
        <xdr:cNvPr id="99601" name="Oval 765">
          <a:extLst>
            <a:ext uri="{FF2B5EF4-FFF2-40B4-BE49-F238E27FC236}">
              <a16:creationId xmlns:a16="http://schemas.microsoft.com/office/drawing/2014/main" id="{01270524-9CB7-B255-0F8A-57849E97EE5C}"/>
            </a:ext>
          </a:extLst>
        </xdr:cNvPr>
        <xdr:cNvSpPr>
          <a:spLocks noChangeArrowheads="1"/>
        </xdr:cNvSpPr>
      </xdr:nvSpPr>
      <xdr:spPr bwMode="auto">
        <a:xfrm>
          <a:off x="7632700" y="0"/>
          <a:ext cx="0" cy="0"/>
        </a:xfrm>
        <a:prstGeom prst="ellipse">
          <a:avLst/>
        </a:prstGeom>
        <a:solidFill>
          <a:srgbClr val="000000"/>
        </a:solidFill>
        <a:ln w="9525">
          <a:solidFill>
            <a:srgbClr val="000000"/>
          </a:solidFill>
          <a:round/>
          <a:headEnd/>
          <a:tailEnd/>
        </a:ln>
      </xdr:spPr>
    </xdr:sp>
    <xdr:clientData/>
  </xdr:twoCellAnchor>
  <xdr:twoCellAnchor>
    <xdr:from>
      <xdr:col>1</xdr:col>
      <xdr:colOff>0</xdr:colOff>
      <xdr:row>421</xdr:row>
      <xdr:rowOff>0</xdr:rowOff>
    </xdr:from>
    <xdr:to>
      <xdr:col>1</xdr:col>
      <xdr:colOff>0</xdr:colOff>
      <xdr:row>421</xdr:row>
      <xdr:rowOff>0</xdr:rowOff>
    </xdr:to>
    <xdr:sp macro="" textlink="">
      <xdr:nvSpPr>
        <xdr:cNvPr id="99602" name="Oval 766">
          <a:extLst>
            <a:ext uri="{FF2B5EF4-FFF2-40B4-BE49-F238E27FC236}">
              <a16:creationId xmlns:a16="http://schemas.microsoft.com/office/drawing/2014/main" id="{0C5433B9-B3A4-8418-DA02-8F4D3DCF0375}"/>
            </a:ext>
          </a:extLst>
        </xdr:cNvPr>
        <xdr:cNvSpPr>
          <a:spLocks noChangeArrowheads="1"/>
        </xdr:cNvSpPr>
      </xdr:nvSpPr>
      <xdr:spPr bwMode="auto">
        <a:xfrm>
          <a:off x="7632700" y="87185500"/>
          <a:ext cx="0" cy="0"/>
        </a:xfrm>
        <a:prstGeom prst="ellipse">
          <a:avLst/>
        </a:prstGeom>
        <a:solidFill>
          <a:srgbClr val="000000"/>
        </a:solidFill>
        <a:ln w="9525">
          <a:solidFill>
            <a:srgbClr val="000000"/>
          </a:solidFill>
          <a:round/>
          <a:headEnd/>
          <a:tailEnd/>
        </a:ln>
      </xdr:spPr>
    </xdr:sp>
    <xdr:clientData/>
  </xdr:twoCellAnchor>
  <xdr:twoCellAnchor>
    <xdr:from>
      <xdr:col>1</xdr:col>
      <xdr:colOff>0</xdr:colOff>
      <xdr:row>421</xdr:row>
      <xdr:rowOff>0</xdr:rowOff>
    </xdr:from>
    <xdr:to>
      <xdr:col>1</xdr:col>
      <xdr:colOff>0</xdr:colOff>
      <xdr:row>421</xdr:row>
      <xdr:rowOff>0</xdr:rowOff>
    </xdr:to>
    <xdr:sp macro="" textlink="">
      <xdr:nvSpPr>
        <xdr:cNvPr id="99603" name="Oval 767">
          <a:extLst>
            <a:ext uri="{FF2B5EF4-FFF2-40B4-BE49-F238E27FC236}">
              <a16:creationId xmlns:a16="http://schemas.microsoft.com/office/drawing/2014/main" id="{758C1A3E-1F63-E41E-A375-4B93B74209E8}"/>
            </a:ext>
          </a:extLst>
        </xdr:cNvPr>
        <xdr:cNvSpPr>
          <a:spLocks noChangeArrowheads="1"/>
        </xdr:cNvSpPr>
      </xdr:nvSpPr>
      <xdr:spPr bwMode="auto">
        <a:xfrm>
          <a:off x="7632700" y="87185500"/>
          <a:ext cx="0" cy="0"/>
        </a:xfrm>
        <a:prstGeom prst="ellipse">
          <a:avLst/>
        </a:prstGeom>
        <a:solidFill>
          <a:srgbClr val="000000"/>
        </a:solidFill>
        <a:ln w="9525">
          <a:solidFill>
            <a:srgbClr val="000000"/>
          </a:solidFill>
          <a:round/>
          <a:headEnd/>
          <a:tailEnd/>
        </a:ln>
      </xdr:spPr>
    </xdr:sp>
    <xdr:clientData/>
  </xdr:twoCellAnchor>
  <xdr:twoCellAnchor>
    <xdr:from>
      <xdr:col>1</xdr:col>
      <xdr:colOff>0</xdr:colOff>
      <xdr:row>0</xdr:row>
      <xdr:rowOff>0</xdr:rowOff>
    </xdr:from>
    <xdr:to>
      <xdr:col>1</xdr:col>
      <xdr:colOff>0</xdr:colOff>
      <xdr:row>0</xdr:row>
      <xdr:rowOff>0</xdr:rowOff>
    </xdr:to>
    <xdr:sp macro="" textlink="">
      <xdr:nvSpPr>
        <xdr:cNvPr id="99604" name="Oval 768">
          <a:extLst>
            <a:ext uri="{FF2B5EF4-FFF2-40B4-BE49-F238E27FC236}">
              <a16:creationId xmlns:a16="http://schemas.microsoft.com/office/drawing/2014/main" id="{1EBAA730-0E85-F96F-EFCF-5C09C805BC41}"/>
            </a:ext>
          </a:extLst>
        </xdr:cNvPr>
        <xdr:cNvSpPr>
          <a:spLocks noChangeArrowheads="1"/>
        </xdr:cNvSpPr>
      </xdr:nvSpPr>
      <xdr:spPr bwMode="auto">
        <a:xfrm>
          <a:off x="7632700" y="0"/>
          <a:ext cx="0" cy="0"/>
        </a:xfrm>
        <a:prstGeom prst="ellipse">
          <a:avLst/>
        </a:prstGeom>
        <a:solidFill>
          <a:srgbClr val="000000"/>
        </a:solidFill>
        <a:ln w="9525">
          <a:solidFill>
            <a:srgbClr val="000000"/>
          </a:solidFill>
          <a:round/>
          <a:headEnd/>
          <a:tailEnd/>
        </a:ln>
      </xdr:spPr>
    </xdr:sp>
    <xdr:clientData/>
  </xdr:twoCellAnchor>
  <xdr:twoCellAnchor>
    <xdr:from>
      <xdr:col>1</xdr:col>
      <xdr:colOff>0</xdr:colOff>
      <xdr:row>0</xdr:row>
      <xdr:rowOff>0</xdr:rowOff>
    </xdr:from>
    <xdr:to>
      <xdr:col>1</xdr:col>
      <xdr:colOff>0</xdr:colOff>
      <xdr:row>0</xdr:row>
      <xdr:rowOff>0</xdr:rowOff>
    </xdr:to>
    <xdr:sp macro="" textlink="">
      <xdr:nvSpPr>
        <xdr:cNvPr id="99605" name="Oval 769">
          <a:extLst>
            <a:ext uri="{FF2B5EF4-FFF2-40B4-BE49-F238E27FC236}">
              <a16:creationId xmlns:a16="http://schemas.microsoft.com/office/drawing/2014/main" id="{8F3FC96D-4C52-D6BB-E45B-DCB4F77104D0}"/>
            </a:ext>
          </a:extLst>
        </xdr:cNvPr>
        <xdr:cNvSpPr>
          <a:spLocks noChangeArrowheads="1"/>
        </xdr:cNvSpPr>
      </xdr:nvSpPr>
      <xdr:spPr bwMode="auto">
        <a:xfrm>
          <a:off x="7632700" y="0"/>
          <a:ext cx="0" cy="0"/>
        </a:xfrm>
        <a:prstGeom prst="ellipse">
          <a:avLst/>
        </a:prstGeom>
        <a:solidFill>
          <a:srgbClr val="000000"/>
        </a:solidFill>
        <a:ln w="9525">
          <a:solidFill>
            <a:srgbClr val="000000"/>
          </a:solidFill>
          <a:round/>
          <a:headEnd/>
          <a:tailEnd/>
        </a:ln>
      </xdr:spPr>
    </xdr:sp>
    <xdr:clientData/>
  </xdr:twoCellAnchor>
  <xdr:twoCellAnchor>
    <xdr:from>
      <xdr:col>1</xdr:col>
      <xdr:colOff>0</xdr:colOff>
      <xdr:row>0</xdr:row>
      <xdr:rowOff>0</xdr:rowOff>
    </xdr:from>
    <xdr:to>
      <xdr:col>1</xdr:col>
      <xdr:colOff>0</xdr:colOff>
      <xdr:row>0</xdr:row>
      <xdr:rowOff>0</xdr:rowOff>
    </xdr:to>
    <xdr:sp macro="" textlink="">
      <xdr:nvSpPr>
        <xdr:cNvPr id="99606" name="Oval 770">
          <a:extLst>
            <a:ext uri="{FF2B5EF4-FFF2-40B4-BE49-F238E27FC236}">
              <a16:creationId xmlns:a16="http://schemas.microsoft.com/office/drawing/2014/main" id="{FF69A928-DC57-376C-8398-EADE8F21A2C3}"/>
            </a:ext>
          </a:extLst>
        </xdr:cNvPr>
        <xdr:cNvSpPr>
          <a:spLocks noChangeArrowheads="1"/>
        </xdr:cNvSpPr>
      </xdr:nvSpPr>
      <xdr:spPr bwMode="auto">
        <a:xfrm>
          <a:off x="7632700" y="0"/>
          <a:ext cx="0" cy="0"/>
        </a:xfrm>
        <a:prstGeom prst="ellipse">
          <a:avLst/>
        </a:prstGeom>
        <a:solidFill>
          <a:srgbClr val="000000"/>
        </a:solidFill>
        <a:ln w="9525">
          <a:solidFill>
            <a:srgbClr val="000000"/>
          </a:solidFill>
          <a:round/>
          <a:headEnd/>
          <a:tailEnd/>
        </a:ln>
      </xdr:spPr>
    </xdr:sp>
    <xdr:clientData/>
  </xdr:twoCellAnchor>
  <xdr:twoCellAnchor>
    <xdr:from>
      <xdr:col>1</xdr:col>
      <xdr:colOff>0</xdr:colOff>
      <xdr:row>0</xdr:row>
      <xdr:rowOff>0</xdr:rowOff>
    </xdr:from>
    <xdr:to>
      <xdr:col>1</xdr:col>
      <xdr:colOff>0</xdr:colOff>
      <xdr:row>0</xdr:row>
      <xdr:rowOff>0</xdr:rowOff>
    </xdr:to>
    <xdr:sp macro="" textlink="">
      <xdr:nvSpPr>
        <xdr:cNvPr id="99607" name="Oval 771">
          <a:extLst>
            <a:ext uri="{FF2B5EF4-FFF2-40B4-BE49-F238E27FC236}">
              <a16:creationId xmlns:a16="http://schemas.microsoft.com/office/drawing/2014/main" id="{2C5E4599-5C0C-DD8C-C7FB-B965483C18E3}"/>
            </a:ext>
          </a:extLst>
        </xdr:cNvPr>
        <xdr:cNvSpPr>
          <a:spLocks noChangeArrowheads="1"/>
        </xdr:cNvSpPr>
      </xdr:nvSpPr>
      <xdr:spPr bwMode="auto">
        <a:xfrm>
          <a:off x="7632700" y="0"/>
          <a:ext cx="0" cy="0"/>
        </a:xfrm>
        <a:prstGeom prst="ellipse">
          <a:avLst/>
        </a:prstGeom>
        <a:solidFill>
          <a:srgbClr val="000000"/>
        </a:solidFill>
        <a:ln w="9525">
          <a:solidFill>
            <a:srgbClr val="000000"/>
          </a:solidFill>
          <a:round/>
          <a:headEnd/>
          <a:tailEnd/>
        </a:ln>
      </xdr:spPr>
    </xdr:sp>
    <xdr:clientData/>
  </xdr:twoCellAnchor>
  <xdr:twoCellAnchor>
    <xdr:from>
      <xdr:col>1</xdr:col>
      <xdr:colOff>0</xdr:colOff>
      <xdr:row>463</xdr:row>
      <xdr:rowOff>0</xdr:rowOff>
    </xdr:from>
    <xdr:to>
      <xdr:col>1</xdr:col>
      <xdr:colOff>0</xdr:colOff>
      <xdr:row>463</xdr:row>
      <xdr:rowOff>0</xdr:rowOff>
    </xdr:to>
    <xdr:sp macro="" textlink="">
      <xdr:nvSpPr>
        <xdr:cNvPr id="99608" name="Oval 1078">
          <a:extLst>
            <a:ext uri="{FF2B5EF4-FFF2-40B4-BE49-F238E27FC236}">
              <a16:creationId xmlns:a16="http://schemas.microsoft.com/office/drawing/2014/main" id="{2139434F-3A48-88EC-D8F4-3DD736DAEC2B}"/>
            </a:ext>
          </a:extLst>
        </xdr:cNvPr>
        <xdr:cNvSpPr>
          <a:spLocks noChangeArrowheads="1"/>
        </xdr:cNvSpPr>
      </xdr:nvSpPr>
      <xdr:spPr bwMode="auto">
        <a:xfrm>
          <a:off x="7632700" y="95872300"/>
          <a:ext cx="0" cy="0"/>
        </a:xfrm>
        <a:prstGeom prst="ellipse">
          <a:avLst/>
        </a:prstGeom>
        <a:solidFill>
          <a:srgbClr val="000000"/>
        </a:solidFill>
        <a:ln w="9525">
          <a:solidFill>
            <a:srgbClr val="000000"/>
          </a:solidFill>
          <a:round/>
          <a:headEnd/>
          <a:tailEnd/>
        </a:ln>
      </xdr:spPr>
    </xdr:sp>
    <xdr:clientData/>
  </xdr:twoCellAnchor>
  <xdr:twoCellAnchor>
    <xdr:from>
      <xdr:col>1</xdr:col>
      <xdr:colOff>0</xdr:colOff>
      <xdr:row>463</xdr:row>
      <xdr:rowOff>0</xdr:rowOff>
    </xdr:from>
    <xdr:to>
      <xdr:col>1</xdr:col>
      <xdr:colOff>0</xdr:colOff>
      <xdr:row>463</xdr:row>
      <xdr:rowOff>0</xdr:rowOff>
    </xdr:to>
    <xdr:sp macro="" textlink="">
      <xdr:nvSpPr>
        <xdr:cNvPr id="99609" name="Oval 1079">
          <a:extLst>
            <a:ext uri="{FF2B5EF4-FFF2-40B4-BE49-F238E27FC236}">
              <a16:creationId xmlns:a16="http://schemas.microsoft.com/office/drawing/2014/main" id="{8F87DC9A-C630-1269-1F79-693883474560}"/>
            </a:ext>
          </a:extLst>
        </xdr:cNvPr>
        <xdr:cNvSpPr>
          <a:spLocks noChangeArrowheads="1"/>
        </xdr:cNvSpPr>
      </xdr:nvSpPr>
      <xdr:spPr bwMode="auto">
        <a:xfrm>
          <a:off x="7632700" y="95872300"/>
          <a:ext cx="0" cy="0"/>
        </a:xfrm>
        <a:prstGeom prst="ellipse">
          <a:avLst/>
        </a:prstGeom>
        <a:solidFill>
          <a:srgbClr val="000000"/>
        </a:solidFill>
        <a:ln w="9525">
          <a:solidFill>
            <a:srgbClr val="000000"/>
          </a:solidFill>
          <a:round/>
          <a:headEnd/>
          <a:tailEnd/>
        </a:ln>
      </xdr:spPr>
    </xdr:sp>
    <xdr:clientData/>
  </xdr:twoCellAnchor>
  <xdr:twoCellAnchor>
    <xdr:from>
      <xdr:col>1</xdr:col>
      <xdr:colOff>0</xdr:colOff>
      <xdr:row>463</xdr:row>
      <xdr:rowOff>0</xdr:rowOff>
    </xdr:from>
    <xdr:to>
      <xdr:col>1</xdr:col>
      <xdr:colOff>0</xdr:colOff>
      <xdr:row>463</xdr:row>
      <xdr:rowOff>0</xdr:rowOff>
    </xdr:to>
    <xdr:sp macro="" textlink="">
      <xdr:nvSpPr>
        <xdr:cNvPr id="99610" name="Oval 1080">
          <a:extLst>
            <a:ext uri="{FF2B5EF4-FFF2-40B4-BE49-F238E27FC236}">
              <a16:creationId xmlns:a16="http://schemas.microsoft.com/office/drawing/2014/main" id="{14DA0B91-E8F9-8006-60D9-E2C72837E203}"/>
            </a:ext>
          </a:extLst>
        </xdr:cNvPr>
        <xdr:cNvSpPr>
          <a:spLocks noChangeArrowheads="1"/>
        </xdr:cNvSpPr>
      </xdr:nvSpPr>
      <xdr:spPr bwMode="auto">
        <a:xfrm>
          <a:off x="7632700" y="95872300"/>
          <a:ext cx="0" cy="0"/>
        </a:xfrm>
        <a:prstGeom prst="ellipse">
          <a:avLst/>
        </a:prstGeom>
        <a:solidFill>
          <a:srgbClr val="000000"/>
        </a:solidFill>
        <a:ln w="9525">
          <a:solidFill>
            <a:srgbClr val="000000"/>
          </a:solidFill>
          <a:round/>
          <a:headEnd/>
          <a:tailEnd/>
        </a:ln>
      </xdr:spPr>
    </xdr:sp>
    <xdr:clientData/>
  </xdr:twoCellAnchor>
  <xdr:twoCellAnchor>
    <xdr:from>
      <xdr:col>1</xdr:col>
      <xdr:colOff>0</xdr:colOff>
      <xdr:row>463</xdr:row>
      <xdr:rowOff>0</xdr:rowOff>
    </xdr:from>
    <xdr:to>
      <xdr:col>1</xdr:col>
      <xdr:colOff>0</xdr:colOff>
      <xdr:row>463</xdr:row>
      <xdr:rowOff>0</xdr:rowOff>
    </xdr:to>
    <xdr:sp macro="" textlink="">
      <xdr:nvSpPr>
        <xdr:cNvPr id="99611" name="Oval 1081">
          <a:extLst>
            <a:ext uri="{FF2B5EF4-FFF2-40B4-BE49-F238E27FC236}">
              <a16:creationId xmlns:a16="http://schemas.microsoft.com/office/drawing/2014/main" id="{C3FDC6B5-38C6-AB8C-8A16-B4FFC1A4BF3D}"/>
            </a:ext>
          </a:extLst>
        </xdr:cNvPr>
        <xdr:cNvSpPr>
          <a:spLocks noChangeArrowheads="1"/>
        </xdr:cNvSpPr>
      </xdr:nvSpPr>
      <xdr:spPr bwMode="auto">
        <a:xfrm>
          <a:off x="7632700" y="95872300"/>
          <a:ext cx="0" cy="0"/>
        </a:xfrm>
        <a:prstGeom prst="ellipse">
          <a:avLst/>
        </a:prstGeom>
        <a:solidFill>
          <a:srgbClr val="000000"/>
        </a:solidFill>
        <a:ln w="9525">
          <a:solidFill>
            <a:srgbClr val="000000"/>
          </a:solidFill>
          <a:round/>
          <a:headEnd/>
          <a:tailEnd/>
        </a:ln>
      </xdr:spPr>
    </xdr:sp>
    <xdr:clientData/>
  </xdr:twoCellAnchor>
  <xdr:twoCellAnchor>
    <xdr:from>
      <xdr:col>1</xdr:col>
      <xdr:colOff>0</xdr:colOff>
      <xdr:row>463</xdr:row>
      <xdr:rowOff>0</xdr:rowOff>
    </xdr:from>
    <xdr:to>
      <xdr:col>1</xdr:col>
      <xdr:colOff>0</xdr:colOff>
      <xdr:row>463</xdr:row>
      <xdr:rowOff>0</xdr:rowOff>
    </xdr:to>
    <xdr:sp macro="" textlink="">
      <xdr:nvSpPr>
        <xdr:cNvPr id="99612" name="Oval 1082">
          <a:extLst>
            <a:ext uri="{FF2B5EF4-FFF2-40B4-BE49-F238E27FC236}">
              <a16:creationId xmlns:a16="http://schemas.microsoft.com/office/drawing/2014/main" id="{1D1487F2-F544-1FD2-9F82-499BC3C9BD5F}"/>
            </a:ext>
          </a:extLst>
        </xdr:cNvPr>
        <xdr:cNvSpPr>
          <a:spLocks noChangeArrowheads="1"/>
        </xdr:cNvSpPr>
      </xdr:nvSpPr>
      <xdr:spPr bwMode="auto">
        <a:xfrm>
          <a:off x="7632700" y="95872300"/>
          <a:ext cx="0" cy="0"/>
        </a:xfrm>
        <a:prstGeom prst="ellipse">
          <a:avLst/>
        </a:prstGeom>
        <a:solidFill>
          <a:srgbClr val="000000"/>
        </a:solidFill>
        <a:ln w="9525">
          <a:solidFill>
            <a:srgbClr val="000000"/>
          </a:solidFill>
          <a:round/>
          <a:headEnd/>
          <a:tailEnd/>
        </a:ln>
      </xdr:spPr>
    </xdr:sp>
    <xdr:clientData/>
  </xdr:twoCellAnchor>
  <xdr:twoCellAnchor>
    <xdr:from>
      <xdr:col>1</xdr:col>
      <xdr:colOff>0</xdr:colOff>
      <xdr:row>463</xdr:row>
      <xdr:rowOff>0</xdr:rowOff>
    </xdr:from>
    <xdr:to>
      <xdr:col>1</xdr:col>
      <xdr:colOff>0</xdr:colOff>
      <xdr:row>463</xdr:row>
      <xdr:rowOff>0</xdr:rowOff>
    </xdr:to>
    <xdr:sp macro="" textlink="">
      <xdr:nvSpPr>
        <xdr:cNvPr id="99613" name="Oval 1083">
          <a:extLst>
            <a:ext uri="{FF2B5EF4-FFF2-40B4-BE49-F238E27FC236}">
              <a16:creationId xmlns:a16="http://schemas.microsoft.com/office/drawing/2014/main" id="{7F28A789-0201-884A-E211-6954DF5F232B}"/>
            </a:ext>
          </a:extLst>
        </xdr:cNvPr>
        <xdr:cNvSpPr>
          <a:spLocks noChangeArrowheads="1"/>
        </xdr:cNvSpPr>
      </xdr:nvSpPr>
      <xdr:spPr bwMode="auto">
        <a:xfrm>
          <a:off x="7632700" y="95872300"/>
          <a:ext cx="0" cy="0"/>
        </a:xfrm>
        <a:prstGeom prst="ellipse">
          <a:avLst/>
        </a:prstGeom>
        <a:solidFill>
          <a:srgbClr val="000000"/>
        </a:solidFill>
        <a:ln w="9525">
          <a:solidFill>
            <a:srgbClr val="000000"/>
          </a:solidFill>
          <a:round/>
          <a:headEnd/>
          <a:tailEnd/>
        </a:ln>
      </xdr:spPr>
    </xdr:sp>
    <xdr:clientData/>
  </xdr:twoCellAnchor>
  <xdr:twoCellAnchor>
    <xdr:from>
      <xdr:col>1</xdr:col>
      <xdr:colOff>0</xdr:colOff>
      <xdr:row>533</xdr:row>
      <xdr:rowOff>0</xdr:rowOff>
    </xdr:from>
    <xdr:to>
      <xdr:col>1</xdr:col>
      <xdr:colOff>0</xdr:colOff>
      <xdr:row>533</xdr:row>
      <xdr:rowOff>0</xdr:rowOff>
    </xdr:to>
    <xdr:sp macro="" textlink="">
      <xdr:nvSpPr>
        <xdr:cNvPr id="99614" name="Oval 1087">
          <a:extLst>
            <a:ext uri="{FF2B5EF4-FFF2-40B4-BE49-F238E27FC236}">
              <a16:creationId xmlns:a16="http://schemas.microsoft.com/office/drawing/2014/main" id="{CFAEEC38-7E38-F477-558D-371B8366A7C7}"/>
            </a:ext>
          </a:extLst>
        </xdr:cNvPr>
        <xdr:cNvSpPr>
          <a:spLocks noChangeArrowheads="1"/>
        </xdr:cNvSpPr>
      </xdr:nvSpPr>
      <xdr:spPr bwMode="auto">
        <a:xfrm>
          <a:off x="7632700" y="110324900"/>
          <a:ext cx="0" cy="0"/>
        </a:xfrm>
        <a:prstGeom prst="ellipse">
          <a:avLst/>
        </a:prstGeom>
        <a:solidFill>
          <a:srgbClr val="000000"/>
        </a:solidFill>
        <a:ln w="9525">
          <a:solidFill>
            <a:srgbClr val="000000"/>
          </a:solidFill>
          <a:round/>
          <a:headEnd/>
          <a:tailEnd/>
        </a:ln>
      </xdr:spPr>
    </xdr:sp>
    <xdr:clientData/>
  </xdr:twoCellAnchor>
  <xdr:twoCellAnchor>
    <xdr:from>
      <xdr:col>1</xdr:col>
      <xdr:colOff>0</xdr:colOff>
      <xdr:row>533</xdr:row>
      <xdr:rowOff>0</xdr:rowOff>
    </xdr:from>
    <xdr:to>
      <xdr:col>1</xdr:col>
      <xdr:colOff>0</xdr:colOff>
      <xdr:row>533</xdr:row>
      <xdr:rowOff>0</xdr:rowOff>
    </xdr:to>
    <xdr:sp macro="" textlink="">
      <xdr:nvSpPr>
        <xdr:cNvPr id="99615" name="Oval 1088">
          <a:extLst>
            <a:ext uri="{FF2B5EF4-FFF2-40B4-BE49-F238E27FC236}">
              <a16:creationId xmlns:a16="http://schemas.microsoft.com/office/drawing/2014/main" id="{E744CADF-F9FF-6238-993B-DD612569759A}"/>
            </a:ext>
          </a:extLst>
        </xdr:cNvPr>
        <xdr:cNvSpPr>
          <a:spLocks noChangeArrowheads="1"/>
        </xdr:cNvSpPr>
      </xdr:nvSpPr>
      <xdr:spPr bwMode="auto">
        <a:xfrm>
          <a:off x="7632700" y="110324900"/>
          <a:ext cx="0" cy="0"/>
        </a:xfrm>
        <a:prstGeom prst="ellipse">
          <a:avLst/>
        </a:prstGeom>
        <a:solidFill>
          <a:srgbClr val="000000"/>
        </a:solidFill>
        <a:ln w="9525">
          <a:solidFill>
            <a:srgbClr val="000000"/>
          </a:solidFill>
          <a:round/>
          <a:headEnd/>
          <a:tailEnd/>
        </a:ln>
      </xdr:spPr>
    </xdr:sp>
    <xdr:clientData/>
  </xdr:twoCellAnchor>
  <xdr:twoCellAnchor>
    <xdr:from>
      <xdr:col>1</xdr:col>
      <xdr:colOff>0</xdr:colOff>
      <xdr:row>533</xdr:row>
      <xdr:rowOff>0</xdr:rowOff>
    </xdr:from>
    <xdr:to>
      <xdr:col>1</xdr:col>
      <xdr:colOff>0</xdr:colOff>
      <xdr:row>533</xdr:row>
      <xdr:rowOff>0</xdr:rowOff>
    </xdr:to>
    <xdr:sp macro="" textlink="">
      <xdr:nvSpPr>
        <xdr:cNvPr id="99616" name="Oval 1089">
          <a:extLst>
            <a:ext uri="{FF2B5EF4-FFF2-40B4-BE49-F238E27FC236}">
              <a16:creationId xmlns:a16="http://schemas.microsoft.com/office/drawing/2014/main" id="{B14772D3-3AEB-63CA-2BD9-F6A0CD991145}"/>
            </a:ext>
          </a:extLst>
        </xdr:cNvPr>
        <xdr:cNvSpPr>
          <a:spLocks noChangeArrowheads="1"/>
        </xdr:cNvSpPr>
      </xdr:nvSpPr>
      <xdr:spPr bwMode="auto">
        <a:xfrm>
          <a:off x="7632700" y="110324900"/>
          <a:ext cx="0" cy="0"/>
        </a:xfrm>
        <a:prstGeom prst="ellipse">
          <a:avLst/>
        </a:prstGeom>
        <a:solidFill>
          <a:srgbClr val="000000"/>
        </a:solidFill>
        <a:ln w="9525">
          <a:solidFill>
            <a:srgbClr val="000000"/>
          </a:solidFill>
          <a:round/>
          <a:headEnd/>
          <a:tailEnd/>
        </a:ln>
      </xdr:spPr>
    </xdr:sp>
    <xdr:clientData/>
  </xdr:twoCellAnchor>
  <xdr:twoCellAnchor>
    <xdr:from>
      <xdr:col>1</xdr:col>
      <xdr:colOff>0</xdr:colOff>
      <xdr:row>533</xdr:row>
      <xdr:rowOff>0</xdr:rowOff>
    </xdr:from>
    <xdr:to>
      <xdr:col>1</xdr:col>
      <xdr:colOff>0</xdr:colOff>
      <xdr:row>533</xdr:row>
      <xdr:rowOff>0</xdr:rowOff>
    </xdr:to>
    <xdr:sp macro="" textlink="">
      <xdr:nvSpPr>
        <xdr:cNvPr id="99617" name="Oval 1090">
          <a:extLst>
            <a:ext uri="{FF2B5EF4-FFF2-40B4-BE49-F238E27FC236}">
              <a16:creationId xmlns:a16="http://schemas.microsoft.com/office/drawing/2014/main" id="{840B97B0-B4F2-696C-D87F-D53D9EB71003}"/>
            </a:ext>
          </a:extLst>
        </xdr:cNvPr>
        <xdr:cNvSpPr>
          <a:spLocks noChangeArrowheads="1"/>
        </xdr:cNvSpPr>
      </xdr:nvSpPr>
      <xdr:spPr bwMode="auto">
        <a:xfrm>
          <a:off x="7632700" y="110324900"/>
          <a:ext cx="0" cy="0"/>
        </a:xfrm>
        <a:prstGeom prst="ellipse">
          <a:avLst/>
        </a:prstGeom>
        <a:solidFill>
          <a:srgbClr val="000000"/>
        </a:solidFill>
        <a:ln w="9525">
          <a:solidFill>
            <a:srgbClr val="000000"/>
          </a:solidFill>
          <a:round/>
          <a:headEnd/>
          <a:tailEnd/>
        </a:ln>
      </xdr:spPr>
    </xdr:sp>
    <xdr:clientData/>
  </xdr:twoCellAnchor>
  <xdr:twoCellAnchor>
    <xdr:from>
      <xdr:col>1</xdr:col>
      <xdr:colOff>0</xdr:colOff>
      <xdr:row>533</xdr:row>
      <xdr:rowOff>0</xdr:rowOff>
    </xdr:from>
    <xdr:to>
      <xdr:col>1</xdr:col>
      <xdr:colOff>0</xdr:colOff>
      <xdr:row>533</xdr:row>
      <xdr:rowOff>0</xdr:rowOff>
    </xdr:to>
    <xdr:sp macro="" textlink="">
      <xdr:nvSpPr>
        <xdr:cNvPr id="99618" name="Oval 1091">
          <a:extLst>
            <a:ext uri="{FF2B5EF4-FFF2-40B4-BE49-F238E27FC236}">
              <a16:creationId xmlns:a16="http://schemas.microsoft.com/office/drawing/2014/main" id="{250F25E0-C110-FD2D-5D21-1F9459C650B3}"/>
            </a:ext>
          </a:extLst>
        </xdr:cNvPr>
        <xdr:cNvSpPr>
          <a:spLocks noChangeArrowheads="1"/>
        </xdr:cNvSpPr>
      </xdr:nvSpPr>
      <xdr:spPr bwMode="auto">
        <a:xfrm>
          <a:off x="7632700" y="110324900"/>
          <a:ext cx="0" cy="0"/>
        </a:xfrm>
        <a:prstGeom prst="ellipse">
          <a:avLst/>
        </a:prstGeom>
        <a:solidFill>
          <a:srgbClr val="000000"/>
        </a:solidFill>
        <a:ln w="9525">
          <a:solidFill>
            <a:srgbClr val="000000"/>
          </a:solidFill>
          <a:round/>
          <a:headEnd/>
          <a:tailEnd/>
        </a:ln>
      </xdr:spPr>
    </xdr:sp>
    <xdr:clientData/>
  </xdr:twoCellAnchor>
  <xdr:twoCellAnchor>
    <xdr:from>
      <xdr:col>1</xdr:col>
      <xdr:colOff>0</xdr:colOff>
      <xdr:row>533</xdr:row>
      <xdr:rowOff>0</xdr:rowOff>
    </xdr:from>
    <xdr:to>
      <xdr:col>1</xdr:col>
      <xdr:colOff>0</xdr:colOff>
      <xdr:row>533</xdr:row>
      <xdr:rowOff>0</xdr:rowOff>
    </xdr:to>
    <xdr:sp macro="" textlink="">
      <xdr:nvSpPr>
        <xdr:cNvPr id="99619" name="Oval 1092">
          <a:extLst>
            <a:ext uri="{FF2B5EF4-FFF2-40B4-BE49-F238E27FC236}">
              <a16:creationId xmlns:a16="http://schemas.microsoft.com/office/drawing/2014/main" id="{C87D2207-2733-0089-CC24-8CA899A5D703}"/>
            </a:ext>
          </a:extLst>
        </xdr:cNvPr>
        <xdr:cNvSpPr>
          <a:spLocks noChangeArrowheads="1"/>
        </xdr:cNvSpPr>
      </xdr:nvSpPr>
      <xdr:spPr bwMode="auto">
        <a:xfrm>
          <a:off x="7632700" y="110324900"/>
          <a:ext cx="0" cy="0"/>
        </a:xfrm>
        <a:prstGeom prst="ellipse">
          <a:avLst/>
        </a:prstGeom>
        <a:solidFill>
          <a:srgbClr val="000000"/>
        </a:solidFill>
        <a:ln w="9525">
          <a:solidFill>
            <a:srgbClr val="000000"/>
          </a:solidFill>
          <a:round/>
          <a:headEnd/>
          <a:tailEnd/>
        </a:ln>
      </xdr:spPr>
    </xdr:sp>
    <xdr:clientData/>
  </xdr:twoCellAnchor>
  <xdr:twoCellAnchor>
    <xdr:from>
      <xdr:col>0</xdr:col>
      <xdr:colOff>31262</xdr:colOff>
      <xdr:row>104</xdr:row>
      <xdr:rowOff>197828</xdr:rowOff>
    </xdr:from>
    <xdr:to>
      <xdr:col>0</xdr:col>
      <xdr:colOff>262347</xdr:colOff>
      <xdr:row>106</xdr:row>
      <xdr:rowOff>9172</xdr:rowOff>
    </xdr:to>
    <xdr:sp macro="" textlink="">
      <xdr:nvSpPr>
        <xdr:cNvPr id="61" name="Oval 8">
          <a:extLst>
            <a:ext uri="{FF2B5EF4-FFF2-40B4-BE49-F238E27FC236}">
              <a16:creationId xmlns:a16="http://schemas.microsoft.com/office/drawing/2014/main" id="{54134E9D-8F30-19EB-2D1A-146931B9BD26}"/>
            </a:ext>
          </a:extLst>
        </xdr:cNvPr>
        <xdr:cNvSpPr>
          <a:spLocks noChangeAspect="1" noChangeArrowheads="1"/>
        </xdr:cNvSpPr>
      </xdr:nvSpPr>
      <xdr:spPr bwMode="auto">
        <a:xfrm>
          <a:off x="43962" y="22603559"/>
          <a:ext cx="295275" cy="249113"/>
        </a:xfrm>
        <a:prstGeom prst="ellipse">
          <a:avLst/>
        </a:prstGeom>
        <a:solidFill>
          <a:srgbClr val="969696">
            <a:alpha val="50000"/>
          </a:srgbClr>
        </a:solidFill>
        <a:ln w="9525">
          <a:solidFill>
            <a:srgbClr val="000000"/>
          </a:solidFill>
          <a:round/>
          <a:headEnd/>
          <a:tailEnd/>
        </a:ln>
      </xdr:spPr>
      <xdr:txBody>
        <a:bodyPr vertOverflow="clip" wrap="square" lIns="27432" tIns="18288" rIns="27432" bIns="18288" anchor="ctr" upright="1"/>
        <a:lstStyle/>
        <a:p>
          <a:pPr algn="ctr" rtl="0">
            <a:defRPr sz="1000"/>
          </a:pPr>
          <a:r>
            <a:rPr lang="fr-FR" sz="800" b="1" i="0" u="none" strike="noStrike" baseline="0">
              <a:solidFill>
                <a:srgbClr val="000000"/>
              </a:solidFill>
              <a:latin typeface="Helv"/>
            </a:rPr>
            <a:t>6</a:t>
          </a:r>
        </a:p>
      </xdr:txBody>
    </xdr:sp>
    <xdr:clientData/>
  </xdr:twoCellAnchor>
  <xdr:twoCellAnchor>
    <xdr:from>
      <xdr:col>0</xdr:col>
      <xdr:colOff>38589</xdr:colOff>
      <xdr:row>56</xdr:row>
      <xdr:rowOff>197829</xdr:rowOff>
    </xdr:from>
    <xdr:to>
      <xdr:col>0</xdr:col>
      <xdr:colOff>269674</xdr:colOff>
      <xdr:row>58</xdr:row>
      <xdr:rowOff>9173</xdr:rowOff>
    </xdr:to>
    <xdr:sp macro="" textlink="">
      <xdr:nvSpPr>
        <xdr:cNvPr id="60" name="Oval 8">
          <a:extLst>
            <a:ext uri="{FF2B5EF4-FFF2-40B4-BE49-F238E27FC236}">
              <a16:creationId xmlns:a16="http://schemas.microsoft.com/office/drawing/2014/main" id="{D06B5A75-4944-C9E1-6224-975435D69977}"/>
            </a:ext>
          </a:extLst>
        </xdr:cNvPr>
        <xdr:cNvSpPr>
          <a:spLocks noChangeAspect="1" noChangeArrowheads="1"/>
        </xdr:cNvSpPr>
      </xdr:nvSpPr>
      <xdr:spPr bwMode="auto">
        <a:xfrm>
          <a:off x="51289" y="12624291"/>
          <a:ext cx="295275" cy="249113"/>
        </a:xfrm>
        <a:prstGeom prst="ellipse">
          <a:avLst/>
        </a:prstGeom>
        <a:solidFill>
          <a:srgbClr val="969696">
            <a:alpha val="50000"/>
          </a:srgbClr>
        </a:solidFill>
        <a:ln w="9525">
          <a:solidFill>
            <a:srgbClr val="000000"/>
          </a:solidFill>
          <a:round/>
          <a:headEnd/>
          <a:tailEnd/>
        </a:ln>
      </xdr:spPr>
      <xdr:txBody>
        <a:bodyPr vertOverflow="clip" wrap="square" lIns="27432" tIns="18288" rIns="27432" bIns="18288" anchor="ctr" upright="1"/>
        <a:lstStyle/>
        <a:p>
          <a:pPr algn="ctr" rtl="0">
            <a:defRPr sz="1000"/>
          </a:pPr>
          <a:r>
            <a:rPr lang="fr-FR" sz="800" b="1" i="0" u="none" strike="noStrike" baseline="0">
              <a:solidFill>
                <a:srgbClr val="000000"/>
              </a:solidFill>
              <a:latin typeface="Helv"/>
            </a:rPr>
            <a:t>4</a:t>
          </a:r>
        </a:p>
      </xdr:txBody>
    </xdr:sp>
    <xdr:clientData/>
  </xdr:twoCellAnchor>
  <xdr:twoCellAnchor>
    <xdr:from>
      <xdr:col>0</xdr:col>
      <xdr:colOff>45916</xdr:colOff>
      <xdr:row>80</xdr:row>
      <xdr:rowOff>197829</xdr:rowOff>
    </xdr:from>
    <xdr:to>
      <xdr:col>0</xdr:col>
      <xdr:colOff>264163</xdr:colOff>
      <xdr:row>82</xdr:row>
      <xdr:rowOff>9172</xdr:rowOff>
    </xdr:to>
    <xdr:sp macro="" textlink="">
      <xdr:nvSpPr>
        <xdr:cNvPr id="62" name="Oval 8">
          <a:extLst>
            <a:ext uri="{FF2B5EF4-FFF2-40B4-BE49-F238E27FC236}">
              <a16:creationId xmlns:a16="http://schemas.microsoft.com/office/drawing/2014/main" id="{8E633188-DE78-5A52-EF87-6B236B88C0A3}"/>
            </a:ext>
          </a:extLst>
        </xdr:cNvPr>
        <xdr:cNvSpPr>
          <a:spLocks noChangeAspect="1" noChangeArrowheads="1"/>
        </xdr:cNvSpPr>
      </xdr:nvSpPr>
      <xdr:spPr bwMode="auto">
        <a:xfrm>
          <a:off x="58616" y="17797098"/>
          <a:ext cx="295275" cy="249113"/>
        </a:xfrm>
        <a:prstGeom prst="ellipse">
          <a:avLst/>
        </a:prstGeom>
        <a:solidFill>
          <a:srgbClr val="969696">
            <a:alpha val="50000"/>
          </a:srgbClr>
        </a:solidFill>
        <a:ln w="9525">
          <a:solidFill>
            <a:srgbClr val="000000"/>
          </a:solidFill>
          <a:round/>
          <a:headEnd/>
          <a:tailEnd/>
        </a:ln>
      </xdr:spPr>
      <xdr:txBody>
        <a:bodyPr vertOverflow="clip" wrap="square" lIns="27432" tIns="18288" rIns="27432" bIns="18288" anchor="ctr" upright="1"/>
        <a:lstStyle/>
        <a:p>
          <a:pPr algn="ctr" rtl="0">
            <a:defRPr sz="1000"/>
          </a:pPr>
          <a:r>
            <a:rPr lang="fr-FR" sz="800" b="1" i="0" u="none" strike="noStrike" baseline="0">
              <a:solidFill>
                <a:srgbClr val="000000"/>
              </a:solidFill>
              <a:latin typeface="Helv"/>
            </a:rPr>
            <a:t>5</a:t>
          </a:r>
        </a:p>
      </xdr:txBody>
    </xdr:sp>
    <xdr:clientData/>
  </xdr:twoCellAnchor>
  <xdr:twoCellAnchor>
    <xdr:from>
      <xdr:col>0</xdr:col>
      <xdr:colOff>31262</xdr:colOff>
      <xdr:row>113</xdr:row>
      <xdr:rowOff>190502</xdr:rowOff>
    </xdr:from>
    <xdr:to>
      <xdr:col>0</xdr:col>
      <xdr:colOff>262347</xdr:colOff>
      <xdr:row>115</xdr:row>
      <xdr:rowOff>2519</xdr:rowOff>
    </xdr:to>
    <xdr:sp macro="" textlink="">
      <xdr:nvSpPr>
        <xdr:cNvPr id="63" name="Oval 8">
          <a:extLst>
            <a:ext uri="{FF2B5EF4-FFF2-40B4-BE49-F238E27FC236}">
              <a16:creationId xmlns:a16="http://schemas.microsoft.com/office/drawing/2014/main" id="{14E093E2-83F8-D732-86CF-947F1D5D7C08}"/>
            </a:ext>
          </a:extLst>
        </xdr:cNvPr>
        <xdr:cNvSpPr>
          <a:spLocks noChangeAspect="1" noChangeArrowheads="1"/>
        </xdr:cNvSpPr>
      </xdr:nvSpPr>
      <xdr:spPr bwMode="auto">
        <a:xfrm>
          <a:off x="43962" y="24948175"/>
          <a:ext cx="295275" cy="249113"/>
        </a:xfrm>
        <a:prstGeom prst="ellipse">
          <a:avLst/>
        </a:prstGeom>
        <a:solidFill>
          <a:srgbClr val="969696">
            <a:alpha val="50000"/>
          </a:srgbClr>
        </a:solidFill>
        <a:ln w="9525">
          <a:solidFill>
            <a:srgbClr val="000000"/>
          </a:solidFill>
          <a:round/>
          <a:headEnd/>
          <a:tailEnd/>
        </a:ln>
      </xdr:spPr>
      <xdr:txBody>
        <a:bodyPr vertOverflow="clip" wrap="square" lIns="27432" tIns="18288" rIns="27432" bIns="18288" anchor="ctr" upright="1"/>
        <a:lstStyle/>
        <a:p>
          <a:pPr algn="ctr" rtl="0">
            <a:defRPr sz="1000"/>
          </a:pPr>
          <a:r>
            <a:rPr lang="fr-FR" sz="800" b="1" i="0" u="none" strike="noStrike" baseline="0">
              <a:solidFill>
                <a:srgbClr val="000000"/>
              </a:solidFill>
              <a:latin typeface="Helv"/>
            </a:rPr>
            <a:t>7</a:t>
          </a:r>
        </a:p>
      </xdr:txBody>
    </xdr:sp>
    <xdr:clientData/>
  </xdr:twoCellAnchor>
  <xdr:twoCellAnchor>
    <xdr:from>
      <xdr:col>0</xdr:col>
      <xdr:colOff>38589</xdr:colOff>
      <xdr:row>133</xdr:row>
      <xdr:rowOff>1956</xdr:rowOff>
    </xdr:from>
    <xdr:to>
      <xdr:col>0</xdr:col>
      <xdr:colOff>269674</xdr:colOff>
      <xdr:row>134</xdr:row>
      <xdr:rowOff>29307</xdr:rowOff>
    </xdr:to>
    <xdr:sp macro="" textlink="">
      <xdr:nvSpPr>
        <xdr:cNvPr id="69" name="Oval 8">
          <a:extLst>
            <a:ext uri="{FF2B5EF4-FFF2-40B4-BE49-F238E27FC236}">
              <a16:creationId xmlns:a16="http://schemas.microsoft.com/office/drawing/2014/main" id="{EB0F4622-11DE-73DB-6A44-ABE3441583DA}"/>
            </a:ext>
          </a:extLst>
        </xdr:cNvPr>
        <xdr:cNvSpPr>
          <a:spLocks noChangeAspect="1" noChangeArrowheads="1"/>
        </xdr:cNvSpPr>
      </xdr:nvSpPr>
      <xdr:spPr bwMode="auto">
        <a:xfrm>
          <a:off x="51289" y="29498194"/>
          <a:ext cx="295275" cy="249113"/>
        </a:xfrm>
        <a:prstGeom prst="ellipse">
          <a:avLst/>
        </a:prstGeom>
        <a:solidFill>
          <a:srgbClr val="969696">
            <a:alpha val="50000"/>
          </a:srgbClr>
        </a:solidFill>
        <a:ln w="9525">
          <a:solidFill>
            <a:srgbClr val="000000"/>
          </a:solidFill>
          <a:round/>
          <a:headEnd/>
          <a:tailEnd/>
        </a:ln>
      </xdr:spPr>
      <xdr:txBody>
        <a:bodyPr vertOverflow="clip" wrap="square" lIns="27432" tIns="18288" rIns="27432" bIns="18288" anchor="ctr" upright="1"/>
        <a:lstStyle/>
        <a:p>
          <a:pPr algn="ctr" rtl="0">
            <a:defRPr sz="1000"/>
          </a:pPr>
          <a:r>
            <a:rPr lang="fr-FR" sz="800" b="1" i="0" u="none" strike="noStrike" baseline="0">
              <a:solidFill>
                <a:srgbClr val="000000"/>
              </a:solidFill>
              <a:latin typeface="Helv"/>
            </a:rPr>
            <a:t>8</a:t>
          </a:r>
        </a:p>
      </xdr:txBody>
    </xdr:sp>
    <xdr:clientData/>
  </xdr:twoCellAnchor>
  <xdr:twoCellAnchor>
    <xdr:from>
      <xdr:col>0</xdr:col>
      <xdr:colOff>38589</xdr:colOff>
      <xdr:row>150</xdr:row>
      <xdr:rowOff>656</xdr:rowOff>
    </xdr:from>
    <xdr:to>
      <xdr:col>0</xdr:col>
      <xdr:colOff>269674</xdr:colOff>
      <xdr:row>151</xdr:row>
      <xdr:rowOff>36632</xdr:rowOff>
    </xdr:to>
    <xdr:sp macro="" textlink="">
      <xdr:nvSpPr>
        <xdr:cNvPr id="70" name="Oval 8">
          <a:extLst>
            <a:ext uri="{FF2B5EF4-FFF2-40B4-BE49-F238E27FC236}">
              <a16:creationId xmlns:a16="http://schemas.microsoft.com/office/drawing/2014/main" id="{DC1989E5-3130-525A-C47E-41A469C949FC}"/>
            </a:ext>
          </a:extLst>
        </xdr:cNvPr>
        <xdr:cNvSpPr>
          <a:spLocks noChangeAspect="1" noChangeArrowheads="1"/>
        </xdr:cNvSpPr>
      </xdr:nvSpPr>
      <xdr:spPr bwMode="auto">
        <a:xfrm>
          <a:off x="51289" y="32978481"/>
          <a:ext cx="295275" cy="249113"/>
        </a:xfrm>
        <a:prstGeom prst="ellipse">
          <a:avLst/>
        </a:prstGeom>
        <a:solidFill>
          <a:srgbClr val="969696">
            <a:alpha val="50000"/>
          </a:srgbClr>
        </a:solidFill>
        <a:ln w="9525">
          <a:solidFill>
            <a:srgbClr val="000000"/>
          </a:solidFill>
          <a:round/>
          <a:headEnd/>
          <a:tailEnd/>
        </a:ln>
      </xdr:spPr>
      <xdr:txBody>
        <a:bodyPr vertOverflow="clip" wrap="square" lIns="27432" tIns="18288" rIns="27432" bIns="18288" anchor="ctr" upright="1"/>
        <a:lstStyle/>
        <a:p>
          <a:pPr algn="ctr" rtl="0">
            <a:defRPr sz="1000"/>
          </a:pPr>
          <a:r>
            <a:rPr lang="fr-FR" sz="800" b="1" i="0" u="none" strike="noStrike" baseline="0">
              <a:solidFill>
                <a:srgbClr val="000000"/>
              </a:solidFill>
              <a:latin typeface="Helv"/>
            </a:rPr>
            <a:t>9</a:t>
          </a:r>
        </a:p>
      </xdr:txBody>
    </xdr:sp>
    <xdr:clientData/>
  </xdr:twoCellAnchor>
  <xdr:twoCellAnchor>
    <xdr:from>
      <xdr:col>0</xdr:col>
      <xdr:colOff>38589</xdr:colOff>
      <xdr:row>163</xdr:row>
      <xdr:rowOff>7327</xdr:rowOff>
    </xdr:from>
    <xdr:to>
      <xdr:col>0</xdr:col>
      <xdr:colOff>269674</xdr:colOff>
      <xdr:row>164</xdr:row>
      <xdr:rowOff>43959</xdr:rowOff>
    </xdr:to>
    <xdr:sp macro="" textlink="">
      <xdr:nvSpPr>
        <xdr:cNvPr id="71" name="Oval 8">
          <a:extLst>
            <a:ext uri="{FF2B5EF4-FFF2-40B4-BE49-F238E27FC236}">
              <a16:creationId xmlns:a16="http://schemas.microsoft.com/office/drawing/2014/main" id="{32E1EA62-27F1-6ABB-C007-719DD99189DB}"/>
            </a:ext>
          </a:extLst>
        </xdr:cNvPr>
        <xdr:cNvSpPr>
          <a:spLocks noChangeAspect="1" noChangeArrowheads="1"/>
        </xdr:cNvSpPr>
      </xdr:nvSpPr>
      <xdr:spPr bwMode="auto">
        <a:xfrm>
          <a:off x="51289" y="35821327"/>
          <a:ext cx="295275" cy="249113"/>
        </a:xfrm>
        <a:prstGeom prst="ellipse">
          <a:avLst/>
        </a:prstGeom>
        <a:solidFill>
          <a:srgbClr val="969696">
            <a:alpha val="50000"/>
          </a:srgbClr>
        </a:solidFill>
        <a:ln w="9525">
          <a:solidFill>
            <a:srgbClr val="000000"/>
          </a:solidFill>
          <a:round/>
          <a:headEnd/>
          <a:tailEnd/>
        </a:ln>
      </xdr:spPr>
      <xdr:txBody>
        <a:bodyPr vertOverflow="clip" wrap="square" lIns="27432" tIns="18288" rIns="27432" bIns="18288" anchor="ctr" upright="1"/>
        <a:lstStyle/>
        <a:p>
          <a:pPr algn="ctr" rtl="0">
            <a:defRPr sz="1000"/>
          </a:pPr>
          <a:r>
            <a:rPr lang="fr-FR" sz="800" b="1" i="0" u="none" strike="noStrike" baseline="0">
              <a:solidFill>
                <a:srgbClr val="000000"/>
              </a:solidFill>
              <a:latin typeface="Helv"/>
            </a:rPr>
            <a:t>10</a:t>
          </a:r>
        </a:p>
      </xdr:txBody>
    </xdr:sp>
    <xdr:clientData/>
  </xdr:twoCellAnchor>
  <xdr:twoCellAnchor>
    <xdr:from>
      <xdr:col>0</xdr:col>
      <xdr:colOff>38589</xdr:colOff>
      <xdr:row>176</xdr:row>
      <xdr:rowOff>197829</xdr:rowOff>
    </xdr:from>
    <xdr:to>
      <xdr:col>0</xdr:col>
      <xdr:colOff>269674</xdr:colOff>
      <xdr:row>178</xdr:row>
      <xdr:rowOff>9172</xdr:rowOff>
    </xdr:to>
    <xdr:sp macro="" textlink="">
      <xdr:nvSpPr>
        <xdr:cNvPr id="72" name="Oval 8">
          <a:extLst>
            <a:ext uri="{FF2B5EF4-FFF2-40B4-BE49-F238E27FC236}">
              <a16:creationId xmlns:a16="http://schemas.microsoft.com/office/drawing/2014/main" id="{29C9ABCD-DFDC-C34E-25D1-5261F8564377}"/>
            </a:ext>
          </a:extLst>
        </xdr:cNvPr>
        <xdr:cNvSpPr>
          <a:spLocks noChangeAspect="1" noChangeArrowheads="1"/>
        </xdr:cNvSpPr>
      </xdr:nvSpPr>
      <xdr:spPr bwMode="auto">
        <a:xfrm>
          <a:off x="51289" y="38481002"/>
          <a:ext cx="295275" cy="249113"/>
        </a:xfrm>
        <a:prstGeom prst="ellipse">
          <a:avLst/>
        </a:prstGeom>
        <a:solidFill>
          <a:srgbClr val="969696">
            <a:alpha val="50000"/>
          </a:srgbClr>
        </a:solidFill>
        <a:ln w="9525">
          <a:solidFill>
            <a:srgbClr val="000000"/>
          </a:solidFill>
          <a:round/>
          <a:headEnd/>
          <a:tailEnd/>
        </a:ln>
      </xdr:spPr>
      <xdr:txBody>
        <a:bodyPr vertOverflow="clip" wrap="square" lIns="27432" tIns="18288" rIns="27432" bIns="18288" anchor="ctr" upright="1"/>
        <a:lstStyle/>
        <a:p>
          <a:pPr algn="ctr" rtl="0">
            <a:defRPr sz="1000"/>
          </a:pPr>
          <a:r>
            <a:rPr lang="fr-FR" sz="800" b="1" i="0" u="none" strike="noStrike" baseline="0">
              <a:solidFill>
                <a:srgbClr val="000000"/>
              </a:solidFill>
              <a:latin typeface="Helv"/>
            </a:rPr>
            <a:t>11</a:t>
          </a:r>
        </a:p>
      </xdr:txBody>
    </xdr:sp>
    <xdr:clientData/>
  </xdr:twoCellAnchor>
  <xdr:twoCellAnchor>
    <xdr:from>
      <xdr:col>0</xdr:col>
      <xdr:colOff>45916</xdr:colOff>
      <xdr:row>198</xdr:row>
      <xdr:rowOff>190502</xdr:rowOff>
    </xdr:from>
    <xdr:to>
      <xdr:col>0</xdr:col>
      <xdr:colOff>264163</xdr:colOff>
      <xdr:row>200</xdr:row>
      <xdr:rowOff>2519</xdr:rowOff>
    </xdr:to>
    <xdr:sp macro="" textlink="">
      <xdr:nvSpPr>
        <xdr:cNvPr id="73" name="Oval 8">
          <a:extLst>
            <a:ext uri="{FF2B5EF4-FFF2-40B4-BE49-F238E27FC236}">
              <a16:creationId xmlns:a16="http://schemas.microsoft.com/office/drawing/2014/main" id="{39A7B687-58F5-4588-1EB2-FFB8633C50E5}"/>
            </a:ext>
          </a:extLst>
        </xdr:cNvPr>
        <xdr:cNvSpPr>
          <a:spLocks noChangeAspect="1" noChangeArrowheads="1"/>
        </xdr:cNvSpPr>
      </xdr:nvSpPr>
      <xdr:spPr bwMode="auto">
        <a:xfrm>
          <a:off x="58616" y="43221521"/>
          <a:ext cx="295275" cy="249113"/>
        </a:xfrm>
        <a:prstGeom prst="ellipse">
          <a:avLst/>
        </a:prstGeom>
        <a:solidFill>
          <a:srgbClr val="969696">
            <a:alpha val="50000"/>
          </a:srgbClr>
        </a:solidFill>
        <a:ln w="9525">
          <a:solidFill>
            <a:srgbClr val="000000"/>
          </a:solidFill>
          <a:round/>
          <a:headEnd/>
          <a:tailEnd/>
        </a:ln>
      </xdr:spPr>
      <xdr:txBody>
        <a:bodyPr vertOverflow="clip" wrap="square" lIns="27432" tIns="18288" rIns="27432" bIns="18288" anchor="ctr" upright="1"/>
        <a:lstStyle/>
        <a:p>
          <a:pPr algn="ctr" rtl="0">
            <a:defRPr sz="1000"/>
          </a:pPr>
          <a:r>
            <a:rPr lang="fr-FR" sz="800" b="1" i="0" u="none" strike="noStrike" baseline="0">
              <a:solidFill>
                <a:srgbClr val="000000"/>
              </a:solidFill>
              <a:latin typeface="Helv"/>
            </a:rPr>
            <a:t>12</a:t>
          </a:r>
        </a:p>
      </xdr:txBody>
    </xdr:sp>
    <xdr:clientData/>
  </xdr:twoCellAnchor>
  <xdr:twoCellAnchor>
    <xdr:from>
      <xdr:col>0</xdr:col>
      <xdr:colOff>38589</xdr:colOff>
      <xdr:row>251</xdr:row>
      <xdr:rowOff>0</xdr:rowOff>
    </xdr:from>
    <xdr:to>
      <xdr:col>0</xdr:col>
      <xdr:colOff>269674</xdr:colOff>
      <xdr:row>252</xdr:row>
      <xdr:rowOff>29307</xdr:rowOff>
    </xdr:to>
    <xdr:sp macro="" textlink="">
      <xdr:nvSpPr>
        <xdr:cNvPr id="74" name="Oval 8">
          <a:extLst>
            <a:ext uri="{FF2B5EF4-FFF2-40B4-BE49-F238E27FC236}">
              <a16:creationId xmlns:a16="http://schemas.microsoft.com/office/drawing/2014/main" id="{4154CC8D-0CDC-655C-C8D8-1A90C9803A7E}"/>
            </a:ext>
          </a:extLst>
        </xdr:cNvPr>
        <xdr:cNvSpPr>
          <a:spLocks noChangeAspect="1" noChangeArrowheads="1"/>
        </xdr:cNvSpPr>
      </xdr:nvSpPr>
      <xdr:spPr bwMode="auto">
        <a:xfrm>
          <a:off x="51289" y="46071694"/>
          <a:ext cx="295275" cy="249113"/>
        </a:xfrm>
        <a:prstGeom prst="ellipse">
          <a:avLst/>
        </a:prstGeom>
        <a:solidFill>
          <a:srgbClr val="969696">
            <a:alpha val="50000"/>
          </a:srgbClr>
        </a:solidFill>
        <a:ln w="9525">
          <a:solidFill>
            <a:srgbClr val="000000"/>
          </a:solidFill>
          <a:round/>
          <a:headEnd/>
          <a:tailEnd/>
        </a:ln>
      </xdr:spPr>
      <xdr:txBody>
        <a:bodyPr vertOverflow="clip" wrap="square" lIns="27432" tIns="18288" rIns="27432" bIns="18288" anchor="ctr" upright="1"/>
        <a:lstStyle/>
        <a:p>
          <a:pPr algn="ctr" rtl="0">
            <a:defRPr sz="1000"/>
          </a:pPr>
          <a:r>
            <a:rPr lang="fr-FR" sz="800" b="1" i="0" u="none" strike="noStrike" baseline="0">
              <a:solidFill>
                <a:srgbClr val="000000"/>
              </a:solidFill>
              <a:latin typeface="Helv"/>
            </a:rPr>
            <a:t>15</a:t>
          </a:r>
        </a:p>
      </xdr:txBody>
    </xdr:sp>
    <xdr:clientData/>
  </xdr:twoCellAnchor>
  <xdr:twoCellAnchor>
    <xdr:from>
      <xdr:col>0</xdr:col>
      <xdr:colOff>45916</xdr:colOff>
      <xdr:row>273</xdr:row>
      <xdr:rowOff>1956</xdr:rowOff>
    </xdr:from>
    <xdr:to>
      <xdr:col>0</xdr:col>
      <xdr:colOff>264163</xdr:colOff>
      <xdr:row>274</xdr:row>
      <xdr:rowOff>29307</xdr:rowOff>
    </xdr:to>
    <xdr:sp macro="" textlink="">
      <xdr:nvSpPr>
        <xdr:cNvPr id="75" name="Oval 8">
          <a:extLst>
            <a:ext uri="{FF2B5EF4-FFF2-40B4-BE49-F238E27FC236}">
              <a16:creationId xmlns:a16="http://schemas.microsoft.com/office/drawing/2014/main" id="{9EDCA21E-C62A-AF55-E0B6-79DD6B3A1D5B}"/>
            </a:ext>
          </a:extLst>
        </xdr:cNvPr>
        <xdr:cNvSpPr>
          <a:spLocks noChangeAspect="1" noChangeArrowheads="1"/>
        </xdr:cNvSpPr>
      </xdr:nvSpPr>
      <xdr:spPr bwMode="auto">
        <a:xfrm>
          <a:off x="58616" y="51244502"/>
          <a:ext cx="295275" cy="249113"/>
        </a:xfrm>
        <a:prstGeom prst="ellipse">
          <a:avLst/>
        </a:prstGeom>
        <a:solidFill>
          <a:srgbClr val="969696">
            <a:alpha val="50000"/>
          </a:srgbClr>
        </a:solidFill>
        <a:ln w="9525">
          <a:solidFill>
            <a:srgbClr val="000000"/>
          </a:solidFill>
          <a:round/>
          <a:headEnd/>
          <a:tailEnd/>
        </a:ln>
      </xdr:spPr>
      <xdr:txBody>
        <a:bodyPr vertOverflow="clip" wrap="square" lIns="27432" tIns="18288" rIns="27432" bIns="18288" anchor="ctr" upright="1"/>
        <a:lstStyle/>
        <a:p>
          <a:pPr algn="ctr" rtl="0">
            <a:defRPr sz="1000"/>
          </a:pPr>
          <a:r>
            <a:rPr lang="fr-FR" sz="800" b="1" i="0" u="none" strike="noStrike" baseline="0">
              <a:solidFill>
                <a:srgbClr val="000000"/>
              </a:solidFill>
              <a:latin typeface="Helv"/>
            </a:rPr>
            <a:t>16</a:t>
          </a:r>
        </a:p>
      </xdr:txBody>
    </xdr:sp>
    <xdr:clientData/>
  </xdr:twoCellAnchor>
  <xdr:twoCellAnchor>
    <xdr:from>
      <xdr:col>0</xdr:col>
      <xdr:colOff>38589</xdr:colOff>
      <xdr:row>305</xdr:row>
      <xdr:rowOff>197829</xdr:rowOff>
    </xdr:from>
    <xdr:to>
      <xdr:col>0</xdr:col>
      <xdr:colOff>269674</xdr:colOff>
      <xdr:row>307</xdr:row>
      <xdr:rowOff>9173</xdr:rowOff>
    </xdr:to>
    <xdr:sp macro="" textlink="">
      <xdr:nvSpPr>
        <xdr:cNvPr id="76" name="Oval 8">
          <a:extLst>
            <a:ext uri="{FF2B5EF4-FFF2-40B4-BE49-F238E27FC236}">
              <a16:creationId xmlns:a16="http://schemas.microsoft.com/office/drawing/2014/main" id="{A392F706-D64A-D2A0-5FF2-0F946322B2C3}"/>
            </a:ext>
          </a:extLst>
        </xdr:cNvPr>
        <xdr:cNvSpPr>
          <a:spLocks noChangeAspect="1" noChangeArrowheads="1"/>
        </xdr:cNvSpPr>
      </xdr:nvSpPr>
      <xdr:spPr bwMode="auto">
        <a:xfrm>
          <a:off x="51289" y="58322310"/>
          <a:ext cx="295275" cy="249113"/>
        </a:xfrm>
        <a:prstGeom prst="ellipse">
          <a:avLst/>
        </a:prstGeom>
        <a:solidFill>
          <a:srgbClr val="969696">
            <a:alpha val="50000"/>
          </a:srgbClr>
        </a:solidFill>
        <a:ln w="9525">
          <a:solidFill>
            <a:srgbClr val="000000"/>
          </a:solidFill>
          <a:round/>
          <a:headEnd/>
          <a:tailEnd/>
        </a:ln>
      </xdr:spPr>
      <xdr:txBody>
        <a:bodyPr vertOverflow="clip" wrap="square" lIns="27432" tIns="18288" rIns="27432" bIns="18288" anchor="ctr" upright="1"/>
        <a:lstStyle/>
        <a:p>
          <a:pPr algn="ctr" rtl="0">
            <a:defRPr sz="1000"/>
          </a:pPr>
          <a:r>
            <a:rPr lang="fr-FR" sz="800" b="1" i="0" u="none" strike="noStrike" baseline="0">
              <a:solidFill>
                <a:srgbClr val="000000"/>
              </a:solidFill>
              <a:latin typeface="Helv"/>
            </a:rPr>
            <a:t>17</a:t>
          </a:r>
        </a:p>
      </xdr:txBody>
    </xdr:sp>
    <xdr:clientData/>
  </xdr:twoCellAnchor>
  <xdr:twoCellAnchor>
    <xdr:from>
      <xdr:col>0</xdr:col>
      <xdr:colOff>39852</xdr:colOff>
      <xdr:row>343</xdr:row>
      <xdr:rowOff>1</xdr:rowOff>
    </xdr:from>
    <xdr:to>
      <xdr:col>0</xdr:col>
      <xdr:colOff>270937</xdr:colOff>
      <xdr:row>344</xdr:row>
      <xdr:rowOff>3266</xdr:rowOff>
    </xdr:to>
    <xdr:sp macro="" textlink="">
      <xdr:nvSpPr>
        <xdr:cNvPr id="77" name="Oval 8">
          <a:extLst>
            <a:ext uri="{FF2B5EF4-FFF2-40B4-BE49-F238E27FC236}">
              <a16:creationId xmlns:a16="http://schemas.microsoft.com/office/drawing/2014/main" id="{57C5BA8D-298D-86EF-EA8F-3BC1F0E21CB2}"/>
            </a:ext>
          </a:extLst>
        </xdr:cNvPr>
        <xdr:cNvSpPr>
          <a:spLocks noChangeAspect="1" noChangeArrowheads="1"/>
        </xdr:cNvSpPr>
      </xdr:nvSpPr>
      <xdr:spPr bwMode="auto">
        <a:xfrm>
          <a:off x="52552" y="63955449"/>
          <a:ext cx="295275" cy="244565"/>
        </a:xfrm>
        <a:prstGeom prst="ellipse">
          <a:avLst/>
        </a:prstGeom>
        <a:solidFill>
          <a:srgbClr val="969696">
            <a:alpha val="50000"/>
          </a:srgbClr>
        </a:solidFill>
        <a:ln w="9525">
          <a:solidFill>
            <a:srgbClr val="000000"/>
          </a:solidFill>
          <a:round/>
          <a:headEnd/>
          <a:tailEnd/>
        </a:ln>
      </xdr:spPr>
      <xdr:txBody>
        <a:bodyPr vertOverflow="clip" wrap="square" lIns="27432" tIns="18288" rIns="27432" bIns="18288" anchor="ctr" upright="1"/>
        <a:lstStyle/>
        <a:p>
          <a:pPr algn="ctr" rtl="0">
            <a:defRPr sz="1000"/>
          </a:pPr>
          <a:r>
            <a:rPr lang="fr-FR" sz="800" b="1" i="0" u="none" strike="noStrike" baseline="0">
              <a:solidFill>
                <a:srgbClr val="000000"/>
              </a:solidFill>
              <a:latin typeface="Helv"/>
            </a:rPr>
            <a:t>19</a:t>
          </a:r>
        </a:p>
      </xdr:txBody>
    </xdr:sp>
    <xdr:clientData/>
  </xdr:twoCellAnchor>
  <xdr:twoCellAnchor>
    <xdr:from>
      <xdr:col>0</xdr:col>
      <xdr:colOff>39852</xdr:colOff>
      <xdr:row>391</xdr:row>
      <xdr:rowOff>197070</xdr:rowOff>
    </xdr:from>
    <xdr:to>
      <xdr:col>0</xdr:col>
      <xdr:colOff>258099</xdr:colOff>
      <xdr:row>393</xdr:row>
      <xdr:rowOff>8414</xdr:rowOff>
    </xdr:to>
    <xdr:sp macro="" textlink="">
      <xdr:nvSpPr>
        <xdr:cNvPr id="81" name="Oval 8">
          <a:extLst>
            <a:ext uri="{FF2B5EF4-FFF2-40B4-BE49-F238E27FC236}">
              <a16:creationId xmlns:a16="http://schemas.microsoft.com/office/drawing/2014/main" id="{5C914586-00EC-A126-2F5E-AECFC77FF911}"/>
            </a:ext>
          </a:extLst>
        </xdr:cNvPr>
        <xdr:cNvSpPr>
          <a:spLocks noChangeAspect="1" noChangeArrowheads="1"/>
        </xdr:cNvSpPr>
      </xdr:nvSpPr>
      <xdr:spPr bwMode="auto">
        <a:xfrm>
          <a:off x="52552" y="74189898"/>
          <a:ext cx="295275" cy="244565"/>
        </a:xfrm>
        <a:prstGeom prst="ellipse">
          <a:avLst/>
        </a:prstGeom>
        <a:solidFill>
          <a:srgbClr val="969696">
            <a:alpha val="50000"/>
          </a:srgbClr>
        </a:solidFill>
        <a:ln w="9525">
          <a:solidFill>
            <a:srgbClr val="000000"/>
          </a:solidFill>
          <a:round/>
          <a:headEnd/>
          <a:tailEnd/>
        </a:ln>
      </xdr:spPr>
      <xdr:txBody>
        <a:bodyPr vertOverflow="clip" wrap="square" lIns="27432" tIns="18288" rIns="27432" bIns="18288" anchor="ctr" upright="1"/>
        <a:lstStyle/>
        <a:p>
          <a:pPr algn="ctr" rtl="0">
            <a:defRPr sz="1000"/>
          </a:pPr>
          <a:r>
            <a:rPr lang="fr-FR" sz="800" b="1" i="0" u="none" strike="noStrike" baseline="0">
              <a:solidFill>
                <a:srgbClr val="000000"/>
              </a:solidFill>
              <a:latin typeface="Helv"/>
            </a:rPr>
            <a:t>21</a:t>
          </a:r>
        </a:p>
      </xdr:txBody>
    </xdr:sp>
    <xdr:clientData/>
  </xdr:twoCellAnchor>
  <xdr:twoCellAnchor>
    <xdr:from>
      <xdr:col>0</xdr:col>
      <xdr:colOff>39852</xdr:colOff>
      <xdr:row>420</xdr:row>
      <xdr:rowOff>1</xdr:rowOff>
    </xdr:from>
    <xdr:to>
      <xdr:col>0</xdr:col>
      <xdr:colOff>270937</xdr:colOff>
      <xdr:row>420</xdr:row>
      <xdr:rowOff>244566</xdr:rowOff>
    </xdr:to>
    <xdr:sp macro="" textlink="">
      <xdr:nvSpPr>
        <xdr:cNvPr id="92" name="Oval 8">
          <a:extLst>
            <a:ext uri="{FF2B5EF4-FFF2-40B4-BE49-F238E27FC236}">
              <a16:creationId xmlns:a16="http://schemas.microsoft.com/office/drawing/2014/main" id="{1F65A106-B155-C44E-7A7D-296E038CEE09}"/>
            </a:ext>
          </a:extLst>
        </xdr:cNvPr>
        <xdr:cNvSpPr>
          <a:spLocks noChangeAspect="1" noChangeArrowheads="1"/>
        </xdr:cNvSpPr>
      </xdr:nvSpPr>
      <xdr:spPr bwMode="auto">
        <a:xfrm>
          <a:off x="52552" y="80377863"/>
          <a:ext cx="295275" cy="244565"/>
        </a:xfrm>
        <a:prstGeom prst="ellipse">
          <a:avLst/>
        </a:prstGeom>
        <a:solidFill>
          <a:srgbClr val="969696">
            <a:alpha val="50000"/>
          </a:srgbClr>
        </a:solidFill>
        <a:ln w="9525">
          <a:solidFill>
            <a:srgbClr val="000000"/>
          </a:solidFill>
          <a:round/>
          <a:headEnd/>
          <a:tailEnd/>
        </a:ln>
      </xdr:spPr>
      <xdr:txBody>
        <a:bodyPr vertOverflow="clip" wrap="square" lIns="27432" tIns="18288" rIns="27432" bIns="18288" anchor="ctr" upright="1"/>
        <a:lstStyle/>
        <a:p>
          <a:pPr algn="ctr" rtl="0">
            <a:defRPr sz="1000"/>
          </a:pPr>
          <a:r>
            <a:rPr lang="fr-FR" sz="800" b="1" i="0" u="none" strike="noStrike" baseline="0">
              <a:solidFill>
                <a:srgbClr val="000000"/>
              </a:solidFill>
              <a:latin typeface="Helv"/>
            </a:rPr>
            <a:t>22</a:t>
          </a:r>
        </a:p>
      </xdr:txBody>
    </xdr:sp>
    <xdr:clientData/>
  </xdr:twoCellAnchor>
  <xdr:twoCellAnchor>
    <xdr:from>
      <xdr:col>0</xdr:col>
      <xdr:colOff>33283</xdr:colOff>
      <xdr:row>445</xdr:row>
      <xdr:rowOff>197070</xdr:rowOff>
    </xdr:from>
    <xdr:to>
      <xdr:col>0</xdr:col>
      <xdr:colOff>264368</xdr:colOff>
      <xdr:row>447</xdr:row>
      <xdr:rowOff>8414</xdr:rowOff>
    </xdr:to>
    <xdr:sp macro="" textlink="">
      <xdr:nvSpPr>
        <xdr:cNvPr id="93" name="Oval 8">
          <a:extLst>
            <a:ext uri="{FF2B5EF4-FFF2-40B4-BE49-F238E27FC236}">
              <a16:creationId xmlns:a16="http://schemas.microsoft.com/office/drawing/2014/main" id="{21AED287-8A21-8749-391E-CAAAD5376446}"/>
            </a:ext>
          </a:extLst>
        </xdr:cNvPr>
        <xdr:cNvSpPr>
          <a:spLocks noChangeAspect="1" noChangeArrowheads="1"/>
        </xdr:cNvSpPr>
      </xdr:nvSpPr>
      <xdr:spPr bwMode="auto">
        <a:xfrm>
          <a:off x="45983" y="86585536"/>
          <a:ext cx="295275" cy="244565"/>
        </a:xfrm>
        <a:prstGeom prst="ellipse">
          <a:avLst/>
        </a:prstGeom>
        <a:solidFill>
          <a:srgbClr val="969696">
            <a:alpha val="50000"/>
          </a:srgbClr>
        </a:solidFill>
        <a:ln w="9525">
          <a:solidFill>
            <a:srgbClr val="000000"/>
          </a:solidFill>
          <a:round/>
          <a:headEnd/>
          <a:tailEnd/>
        </a:ln>
      </xdr:spPr>
      <xdr:txBody>
        <a:bodyPr vertOverflow="clip" wrap="square" lIns="27432" tIns="18288" rIns="27432" bIns="18288" anchor="ctr" upright="1"/>
        <a:lstStyle/>
        <a:p>
          <a:pPr algn="ctr" rtl="0">
            <a:defRPr sz="1000"/>
          </a:pPr>
          <a:r>
            <a:rPr lang="fr-FR" sz="800" b="1" i="0" u="none" strike="noStrike" baseline="0">
              <a:solidFill>
                <a:srgbClr val="000000"/>
              </a:solidFill>
              <a:latin typeface="Helv"/>
            </a:rPr>
            <a:t>23</a:t>
          </a:r>
        </a:p>
      </xdr:txBody>
    </xdr:sp>
    <xdr:clientData/>
  </xdr:twoCellAnchor>
  <xdr:twoCellAnchor>
    <xdr:from>
      <xdr:col>0</xdr:col>
      <xdr:colOff>33283</xdr:colOff>
      <xdr:row>469</xdr:row>
      <xdr:rowOff>190501</xdr:rowOff>
    </xdr:from>
    <xdr:to>
      <xdr:col>0</xdr:col>
      <xdr:colOff>264368</xdr:colOff>
      <xdr:row>471</xdr:row>
      <xdr:rowOff>2519</xdr:rowOff>
    </xdr:to>
    <xdr:sp macro="" textlink="">
      <xdr:nvSpPr>
        <xdr:cNvPr id="94" name="Oval 8">
          <a:extLst>
            <a:ext uri="{FF2B5EF4-FFF2-40B4-BE49-F238E27FC236}">
              <a16:creationId xmlns:a16="http://schemas.microsoft.com/office/drawing/2014/main" id="{65941B4A-FEE2-1D93-7ADA-295291A498CC}"/>
            </a:ext>
          </a:extLst>
        </xdr:cNvPr>
        <xdr:cNvSpPr>
          <a:spLocks noChangeAspect="1" noChangeArrowheads="1"/>
        </xdr:cNvSpPr>
      </xdr:nvSpPr>
      <xdr:spPr bwMode="auto">
        <a:xfrm>
          <a:off x="45983" y="91702760"/>
          <a:ext cx="295275" cy="244565"/>
        </a:xfrm>
        <a:prstGeom prst="ellipse">
          <a:avLst/>
        </a:prstGeom>
        <a:solidFill>
          <a:srgbClr val="969696">
            <a:alpha val="50000"/>
          </a:srgbClr>
        </a:solidFill>
        <a:ln w="9525">
          <a:solidFill>
            <a:srgbClr val="000000"/>
          </a:solidFill>
          <a:round/>
          <a:headEnd/>
          <a:tailEnd/>
        </a:ln>
      </xdr:spPr>
      <xdr:txBody>
        <a:bodyPr vertOverflow="clip" wrap="square" lIns="27432" tIns="18288" rIns="27432" bIns="18288" anchor="ctr" upright="1"/>
        <a:lstStyle/>
        <a:p>
          <a:pPr algn="ctr" rtl="0">
            <a:defRPr sz="1000"/>
          </a:pPr>
          <a:r>
            <a:rPr lang="fr-FR" sz="800" b="1" i="0" u="none" strike="noStrike" baseline="0">
              <a:solidFill>
                <a:srgbClr val="000000"/>
              </a:solidFill>
              <a:latin typeface="Helv"/>
            </a:rPr>
            <a:t>24</a:t>
          </a:r>
        </a:p>
      </xdr:txBody>
    </xdr:sp>
    <xdr:clientData/>
  </xdr:twoCellAnchor>
  <xdr:twoCellAnchor>
    <xdr:from>
      <xdr:col>0</xdr:col>
      <xdr:colOff>33283</xdr:colOff>
      <xdr:row>495</xdr:row>
      <xdr:rowOff>197070</xdr:rowOff>
    </xdr:from>
    <xdr:to>
      <xdr:col>0</xdr:col>
      <xdr:colOff>264368</xdr:colOff>
      <xdr:row>497</xdr:row>
      <xdr:rowOff>8413</xdr:rowOff>
    </xdr:to>
    <xdr:sp macro="" textlink="">
      <xdr:nvSpPr>
        <xdr:cNvPr id="95" name="Oval 8">
          <a:extLst>
            <a:ext uri="{FF2B5EF4-FFF2-40B4-BE49-F238E27FC236}">
              <a16:creationId xmlns:a16="http://schemas.microsoft.com/office/drawing/2014/main" id="{6655597F-0DAF-452B-94BA-BE24EB8034CE}"/>
            </a:ext>
          </a:extLst>
        </xdr:cNvPr>
        <xdr:cNvSpPr>
          <a:spLocks noChangeAspect="1" noChangeArrowheads="1"/>
        </xdr:cNvSpPr>
      </xdr:nvSpPr>
      <xdr:spPr bwMode="auto">
        <a:xfrm>
          <a:off x="45983" y="96833122"/>
          <a:ext cx="295275" cy="244565"/>
        </a:xfrm>
        <a:prstGeom prst="ellipse">
          <a:avLst/>
        </a:prstGeom>
        <a:solidFill>
          <a:srgbClr val="969696">
            <a:alpha val="50000"/>
          </a:srgbClr>
        </a:solidFill>
        <a:ln w="9525">
          <a:solidFill>
            <a:srgbClr val="000000"/>
          </a:solidFill>
          <a:round/>
          <a:headEnd/>
          <a:tailEnd/>
        </a:ln>
      </xdr:spPr>
      <xdr:txBody>
        <a:bodyPr vertOverflow="clip" wrap="square" lIns="27432" tIns="18288" rIns="27432" bIns="18288" anchor="ctr" upright="1"/>
        <a:lstStyle/>
        <a:p>
          <a:pPr algn="ctr" rtl="0">
            <a:defRPr sz="1000"/>
          </a:pPr>
          <a:r>
            <a:rPr lang="fr-FR" sz="800" b="1" i="0" u="none" strike="noStrike" baseline="0">
              <a:solidFill>
                <a:srgbClr val="000000"/>
              </a:solidFill>
              <a:latin typeface="Helv"/>
            </a:rPr>
            <a:t>25</a:t>
          </a:r>
        </a:p>
      </xdr:txBody>
    </xdr:sp>
    <xdr:clientData/>
  </xdr:twoCellAnchor>
  <xdr:twoCellAnchor>
    <xdr:from>
      <xdr:col>0</xdr:col>
      <xdr:colOff>33283</xdr:colOff>
      <xdr:row>519</xdr:row>
      <xdr:rowOff>190501</xdr:rowOff>
    </xdr:from>
    <xdr:to>
      <xdr:col>0</xdr:col>
      <xdr:colOff>264368</xdr:colOff>
      <xdr:row>521</xdr:row>
      <xdr:rowOff>2518</xdr:rowOff>
    </xdr:to>
    <xdr:sp macro="" textlink="">
      <xdr:nvSpPr>
        <xdr:cNvPr id="96" name="Oval 8">
          <a:extLst>
            <a:ext uri="{FF2B5EF4-FFF2-40B4-BE49-F238E27FC236}">
              <a16:creationId xmlns:a16="http://schemas.microsoft.com/office/drawing/2014/main" id="{C7DABF85-5333-8808-4F1E-B582B4A2C4E2}"/>
            </a:ext>
          </a:extLst>
        </xdr:cNvPr>
        <xdr:cNvSpPr>
          <a:spLocks noChangeAspect="1" noChangeArrowheads="1"/>
        </xdr:cNvSpPr>
      </xdr:nvSpPr>
      <xdr:spPr bwMode="auto">
        <a:xfrm>
          <a:off x="45983" y="102245949"/>
          <a:ext cx="295275" cy="244565"/>
        </a:xfrm>
        <a:prstGeom prst="ellipse">
          <a:avLst/>
        </a:prstGeom>
        <a:solidFill>
          <a:srgbClr val="969696">
            <a:alpha val="50000"/>
          </a:srgbClr>
        </a:solidFill>
        <a:ln w="9525">
          <a:solidFill>
            <a:srgbClr val="000000"/>
          </a:solidFill>
          <a:round/>
          <a:headEnd/>
          <a:tailEnd/>
        </a:ln>
      </xdr:spPr>
      <xdr:txBody>
        <a:bodyPr vertOverflow="clip" wrap="square" lIns="27432" tIns="18288" rIns="27432" bIns="18288" anchor="ctr" upright="1"/>
        <a:lstStyle/>
        <a:p>
          <a:pPr algn="ctr" rtl="0">
            <a:defRPr sz="1000"/>
          </a:pPr>
          <a:r>
            <a:rPr lang="fr-FR" sz="800" b="1" i="0" u="none" strike="noStrike" baseline="0">
              <a:solidFill>
                <a:srgbClr val="000000"/>
              </a:solidFill>
              <a:latin typeface="Helv"/>
            </a:rPr>
            <a:t>26</a:t>
          </a:r>
        </a:p>
      </xdr:txBody>
    </xdr:sp>
    <xdr:clientData/>
  </xdr:twoCellAnchor>
  <xdr:twoCellAnchor>
    <xdr:from>
      <xdr:col>0</xdr:col>
      <xdr:colOff>39852</xdr:colOff>
      <xdr:row>1</xdr:row>
      <xdr:rowOff>190501</xdr:rowOff>
    </xdr:from>
    <xdr:to>
      <xdr:col>0</xdr:col>
      <xdr:colOff>258099</xdr:colOff>
      <xdr:row>3</xdr:row>
      <xdr:rowOff>2518</xdr:rowOff>
    </xdr:to>
    <xdr:sp macro="" textlink="">
      <xdr:nvSpPr>
        <xdr:cNvPr id="97" name="Oval 8">
          <a:extLst>
            <a:ext uri="{FF2B5EF4-FFF2-40B4-BE49-F238E27FC236}">
              <a16:creationId xmlns:a16="http://schemas.microsoft.com/office/drawing/2014/main" id="{FE2751F3-D783-77B4-E61D-5767765301E3}"/>
            </a:ext>
          </a:extLst>
        </xdr:cNvPr>
        <xdr:cNvSpPr>
          <a:spLocks noChangeAspect="1" noChangeArrowheads="1"/>
        </xdr:cNvSpPr>
      </xdr:nvSpPr>
      <xdr:spPr bwMode="auto">
        <a:xfrm>
          <a:off x="52552" y="400708"/>
          <a:ext cx="295275" cy="244565"/>
        </a:xfrm>
        <a:prstGeom prst="ellipse">
          <a:avLst/>
        </a:prstGeom>
        <a:solidFill>
          <a:srgbClr val="969696">
            <a:alpha val="50000"/>
          </a:srgbClr>
        </a:solidFill>
        <a:ln w="9525">
          <a:solidFill>
            <a:srgbClr val="000000"/>
          </a:solidFill>
          <a:round/>
          <a:headEnd/>
          <a:tailEnd/>
        </a:ln>
      </xdr:spPr>
      <xdr:txBody>
        <a:bodyPr vertOverflow="clip" wrap="square" lIns="27432" tIns="18288" rIns="27432" bIns="18288" anchor="ctr" upright="1"/>
        <a:lstStyle/>
        <a:p>
          <a:pPr algn="ctr" rtl="0">
            <a:defRPr sz="1000"/>
          </a:pPr>
          <a:r>
            <a:rPr lang="fr-FR" sz="800" b="1" i="0" u="none" strike="noStrike" baseline="0">
              <a:solidFill>
                <a:srgbClr val="000000"/>
              </a:solidFill>
              <a:latin typeface="Helv"/>
            </a:rPr>
            <a:t>1</a:t>
          </a:r>
        </a:p>
      </xdr:txBody>
    </xdr:sp>
    <xdr:clientData/>
  </xdr:twoCellAnchor>
  <xdr:twoCellAnchor>
    <xdr:from>
      <xdr:col>0</xdr:col>
      <xdr:colOff>33283</xdr:colOff>
      <xdr:row>20</xdr:row>
      <xdr:rowOff>190501</xdr:rowOff>
    </xdr:from>
    <xdr:to>
      <xdr:col>0</xdr:col>
      <xdr:colOff>264368</xdr:colOff>
      <xdr:row>22</xdr:row>
      <xdr:rowOff>2518</xdr:rowOff>
    </xdr:to>
    <xdr:sp macro="" textlink="">
      <xdr:nvSpPr>
        <xdr:cNvPr id="98" name="Oval 8">
          <a:extLst>
            <a:ext uri="{FF2B5EF4-FFF2-40B4-BE49-F238E27FC236}">
              <a16:creationId xmlns:a16="http://schemas.microsoft.com/office/drawing/2014/main" id="{AA5297B1-58AE-D212-E15E-8014E49FB9F9}"/>
            </a:ext>
          </a:extLst>
        </xdr:cNvPr>
        <xdr:cNvSpPr>
          <a:spLocks noChangeAspect="1" noChangeArrowheads="1"/>
        </xdr:cNvSpPr>
      </xdr:nvSpPr>
      <xdr:spPr bwMode="auto">
        <a:xfrm>
          <a:off x="45983" y="4683673"/>
          <a:ext cx="295275" cy="244565"/>
        </a:xfrm>
        <a:prstGeom prst="ellipse">
          <a:avLst/>
        </a:prstGeom>
        <a:solidFill>
          <a:srgbClr val="969696">
            <a:alpha val="50000"/>
          </a:srgbClr>
        </a:solidFill>
        <a:ln w="9525">
          <a:solidFill>
            <a:srgbClr val="000000"/>
          </a:solidFill>
          <a:round/>
          <a:headEnd/>
          <a:tailEnd/>
        </a:ln>
      </xdr:spPr>
      <xdr:txBody>
        <a:bodyPr vertOverflow="clip" wrap="square" lIns="27432" tIns="18288" rIns="27432" bIns="18288" anchor="ctr" upright="1"/>
        <a:lstStyle/>
        <a:p>
          <a:pPr algn="ctr" rtl="0">
            <a:defRPr sz="1000"/>
          </a:pPr>
          <a:r>
            <a:rPr lang="fr-FR" sz="800" b="1" i="0" u="none" strike="noStrike" baseline="0">
              <a:solidFill>
                <a:srgbClr val="000000"/>
              </a:solidFill>
              <a:latin typeface="Helv"/>
            </a:rPr>
            <a:t>2</a:t>
          </a:r>
        </a:p>
      </xdr:txBody>
    </xdr:sp>
    <xdr:clientData/>
  </xdr:twoCellAnchor>
  <xdr:twoCellAnchor>
    <xdr:from>
      <xdr:col>0</xdr:col>
      <xdr:colOff>39852</xdr:colOff>
      <xdr:row>32</xdr:row>
      <xdr:rowOff>197070</xdr:rowOff>
    </xdr:from>
    <xdr:to>
      <xdr:col>0</xdr:col>
      <xdr:colOff>258099</xdr:colOff>
      <xdr:row>34</xdr:row>
      <xdr:rowOff>8413</xdr:rowOff>
    </xdr:to>
    <xdr:sp macro="" textlink="">
      <xdr:nvSpPr>
        <xdr:cNvPr id="99" name="Oval 8">
          <a:extLst>
            <a:ext uri="{FF2B5EF4-FFF2-40B4-BE49-F238E27FC236}">
              <a16:creationId xmlns:a16="http://schemas.microsoft.com/office/drawing/2014/main" id="{B0583DBB-AE06-3280-DF16-7F95C94F7284}"/>
            </a:ext>
          </a:extLst>
        </xdr:cNvPr>
        <xdr:cNvSpPr>
          <a:spLocks noChangeAspect="1" noChangeArrowheads="1"/>
        </xdr:cNvSpPr>
      </xdr:nvSpPr>
      <xdr:spPr bwMode="auto">
        <a:xfrm>
          <a:off x="52552" y="7383518"/>
          <a:ext cx="295275" cy="244565"/>
        </a:xfrm>
        <a:prstGeom prst="ellipse">
          <a:avLst/>
        </a:prstGeom>
        <a:solidFill>
          <a:srgbClr val="969696">
            <a:alpha val="50000"/>
          </a:srgbClr>
        </a:solidFill>
        <a:ln w="9525">
          <a:solidFill>
            <a:srgbClr val="000000"/>
          </a:solidFill>
          <a:round/>
          <a:headEnd/>
          <a:tailEnd/>
        </a:ln>
      </xdr:spPr>
      <xdr:txBody>
        <a:bodyPr vertOverflow="clip" wrap="square" lIns="27432" tIns="18288" rIns="27432" bIns="18288" anchor="ctr" upright="1"/>
        <a:lstStyle/>
        <a:p>
          <a:pPr algn="ctr" rtl="0">
            <a:defRPr sz="1000"/>
          </a:pPr>
          <a:r>
            <a:rPr lang="fr-FR" sz="800" b="1" i="0" u="none" strike="noStrike" baseline="0">
              <a:solidFill>
                <a:srgbClr val="000000"/>
              </a:solidFill>
              <a:latin typeface="Helv"/>
            </a:rPr>
            <a:t>3</a:t>
          </a:r>
        </a:p>
      </xdr:txBody>
    </xdr:sp>
    <xdr:clientData/>
  </xdr:twoCellAnchor>
  <xdr:twoCellAnchor>
    <xdr:from>
      <xdr:col>0</xdr:col>
      <xdr:colOff>9525</xdr:colOff>
      <xdr:row>372</xdr:row>
      <xdr:rowOff>9525</xdr:rowOff>
    </xdr:from>
    <xdr:to>
      <xdr:col>0</xdr:col>
      <xdr:colOff>291334</xdr:colOff>
      <xdr:row>373</xdr:row>
      <xdr:rowOff>0</xdr:rowOff>
    </xdr:to>
    <xdr:sp macro="" textlink="">
      <xdr:nvSpPr>
        <xdr:cNvPr id="57" name="Oval 8">
          <a:extLst>
            <a:ext uri="{FF2B5EF4-FFF2-40B4-BE49-F238E27FC236}">
              <a16:creationId xmlns:a16="http://schemas.microsoft.com/office/drawing/2014/main" id="{67D7627A-555F-A92B-BBB3-D536613EB88B}"/>
            </a:ext>
          </a:extLst>
        </xdr:cNvPr>
        <xdr:cNvSpPr>
          <a:spLocks noChangeAspect="1" noChangeArrowheads="1"/>
        </xdr:cNvSpPr>
      </xdr:nvSpPr>
      <xdr:spPr bwMode="auto">
        <a:xfrm>
          <a:off x="9525" y="91963875"/>
          <a:ext cx="371475" cy="285750"/>
        </a:xfrm>
        <a:prstGeom prst="ellipse">
          <a:avLst/>
        </a:prstGeom>
        <a:solidFill>
          <a:srgbClr val="969696">
            <a:alpha val="50195"/>
          </a:srgbClr>
        </a:solidFill>
        <a:ln w="9525">
          <a:solidFill>
            <a:srgbClr val="000000"/>
          </a:solidFill>
          <a:round/>
          <a:headEnd/>
          <a:tailEnd/>
        </a:ln>
      </xdr:spPr>
      <xdr:txBody>
        <a:bodyPr vertOverflow="clip" wrap="square" lIns="27432" tIns="18288" rIns="27432" bIns="18288" anchor="ctr" upright="1"/>
        <a:lstStyle/>
        <a:p>
          <a:pPr algn="ctr" rtl="0">
            <a:defRPr sz="1000"/>
          </a:pPr>
          <a:r>
            <a:rPr lang="fr-FR" sz="800" b="1" i="0" u="none" strike="noStrike" baseline="0">
              <a:solidFill>
                <a:srgbClr val="000000"/>
              </a:solidFill>
              <a:latin typeface="Helv"/>
            </a:rPr>
            <a:t>20</a:t>
          </a:r>
        </a:p>
      </xdr:txBody>
    </xdr:sp>
    <xdr:clientData/>
  </xdr:twoCellAnchor>
  <xdr:twoCellAnchor>
    <xdr:from>
      <xdr:col>0</xdr:col>
      <xdr:colOff>38589</xdr:colOff>
      <xdr:row>226</xdr:row>
      <xdr:rowOff>0</xdr:rowOff>
    </xdr:from>
    <xdr:to>
      <xdr:col>0</xdr:col>
      <xdr:colOff>269674</xdr:colOff>
      <xdr:row>227</xdr:row>
      <xdr:rowOff>29307</xdr:rowOff>
    </xdr:to>
    <xdr:sp macro="" textlink="">
      <xdr:nvSpPr>
        <xdr:cNvPr id="64" name="Oval 8">
          <a:extLst>
            <a:ext uri="{FF2B5EF4-FFF2-40B4-BE49-F238E27FC236}">
              <a16:creationId xmlns:a16="http://schemas.microsoft.com/office/drawing/2014/main" id="{15544D2B-E4D3-53E2-FF4D-81C17D2D1B5F}"/>
            </a:ext>
          </a:extLst>
        </xdr:cNvPr>
        <xdr:cNvSpPr>
          <a:spLocks noChangeAspect="1" noChangeArrowheads="1"/>
        </xdr:cNvSpPr>
      </xdr:nvSpPr>
      <xdr:spPr bwMode="auto">
        <a:xfrm>
          <a:off x="51289" y="52644675"/>
          <a:ext cx="295275" cy="238857"/>
        </a:xfrm>
        <a:prstGeom prst="ellipse">
          <a:avLst/>
        </a:prstGeom>
        <a:solidFill>
          <a:srgbClr val="969696">
            <a:alpha val="50000"/>
          </a:srgbClr>
        </a:solidFill>
        <a:ln w="9525">
          <a:solidFill>
            <a:srgbClr val="000000"/>
          </a:solidFill>
          <a:round/>
          <a:headEnd/>
          <a:tailEnd/>
        </a:ln>
      </xdr:spPr>
      <xdr:txBody>
        <a:bodyPr vertOverflow="clip" wrap="square" lIns="27432" tIns="18288" rIns="27432" bIns="18288" anchor="ctr" upright="1"/>
        <a:lstStyle/>
        <a:p>
          <a:pPr algn="ctr" rtl="0">
            <a:defRPr sz="1000"/>
          </a:pPr>
          <a:r>
            <a:rPr lang="fr-FR" sz="800" b="1" i="0" u="none" strike="noStrike" baseline="0">
              <a:solidFill>
                <a:srgbClr val="000000"/>
              </a:solidFill>
              <a:latin typeface="Helv"/>
            </a:rPr>
            <a:t>14</a:t>
          </a:r>
        </a:p>
      </xdr:txBody>
    </xdr:sp>
    <xdr:clientData/>
  </xdr:twoCellAnchor>
  <xdr:twoCellAnchor>
    <xdr:from>
      <xdr:col>0</xdr:col>
      <xdr:colOff>38589</xdr:colOff>
      <xdr:row>211</xdr:row>
      <xdr:rowOff>0</xdr:rowOff>
    </xdr:from>
    <xdr:to>
      <xdr:col>0</xdr:col>
      <xdr:colOff>269674</xdr:colOff>
      <xdr:row>212</xdr:row>
      <xdr:rowOff>29307</xdr:rowOff>
    </xdr:to>
    <xdr:sp macro="" textlink="">
      <xdr:nvSpPr>
        <xdr:cNvPr id="66" name="Oval 8">
          <a:extLst>
            <a:ext uri="{FF2B5EF4-FFF2-40B4-BE49-F238E27FC236}">
              <a16:creationId xmlns:a16="http://schemas.microsoft.com/office/drawing/2014/main" id="{74E42C33-2045-25AE-744C-61F5854180EB}"/>
            </a:ext>
          </a:extLst>
        </xdr:cNvPr>
        <xdr:cNvSpPr>
          <a:spLocks noChangeAspect="1" noChangeArrowheads="1"/>
        </xdr:cNvSpPr>
      </xdr:nvSpPr>
      <xdr:spPr bwMode="auto">
        <a:xfrm>
          <a:off x="51289" y="50053875"/>
          <a:ext cx="295275" cy="238857"/>
        </a:xfrm>
        <a:prstGeom prst="ellipse">
          <a:avLst/>
        </a:prstGeom>
        <a:solidFill>
          <a:srgbClr val="969696">
            <a:alpha val="50000"/>
          </a:srgbClr>
        </a:solidFill>
        <a:ln w="9525">
          <a:solidFill>
            <a:srgbClr val="000000"/>
          </a:solidFill>
          <a:round/>
          <a:headEnd/>
          <a:tailEnd/>
        </a:ln>
      </xdr:spPr>
      <xdr:txBody>
        <a:bodyPr vertOverflow="clip" wrap="square" lIns="27432" tIns="18288" rIns="27432" bIns="18288" anchor="ctr" upright="1"/>
        <a:lstStyle/>
        <a:p>
          <a:pPr algn="ctr" rtl="0">
            <a:defRPr sz="1000"/>
          </a:pPr>
          <a:r>
            <a:rPr lang="fr-FR" sz="800" b="1" i="0" u="none" strike="noStrike" baseline="0">
              <a:solidFill>
                <a:srgbClr val="000000"/>
              </a:solidFill>
              <a:latin typeface="Helv"/>
            </a:rPr>
            <a:t>13</a:t>
          </a:r>
        </a:p>
      </xdr:txBody>
    </xdr:sp>
    <xdr:clientData/>
  </xdr:twoCellAnchor>
  <xdr:twoCellAnchor>
    <xdr:from>
      <xdr:col>0</xdr:col>
      <xdr:colOff>38589</xdr:colOff>
      <xdr:row>333</xdr:row>
      <xdr:rowOff>178779</xdr:rowOff>
    </xdr:from>
    <xdr:to>
      <xdr:col>0</xdr:col>
      <xdr:colOff>269674</xdr:colOff>
      <xdr:row>335</xdr:row>
      <xdr:rowOff>28575</xdr:rowOff>
    </xdr:to>
    <xdr:sp macro="" textlink="">
      <xdr:nvSpPr>
        <xdr:cNvPr id="68" name="Oval 8">
          <a:extLst>
            <a:ext uri="{FF2B5EF4-FFF2-40B4-BE49-F238E27FC236}">
              <a16:creationId xmlns:a16="http://schemas.microsoft.com/office/drawing/2014/main" id="{00E16C29-5574-0BB1-75C8-CF1BB9FDF140}"/>
            </a:ext>
          </a:extLst>
        </xdr:cNvPr>
        <xdr:cNvSpPr>
          <a:spLocks noChangeAspect="1" noChangeArrowheads="1"/>
        </xdr:cNvSpPr>
      </xdr:nvSpPr>
      <xdr:spPr bwMode="auto">
        <a:xfrm>
          <a:off x="51289" y="68768304"/>
          <a:ext cx="295275" cy="268896"/>
        </a:xfrm>
        <a:prstGeom prst="ellipse">
          <a:avLst/>
        </a:prstGeom>
        <a:solidFill>
          <a:srgbClr val="969696">
            <a:alpha val="50000"/>
          </a:srgbClr>
        </a:solidFill>
        <a:ln w="9525">
          <a:solidFill>
            <a:srgbClr val="000000"/>
          </a:solidFill>
          <a:round/>
          <a:headEnd/>
          <a:tailEnd/>
        </a:ln>
      </xdr:spPr>
      <xdr:txBody>
        <a:bodyPr vertOverflow="clip" wrap="square" lIns="27432" tIns="18288" rIns="27432" bIns="18288" anchor="ctr" upright="1"/>
        <a:lstStyle/>
        <a:p>
          <a:pPr algn="ctr" rtl="0">
            <a:defRPr sz="1000"/>
          </a:pPr>
          <a:r>
            <a:rPr lang="fr-FR" sz="800" b="1" i="0" u="none" strike="noStrike" baseline="0">
              <a:solidFill>
                <a:srgbClr val="000000"/>
              </a:solidFill>
              <a:latin typeface="Helv"/>
            </a:rPr>
            <a:t>18</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IV556"/>
  <sheetViews>
    <sheetView tabSelected="1" zoomScaleNormal="100" workbookViewId="0"/>
  </sheetViews>
  <sheetFormatPr baseColWidth="10" defaultColWidth="12" defaultRowHeight="16.5" customHeight="1"/>
  <cols>
    <col min="1" max="1" width="150.25" style="12" bestFit="1" customWidth="1"/>
    <col min="2" max="2" width="16.75" style="23" customWidth="1"/>
    <col min="3" max="4" width="16.75" style="15" customWidth="1"/>
    <col min="5" max="5" width="16.75" style="23" customWidth="1"/>
    <col min="6" max="8" width="16.75" style="15" customWidth="1"/>
    <col min="9" max="9" width="16.75" style="88" customWidth="1"/>
    <col min="10" max="10" width="20.75" style="15" customWidth="1"/>
    <col min="11" max="11" width="16.75" style="85" customWidth="1"/>
    <col min="12" max="15" width="16.75" style="1" customWidth="1"/>
    <col min="16" max="16" width="16.75" style="85" customWidth="1"/>
    <col min="17" max="19" width="16.75" style="1" customWidth="1"/>
    <col min="20" max="20" width="16.75" style="85" customWidth="1"/>
    <col min="21" max="24" width="16.75" style="1" customWidth="1"/>
    <col min="25" max="25" width="16.75" style="85" customWidth="1"/>
    <col min="26" max="29" width="16.75" style="1" customWidth="1"/>
    <col min="30" max="30" width="16.75" style="85" customWidth="1"/>
    <col min="31" max="36" width="16.75" style="1" customWidth="1"/>
    <col min="37" max="37" width="21.75" style="85" customWidth="1"/>
    <col min="38" max="41" width="16.75" style="1" customWidth="1"/>
    <col min="42" max="42" width="16.75" style="85" customWidth="1"/>
    <col min="43" max="44" width="16.75" style="1" customWidth="1"/>
    <col min="45" max="45" width="16.75" style="85" customWidth="1"/>
    <col min="46" max="48" width="16.75" style="1" customWidth="1"/>
    <col min="49" max="49" width="19.25" style="1" customWidth="1"/>
    <col min="50" max="50" width="16.75" style="85" customWidth="1"/>
    <col min="51" max="52" width="16.75" style="1" customWidth="1"/>
    <col min="53" max="53" width="16.75" style="85" customWidth="1"/>
    <col min="54" max="61" width="16.75" style="1" customWidth="1"/>
    <col min="62" max="62" width="25" style="85" customWidth="1"/>
    <col min="63" max="66" width="16.75" style="1" customWidth="1"/>
    <col min="67" max="67" width="19" style="1" customWidth="1"/>
    <col min="68" max="68" width="16.75" style="85" customWidth="1"/>
    <col min="69" max="71" width="16.75" style="1" customWidth="1"/>
    <col min="72" max="72" width="16.75" style="85" customWidth="1"/>
    <col min="73" max="73" width="19.5" style="1" customWidth="1"/>
    <col min="74" max="76" width="16.75" style="1" customWidth="1"/>
    <col min="77" max="77" width="16.75" style="85" customWidth="1"/>
    <col min="78" max="82" width="16.75" style="1" customWidth="1"/>
    <col min="83" max="83" width="16.75" style="86" customWidth="1"/>
    <col min="84" max="85" width="16.75" style="1" customWidth="1"/>
    <col min="86" max="86" width="19.75" style="85" customWidth="1"/>
    <col min="87" max="88" width="16.75" style="1" customWidth="1"/>
    <col min="89" max="89" width="16.75" style="85" customWidth="1"/>
    <col min="90" max="94" width="16.75" style="1" customWidth="1"/>
    <col min="95" max="95" width="16.75" style="85" customWidth="1"/>
    <col min="96" max="98" width="16.75" style="1" customWidth="1"/>
    <col min="99" max="99" width="19" style="85" customWidth="1"/>
    <col min="100" max="103" width="16.75" style="1" customWidth="1"/>
    <col min="104" max="104" width="16.75" style="85" customWidth="1"/>
    <col min="105" max="105" width="24.25" style="1" customWidth="1"/>
    <col min="106" max="107" width="16.75" style="1" customWidth="1"/>
    <col min="108" max="108" width="18.25" style="1" customWidth="1"/>
    <col min="109" max="110" width="16.75" style="1" customWidth="1"/>
    <col min="111" max="111" width="16.75" style="85" customWidth="1"/>
    <col min="112" max="119" width="16.75" style="1" customWidth="1"/>
    <col min="120" max="120" width="15.5" style="85" customWidth="1"/>
    <col min="121" max="121" width="16.75" style="85" customWidth="1"/>
    <col min="122" max="124" width="16.75" style="1" customWidth="1"/>
    <col min="125" max="125" width="16.75" style="85" customWidth="1"/>
    <col min="126" max="126" width="16.75" style="1" customWidth="1"/>
    <col min="127" max="127" width="12" style="1" customWidth="1"/>
    <col min="128" max="128" width="56.25" style="1" customWidth="1"/>
    <col min="129" max="16384" width="12" style="1"/>
  </cols>
  <sheetData>
    <row r="1" spans="1:141" s="14" customFormat="1" ht="16.5" customHeight="1">
      <c r="A1" s="77" t="s">
        <v>389</v>
      </c>
      <c r="B1" s="681"/>
      <c r="C1" s="791"/>
      <c r="D1" s="88"/>
      <c r="E1" s="26"/>
      <c r="F1" s="15"/>
      <c r="G1" s="15"/>
      <c r="H1" s="21"/>
      <c r="J1" s="15"/>
      <c r="K1" s="85"/>
      <c r="L1" s="1"/>
      <c r="M1" s="1"/>
      <c r="N1" s="1"/>
      <c r="O1" s="1"/>
      <c r="P1" s="85"/>
      <c r="Q1" s="1"/>
      <c r="R1" s="1"/>
      <c r="S1" s="1"/>
      <c r="T1" s="85"/>
      <c r="U1" s="1"/>
      <c r="V1" s="1"/>
      <c r="W1" s="1"/>
      <c r="X1" s="1"/>
      <c r="Y1" s="85"/>
      <c r="Z1" s="1"/>
      <c r="AA1" s="1"/>
      <c r="AB1" s="1"/>
      <c r="AC1" s="1"/>
      <c r="AD1" s="85"/>
      <c r="AE1" s="1"/>
      <c r="AF1" s="1"/>
      <c r="AG1" s="1"/>
      <c r="AH1" s="1"/>
      <c r="AI1" s="1"/>
      <c r="AJ1" s="1"/>
      <c r="AK1" s="85"/>
      <c r="AL1" s="1"/>
      <c r="AM1" s="1"/>
      <c r="AN1" s="1"/>
      <c r="AO1" s="1"/>
      <c r="AP1" s="85"/>
      <c r="AQ1" s="1"/>
      <c r="AR1" s="1"/>
      <c r="AS1" s="85"/>
      <c r="AT1" s="1"/>
      <c r="AU1" s="1"/>
      <c r="AV1" s="1"/>
      <c r="AW1" s="1"/>
      <c r="AX1" s="85"/>
      <c r="AY1" s="1"/>
      <c r="AZ1" s="1"/>
      <c r="BA1" s="85"/>
      <c r="BB1" s="1"/>
      <c r="BC1" s="1"/>
      <c r="BD1" s="1"/>
      <c r="BE1" s="1"/>
      <c r="BF1" s="1"/>
      <c r="BG1" s="1"/>
      <c r="BH1" s="1"/>
      <c r="BI1" s="1"/>
      <c r="BJ1" s="85"/>
      <c r="BK1" s="1"/>
      <c r="BL1" s="1"/>
      <c r="BM1" s="1"/>
      <c r="BN1" s="1"/>
      <c r="BO1" s="1"/>
      <c r="BP1" s="85"/>
      <c r="BQ1" s="1"/>
      <c r="BR1" s="1"/>
      <c r="BS1" s="1"/>
      <c r="BT1" s="85"/>
      <c r="BU1" s="1"/>
      <c r="BV1" s="1"/>
      <c r="BW1" s="1"/>
      <c r="BX1" s="1"/>
      <c r="BY1" s="85"/>
      <c r="BZ1" s="1"/>
      <c r="CA1" s="1"/>
      <c r="CB1" s="1"/>
      <c r="CC1" s="1"/>
      <c r="CD1" s="1"/>
      <c r="CE1" s="86"/>
      <c r="CF1" s="1"/>
      <c r="CG1" s="1"/>
      <c r="CH1" s="85"/>
      <c r="CI1" s="1"/>
      <c r="CJ1" s="1"/>
      <c r="CK1" s="85"/>
      <c r="CL1" s="1"/>
      <c r="CM1" s="1"/>
      <c r="CN1" s="1"/>
      <c r="CO1" s="1"/>
      <c r="CP1" s="1"/>
      <c r="CQ1" s="85"/>
      <c r="CR1" s="1"/>
      <c r="CS1" s="1"/>
      <c r="CT1" s="1"/>
      <c r="CU1" s="85"/>
      <c r="CV1" s="1"/>
      <c r="CW1" s="1"/>
      <c r="CX1" s="1"/>
      <c r="CY1" s="1"/>
      <c r="CZ1" s="85"/>
      <c r="DA1" s="1"/>
      <c r="DB1" s="1"/>
      <c r="DC1" s="1"/>
      <c r="DD1" s="1"/>
      <c r="DE1" s="1"/>
      <c r="DF1" s="1"/>
      <c r="DG1" s="85"/>
      <c r="DH1" s="1"/>
      <c r="DI1" s="1"/>
      <c r="DJ1" s="1"/>
      <c r="DK1" s="1"/>
      <c r="DL1" s="1"/>
      <c r="DM1" s="1"/>
      <c r="DN1" s="1"/>
      <c r="DO1" s="1"/>
      <c r="DP1" s="85"/>
      <c r="DQ1" s="85"/>
      <c r="DR1" s="1"/>
      <c r="DS1" s="1"/>
      <c r="DT1" s="1"/>
      <c r="DU1" s="85"/>
      <c r="DV1" s="1"/>
      <c r="DW1" s="1"/>
    </row>
    <row r="2" spans="1:141" s="14" customFormat="1" ht="16.5" customHeight="1">
      <c r="A2" s="78"/>
      <c r="B2" s="792"/>
      <c r="C2" s="16"/>
      <c r="D2" s="16"/>
      <c r="E2" s="745"/>
      <c r="F2" s="746"/>
      <c r="G2" s="747"/>
      <c r="H2" s="89"/>
      <c r="J2" s="15"/>
      <c r="K2" s="85"/>
      <c r="L2" s="1"/>
      <c r="M2" s="1"/>
      <c r="N2" s="1"/>
      <c r="O2" s="1"/>
      <c r="P2" s="85"/>
      <c r="Q2" s="1"/>
      <c r="R2" s="1"/>
      <c r="S2" s="1"/>
      <c r="T2" s="85"/>
      <c r="U2" s="1"/>
      <c r="V2" s="1"/>
      <c r="W2" s="1"/>
      <c r="X2" s="1"/>
      <c r="Y2" s="85"/>
      <c r="Z2" s="1"/>
      <c r="AA2" s="1"/>
      <c r="AB2" s="1"/>
      <c r="AC2" s="1"/>
      <c r="AD2" s="85"/>
      <c r="AE2" s="1"/>
      <c r="AF2" s="1"/>
      <c r="AG2" s="1"/>
      <c r="AH2" s="1"/>
      <c r="AI2" s="1"/>
      <c r="AJ2" s="1"/>
      <c r="AK2" s="85"/>
      <c r="AL2" s="1"/>
      <c r="AM2" s="1"/>
      <c r="AN2" s="1"/>
      <c r="AO2" s="1"/>
      <c r="AP2" s="85"/>
      <c r="AQ2" s="1"/>
      <c r="AR2" s="1"/>
      <c r="AS2" s="85"/>
      <c r="AT2" s="1"/>
      <c r="AU2" s="1"/>
      <c r="AV2" s="1"/>
      <c r="AW2" s="1"/>
      <c r="AX2" s="85"/>
      <c r="AY2" s="1"/>
      <c r="AZ2" s="1"/>
      <c r="BA2" s="85"/>
      <c r="BB2" s="1"/>
      <c r="BC2" s="1"/>
      <c r="BD2" s="1"/>
      <c r="BE2" s="1"/>
      <c r="BF2" s="1"/>
      <c r="BG2" s="1"/>
      <c r="BH2" s="1"/>
      <c r="BI2" s="1"/>
      <c r="BJ2" s="85"/>
      <c r="BK2" s="1"/>
      <c r="BL2" s="1"/>
      <c r="BM2" s="1"/>
      <c r="BN2" s="1"/>
      <c r="BO2" s="1"/>
      <c r="BP2" s="85"/>
      <c r="BQ2" s="1"/>
      <c r="BR2" s="1"/>
      <c r="BS2" s="1"/>
      <c r="BT2" s="85"/>
      <c r="BU2" s="1"/>
      <c r="BV2" s="1"/>
      <c r="BW2" s="1"/>
      <c r="BX2" s="1"/>
      <c r="BY2" s="85"/>
      <c r="BZ2" s="1"/>
      <c r="CA2" s="1"/>
      <c r="CB2" s="1"/>
      <c r="CC2" s="1"/>
      <c r="CD2" s="1"/>
      <c r="CE2" s="86"/>
      <c r="CF2" s="1"/>
      <c r="CG2" s="1"/>
      <c r="CH2" s="85"/>
      <c r="CI2" s="1"/>
      <c r="CJ2" s="1"/>
      <c r="CK2" s="85"/>
      <c r="CL2" s="1"/>
      <c r="CM2" s="1"/>
      <c r="CN2" s="1"/>
      <c r="CO2" s="1"/>
      <c r="CP2" s="1"/>
      <c r="CQ2" s="85"/>
      <c r="CR2" s="1"/>
      <c r="CS2" s="1"/>
      <c r="CT2" s="1"/>
      <c r="CU2" s="85"/>
      <c r="CV2" s="1"/>
      <c r="CW2" s="1"/>
      <c r="CX2" s="1"/>
      <c r="CY2" s="1"/>
      <c r="CZ2" s="85"/>
      <c r="DA2" s="1"/>
      <c r="DB2" s="1"/>
      <c r="DC2" s="1"/>
      <c r="DD2" s="1"/>
      <c r="DE2" s="1"/>
      <c r="DF2" s="1"/>
      <c r="DG2" s="85"/>
      <c r="DH2" s="1"/>
      <c r="DI2" s="1"/>
      <c r="DJ2" s="1"/>
      <c r="DK2" s="1"/>
      <c r="DL2" s="1"/>
      <c r="DM2" s="1"/>
      <c r="DN2" s="1"/>
      <c r="DO2" s="1"/>
      <c r="DP2" s="85"/>
      <c r="DQ2" s="85"/>
      <c r="DR2" s="1"/>
      <c r="DS2" s="1"/>
      <c r="DT2" s="1"/>
      <c r="DU2" s="85"/>
      <c r="DV2" s="1"/>
      <c r="DW2" s="1"/>
    </row>
    <row r="3" spans="1:141" ht="16.5" customHeight="1">
      <c r="A3" s="755" t="s">
        <v>53</v>
      </c>
      <c r="B3" s="35"/>
      <c r="C3" s="88"/>
      <c r="D3" s="89"/>
      <c r="E3" s="35"/>
      <c r="F3" s="88"/>
      <c r="G3" s="89"/>
      <c r="H3" s="87"/>
    </row>
    <row r="4" spans="1:141" ht="16.5" customHeight="1">
      <c r="A4" s="20" t="s">
        <v>82</v>
      </c>
      <c r="B4" s="793"/>
      <c r="C4" s="678"/>
      <c r="E4" s="678"/>
      <c r="F4" s="677"/>
      <c r="G4" s="87"/>
    </row>
    <row r="5" spans="1:141" ht="16.5" customHeight="1">
      <c r="A5" s="11" t="s">
        <v>356</v>
      </c>
      <c r="E5" s="15"/>
      <c r="I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row>
    <row r="6" spans="1:141" s="15" customFormat="1" ht="22.5" customHeight="1">
      <c r="A6" s="69"/>
      <c r="B6" s="79" t="s">
        <v>104</v>
      </c>
      <c r="C6" s="80" t="s">
        <v>218</v>
      </c>
      <c r="D6" s="81" t="s">
        <v>219</v>
      </c>
      <c r="E6" s="79" t="s">
        <v>220</v>
      </c>
      <c r="F6" s="80" t="s">
        <v>221</v>
      </c>
      <c r="G6" s="82" t="s">
        <v>222</v>
      </c>
      <c r="H6" s="82" t="s">
        <v>223</v>
      </c>
      <c r="I6" s="82" t="s">
        <v>224</v>
      </c>
      <c r="J6" s="81" t="s">
        <v>225</v>
      </c>
      <c r="K6" s="79" t="s">
        <v>226</v>
      </c>
      <c r="L6" s="82" t="s">
        <v>227</v>
      </c>
      <c r="M6" s="82" t="s">
        <v>228</v>
      </c>
      <c r="N6" s="82" t="s">
        <v>229</v>
      </c>
      <c r="O6" s="81" t="s">
        <v>230</v>
      </c>
      <c r="P6" s="79" t="s">
        <v>231</v>
      </c>
      <c r="Q6" s="82" t="s">
        <v>232</v>
      </c>
      <c r="R6" s="82" t="s">
        <v>233</v>
      </c>
      <c r="S6" s="81" t="s">
        <v>234</v>
      </c>
      <c r="T6" s="79" t="s">
        <v>235</v>
      </c>
      <c r="U6" s="82" t="s">
        <v>236</v>
      </c>
      <c r="V6" s="82" t="s">
        <v>237</v>
      </c>
      <c r="W6" s="82" t="s">
        <v>238</v>
      </c>
      <c r="X6" s="81" t="s">
        <v>239</v>
      </c>
      <c r="Y6" s="79" t="s">
        <v>240</v>
      </c>
      <c r="Z6" s="82" t="s">
        <v>241</v>
      </c>
      <c r="AA6" s="82" t="s">
        <v>242</v>
      </c>
      <c r="AB6" s="82" t="s">
        <v>491</v>
      </c>
      <c r="AC6" s="81" t="s">
        <v>243</v>
      </c>
      <c r="AD6" s="79" t="s">
        <v>244</v>
      </c>
      <c r="AE6" s="82" t="s">
        <v>245</v>
      </c>
      <c r="AF6" s="82" t="s">
        <v>246</v>
      </c>
      <c r="AG6" s="82" t="s">
        <v>247</v>
      </c>
      <c r="AH6" s="82" t="s">
        <v>248</v>
      </c>
      <c r="AI6" s="82" t="s">
        <v>249</v>
      </c>
      <c r="AJ6" s="81" t="s">
        <v>250</v>
      </c>
      <c r="AK6" s="79" t="s">
        <v>251</v>
      </c>
      <c r="AL6" s="82" t="s">
        <v>252</v>
      </c>
      <c r="AM6" s="82" t="s">
        <v>253</v>
      </c>
      <c r="AN6" s="82" t="s">
        <v>254</v>
      </c>
      <c r="AO6" s="81" t="s">
        <v>255</v>
      </c>
      <c r="AP6" s="79" t="s">
        <v>256</v>
      </c>
      <c r="AQ6" s="82" t="s">
        <v>257</v>
      </c>
      <c r="AR6" s="81" t="s">
        <v>258</v>
      </c>
      <c r="AS6" s="79" t="s">
        <v>259</v>
      </c>
      <c r="AT6" s="82" t="s">
        <v>260</v>
      </c>
      <c r="AU6" s="82" t="s">
        <v>261</v>
      </c>
      <c r="AV6" s="82" t="s">
        <v>262</v>
      </c>
      <c r="AW6" s="81" t="s">
        <v>263</v>
      </c>
      <c r="AX6" s="79" t="s">
        <v>264</v>
      </c>
      <c r="AY6" s="82" t="s">
        <v>265</v>
      </c>
      <c r="AZ6" s="81" t="s">
        <v>266</v>
      </c>
      <c r="BA6" s="79" t="s">
        <v>267</v>
      </c>
      <c r="BB6" s="82" t="s">
        <v>268</v>
      </c>
      <c r="BC6" s="82" t="s">
        <v>269</v>
      </c>
      <c r="BD6" s="82" t="s">
        <v>270</v>
      </c>
      <c r="BE6" s="82" t="s">
        <v>271</v>
      </c>
      <c r="BF6" s="82" t="s">
        <v>272</v>
      </c>
      <c r="BG6" s="82" t="s">
        <v>273</v>
      </c>
      <c r="BH6" s="82" t="s">
        <v>274</v>
      </c>
      <c r="BI6" s="81" t="s">
        <v>275</v>
      </c>
      <c r="BJ6" s="79" t="s">
        <v>276</v>
      </c>
      <c r="BK6" s="82" t="s">
        <v>397</v>
      </c>
      <c r="BL6" s="82" t="s">
        <v>277</v>
      </c>
      <c r="BM6" s="82" t="s">
        <v>278</v>
      </c>
      <c r="BN6" s="82" t="s">
        <v>279</v>
      </c>
      <c r="BO6" s="81" t="s">
        <v>280</v>
      </c>
      <c r="BP6" s="79" t="s">
        <v>281</v>
      </c>
      <c r="BQ6" s="82" t="s">
        <v>282</v>
      </c>
      <c r="BR6" s="82" t="s">
        <v>283</v>
      </c>
      <c r="BS6" s="81" t="s">
        <v>284</v>
      </c>
      <c r="BT6" s="79" t="s">
        <v>285</v>
      </c>
      <c r="BU6" s="82" t="s">
        <v>286</v>
      </c>
      <c r="BV6" s="82" t="s">
        <v>287</v>
      </c>
      <c r="BW6" s="82" t="s">
        <v>288</v>
      </c>
      <c r="BX6" s="81" t="s">
        <v>289</v>
      </c>
      <c r="BY6" s="79" t="s">
        <v>290</v>
      </c>
      <c r="BZ6" s="82" t="s">
        <v>291</v>
      </c>
      <c r="CA6" s="82" t="s">
        <v>292</v>
      </c>
      <c r="CB6" s="82" t="s">
        <v>293</v>
      </c>
      <c r="CC6" s="82" t="s">
        <v>294</v>
      </c>
      <c r="CD6" s="82" t="s">
        <v>295</v>
      </c>
      <c r="CE6" s="82" t="s">
        <v>296</v>
      </c>
      <c r="CF6" s="82" t="s">
        <v>297</v>
      </c>
      <c r="CG6" s="81" t="s">
        <v>298</v>
      </c>
      <c r="CH6" s="79" t="s">
        <v>299</v>
      </c>
      <c r="CI6" s="82" t="s">
        <v>300</v>
      </c>
      <c r="CJ6" s="81" t="s">
        <v>301</v>
      </c>
      <c r="CK6" s="79" t="s">
        <v>302</v>
      </c>
      <c r="CL6" s="82" t="s">
        <v>303</v>
      </c>
      <c r="CM6" s="82" t="s">
        <v>304</v>
      </c>
      <c r="CN6" s="82" t="s">
        <v>305</v>
      </c>
      <c r="CO6" s="82" t="s">
        <v>306</v>
      </c>
      <c r="CP6" s="81" t="s">
        <v>307</v>
      </c>
      <c r="CQ6" s="79" t="s">
        <v>308</v>
      </c>
      <c r="CR6" s="82" t="s">
        <v>309</v>
      </c>
      <c r="CS6" s="82" t="s">
        <v>310</v>
      </c>
      <c r="CT6" s="81" t="s">
        <v>311</v>
      </c>
      <c r="CU6" s="79" t="s">
        <v>312</v>
      </c>
      <c r="CV6" s="82" t="s">
        <v>313</v>
      </c>
      <c r="CW6" s="82" t="s">
        <v>314</v>
      </c>
      <c r="CX6" s="82" t="s">
        <v>315</v>
      </c>
      <c r="CY6" s="81" t="s">
        <v>316</v>
      </c>
      <c r="CZ6" s="79" t="s">
        <v>317</v>
      </c>
      <c r="DA6" s="82" t="s">
        <v>318</v>
      </c>
      <c r="DB6" s="82" t="s">
        <v>319</v>
      </c>
      <c r="DC6" s="82" t="s">
        <v>320</v>
      </c>
      <c r="DD6" s="82" t="s">
        <v>321</v>
      </c>
      <c r="DE6" s="82" t="s">
        <v>322</v>
      </c>
      <c r="DF6" s="81" t="s">
        <v>323</v>
      </c>
      <c r="DG6" s="79" t="s">
        <v>324</v>
      </c>
      <c r="DH6" s="82" t="s">
        <v>325</v>
      </c>
      <c r="DI6" s="82" t="s">
        <v>326</v>
      </c>
      <c r="DJ6" s="82" t="s">
        <v>327</v>
      </c>
      <c r="DK6" s="82" t="s">
        <v>328</v>
      </c>
      <c r="DL6" s="82" t="s">
        <v>329</v>
      </c>
      <c r="DM6" s="82" t="s">
        <v>330</v>
      </c>
      <c r="DN6" s="82" t="s">
        <v>331</v>
      </c>
      <c r="DO6" s="81" t="s">
        <v>332</v>
      </c>
      <c r="DP6" s="433" t="s">
        <v>333</v>
      </c>
      <c r="DQ6" s="79" t="s">
        <v>334</v>
      </c>
      <c r="DR6" s="82" t="s">
        <v>335</v>
      </c>
      <c r="DS6" s="82" t="s">
        <v>336</v>
      </c>
      <c r="DT6" s="81" t="s">
        <v>337</v>
      </c>
      <c r="DU6" s="79" t="s">
        <v>338</v>
      </c>
      <c r="DV6" s="413" t="s">
        <v>339</v>
      </c>
      <c r="DW6" s="113" t="s">
        <v>340</v>
      </c>
      <c r="DX6" s="1"/>
      <c r="DY6" s="14"/>
      <c r="DZ6" s="14"/>
    </row>
    <row r="7" spans="1:141" s="287" customFormat="1" ht="16.5" customHeight="1">
      <c r="A7" s="289" t="s">
        <v>83</v>
      </c>
      <c r="B7" s="27">
        <f t="shared" ref="B7:B12" si="0">SUM(C7:D7)</f>
        <v>8280</v>
      </c>
      <c r="C7" s="529">
        <v>4755</v>
      </c>
      <c r="D7" s="530">
        <v>3525</v>
      </c>
      <c r="E7" s="501">
        <f t="shared" ref="E7:E12" si="1">SUM(F7:J7)</f>
        <v>41309</v>
      </c>
      <c r="F7" s="529">
        <v>9060</v>
      </c>
      <c r="G7" s="531">
        <v>10000</v>
      </c>
      <c r="H7" s="531">
        <v>9243</v>
      </c>
      <c r="I7" s="531">
        <v>5361</v>
      </c>
      <c r="J7" s="530">
        <v>7645</v>
      </c>
      <c r="K7" s="532">
        <f t="shared" ref="K7:K12" si="2">SUM(L7:O7)</f>
        <v>26013</v>
      </c>
      <c r="L7" s="529">
        <v>7340</v>
      </c>
      <c r="M7" s="531">
        <v>5726</v>
      </c>
      <c r="N7" s="531">
        <v>4977</v>
      </c>
      <c r="O7" s="530">
        <v>7970</v>
      </c>
      <c r="P7" s="533">
        <f t="shared" ref="P7:P12" si="3">SUM(Q7:S7)</f>
        <v>17589</v>
      </c>
      <c r="Q7" s="529">
        <v>5548</v>
      </c>
      <c r="R7" s="531">
        <v>5938</v>
      </c>
      <c r="S7" s="530">
        <v>6103</v>
      </c>
      <c r="T7" s="533">
        <f t="shared" ref="T7:T12" si="4">SUM(U7:X7)</f>
        <v>31582</v>
      </c>
      <c r="U7" s="529">
        <v>8763</v>
      </c>
      <c r="V7" s="531">
        <v>6817</v>
      </c>
      <c r="W7" s="531">
        <v>8575</v>
      </c>
      <c r="X7" s="530">
        <v>7427</v>
      </c>
      <c r="Y7" s="533">
        <f t="shared" ref="Y7:Y12" si="5">SUM(Z7:AC7)</f>
        <v>27209</v>
      </c>
      <c r="Z7" s="529">
        <v>6878</v>
      </c>
      <c r="AA7" s="531">
        <v>6733</v>
      </c>
      <c r="AB7" s="531">
        <v>6775</v>
      </c>
      <c r="AC7" s="530">
        <v>6823</v>
      </c>
      <c r="AD7" s="533">
        <f t="shared" ref="AD7:AD12" si="6">SUM(AE7:AJ7)</f>
        <v>39151</v>
      </c>
      <c r="AE7" s="529">
        <v>7235</v>
      </c>
      <c r="AF7" s="531">
        <v>5880</v>
      </c>
      <c r="AG7" s="531">
        <v>6791</v>
      </c>
      <c r="AH7" s="531">
        <v>6127</v>
      </c>
      <c r="AI7" s="531">
        <v>6343</v>
      </c>
      <c r="AJ7" s="530">
        <v>6775</v>
      </c>
      <c r="AK7" s="533">
        <f t="shared" ref="AK7:AK12" si="7">SUM(AL7:AO7)</f>
        <v>25606</v>
      </c>
      <c r="AL7" s="529">
        <v>5229</v>
      </c>
      <c r="AM7" s="531">
        <v>6004</v>
      </c>
      <c r="AN7" s="531">
        <v>8162</v>
      </c>
      <c r="AO7" s="530">
        <v>6211</v>
      </c>
      <c r="AP7" s="533">
        <f t="shared" ref="AP7:AP12" si="8">SUM(AQ7:AR7)</f>
        <v>8680</v>
      </c>
      <c r="AQ7" s="529">
        <v>4014</v>
      </c>
      <c r="AR7" s="530">
        <v>4666</v>
      </c>
      <c r="AS7" s="533">
        <f t="shared" ref="AS7:AS12" si="9">SUM(AT7:AW7)</f>
        <v>16202</v>
      </c>
      <c r="AT7" s="529">
        <v>5234</v>
      </c>
      <c r="AU7" s="531">
        <v>4999</v>
      </c>
      <c r="AV7" s="531">
        <v>5360</v>
      </c>
      <c r="AW7" s="530">
        <v>609</v>
      </c>
      <c r="AX7" s="533">
        <f t="shared" ref="AX7:AX12" si="10">SUM(AY7:AZ7)</f>
        <v>12317</v>
      </c>
      <c r="AY7" s="529">
        <v>6040</v>
      </c>
      <c r="AZ7" s="530">
        <v>6277</v>
      </c>
      <c r="BA7" s="534">
        <f t="shared" ref="BA7:BA12" si="11">SUM(BB7:BI7)</f>
        <v>12011</v>
      </c>
      <c r="BB7" s="529">
        <v>105</v>
      </c>
      <c r="BC7" s="531">
        <v>5915</v>
      </c>
      <c r="BD7" s="531">
        <v>2284</v>
      </c>
      <c r="BE7" s="531">
        <v>1804</v>
      </c>
      <c r="BF7" s="531">
        <v>176</v>
      </c>
      <c r="BG7" s="531">
        <v>236</v>
      </c>
      <c r="BH7" s="531">
        <v>245</v>
      </c>
      <c r="BI7" s="530">
        <v>1246</v>
      </c>
      <c r="BJ7" s="533">
        <f t="shared" ref="BJ7:BJ12" si="12">SUM(BK7:BO7)</f>
        <v>27376</v>
      </c>
      <c r="BK7" s="529">
        <v>6139</v>
      </c>
      <c r="BL7" s="531">
        <v>5853</v>
      </c>
      <c r="BM7" s="531">
        <v>6101</v>
      </c>
      <c r="BN7" s="531">
        <v>5167</v>
      </c>
      <c r="BO7" s="530">
        <v>4116</v>
      </c>
      <c r="BP7" s="533">
        <f t="shared" ref="BP7:BP12" si="13">SUM(BQ7:BS7)</f>
        <v>16942</v>
      </c>
      <c r="BQ7" s="529">
        <v>5857</v>
      </c>
      <c r="BR7" s="531">
        <v>5565</v>
      </c>
      <c r="BS7" s="530">
        <v>5520</v>
      </c>
      <c r="BT7" s="533">
        <f t="shared" ref="BT7:BT12" si="14">SUM(BU7:BX7)</f>
        <v>23547</v>
      </c>
      <c r="BU7" s="529">
        <v>5246</v>
      </c>
      <c r="BV7" s="531">
        <v>6211</v>
      </c>
      <c r="BW7" s="531">
        <v>6216</v>
      </c>
      <c r="BX7" s="530">
        <v>5874</v>
      </c>
      <c r="BY7" s="533">
        <f t="shared" ref="BY7:BY12" si="15">SUM(BZ7:CG7)</f>
        <v>45348</v>
      </c>
      <c r="BZ7" s="535">
        <v>4890</v>
      </c>
      <c r="CA7" s="536">
        <v>8735</v>
      </c>
      <c r="CB7" s="537">
        <v>6309</v>
      </c>
      <c r="CC7" s="536">
        <v>6257</v>
      </c>
      <c r="CD7" s="536">
        <v>5217</v>
      </c>
      <c r="CE7" s="536">
        <v>4464</v>
      </c>
      <c r="CF7" s="536">
        <v>5758</v>
      </c>
      <c r="CG7" s="538">
        <v>3718</v>
      </c>
      <c r="CH7" s="533">
        <f t="shared" ref="CH7:CH12" si="16">SUM(CI7:CJ7)</f>
        <v>12414</v>
      </c>
      <c r="CI7" s="535">
        <v>5743</v>
      </c>
      <c r="CJ7" s="538">
        <v>6671</v>
      </c>
      <c r="CK7" s="533">
        <f t="shared" ref="CK7:CK12" si="17">SUM(CL7:CP7)</f>
        <v>32081.77</v>
      </c>
      <c r="CL7" s="535">
        <v>6815.38</v>
      </c>
      <c r="CM7" s="536">
        <v>7165.6</v>
      </c>
      <c r="CN7" s="536">
        <v>5175.21</v>
      </c>
      <c r="CO7" s="536">
        <v>6205.99</v>
      </c>
      <c r="CP7" s="538">
        <v>6719.59</v>
      </c>
      <c r="CQ7" s="533">
        <f t="shared" ref="CQ7:CQ12" si="18">SUM(CR7:CT7)</f>
        <v>19399</v>
      </c>
      <c r="CR7" s="535">
        <v>7369</v>
      </c>
      <c r="CS7" s="536">
        <v>5860</v>
      </c>
      <c r="CT7" s="538">
        <v>6170</v>
      </c>
      <c r="CU7" s="533">
        <f t="shared" ref="CU7:CU12" si="19">SUM(CV7:CY7)</f>
        <v>25809</v>
      </c>
      <c r="CV7" s="535">
        <v>5956</v>
      </c>
      <c r="CW7" s="536">
        <v>6864</v>
      </c>
      <c r="CX7" s="536">
        <v>5999</v>
      </c>
      <c r="CY7" s="538">
        <v>6990</v>
      </c>
      <c r="CZ7" s="533">
        <f t="shared" ref="CZ7:CZ12" si="20">SUM(DA7:DF7)</f>
        <v>31399.06</v>
      </c>
      <c r="DA7" s="535">
        <v>6925.22</v>
      </c>
      <c r="DB7" s="536">
        <v>5548.68</v>
      </c>
      <c r="DC7" s="536">
        <v>4298</v>
      </c>
      <c r="DD7" s="536">
        <v>5087.49</v>
      </c>
      <c r="DE7" s="536">
        <v>5972.54</v>
      </c>
      <c r="DF7" s="538">
        <v>3567.13</v>
      </c>
      <c r="DG7" s="533">
        <f t="shared" ref="DG7:DG12" si="21">SUM(DH7:DO7)</f>
        <v>43698</v>
      </c>
      <c r="DH7" s="535">
        <v>5762</v>
      </c>
      <c r="DI7" s="536">
        <v>5529</v>
      </c>
      <c r="DJ7" s="536">
        <v>6530</v>
      </c>
      <c r="DK7" s="536">
        <v>7431</v>
      </c>
      <c r="DL7" s="536">
        <v>4781</v>
      </c>
      <c r="DM7" s="536">
        <v>3249</v>
      </c>
      <c r="DN7" s="536">
        <v>6028</v>
      </c>
      <c r="DO7" s="538">
        <v>4388</v>
      </c>
      <c r="DP7" s="546">
        <f t="shared" ref="DP7:DP12" si="22">B7+E7+K7+P7+T7+Y7+AD7+AK7+AP7+AS7+AX7+BA7+BJ7+BP7+BT7+BY7+CH7+CK7+CQ7+CU7+CZ7+DG7</f>
        <v>543962.83000000007</v>
      </c>
      <c r="DQ7" s="534">
        <f t="shared" ref="DQ7:DQ12" si="23">SUM(DR7:DT7)</f>
        <v>86367</v>
      </c>
      <c r="DR7" s="535">
        <v>1705</v>
      </c>
      <c r="DS7" s="536">
        <v>1128</v>
      </c>
      <c r="DT7" s="538">
        <v>83534</v>
      </c>
      <c r="DU7" s="534">
        <f>SUM(DV7:DW7)</f>
        <v>2877</v>
      </c>
      <c r="DV7" s="535">
        <v>2503</v>
      </c>
      <c r="DW7" s="539">
        <v>374</v>
      </c>
      <c r="DX7" s="540"/>
      <c r="DY7" s="165"/>
    </row>
    <row r="8" spans="1:141" s="24" customFormat="1" ht="16.5" customHeight="1">
      <c r="A8" s="8" t="s">
        <v>408</v>
      </c>
      <c r="B8" s="62">
        <f t="shared" si="0"/>
        <v>1845687</v>
      </c>
      <c r="C8" s="541">
        <v>1095905</v>
      </c>
      <c r="D8" s="542">
        <v>749782</v>
      </c>
      <c r="E8" s="488">
        <f t="shared" si="1"/>
        <v>3232352</v>
      </c>
      <c r="F8" s="543">
        <v>414149</v>
      </c>
      <c r="G8" s="541">
        <v>1449245</v>
      </c>
      <c r="H8" s="541">
        <v>384320</v>
      </c>
      <c r="I8" s="541">
        <v>331123</v>
      </c>
      <c r="J8" s="542">
        <v>653515</v>
      </c>
      <c r="K8" s="104">
        <f t="shared" si="2"/>
        <v>1347387</v>
      </c>
      <c r="L8" s="541">
        <v>342908</v>
      </c>
      <c r="M8" s="541">
        <v>148162</v>
      </c>
      <c r="N8" s="541">
        <v>224006</v>
      </c>
      <c r="O8" s="542">
        <v>632311</v>
      </c>
      <c r="P8" s="104">
        <f t="shared" si="3"/>
        <v>1473494</v>
      </c>
      <c r="Q8" s="541">
        <v>683105</v>
      </c>
      <c r="R8" s="541">
        <v>498747</v>
      </c>
      <c r="S8" s="542">
        <v>291642</v>
      </c>
      <c r="T8" s="104">
        <f t="shared" si="4"/>
        <v>1642115</v>
      </c>
      <c r="U8" s="541">
        <v>524358</v>
      </c>
      <c r="V8" s="541">
        <v>219584</v>
      </c>
      <c r="W8" s="541">
        <v>555663</v>
      </c>
      <c r="X8" s="542">
        <v>342510</v>
      </c>
      <c r="Y8" s="104">
        <f t="shared" si="5"/>
        <v>3199066</v>
      </c>
      <c r="Z8" s="541">
        <v>591641</v>
      </c>
      <c r="AA8" s="541">
        <v>897628</v>
      </c>
      <c r="AB8" s="541">
        <v>988140</v>
      </c>
      <c r="AC8" s="542">
        <v>721657</v>
      </c>
      <c r="AD8" s="104">
        <f t="shared" si="6"/>
        <v>2548065</v>
      </c>
      <c r="AE8" s="541">
        <v>311257</v>
      </c>
      <c r="AF8" s="541">
        <v>428933</v>
      </c>
      <c r="AG8" s="541">
        <v>231176</v>
      </c>
      <c r="AH8" s="541">
        <v>590515</v>
      </c>
      <c r="AI8" s="541">
        <v>330079</v>
      </c>
      <c r="AJ8" s="542">
        <v>656105</v>
      </c>
      <c r="AK8" s="104">
        <f t="shared" si="7"/>
        <v>1335923</v>
      </c>
      <c r="AL8" s="541">
        <v>283250</v>
      </c>
      <c r="AM8" s="541">
        <v>303327</v>
      </c>
      <c r="AN8" s="541">
        <v>565307</v>
      </c>
      <c r="AO8" s="542">
        <v>184039</v>
      </c>
      <c r="AP8" s="104">
        <f t="shared" si="8"/>
        <v>309693</v>
      </c>
      <c r="AQ8" s="541">
        <v>143600</v>
      </c>
      <c r="AR8" s="542">
        <v>166093</v>
      </c>
      <c r="AS8" s="104">
        <f t="shared" si="9"/>
        <v>1171763</v>
      </c>
      <c r="AT8" s="541">
        <v>527770</v>
      </c>
      <c r="AU8" s="541">
        <v>261534</v>
      </c>
      <c r="AV8" s="541">
        <v>239548</v>
      </c>
      <c r="AW8" s="542">
        <v>142911</v>
      </c>
      <c r="AX8" s="104">
        <f t="shared" si="10"/>
        <v>1836954</v>
      </c>
      <c r="AY8" s="541">
        <v>586543</v>
      </c>
      <c r="AZ8" s="542">
        <v>1250411</v>
      </c>
      <c r="BA8" s="508">
        <f t="shared" si="11"/>
        <v>11786234</v>
      </c>
      <c r="BB8" s="541">
        <v>2243833</v>
      </c>
      <c r="BC8" s="541">
        <v>1324865</v>
      </c>
      <c r="BD8" s="541">
        <v>1408765</v>
      </c>
      <c r="BE8" s="541">
        <v>1215340</v>
      </c>
      <c r="BF8" s="541">
        <v>1572490</v>
      </c>
      <c r="BG8" s="541">
        <v>1522048</v>
      </c>
      <c r="BH8" s="541">
        <v>1327732</v>
      </c>
      <c r="BI8" s="542">
        <v>1171161</v>
      </c>
      <c r="BJ8" s="104">
        <f t="shared" si="12"/>
        <v>2636350</v>
      </c>
      <c r="BK8" s="543">
        <v>356467</v>
      </c>
      <c r="BL8" s="541">
        <v>709700</v>
      </c>
      <c r="BM8" s="541">
        <v>1044558</v>
      </c>
      <c r="BN8" s="541">
        <v>77082</v>
      </c>
      <c r="BO8" s="542">
        <v>448543</v>
      </c>
      <c r="BP8" s="104">
        <f t="shared" si="13"/>
        <v>742771</v>
      </c>
      <c r="BQ8" s="541">
        <v>243551</v>
      </c>
      <c r="BR8" s="541">
        <v>123029</v>
      </c>
      <c r="BS8" s="542">
        <v>376191</v>
      </c>
      <c r="BT8" s="104">
        <f t="shared" si="14"/>
        <v>2350920</v>
      </c>
      <c r="BU8" s="541">
        <v>732207</v>
      </c>
      <c r="BV8" s="541">
        <v>193923</v>
      </c>
      <c r="BW8" s="541">
        <v>1045066</v>
      </c>
      <c r="BX8" s="542">
        <v>379724</v>
      </c>
      <c r="BY8" s="104">
        <f t="shared" si="15"/>
        <v>2881756</v>
      </c>
      <c r="BZ8" s="541">
        <v>152038</v>
      </c>
      <c r="CA8" s="541">
        <v>276805</v>
      </c>
      <c r="CB8" s="541">
        <v>1243641</v>
      </c>
      <c r="CC8" s="541">
        <v>188159</v>
      </c>
      <c r="CD8" s="541">
        <v>174578</v>
      </c>
      <c r="CE8" s="541">
        <v>229458</v>
      </c>
      <c r="CF8" s="541">
        <v>375379</v>
      </c>
      <c r="CG8" s="542">
        <v>241698</v>
      </c>
      <c r="CH8" s="104">
        <f t="shared" si="16"/>
        <v>4038157</v>
      </c>
      <c r="CI8" s="541">
        <v>2576770</v>
      </c>
      <c r="CJ8" s="542">
        <v>1461387</v>
      </c>
      <c r="CK8" s="104">
        <f t="shared" si="17"/>
        <v>3571495</v>
      </c>
      <c r="CL8" s="543">
        <v>1282052</v>
      </c>
      <c r="CM8" s="541">
        <v>784810</v>
      </c>
      <c r="CN8" s="541">
        <v>306337</v>
      </c>
      <c r="CO8" s="541">
        <v>563518</v>
      </c>
      <c r="CP8" s="542">
        <v>634778</v>
      </c>
      <c r="CQ8" s="104">
        <f t="shared" si="18"/>
        <v>1914844</v>
      </c>
      <c r="CR8" s="541">
        <v>540508</v>
      </c>
      <c r="CS8" s="541">
        <v>803595</v>
      </c>
      <c r="CT8" s="542">
        <v>570741</v>
      </c>
      <c r="CU8" s="104">
        <f t="shared" si="19"/>
        <v>1770363</v>
      </c>
      <c r="CV8" s="541">
        <v>351577</v>
      </c>
      <c r="CW8" s="541">
        <v>622323</v>
      </c>
      <c r="CX8" s="541">
        <v>369270</v>
      </c>
      <c r="CY8" s="542">
        <v>427193</v>
      </c>
      <c r="CZ8" s="104">
        <f t="shared" si="20"/>
        <v>4899155</v>
      </c>
      <c r="DA8" s="541">
        <v>160149</v>
      </c>
      <c r="DB8" s="541">
        <v>136971</v>
      </c>
      <c r="DC8" s="541">
        <v>1078729</v>
      </c>
      <c r="DD8" s="541">
        <v>1972018</v>
      </c>
      <c r="DE8" s="541">
        <v>1008183</v>
      </c>
      <c r="DF8" s="542">
        <v>543105</v>
      </c>
      <c r="DG8" s="104">
        <f t="shared" si="21"/>
        <v>6230691</v>
      </c>
      <c r="DH8" s="541">
        <v>597341</v>
      </c>
      <c r="DI8" s="541">
        <v>315090</v>
      </c>
      <c r="DJ8" s="541">
        <v>484715</v>
      </c>
      <c r="DK8" s="541">
        <v>1206374</v>
      </c>
      <c r="DL8" s="541">
        <v>748947</v>
      </c>
      <c r="DM8" s="541">
        <v>1725177</v>
      </c>
      <c r="DN8" s="541">
        <v>414959</v>
      </c>
      <c r="DO8" s="542">
        <v>738088</v>
      </c>
      <c r="DP8" s="545">
        <f t="shared" si="22"/>
        <v>62765235</v>
      </c>
      <c r="DQ8" s="104">
        <f t="shared" si="23"/>
        <v>1026568</v>
      </c>
      <c r="DR8" s="541">
        <v>403355</v>
      </c>
      <c r="DS8" s="541">
        <v>394173</v>
      </c>
      <c r="DT8" s="542">
        <v>229040</v>
      </c>
      <c r="DU8" s="544" t="s">
        <v>341</v>
      </c>
      <c r="DV8" s="543">
        <v>821136</v>
      </c>
      <c r="DW8" s="542" t="s">
        <v>341</v>
      </c>
      <c r="DX8" s="29"/>
      <c r="DY8" s="29"/>
      <c r="DZ8" s="29"/>
      <c r="EA8" s="29"/>
      <c r="EB8" s="29"/>
      <c r="EC8" s="29"/>
      <c r="ED8" s="29"/>
    </row>
    <row r="9" spans="1:141" s="29" customFormat="1" ht="16.5" customHeight="1">
      <c r="A9" s="30" t="s">
        <v>409</v>
      </c>
      <c r="B9" s="63">
        <f t="shared" si="0"/>
        <v>1857477</v>
      </c>
      <c r="C9" s="628">
        <v>1102905</v>
      </c>
      <c r="D9" s="629">
        <v>754572</v>
      </c>
      <c r="E9" s="630">
        <f t="shared" si="1"/>
        <v>3286605</v>
      </c>
      <c r="F9" s="631">
        <v>421100</v>
      </c>
      <c r="G9" s="628">
        <v>1473569</v>
      </c>
      <c r="H9" s="628">
        <v>390771</v>
      </c>
      <c r="I9" s="628">
        <v>336681</v>
      </c>
      <c r="J9" s="629">
        <v>664484</v>
      </c>
      <c r="K9" s="632">
        <f t="shared" si="2"/>
        <v>1352619</v>
      </c>
      <c r="L9" s="628">
        <v>344240</v>
      </c>
      <c r="M9" s="628">
        <v>148737</v>
      </c>
      <c r="N9" s="628">
        <v>224876</v>
      </c>
      <c r="O9" s="629">
        <v>634766</v>
      </c>
      <c r="P9" s="632">
        <f t="shared" si="3"/>
        <v>1480171</v>
      </c>
      <c r="Q9" s="628">
        <v>686200</v>
      </c>
      <c r="R9" s="628">
        <v>501007</v>
      </c>
      <c r="S9" s="629">
        <v>292964</v>
      </c>
      <c r="T9" s="632">
        <f t="shared" si="4"/>
        <v>1646600</v>
      </c>
      <c r="U9" s="628">
        <v>525790</v>
      </c>
      <c r="V9" s="628">
        <v>220184</v>
      </c>
      <c r="W9" s="628">
        <v>557181</v>
      </c>
      <c r="X9" s="629">
        <v>343445</v>
      </c>
      <c r="Y9" s="632">
        <f t="shared" si="5"/>
        <v>3249815</v>
      </c>
      <c r="Z9" s="628">
        <v>601027</v>
      </c>
      <c r="AA9" s="628">
        <v>911868</v>
      </c>
      <c r="AB9" s="628">
        <v>1003815</v>
      </c>
      <c r="AC9" s="629">
        <v>733105</v>
      </c>
      <c r="AD9" s="632">
        <f t="shared" si="6"/>
        <v>2562227</v>
      </c>
      <c r="AE9" s="628">
        <v>312987</v>
      </c>
      <c r="AF9" s="628">
        <v>431317</v>
      </c>
      <c r="AG9" s="628">
        <v>232461</v>
      </c>
      <c r="AH9" s="628">
        <v>593797</v>
      </c>
      <c r="AI9" s="628">
        <v>331914</v>
      </c>
      <c r="AJ9" s="629">
        <v>659751</v>
      </c>
      <c r="AK9" s="632">
        <f t="shared" si="7"/>
        <v>1333163</v>
      </c>
      <c r="AL9" s="628">
        <v>282665</v>
      </c>
      <c r="AM9" s="628">
        <v>302700</v>
      </c>
      <c r="AN9" s="628">
        <v>564139</v>
      </c>
      <c r="AO9" s="629">
        <v>183659</v>
      </c>
      <c r="AP9" s="632">
        <f t="shared" si="8"/>
        <v>316578</v>
      </c>
      <c r="AQ9" s="628">
        <v>146792</v>
      </c>
      <c r="AR9" s="629">
        <v>169786</v>
      </c>
      <c r="AS9" s="632">
        <f t="shared" si="9"/>
        <v>1179374</v>
      </c>
      <c r="AT9" s="628">
        <v>531198</v>
      </c>
      <c r="AU9" s="628">
        <v>263233</v>
      </c>
      <c r="AV9" s="628">
        <v>241104</v>
      </c>
      <c r="AW9" s="629">
        <v>143839</v>
      </c>
      <c r="AX9" s="632">
        <f t="shared" si="10"/>
        <v>1850685</v>
      </c>
      <c r="AY9" s="628">
        <v>590927</v>
      </c>
      <c r="AZ9" s="629">
        <v>1259758</v>
      </c>
      <c r="BA9" s="633">
        <f t="shared" si="11"/>
        <v>11914812</v>
      </c>
      <c r="BB9" s="628">
        <v>2268313</v>
      </c>
      <c r="BC9" s="628">
        <v>1339318</v>
      </c>
      <c r="BD9" s="628">
        <v>1424133</v>
      </c>
      <c r="BE9" s="628">
        <v>1228598</v>
      </c>
      <c r="BF9" s="628">
        <v>1589645</v>
      </c>
      <c r="BG9" s="628">
        <v>1538652</v>
      </c>
      <c r="BH9" s="628">
        <v>1342216</v>
      </c>
      <c r="BI9" s="629">
        <v>1183937</v>
      </c>
      <c r="BJ9" s="632">
        <f t="shared" si="12"/>
        <v>2686054</v>
      </c>
      <c r="BK9" s="631">
        <v>363188</v>
      </c>
      <c r="BL9" s="628">
        <v>723080</v>
      </c>
      <c r="BM9" s="628">
        <v>1064251</v>
      </c>
      <c r="BN9" s="628">
        <v>78535</v>
      </c>
      <c r="BO9" s="629">
        <v>457000</v>
      </c>
      <c r="BP9" s="632">
        <f t="shared" si="13"/>
        <v>746230</v>
      </c>
      <c r="BQ9" s="628">
        <v>244685</v>
      </c>
      <c r="BR9" s="628">
        <v>123602</v>
      </c>
      <c r="BS9" s="629">
        <v>377943</v>
      </c>
      <c r="BT9" s="632">
        <f t="shared" si="14"/>
        <v>2356585</v>
      </c>
      <c r="BU9" s="628">
        <v>733971</v>
      </c>
      <c r="BV9" s="628">
        <v>194390</v>
      </c>
      <c r="BW9" s="628">
        <v>1047585</v>
      </c>
      <c r="BX9" s="629">
        <v>380639</v>
      </c>
      <c r="BY9" s="632">
        <f t="shared" si="15"/>
        <v>2929285</v>
      </c>
      <c r="BZ9" s="628">
        <v>154546</v>
      </c>
      <c r="CA9" s="628">
        <v>281370</v>
      </c>
      <c r="CB9" s="628">
        <v>1264154</v>
      </c>
      <c r="CC9" s="628">
        <v>191262</v>
      </c>
      <c r="CD9" s="628">
        <v>177457</v>
      </c>
      <c r="CE9" s="628">
        <v>233242</v>
      </c>
      <c r="CF9" s="628">
        <v>381570</v>
      </c>
      <c r="CG9" s="629">
        <v>245684</v>
      </c>
      <c r="CH9" s="632">
        <f t="shared" si="16"/>
        <v>4049685</v>
      </c>
      <c r="CI9" s="628">
        <v>2584126</v>
      </c>
      <c r="CJ9" s="629">
        <v>1465559</v>
      </c>
      <c r="CK9" s="632">
        <f t="shared" si="17"/>
        <v>3630139</v>
      </c>
      <c r="CL9" s="631">
        <v>1303103</v>
      </c>
      <c r="CM9" s="628">
        <v>797697</v>
      </c>
      <c r="CN9" s="628">
        <v>311367</v>
      </c>
      <c r="CO9" s="628">
        <v>572771</v>
      </c>
      <c r="CP9" s="629">
        <v>645201</v>
      </c>
      <c r="CQ9" s="632">
        <f t="shared" si="18"/>
        <v>1924607</v>
      </c>
      <c r="CR9" s="628">
        <v>543264</v>
      </c>
      <c r="CS9" s="628">
        <v>807692</v>
      </c>
      <c r="CT9" s="629">
        <v>573651</v>
      </c>
      <c r="CU9" s="632">
        <f t="shared" si="19"/>
        <v>1789711</v>
      </c>
      <c r="CV9" s="628">
        <v>355419</v>
      </c>
      <c r="CW9" s="628">
        <v>629124</v>
      </c>
      <c r="CX9" s="628">
        <v>373306</v>
      </c>
      <c r="CY9" s="629">
        <v>431862</v>
      </c>
      <c r="CZ9" s="632">
        <f t="shared" si="20"/>
        <v>4924439</v>
      </c>
      <c r="DA9" s="628">
        <v>160976</v>
      </c>
      <c r="DB9" s="628">
        <v>137678</v>
      </c>
      <c r="DC9" s="628">
        <v>1084296</v>
      </c>
      <c r="DD9" s="628">
        <v>1982195</v>
      </c>
      <c r="DE9" s="628">
        <v>1013386</v>
      </c>
      <c r="DF9" s="629">
        <v>545908</v>
      </c>
      <c r="DG9" s="632">
        <f t="shared" si="21"/>
        <v>6342330</v>
      </c>
      <c r="DH9" s="628">
        <v>608044</v>
      </c>
      <c r="DI9" s="628">
        <v>320736</v>
      </c>
      <c r="DJ9" s="628">
        <v>493400</v>
      </c>
      <c r="DK9" s="628">
        <v>1227989</v>
      </c>
      <c r="DL9" s="628">
        <v>762366</v>
      </c>
      <c r="DM9" s="628">
        <v>1756088</v>
      </c>
      <c r="DN9" s="628">
        <v>422394</v>
      </c>
      <c r="DO9" s="629">
        <v>751313</v>
      </c>
      <c r="DP9" s="434">
        <f t="shared" si="22"/>
        <v>63409191</v>
      </c>
      <c r="DQ9" s="632">
        <f t="shared" si="23"/>
        <v>1033798</v>
      </c>
      <c r="DR9" s="628">
        <v>403977</v>
      </c>
      <c r="DS9" s="628">
        <v>390371</v>
      </c>
      <c r="DT9" s="629">
        <v>239450</v>
      </c>
      <c r="DU9" s="634">
        <f>SUM(DV9:DW9)</f>
        <v>1050513</v>
      </c>
      <c r="DV9" s="631">
        <v>837868</v>
      </c>
      <c r="DW9" s="629">
        <v>212645</v>
      </c>
    </row>
    <row r="10" spans="1:141" s="29" customFormat="1" ht="16.5" customHeight="1">
      <c r="A10" s="30" t="s">
        <v>446</v>
      </c>
      <c r="B10" s="63">
        <f t="shared" si="0"/>
        <v>140648</v>
      </c>
      <c r="C10" s="101">
        <v>78423</v>
      </c>
      <c r="D10" s="102">
        <v>62225</v>
      </c>
      <c r="E10" s="63">
        <f t="shared" si="1"/>
        <v>137788</v>
      </c>
      <c r="F10" s="101">
        <v>19414</v>
      </c>
      <c r="G10" s="103">
        <v>61193</v>
      </c>
      <c r="H10" s="103">
        <v>10589</v>
      </c>
      <c r="I10" s="103">
        <v>18486</v>
      </c>
      <c r="J10" s="102">
        <v>28106</v>
      </c>
      <c r="K10" s="63">
        <f t="shared" si="2"/>
        <v>44138</v>
      </c>
      <c r="L10" s="684">
        <v>9539</v>
      </c>
      <c r="M10" s="684">
        <v>1720</v>
      </c>
      <c r="N10" s="684">
        <v>4965</v>
      </c>
      <c r="O10" s="685">
        <v>27914</v>
      </c>
      <c r="P10" s="63">
        <f t="shared" si="3"/>
        <v>28936</v>
      </c>
      <c r="Q10" s="684">
        <v>13283</v>
      </c>
      <c r="R10" s="684">
        <v>7923</v>
      </c>
      <c r="S10" s="685">
        <v>7730</v>
      </c>
      <c r="T10" s="63">
        <f t="shared" si="4"/>
        <v>64882</v>
      </c>
      <c r="U10" s="684">
        <v>20653</v>
      </c>
      <c r="V10" s="684">
        <v>6833</v>
      </c>
      <c r="W10" s="684">
        <v>23728</v>
      </c>
      <c r="X10" s="685">
        <v>13668</v>
      </c>
      <c r="Y10" s="63">
        <f t="shared" si="5"/>
        <v>64170</v>
      </c>
      <c r="Z10" s="684">
        <v>12483</v>
      </c>
      <c r="AA10" s="684">
        <v>15029</v>
      </c>
      <c r="AB10" s="684">
        <v>23026</v>
      </c>
      <c r="AC10" s="685">
        <v>13632</v>
      </c>
      <c r="AD10" s="63">
        <f t="shared" si="6"/>
        <v>105794</v>
      </c>
      <c r="AE10" s="684">
        <v>9539</v>
      </c>
      <c r="AF10" s="684">
        <v>17588</v>
      </c>
      <c r="AG10" s="684">
        <v>5733</v>
      </c>
      <c r="AH10" s="684">
        <v>19005</v>
      </c>
      <c r="AI10" s="684">
        <v>14536</v>
      </c>
      <c r="AJ10" s="685">
        <v>39393</v>
      </c>
      <c r="AK10" s="63">
        <f t="shared" si="7"/>
        <v>50435</v>
      </c>
      <c r="AL10" s="684">
        <v>11602</v>
      </c>
      <c r="AM10" s="684">
        <v>14674</v>
      </c>
      <c r="AN10" s="684">
        <v>19890</v>
      </c>
      <c r="AO10" s="685">
        <v>4269</v>
      </c>
      <c r="AP10" s="63">
        <f t="shared" si="8"/>
        <v>26332</v>
      </c>
      <c r="AQ10" s="684">
        <v>11478</v>
      </c>
      <c r="AR10" s="685">
        <v>14854</v>
      </c>
      <c r="AS10" s="63">
        <f t="shared" si="9"/>
        <v>51859</v>
      </c>
      <c r="AT10" s="684">
        <v>26300</v>
      </c>
      <c r="AU10" s="684">
        <v>10888</v>
      </c>
      <c r="AV10" s="684">
        <v>6796</v>
      </c>
      <c r="AW10" s="685">
        <v>7875</v>
      </c>
      <c r="AX10" s="63">
        <f t="shared" si="10"/>
        <v>53103</v>
      </c>
      <c r="AY10" s="684">
        <v>17329</v>
      </c>
      <c r="AZ10" s="685">
        <v>35774</v>
      </c>
      <c r="BA10" s="63">
        <f t="shared" si="11"/>
        <v>1479565</v>
      </c>
      <c r="BB10" s="684">
        <v>334566</v>
      </c>
      <c r="BC10" s="684">
        <v>102513</v>
      </c>
      <c r="BD10" s="684">
        <v>124048</v>
      </c>
      <c r="BE10" s="684">
        <v>114927</v>
      </c>
      <c r="BF10" s="684">
        <v>179927</v>
      </c>
      <c r="BG10" s="684">
        <v>322911</v>
      </c>
      <c r="BH10" s="684">
        <v>170444</v>
      </c>
      <c r="BI10" s="685">
        <v>130229</v>
      </c>
      <c r="BJ10" s="63">
        <f t="shared" si="12"/>
        <v>150033</v>
      </c>
      <c r="BK10" s="684">
        <v>19179</v>
      </c>
      <c r="BL10" s="684">
        <v>38680</v>
      </c>
      <c r="BM10" s="684">
        <v>64131</v>
      </c>
      <c r="BN10" s="684">
        <v>2701</v>
      </c>
      <c r="BO10" s="685">
        <v>25342</v>
      </c>
      <c r="BP10" s="63">
        <f t="shared" si="13"/>
        <v>32533</v>
      </c>
      <c r="BQ10" s="684">
        <v>8637</v>
      </c>
      <c r="BR10" s="684">
        <v>4301</v>
      </c>
      <c r="BS10" s="685">
        <v>19595</v>
      </c>
      <c r="BT10" s="63">
        <f t="shared" si="14"/>
        <v>120955</v>
      </c>
      <c r="BU10" s="684">
        <v>37036</v>
      </c>
      <c r="BV10" s="684">
        <v>6000</v>
      </c>
      <c r="BW10" s="684">
        <v>67158</v>
      </c>
      <c r="BX10" s="685">
        <v>10761</v>
      </c>
      <c r="BY10" s="63">
        <f t="shared" si="15"/>
        <v>132201</v>
      </c>
      <c r="BZ10" s="684">
        <v>6843</v>
      </c>
      <c r="CA10" s="684">
        <v>7324</v>
      </c>
      <c r="CB10" s="684">
        <v>68013</v>
      </c>
      <c r="CC10" s="684">
        <v>8080</v>
      </c>
      <c r="CD10" s="684">
        <v>7980</v>
      </c>
      <c r="CE10" s="684">
        <v>7433</v>
      </c>
      <c r="CF10" s="684">
        <v>13541</v>
      </c>
      <c r="CG10" s="685">
        <v>12987</v>
      </c>
      <c r="CH10" s="63">
        <f t="shared" si="16"/>
        <v>129400</v>
      </c>
      <c r="CI10" s="684">
        <v>108917</v>
      </c>
      <c r="CJ10" s="685">
        <v>20483</v>
      </c>
      <c r="CK10" s="63">
        <f t="shared" si="17"/>
        <v>73781</v>
      </c>
      <c r="CL10" s="684">
        <v>30703</v>
      </c>
      <c r="CM10" s="684">
        <v>17210</v>
      </c>
      <c r="CN10" s="684">
        <v>6496</v>
      </c>
      <c r="CO10" s="684">
        <v>11784</v>
      </c>
      <c r="CP10" s="685">
        <v>7588</v>
      </c>
      <c r="CQ10" s="63">
        <f t="shared" si="18"/>
        <v>63030</v>
      </c>
      <c r="CR10" s="684">
        <v>13681</v>
      </c>
      <c r="CS10" s="684">
        <v>39186</v>
      </c>
      <c r="CT10" s="685">
        <v>10163</v>
      </c>
      <c r="CU10" s="63">
        <f t="shared" si="19"/>
        <v>48890</v>
      </c>
      <c r="CV10" s="684">
        <v>13206</v>
      </c>
      <c r="CW10" s="684">
        <v>12747</v>
      </c>
      <c r="CX10" s="684">
        <v>9140</v>
      </c>
      <c r="CY10" s="685">
        <v>13797</v>
      </c>
      <c r="CZ10" s="63">
        <f t="shared" si="20"/>
        <v>307603</v>
      </c>
      <c r="DA10" s="684">
        <v>6690</v>
      </c>
      <c r="DB10" s="684">
        <v>4348</v>
      </c>
      <c r="DC10" s="684">
        <v>99883</v>
      </c>
      <c r="DD10" s="684">
        <v>113010</v>
      </c>
      <c r="DE10" s="684">
        <v>46650</v>
      </c>
      <c r="DF10" s="685">
        <v>37022</v>
      </c>
      <c r="DG10" s="63">
        <f t="shared" si="21"/>
        <v>399088</v>
      </c>
      <c r="DH10" s="684">
        <v>46353</v>
      </c>
      <c r="DI10" s="684">
        <v>9633</v>
      </c>
      <c r="DJ10" s="684">
        <v>20668</v>
      </c>
      <c r="DK10" s="684">
        <v>69231</v>
      </c>
      <c r="DL10" s="684">
        <v>39900</v>
      </c>
      <c r="DM10" s="684">
        <v>129838</v>
      </c>
      <c r="DN10" s="684">
        <v>20467</v>
      </c>
      <c r="DO10" s="685">
        <v>62998</v>
      </c>
      <c r="DP10" s="545">
        <f t="shared" si="22"/>
        <v>3705164</v>
      </c>
      <c r="DQ10" s="63">
        <f t="shared" si="23"/>
        <v>105357</v>
      </c>
      <c r="DR10" s="492">
        <v>17306</v>
      </c>
      <c r="DS10" s="492">
        <v>6692</v>
      </c>
      <c r="DT10" s="102">
        <v>81359</v>
      </c>
      <c r="DU10" s="63" t="s">
        <v>341</v>
      </c>
      <c r="DV10" s="492">
        <v>7045</v>
      </c>
      <c r="DW10" s="627" t="s">
        <v>341</v>
      </c>
    </row>
    <row r="11" spans="1:141" s="24" customFormat="1" ht="16.5" customHeight="1">
      <c r="A11" s="8" t="s">
        <v>355</v>
      </c>
      <c r="B11" s="62">
        <f t="shared" si="0"/>
        <v>2023000</v>
      </c>
      <c r="C11" s="541">
        <v>1235000</v>
      </c>
      <c r="D11" s="542">
        <v>788000</v>
      </c>
      <c r="E11" s="488">
        <f t="shared" si="1"/>
        <v>3878000</v>
      </c>
      <c r="F11" s="543">
        <v>464000</v>
      </c>
      <c r="G11" s="541">
        <v>1783000</v>
      </c>
      <c r="H11" s="541">
        <v>493000</v>
      </c>
      <c r="I11" s="541">
        <v>375000</v>
      </c>
      <c r="J11" s="542">
        <v>763000</v>
      </c>
      <c r="K11" s="104">
        <f t="shared" si="2"/>
        <v>1448000</v>
      </c>
      <c r="L11" s="541">
        <v>338000</v>
      </c>
      <c r="M11" s="541">
        <v>147000</v>
      </c>
      <c r="N11" s="541">
        <v>260000</v>
      </c>
      <c r="O11" s="542">
        <v>703000</v>
      </c>
      <c r="P11" s="104">
        <f t="shared" si="3"/>
        <v>1574000</v>
      </c>
      <c r="Q11" s="541">
        <v>757000</v>
      </c>
      <c r="R11" s="541">
        <v>523000</v>
      </c>
      <c r="S11" s="542">
        <v>294000</v>
      </c>
      <c r="T11" s="104">
        <f t="shared" si="4"/>
        <v>1725000</v>
      </c>
      <c r="U11" s="541">
        <v>568000</v>
      </c>
      <c r="V11" s="541">
        <v>215000</v>
      </c>
      <c r="W11" s="541">
        <v>573000</v>
      </c>
      <c r="X11" s="542">
        <v>369000</v>
      </c>
      <c r="Y11" s="104">
        <f t="shared" si="5"/>
        <v>3873000</v>
      </c>
      <c r="Z11" s="541">
        <v>682000</v>
      </c>
      <c r="AA11" s="541">
        <v>1039000</v>
      </c>
      <c r="AB11" s="541">
        <v>1250000</v>
      </c>
      <c r="AC11" s="542">
        <v>902000</v>
      </c>
      <c r="AD11" s="104">
        <f t="shared" si="6"/>
        <v>2807000</v>
      </c>
      <c r="AE11" s="541">
        <v>315000</v>
      </c>
      <c r="AF11" s="541">
        <v>472000</v>
      </c>
      <c r="AG11" s="541">
        <v>238000</v>
      </c>
      <c r="AH11" s="541">
        <v>688000</v>
      </c>
      <c r="AI11" s="541">
        <v>366000</v>
      </c>
      <c r="AJ11" s="542">
        <v>728000</v>
      </c>
      <c r="AK11" s="104">
        <f t="shared" si="7"/>
        <v>1312000</v>
      </c>
      <c r="AL11" s="541">
        <v>263000</v>
      </c>
      <c r="AM11" s="541">
        <v>322000</v>
      </c>
      <c r="AN11" s="541">
        <v>563000</v>
      </c>
      <c r="AO11" s="542">
        <v>164000</v>
      </c>
      <c r="AP11" s="104">
        <f t="shared" si="8"/>
        <v>350000</v>
      </c>
      <c r="AQ11" s="541">
        <v>153000</v>
      </c>
      <c r="AR11" s="542">
        <v>197000</v>
      </c>
      <c r="AS11" s="104">
        <f t="shared" si="9"/>
        <v>1270000</v>
      </c>
      <c r="AT11" s="541">
        <v>578000</v>
      </c>
      <c r="AU11" s="541">
        <v>281000</v>
      </c>
      <c r="AV11" s="541">
        <v>263000</v>
      </c>
      <c r="AW11" s="542">
        <v>148000</v>
      </c>
      <c r="AX11" s="104">
        <f t="shared" si="10"/>
        <v>1946000</v>
      </c>
      <c r="AY11" s="541">
        <v>668000</v>
      </c>
      <c r="AZ11" s="542">
        <v>1278000</v>
      </c>
      <c r="BA11" s="508">
        <f t="shared" si="11"/>
        <v>12766000</v>
      </c>
      <c r="BB11" s="541">
        <v>2211000</v>
      </c>
      <c r="BC11" s="541">
        <v>1563000</v>
      </c>
      <c r="BD11" s="541">
        <v>1534000</v>
      </c>
      <c r="BE11" s="541">
        <v>1344000</v>
      </c>
      <c r="BF11" s="541">
        <v>1767000</v>
      </c>
      <c r="BG11" s="541">
        <v>1636000</v>
      </c>
      <c r="BH11" s="541">
        <v>1435000</v>
      </c>
      <c r="BI11" s="542">
        <v>1276000</v>
      </c>
      <c r="BJ11" s="104">
        <f t="shared" si="12"/>
        <v>3291000</v>
      </c>
      <c r="BK11" s="543">
        <v>459000</v>
      </c>
      <c r="BL11" s="541">
        <v>891000</v>
      </c>
      <c r="BM11" s="541">
        <v>1289000</v>
      </c>
      <c r="BN11" s="541">
        <v>94000</v>
      </c>
      <c r="BO11" s="542">
        <v>558000</v>
      </c>
      <c r="BP11" s="104">
        <f t="shared" si="13"/>
        <v>812000</v>
      </c>
      <c r="BQ11" s="541">
        <v>265000</v>
      </c>
      <c r="BR11" s="541">
        <v>126000</v>
      </c>
      <c r="BS11" s="542">
        <v>421000</v>
      </c>
      <c r="BT11" s="104">
        <f t="shared" si="14"/>
        <v>2386000</v>
      </c>
      <c r="BU11" s="541">
        <v>756000</v>
      </c>
      <c r="BV11" s="541">
        <v>201000</v>
      </c>
      <c r="BW11" s="541">
        <v>1051000</v>
      </c>
      <c r="BX11" s="542">
        <v>378000</v>
      </c>
      <c r="BY11" s="104">
        <f t="shared" si="15"/>
        <v>3595000</v>
      </c>
      <c r="BZ11" s="541">
        <v>192000</v>
      </c>
      <c r="CA11" s="541">
        <v>315000</v>
      </c>
      <c r="CB11" s="541">
        <v>1621000</v>
      </c>
      <c r="CC11" s="541">
        <v>223000</v>
      </c>
      <c r="CD11" s="541">
        <v>205000</v>
      </c>
      <c r="CE11" s="541">
        <v>248000</v>
      </c>
      <c r="CF11" s="541">
        <v>467000</v>
      </c>
      <c r="CG11" s="542">
        <v>324000</v>
      </c>
      <c r="CH11" s="104">
        <f t="shared" si="16"/>
        <v>4149000</v>
      </c>
      <c r="CI11" s="541">
        <v>2639000</v>
      </c>
      <c r="CJ11" s="542">
        <v>1510000</v>
      </c>
      <c r="CK11" s="104">
        <f t="shared" si="17"/>
        <v>4391000</v>
      </c>
      <c r="CL11" s="543">
        <v>1631000</v>
      </c>
      <c r="CM11" s="541">
        <v>939000</v>
      </c>
      <c r="CN11" s="541">
        <v>340000</v>
      </c>
      <c r="CO11" s="541">
        <v>637000</v>
      </c>
      <c r="CP11" s="542">
        <v>844000</v>
      </c>
      <c r="CQ11" s="104">
        <f t="shared" si="18"/>
        <v>2041000</v>
      </c>
      <c r="CR11" s="541">
        <v>555000</v>
      </c>
      <c r="CS11" s="541">
        <v>880000</v>
      </c>
      <c r="CT11" s="542">
        <v>606000</v>
      </c>
      <c r="CU11" s="104">
        <f t="shared" si="19"/>
        <v>2062000</v>
      </c>
      <c r="CV11" s="541">
        <v>370000</v>
      </c>
      <c r="CW11" s="541">
        <v>752000</v>
      </c>
      <c r="CX11" s="541">
        <v>425000</v>
      </c>
      <c r="CY11" s="542">
        <v>515000</v>
      </c>
      <c r="CZ11" s="104">
        <f t="shared" si="20"/>
        <v>5588000</v>
      </c>
      <c r="DA11" s="541">
        <v>200000</v>
      </c>
      <c r="DB11" s="541">
        <v>161000</v>
      </c>
      <c r="DC11" s="541">
        <v>1196000</v>
      </c>
      <c r="DD11" s="541">
        <v>2184000</v>
      </c>
      <c r="DE11" s="541">
        <v>1212000</v>
      </c>
      <c r="DF11" s="542">
        <v>635000</v>
      </c>
      <c r="DG11" s="104">
        <f t="shared" si="21"/>
        <v>7451000</v>
      </c>
      <c r="DH11" s="541">
        <v>773000</v>
      </c>
      <c r="DI11" s="541">
        <v>393000</v>
      </c>
      <c r="DJ11" s="541">
        <v>589000</v>
      </c>
      <c r="DK11" s="541">
        <v>1502000</v>
      </c>
      <c r="DL11" s="541">
        <v>804000</v>
      </c>
      <c r="DM11" s="541">
        <v>1964000</v>
      </c>
      <c r="DN11" s="541">
        <v>503000</v>
      </c>
      <c r="DO11" s="542">
        <v>923000</v>
      </c>
      <c r="DP11" s="545">
        <f t="shared" si="22"/>
        <v>70738000</v>
      </c>
      <c r="DQ11" s="104">
        <f t="shared" si="23"/>
        <v>1401000</v>
      </c>
      <c r="DR11" s="541">
        <v>404000</v>
      </c>
      <c r="DS11" s="541">
        <v>423000</v>
      </c>
      <c r="DT11" s="542">
        <v>574000</v>
      </c>
      <c r="DU11" s="544" t="s">
        <v>341</v>
      </c>
      <c r="DV11" s="543">
        <v>1061000</v>
      </c>
      <c r="DW11" s="542" t="s">
        <v>341</v>
      </c>
      <c r="DX11" s="29"/>
      <c r="DY11" s="29"/>
      <c r="DZ11" s="29"/>
    </row>
    <row r="12" spans="1:141" s="29" customFormat="1" ht="16.5" customHeight="1">
      <c r="A12" s="30" t="s">
        <v>450</v>
      </c>
      <c r="B12" s="63">
        <f t="shared" si="0"/>
        <v>900988.41931100003</v>
      </c>
      <c r="C12" s="628">
        <v>538505.10116199998</v>
      </c>
      <c r="D12" s="629">
        <v>362483.318149</v>
      </c>
      <c r="E12" s="630">
        <f t="shared" si="1"/>
        <v>1474637.8431040002</v>
      </c>
      <c r="F12" s="631">
        <v>176228.42404899999</v>
      </c>
      <c r="G12" s="628">
        <v>687331.11236699997</v>
      </c>
      <c r="H12" s="628">
        <v>171815.846062</v>
      </c>
      <c r="I12" s="628">
        <v>143127.366801</v>
      </c>
      <c r="J12" s="629">
        <v>296135.09382499999</v>
      </c>
      <c r="K12" s="632">
        <f t="shared" si="2"/>
        <v>605928.91853799997</v>
      </c>
      <c r="L12" s="628">
        <v>147018.468261</v>
      </c>
      <c r="M12" s="628">
        <v>66166.129446999999</v>
      </c>
      <c r="N12" s="628">
        <v>99468.367219000007</v>
      </c>
      <c r="O12" s="629">
        <v>293275.95361099998</v>
      </c>
      <c r="P12" s="632">
        <f t="shared" si="3"/>
        <v>661831.97675299994</v>
      </c>
      <c r="Q12" s="628">
        <v>314359.88440799998</v>
      </c>
      <c r="R12" s="628">
        <v>220716.18967699999</v>
      </c>
      <c r="S12" s="629">
        <v>126755.902668</v>
      </c>
      <c r="T12" s="632">
        <f t="shared" si="4"/>
        <v>741207.27220800007</v>
      </c>
      <c r="U12" s="628">
        <v>250962.693256</v>
      </c>
      <c r="V12" s="628">
        <v>91018.188303000003</v>
      </c>
      <c r="W12" s="628">
        <v>246520.612976</v>
      </c>
      <c r="X12" s="629">
        <v>152705.777673</v>
      </c>
      <c r="Y12" s="632">
        <f t="shared" si="5"/>
        <v>1444925.7977809999</v>
      </c>
      <c r="Z12" s="628">
        <v>254250.975324</v>
      </c>
      <c r="AA12" s="628">
        <v>401110.02949400002</v>
      </c>
      <c r="AB12" s="628">
        <v>470711.10263500002</v>
      </c>
      <c r="AC12" s="629">
        <v>318853.690328</v>
      </c>
      <c r="AD12" s="632">
        <f t="shared" si="6"/>
        <v>1172186.676219</v>
      </c>
      <c r="AE12" s="628">
        <v>138029.598673</v>
      </c>
      <c r="AF12" s="628">
        <v>202926.300257</v>
      </c>
      <c r="AG12" s="628">
        <v>100515.783291</v>
      </c>
      <c r="AH12" s="628">
        <v>274589.82458499999</v>
      </c>
      <c r="AI12" s="628">
        <v>147422.17161300001</v>
      </c>
      <c r="AJ12" s="629">
        <v>308702.99780000001</v>
      </c>
      <c r="AK12" s="632">
        <f t="shared" si="7"/>
        <v>613455.66168000002</v>
      </c>
      <c r="AL12" s="628">
        <v>125637.04268499999</v>
      </c>
      <c r="AM12" s="628">
        <v>137289.108251</v>
      </c>
      <c r="AN12" s="628">
        <v>268679.92705200001</v>
      </c>
      <c r="AO12" s="629">
        <v>81849.583692</v>
      </c>
      <c r="AP12" s="632">
        <f t="shared" si="8"/>
        <v>136378.82704499998</v>
      </c>
      <c r="AQ12" s="628">
        <v>64905.224005999997</v>
      </c>
      <c r="AR12" s="629">
        <v>71473.603038999994</v>
      </c>
      <c r="AS12" s="632">
        <f t="shared" si="9"/>
        <v>546718.70486100006</v>
      </c>
      <c r="AT12" s="628">
        <v>251244.96491400001</v>
      </c>
      <c r="AU12" s="628">
        <v>119648.029179</v>
      </c>
      <c r="AV12" s="628">
        <v>108896.260039</v>
      </c>
      <c r="AW12" s="629">
        <v>66929.450729000004</v>
      </c>
      <c r="AX12" s="632">
        <f t="shared" si="10"/>
        <v>852194.51356799994</v>
      </c>
      <c r="AY12" s="628">
        <v>277559.43550199998</v>
      </c>
      <c r="AZ12" s="629">
        <v>574635.07806600002</v>
      </c>
      <c r="BA12" s="633">
        <f t="shared" si="11"/>
        <v>6009935.8610349987</v>
      </c>
      <c r="BB12" s="628">
        <v>1222939.1478339999</v>
      </c>
      <c r="BC12" s="628">
        <v>671305.49474300002</v>
      </c>
      <c r="BD12" s="628">
        <v>695022.72304299998</v>
      </c>
      <c r="BE12" s="628">
        <v>603057.946964</v>
      </c>
      <c r="BF12" s="628">
        <v>817214.94568</v>
      </c>
      <c r="BG12" s="628">
        <v>742693.380779</v>
      </c>
      <c r="BH12" s="628">
        <v>674021.34968999994</v>
      </c>
      <c r="BI12" s="629">
        <v>583680.87230199995</v>
      </c>
      <c r="BJ12" s="632">
        <f t="shared" si="12"/>
        <v>1133449.3097610001</v>
      </c>
      <c r="BK12" s="631">
        <v>149840.49291599999</v>
      </c>
      <c r="BL12" s="628">
        <v>309615.11270300002</v>
      </c>
      <c r="BM12" s="628">
        <v>456872.720095</v>
      </c>
      <c r="BN12" s="628">
        <v>34082.485810999999</v>
      </c>
      <c r="BO12" s="629">
        <v>183038.49823600001</v>
      </c>
      <c r="BP12" s="632">
        <f t="shared" si="13"/>
        <v>324746.79371600004</v>
      </c>
      <c r="BQ12" s="628">
        <v>106401.788291</v>
      </c>
      <c r="BR12" s="628">
        <v>51198.719481</v>
      </c>
      <c r="BS12" s="629">
        <v>167146.285944</v>
      </c>
      <c r="BT12" s="632">
        <f t="shared" si="14"/>
        <v>1090593.2159889999</v>
      </c>
      <c r="BU12" s="628">
        <v>339063.86995800002</v>
      </c>
      <c r="BV12" s="628">
        <v>88250.274523999993</v>
      </c>
      <c r="BW12" s="628">
        <v>491766.27467100002</v>
      </c>
      <c r="BX12" s="629">
        <v>171512.79683599999</v>
      </c>
      <c r="BY12" s="632">
        <f t="shared" si="15"/>
        <v>1329688.465756</v>
      </c>
      <c r="BZ12" s="628">
        <v>65757.060845999993</v>
      </c>
      <c r="CA12" s="628">
        <v>121301.494829</v>
      </c>
      <c r="CB12" s="628">
        <v>614931.69677399995</v>
      </c>
      <c r="CC12" s="628">
        <v>82297.362320999993</v>
      </c>
      <c r="CD12" s="628">
        <v>74656.533137999999</v>
      </c>
      <c r="CE12" s="628">
        <v>100106.750055</v>
      </c>
      <c r="CF12" s="628">
        <v>162731.902168</v>
      </c>
      <c r="CG12" s="629">
        <v>107905.66562499999</v>
      </c>
      <c r="CH12" s="632">
        <f t="shared" si="16"/>
        <v>1794831.8007110001</v>
      </c>
      <c r="CI12" s="628">
        <v>1158415.3135510001</v>
      </c>
      <c r="CJ12" s="629">
        <v>636416.48716000002</v>
      </c>
      <c r="CK12" s="632">
        <f t="shared" si="17"/>
        <v>1663941.77229</v>
      </c>
      <c r="CL12" s="631">
        <v>608626.375933</v>
      </c>
      <c r="CM12" s="628">
        <v>366448.17117599997</v>
      </c>
      <c r="CN12" s="628">
        <v>141094.19235299999</v>
      </c>
      <c r="CO12" s="628">
        <v>258513.657851</v>
      </c>
      <c r="CP12" s="629">
        <v>289259.374977</v>
      </c>
      <c r="CQ12" s="632">
        <f t="shared" si="18"/>
        <v>887654.2310129999</v>
      </c>
      <c r="CR12" s="628">
        <v>241327.508707</v>
      </c>
      <c r="CS12" s="628">
        <v>387034.82341399998</v>
      </c>
      <c r="CT12" s="629">
        <v>259291.898892</v>
      </c>
      <c r="CU12" s="632">
        <f t="shared" si="19"/>
        <v>792628.31945499987</v>
      </c>
      <c r="CV12" s="628">
        <v>157802.22349999999</v>
      </c>
      <c r="CW12" s="628">
        <v>269136.90869299998</v>
      </c>
      <c r="CX12" s="628">
        <v>170144.29002300001</v>
      </c>
      <c r="CY12" s="629">
        <v>195544.89723900001</v>
      </c>
      <c r="CZ12" s="632">
        <f t="shared" si="20"/>
        <v>2163692.6263580001</v>
      </c>
      <c r="DA12" s="628">
        <v>70020.325003999998</v>
      </c>
      <c r="DB12" s="628">
        <v>62639.142024000001</v>
      </c>
      <c r="DC12" s="628">
        <v>485721.59183699999</v>
      </c>
      <c r="DD12" s="628">
        <v>873876.246422</v>
      </c>
      <c r="DE12" s="628">
        <v>429774.26847900002</v>
      </c>
      <c r="DF12" s="629">
        <v>241661.05259199999</v>
      </c>
      <c r="DG12" s="632">
        <f t="shared" si="21"/>
        <v>2961190.240729</v>
      </c>
      <c r="DH12" s="628">
        <v>292408.972014</v>
      </c>
      <c r="DI12" s="628">
        <v>138016.87624000001</v>
      </c>
      <c r="DJ12" s="628">
        <v>219170.090826</v>
      </c>
      <c r="DK12" s="628">
        <v>575370.02239299996</v>
      </c>
      <c r="DL12" s="628">
        <v>330605.03750799998</v>
      </c>
      <c r="DM12" s="628">
        <v>825781.12599099998</v>
      </c>
      <c r="DN12" s="628">
        <v>200162.42717000001</v>
      </c>
      <c r="DO12" s="629">
        <v>379675.68858700001</v>
      </c>
      <c r="DP12" s="434">
        <f t="shared" si="22"/>
        <v>29302807.247880995</v>
      </c>
      <c r="DQ12" s="632">
        <f t="shared" si="23"/>
        <v>440623.00503100001</v>
      </c>
      <c r="DR12" s="628">
        <v>175733.78642300001</v>
      </c>
      <c r="DS12" s="628">
        <v>178288.413393</v>
      </c>
      <c r="DT12" s="629">
        <v>86600.805215</v>
      </c>
      <c r="DU12" s="634" t="s">
        <v>341</v>
      </c>
      <c r="DV12" s="631">
        <v>364085.46244099998</v>
      </c>
      <c r="DW12" s="629" t="s">
        <v>341</v>
      </c>
    </row>
    <row r="13" spans="1:141" s="237" customFormat="1" ht="16.5" customHeight="1">
      <c r="A13" s="189" t="s">
        <v>445</v>
      </c>
      <c r="B13" s="33">
        <v>0.6</v>
      </c>
      <c r="C13" s="624">
        <v>0.6</v>
      </c>
      <c r="D13" s="625">
        <v>0.5</v>
      </c>
      <c r="E13" s="33">
        <v>1</v>
      </c>
      <c r="F13" s="626">
        <v>0.6</v>
      </c>
      <c r="G13" s="624">
        <v>1.1000000000000001</v>
      </c>
      <c r="H13" s="624">
        <v>1.5</v>
      </c>
      <c r="I13" s="624">
        <v>0.7</v>
      </c>
      <c r="J13" s="625">
        <v>0.8</v>
      </c>
      <c r="K13" s="33">
        <v>0.3</v>
      </c>
      <c r="L13" s="624">
        <v>0</v>
      </c>
      <c r="M13" s="624">
        <v>-0.2</v>
      </c>
      <c r="N13" s="624">
        <v>0.6</v>
      </c>
      <c r="O13" s="625">
        <v>0.4</v>
      </c>
      <c r="P13" s="33">
        <v>0.3</v>
      </c>
      <c r="Q13" s="624">
        <v>0.5</v>
      </c>
      <c r="R13" s="624">
        <v>0.3</v>
      </c>
      <c r="S13" s="625">
        <v>0</v>
      </c>
      <c r="T13" s="33">
        <v>0.2</v>
      </c>
      <c r="U13" s="624">
        <v>0.3</v>
      </c>
      <c r="V13" s="624">
        <v>-0.2</v>
      </c>
      <c r="W13" s="624">
        <v>0.2</v>
      </c>
      <c r="X13" s="625">
        <v>0.2</v>
      </c>
      <c r="Y13" s="33">
        <v>0.9</v>
      </c>
      <c r="Z13" s="624">
        <v>0.8</v>
      </c>
      <c r="AA13" s="624">
        <v>0.5</v>
      </c>
      <c r="AB13" s="624">
        <v>1.2</v>
      </c>
      <c r="AC13" s="625">
        <v>1</v>
      </c>
      <c r="AD13" s="33">
        <v>0.4</v>
      </c>
      <c r="AE13" s="624">
        <v>-0.1</v>
      </c>
      <c r="AF13" s="624">
        <v>0.5</v>
      </c>
      <c r="AG13" s="624">
        <v>0</v>
      </c>
      <c r="AH13" s="624">
        <v>0.6</v>
      </c>
      <c r="AI13" s="624">
        <v>0.4</v>
      </c>
      <c r="AJ13" s="625">
        <v>0.5</v>
      </c>
      <c r="AK13" s="33">
        <v>0</v>
      </c>
      <c r="AL13" s="624">
        <v>-0.2</v>
      </c>
      <c r="AM13" s="624">
        <v>0.3</v>
      </c>
      <c r="AN13" s="624">
        <v>0</v>
      </c>
      <c r="AO13" s="625">
        <v>-0.5</v>
      </c>
      <c r="AP13" s="33">
        <v>1.6</v>
      </c>
      <c r="AQ13" s="624">
        <v>1.8</v>
      </c>
      <c r="AR13" s="625">
        <v>1.5</v>
      </c>
      <c r="AS13" s="33">
        <v>0.4</v>
      </c>
      <c r="AT13" s="624">
        <v>0.5</v>
      </c>
      <c r="AU13" s="624">
        <v>0.4</v>
      </c>
      <c r="AV13" s="624">
        <v>0.4</v>
      </c>
      <c r="AW13" s="625">
        <v>0.4</v>
      </c>
      <c r="AX13" s="33">
        <v>0.3</v>
      </c>
      <c r="AY13" s="624">
        <v>0.7</v>
      </c>
      <c r="AZ13" s="625">
        <v>0.1</v>
      </c>
      <c r="BA13" s="33">
        <v>0.7</v>
      </c>
      <c r="BB13" s="624">
        <v>0.5</v>
      </c>
      <c r="BC13" s="624">
        <v>1</v>
      </c>
      <c r="BD13" s="624">
        <v>0.4</v>
      </c>
      <c r="BE13" s="624">
        <v>0.6</v>
      </c>
      <c r="BF13" s="624">
        <v>0.9</v>
      </c>
      <c r="BG13" s="624">
        <v>0.9</v>
      </c>
      <c r="BH13" s="624">
        <v>0.7</v>
      </c>
      <c r="BI13" s="625">
        <v>0.5</v>
      </c>
      <c r="BJ13" s="33">
        <v>1.3</v>
      </c>
      <c r="BK13" s="624">
        <v>1.3</v>
      </c>
      <c r="BL13" s="624">
        <v>1.2</v>
      </c>
      <c r="BM13" s="624">
        <v>1.4</v>
      </c>
      <c r="BN13" s="624">
        <v>0.4</v>
      </c>
      <c r="BO13" s="625">
        <v>1.2</v>
      </c>
      <c r="BP13" s="33">
        <v>0.4</v>
      </c>
      <c r="BQ13" s="624">
        <v>0.4</v>
      </c>
      <c r="BR13" s="624">
        <v>-0.1</v>
      </c>
      <c r="BS13" s="625">
        <v>0.6</v>
      </c>
      <c r="BT13" s="33">
        <v>0.2</v>
      </c>
      <c r="BU13" s="624">
        <v>0.2</v>
      </c>
      <c r="BV13" s="624">
        <v>0.1</v>
      </c>
      <c r="BW13" s="624">
        <v>0.2</v>
      </c>
      <c r="BX13" s="625">
        <v>0</v>
      </c>
      <c r="BY13" s="33">
        <v>1.1000000000000001</v>
      </c>
      <c r="BZ13" s="624">
        <v>0.9</v>
      </c>
      <c r="CA13" s="624">
        <v>0.4</v>
      </c>
      <c r="CB13" s="624">
        <v>1.6</v>
      </c>
      <c r="CC13" s="624">
        <v>0.8</v>
      </c>
      <c r="CD13" s="624">
        <v>0.8</v>
      </c>
      <c r="CE13" s="624">
        <v>0.3</v>
      </c>
      <c r="CF13" s="624">
        <v>0.8</v>
      </c>
      <c r="CG13" s="625">
        <v>1.5</v>
      </c>
      <c r="CH13" s="33">
        <v>0.1</v>
      </c>
      <c r="CI13" s="624">
        <v>0.1</v>
      </c>
      <c r="CJ13" s="625">
        <v>0.1</v>
      </c>
      <c r="CK13" s="33">
        <v>0.9</v>
      </c>
      <c r="CL13" s="624">
        <v>1.1000000000000001</v>
      </c>
      <c r="CM13" s="624">
        <v>0.6</v>
      </c>
      <c r="CN13" s="624">
        <v>0.6</v>
      </c>
      <c r="CO13" s="624">
        <v>0.6</v>
      </c>
      <c r="CP13" s="625">
        <v>1.5</v>
      </c>
      <c r="CQ13" s="33">
        <v>0.3</v>
      </c>
      <c r="CR13" s="624">
        <v>0.1</v>
      </c>
      <c r="CS13" s="624">
        <v>0.4</v>
      </c>
      <c r="CT13" s="625">
        <v>0.2</v>
      </c>
      <c r="CU13" s="33">
        <v>0.7</v>
      </c>
      <c r="CV13" s="624">
        <v>0.3</v>
      </c>
      <c r="CW13" s="624">
        <v>1</v>
      </c>
      <c r="CX13" s="624">
        <v>0.6</v>
      </c>
      <c r="CY13" s="625">
        <v>0.6</v>
      </c>
      <c r="CZ13" s="33">
        <v>0.8</v>
      </c>
      <c r="DA13" s="624">
        <v>1.3</v>
      </c>
      <c r="DB13" s="624">
        <v>1.1000000000000001</v>
      </c>
      <c r="DC13" s="624">
        <v>0.6</v>
      </c>
      <c r="DD13" s="624">
        <v>0.7</v>
      </c>
      <c r="DE13" s="624">
        <v>1.1000000000000001</v>
      </c>
      <c r="DF13" s="625">
        <v>0.8</v>
      </c>
      <c r="DG13" s="33">
        <v>0.9</v>
      </c>
      <c r="DH13" s="624">
        <v>1.3</v>
      </c>
      <c r="DI13" s="624">
        <v>0.9</v>
      </c>
      <c r="DJ13" s="624">
        <v>0.9</v>
      </c>
      <c r="DK13" s="624">
        <v>0.9</v>
      </c>
      <c r="DL13" s="624">
        <v>0.2</v>
      </c>
      <c r="DM13" s="624">
        <v>0.8</v>
      </c>
      <c r="DN13" s="624">
        <v>1</v>
      </c>
      <c r="DO13" s="625">
        <v>1.4</v>
      </c>
      <c r="DP13" s="435">
        <v>0.6</v>
      </c>
      <c r="DQ13" s="33" t="s">
        <v>341</v>
      </c>
      <c r="DR13" s="624">
        <v>0.4</v>
      </c>
      <c r="DS13" s="624">
        <v>0.3</v>
      </c>
      <c r="DT13" s="625">
        <v>3.5</v>
      </c>
      <c r="DU13" s="33" t="s">
        <v>341</v>
      </c>
      <c r="DV13" s="624">
        <v>1.4</v>
      </c>
      <c r="DW13" s="625" t="s">
        <v>341</v>
      </c>
      <c r="DX13" s="15"/>
      <c r="DY13" s="15"/>
      <c r="DZ13" s="15"/>
      <c r="EA13" s="15"/>
      <c r="EB13" s="15"/>
      <c r="EC13" s="15"/>
      <c r="ED13" s="15"/>
      <c r="EE13" s="15"/>
      <c r="EF13" s="15"/>
      <c r="EG13" s="15"/>
      <c r="EH13" s="15"/>
      <c r="EI13" s="15"/>
      <c r="EJ13" s="15"/>
      <c r="EK13" s="15"/>
    </row>
    <row r="14" spans="1:141" s="281" customFormat="1" ht="16.5" customHeight="1">
      <c r="A14" s="282" t="s">
        <v>196</v>
      </c>
      <c r="B14" s="76">
        <v>0.1</v>
      </c>
      <c r="C14" s="185">
        <v>0.1</v>
      </c>
      <c r="D14" s="186">
        <v>0.1</v>
      </c>
      <c r="E14" s="76">
        <v>0.9</v>
      </c>
      <c r="F14" s="187">
        <v>0.9</v>
      </c>
      <c r="G14" s="185">
        <v>0.8</v>
      </c>
      <c r="H14" s="185">
        <v>1.5</v>
      </c>
      <c r="I14" s="185">
        <v>0.8</v>
      </c>
      <c r="J14" s="186">
        <v>0.8</v>
      </c>
      <c r="K14" s="76">
        <v>0.3</v>
      </c>
      <c r="L14" s="185">
        <v>0.2</v>
      </c>
      <c r="M14" s="185">
        <v>0.2</v>
      </c>
      <c r="N14" s="185">
        <v>0.6</v>
      </c>
      <c r="O14" s="186">
        <v>0.3</v>
      </c>
      <c r="P14" s="76">
        <v>0.1</v>
      </c>
      <c r="Q14" s="185">
        <v>0.1</v>
      </c>
      <c r="R14" s="185">
        <v>0.2</v>
      </c>
      <c r="S14" s="186">
        <v>-0.1</v>
      </c>
      <c r="T14" s="76">
        <v>0.2</v>
      </c>
      <c r="U14" s="185">
        <v>0</v>
      </c>
      <c r="V14" s="185">
        <v>0.1</v>
      </c>
      <c r="W14" s="185">
        <v>0.2</v>
      </c>
      <c r="X14" s="186">
        <v>0.3</v>
      </c>
      <c r="Y14" s="76">
        <v>0.7</v>
      </c>
      <c r="Z14" s="185">
        <v>0.8</v>
      </c>
      <c r="AA14" s="185">
        <v>0.4</v>
      </c>
      <c r="AB14" s="185">
        <v>0.6</v>
      </c>
      <c r="AC14" s="186">
        <v>0.9</v>
      </c>
      <c r="AD14" s="76">
        <v>0.2</v>
      </c>
      <c r="AE14" s="185">
        <v>0</v>
      </c>
      <c r="AF14" s="185">
        <v>0.1</v>
      </c>
      <c r="AG14" s="185">
        <v>0.3</v>
      </c>
      <c r="AH14" s="185">
        <v>0.3</v>
      </c>
      <c r="AI14" s="185">
        <v>0.4</v>
      </c>
      <c r="AJ14" s="186">
        <v>0.1</v>
      </c>
      <c r="AK14" s="76">
        <v>-0.3</v>
      </c>
      <c r="AL14" s="185">
        <v>-0.5</v>
      </c>
      <c r="AM14" s="185">
        <v>0.1</v>
      </c>
      <c r="AN14" s="185">
        <v>-0.4</v>
      </c>
      <c r="AO14" s="186">
        <v>-0.6</v>
      </c>
      <c r="AP14" s="76">
        <v>1.6</v>
      </c>
      <c r="AQ14" s="185">
        <v>1.8</v>
      </c>
      <c r="AR14" s="186">
        <v>1.5</v>
      </c>
      <c r="AS14" s="76">
        <v>0</v>
      </c>
      <c r="AT14" s="185">
        <v>0</v>
      </c>
      <c r="AU14" s="185">
        <v>0.2</v>
      </c>
      <c r="AV14" s="185">
        <v>0.2</v>
      </c>
      <c r="AW14" s="186">
        <v>-0.1</v>
      </c>
      <c r="AX14" s="76">
        <v>-0.1</v>
      </c>
      <c r="AY14" s="185">
        <v>0.3</v>
      </c>
      <c r="AZ14" s="186">
        <v>-0.3</v>
      </c>
      <c r="BA14" s="76">
        <v>-0.2</v>
      </c>
      <c r="BB14" s="185">
        <v>-0.3</v>
      </c>
      <c r="BC14" s="185">
        <v>0.2</v>
      </c>
      <c r="BD14" s="185">
        <v>-0.4</v>
      </c>
      <c r="BE14" s="185">
        <v>-0.3</v>
      </c>
      <c r="BF14" s="185">
        <v>-0.1</v>
      </c>
      <c r="BG14" s="185">
        <v>-0.4</v>
      </c>
      <c r="BH14" s="185">
        <v>-0.2</v>
      </c>
      <c r="BI14" s="186">
        <v>-0.5</v>
      </c>
      <c r="BJ14" s="76">
        <v>1.1000000000000001</v>
      </c>
      <c r="BK14" s="185">
        <v>1.4</v>
      </c>
      <c r="BL14" s="185">
        <v>1</v>
      </c>
      <c r="BM14" s="185">
        <v>1.1000000000000001</v>
      </c>
      <c r="BN14" s="185">
        <v>0.6</v>
      </c>
      <c r="BO14" s="186">
        <v>1.3</v>
      </c>
      <c r="BP14" s="76">
        <v>0.7</v>
      </c>
      <c r="BQ14" s="185">
        <v>0.7</v>
      </c>
      <c r="BR14" s="185">
        <v>0.6</v>
      </c>
      <c r="BS14" s="186">
        <v>0.7</v>
      </c>
      <c r="BT14" s="76">
        <v>-0.1</v>
      </c>
      <c r="BU14" s="185">
        <v>-0.1</v>
      </c>
      <c r="BV14" s="185">
        <v>0</v>
      </c>
      <c r="BW14" s="185">
        <v>-0.1</v>
      </c>
      <c r="BX14" s="186">
        <v>-0.1</v>
      </c>
      <c r="BY14" s="76">
        <v>1</v>
      </c>
      <c r="BZ14" s="185">
        <v>1.2</v>
      </c>
      <c r="CA14" s="185">
        <v>0.6</v>
      </c>
      <c r="CB14" s="185">
        <v>1.1000000000000001</v>
      </c>
      <c r="CC14" s="185">
        <v>1.1000000000000001</v>
      </c>
      <c r="CD14" s="185">
        <v>1.1000000000000001</v>
      </c>
      <c r="CE14" s="185">
        <v>0.5</v>
      </c>
      <c r="CF14" s="185">
        <v>0.8</v>
      </c>
      <c r="CG14" s="186">
        <v>1.3</v>
      </c>
      <c r="CH14" s="76">
        <v>-0.4</v>
      </c>
      <c r="CI14" s="185">
        <v>-0.5</v>
      </c>
      <c r="CJ14" s="186">
        <v>-0.3</v>
      </c>
      <c r="CK14" s="76">
        <v>0.5</v>
      </c>
      <c r="CL14" s="185">
        <v>0.6</v>
      </c>
      <c r="CM14" s="185">
        <v>0.1</v>
      </c>
      <c r="CN14" s="185">
        <v>0.2</v>
      </c>
      <c r="CO14" s="185">
        <v>0.2</v>
      </c>
      <c r="CP14" s="186">
        <v>1.2</v>
      </c>
      <c r="CQ14" s="76">
        <v>-0.1</v>
      </c>
      <c r="CR14" s="185">
        <v>-0.2</v>
      </c>
      <c r="CS14" s="185">
        <v>-0.2</v>
      </c>
      <c r="CT14" s="186">
        <v>-0.1</v>
      </c>
      <c r="CU14" s="76">
        <v>0.7</v>
      </c>
      <c r="CV14" s="185">
        <v>0.4</v>
      </c>
      <c r="CW14" s="185">
        <v>1.1000000000000001</v>
      </c>
      <c r="CX14" s="185">
        <v>0.5</v>
      </c>
      <c r="CY14" s="186">
        <v>0.4</v>
      </c>
      <c r="CZ14" s="76">
        <v>0.5</v>
      </c>
      <c r="DA14" s="185">
        <v>1.3</v>
      </c>
      <c r="DB14" s="185">
        <v>0.9</v>
      </c>
      <c r="DC14" s="185">
        <v>0.6</v>
      </c>
      <c r="DD14" s="185">
        <v>0.3</v>
      </c>
      <c r="DE14" s="185">
        <v>1</v>
      </c>
      <c r="DF14" s="186">
        <v>0.4</v>
      </c>
      <c r="DG14" s="76">
        <v>0.4</v>
      </c>
      <c r="DH14" s="185">
        <v>0.8</v>
      </c>
      <c r="DI14" s="185">
        <v>0.8</v>
      </c>
      <c r="DJ14" s="185">
        <v>0.6</v>
      </c>
      <c r="DK14" s="185">
        <v>0.3</v>
      </c>
      <c r="DL14" s="185">
        <v>0</v>
      </c>
      <c r="DM14" s="185">
        <v>0.1</v>
      </c>
      <c r="DN14" s="185">
        <v>0.6</v>
      </c>
      <c r="DO14" s="186">
        <v>0.8</v>
      </c>
      <c r="DP14" s="438">
        <v>0.2</v>
      </c>
      <c r="DQ14" s="76" t="s">
        <v>341</v>
      </c>
      <c r="DR14" s="185">
        <v>-0.5</v>
      </c>
      <c r="DS14" s="185">
        <v>-0.4</v>
      </c>
      <c r="DT14" s="186">
        <v>0.8</v>
      </c>
      <c r="DU14" s="76" t="s">
        <v>341</v>
      </c>
      <c r="DV14" s="185">
        <v>0</v>
      </c>
      <c r="DW14" s="186" t="s">
        <v>341</v>
      </c>
      <c r="DX14" s="14"/>
      <c r="DY14" s="14"/>
      <c r="DZ14" s="14"/>
      <c r="EA14" s="14"/>
      <c r="EB14" s="14"/>
      <c r="EC14" s="14"/>
      <c r="ED14" s="14"/>
      <c r="EE14" s="14"/>
      <c r="EF14" s="14"/>
      <c r="EG14" s="14"/>
      <c r="EH14" s="14"/>
      <c r="EI14" s="14"/>
      <c r="EJ14" s="14"/>
      <c r="EK14" s="14"/>
    </row>
    <row r="15" spans="1:141" s="287" customFormat="1" ht="16.5" customHeight="1">
      <c r="A15" s="283" t="s">
        <v>410</v>
      </c>
      <c r="B15" s="195">
        <f>B9/B7</f>
        <v>224.33297101449276</v>
      </c>
      <c r="C15" s="284">
        <f t="shared" ref="C15:BN15" si="24">C9/C7</f>
        <v>231.94637223974763</v>
      </c>
      <c r="D15" s="285">
        <f t="shared" si="24"/>
        <v>214.06297872340426</v>
      </c>
      <c r="E15" s="195">
        <f t="shared" si="24"/>
        <v>79.561475707472951</v>
      </c>
      <c r="F15" s="284">
        <f t="shared" si="24"/>
        <v>46.479028697571742</v>
      </c>
      <c r="G15" s="286">
        <f t="shared" si="24"/>
        <v>147.3569</v>
      </c>
      <c r="H15" s="286">
        <f t="shared" si="24"/>
        <v>42.277507302823757</v>
      </c>
      <c r="I15" s="286">
        <f t="shared" si="24"/>
        <v>62.801902630106326</v>
      </c>
      <c r="J15" s="285">
        <f t="shared" si="24"/>
        <v>86.917462393721379</v>
      </c>
      <c r="K15" s="195">
        <f t="shared" si="24"/>
        <v>51.997808787913733</v>
      </c>
      <c r="L15" s="286">
        <f t="shared" si="24"/>
        <v>46.899182561307903</v>
      </c>
      <c r="M15" s="286">
        <f t="shared" si="24"/>
        <v>25.975724764233323</v>
      </c>
      <c r="N15" s="286">
        <f t="shared" si="24"/>
        <v>45.183041993168573</v>
      </c>
      <c r="O15" s="285">
        <f t="shared" si="24"/>
        <v>79.644416562107907</v>
      </c>
      <c r="P15" s="195">
        <f t="shared" si="24"/>
        <v>84.153220762976858</v>
      </c>
      <c r="Q15" s="286">
        <f t="shared" si="24"/>
        <v>123.68421052631579</v>
      </c>
      <c r="R15" s="286">
        <f t="shared" si="24"/>
        <v>84.373021219265752</v>
      </c>
      <c r="S15" s="285">
        <f t="shared" si="24"/>
        <v>48.003277076847453</v>
      </c>
      <c r="T15" s="195">
        <f t="shared" si="24"/>
        <v>52.13729339497182</v>
      </c>
      <c r="U15" s="286">
        <f t="shared" si="24"/>
        <v>60.001141161702613</v>
      </c>
      <c r="V15" s="286">
        <f t="shared" si="24"/>
        <v>32.299251870324191</v>
      </c>
      <c r="W15" s="286">
        <f t="shared" si="24"/>
        <v>64.977376093294467</v>
      </c>
      <c r="X15" s="285">
        <f t="shared" si="24"/>
        <v>46.24276289215026</v>
      </c>
      <c r="Y15" s="195">
        <f t="shared" si="24"/>
        <v>119.43897239883862</v>
      </c>
      <c r="Z15" s="286">
        <f t="shared" si="24"/>
        <v>87.38397790055248</v>
      </c>
      <c r="AA15" s="286">
        <f t="shared" si="24"/>
        <v>135.43264518045447</v>
      </c>
      <c r="AB15" s="286">
        <f t="shared" si="24"/>
        <v>148.16457564575646</v>
      </c>
      <c r="AC15" s="285">
        <f t="shared" si="24"/>
        <v>107.44613806243588</v>
      </c>
      <c r="AD15" s="195">
        <f t="shared" si="24"/>
        <v>65.444739597966844</v>
      </c>
      <c r="AE15" s="286">
        <f t="shared" si="24"/>
        <v>43.260124395300622</v>
      </c>
      <c r="AF15" s="286">
        <f t="shared" si="24"/>
        <v>73.353231292517009</v>
      </c>
      <c r="AG15" s="286">
        <f t="shared" si="24"/>
        <v>34.230746576351052</v>
      </c>
      <c r="AH15" s="286">
        <f t="shared" si="24"/>
        <v>96.914803329525057</v>
      </c>
      <c r="AI15" s="286">
        <f t="shared" si="24"/>
        <v>52.327605234116348</v>
      </c>
      <c r="AJ15" s="285">
        <f t="shared" si="24"/>
        <v>97.380221402214019</v>
      </c>
      <c r="AK15" s="195">
        <f t="shared" si="24"/>
        <v>52.064477075685389</v>
      </c>
      <c r="AL15" s="286">
        <f t="shared" si="24"/>
        <v>54.057181105373878</v>
      </c>
      <c r="AM15" s="286">
        <f t="shared" si="24"/>
        <v>50.416389073950697</v>
      </c>
      <c r="AN15" s="286">
        <f t="shared" si="24"/>
        <v>69.117740749816221</v>
      </c>
      <c r="AO15" s="285">
        <f t="shared" si="24"/>
        <v>29.569956528739333</v>
      </c>
      <c r="AP15" s="195">
        <f t="shared" si="24"/>
        <v>36.472119815668201</v>
      </c>
      <c r="AQ15" s="286">
        <f t="shared" si="24"/>
        <v>36.570004982561038</v>
      </c>
      <c r="AR15" s="285">
        <f t="shared" si="24"/>
        <v>36.387912558936989</v>
      </c>
      <c r="AS15" s="195">
        <f t="shared" si="24"/>
        <v>72.791877545981976</v>
      </c>
      <c r="AT15" s="286">
        <f t="shared" si="24"/>
        <v>101.48987390141383</v>
      </c>
      <c r="AU15" s="286">
        <f t="shared" si="24"/>
        <v>52.657131426285254</v>
      </c>
      <c r="AV15" s="286">
        <f t="shared" si="24"/>
        <v>44.982089552238804</v>
      </c>
      <c r="AW15" s="285">
        <f t="shared" si="24"/>
        <v>236.18883415435138</v>
      </c>
      <c r="AX15" s="195">
        <f t="shared" si="24"/>
        <v>150.25452626451246</v>
      </c>
      <c r="AY15" s="286">
        <f t="shared" si="24"/>
        <v>97.835596026490066</v>
      </c>
      <c r="AZ15" s="285">
        <f t="shared" si="24"/>
        <v>200.69428070734426</v>
      </c>
      <c r="BA15" s="195">
        <f t="shared" si="24"/>
        <v>991.9916742985597</v>
      </c>
      <c r="BB15" s="286">
        <f t="shared" si="24"/>
        <v>21602.980952380953</v>
      </c>
      <c r="BC15" s="286">
        <f t="shared" si="24"/>
        <v>226.42738799661876</v>
      </c>
      <c r="BD15" s="286">
        <f t="shared" si="24"/>
        <v>623.52583187390542</v>
      </c>
      <c r="BE15" s="286">
        <f t="shared" si="24"/>
        <v>681.04101995565406</v>
      </c>
      <c r="BF15" s="286">
        <f t="shared" si="24"/>
        <v>9032.073863636364</v>
      </c>
      <c r="BG15" s="286">
        <f t="shared" si="24"/>
        <v>6519.7118644067796</v>
      </c>
      <c r="BH15" s="286">
        <f t="shared" si="24"/>
        <v>5478.4326530612243</v>
      </c>
      <c r="BI15" s="285">
        <f t="shared" si="24"/>
        <v>950.19020866773678</v>
      </c>
      <c r="BJ15" s="195">
        <f t="shared" si="24"/>
        <v>98.117109877264753</v>
      </c>
      <c r="BK15" s="286">
        <f t="shared" si="24"/>
        <v>59.160775370581526</v>
      </c>
      <c r="BL15" s="286">
        <f t="shared" si="24"/>
        <v>123.54006492397062</v>
      </c>
      <c r="BM15" s="286">
        <f t="shared" si="24"/>
        <v>174.43878052778234</v>
      </c>
      <c r="BN15" s="286">
        <f t="shared" si="24"/>
        <v>15.199341977936907</v>
      </c>
      <c r="BO15" s="285">
        <f t="shared" ref="BO15:DW15" si="25">BO9/BO7</f>
        <v>111.03012633624878</v>
      </c>
      <c r="BP15" s="195">
        <f t="shared" si="25"/>
        <v>44.04615747845591</v>
      </c>
      <c r="BQ15" s="286">
        <f t="shared" si="25"/>
        <v>41.776506744066928</v>
      </c>
      <c r="BR15" s="286">
        <f t="shared" si="25"/>
        <v>22.210601976639712</v>
      </c>
      <c r="BS15" s="285">
        <f t="shared" si="25"/>
        <v>68.467934782608694</v>
      </c>
      <c r="BT15" s="195">
        <f t="shared" si="25"/>
        <v>100.08005266063617</v>
      </c>
      <c r="BU15" s="286">
        <f t="shared" si="25"/>
        <v>139.91059855127716</v>
      </c>
      <c r="BV15" s="286">
        <f t="shared" si="25"/>
        <v>31.297697633231365</v>
      </c>
      <c r="BW15" s="286">
        <f t="shared" si="25"/>
        <v>168.53040540540542</v>
      </c>
      <c r="BX15" s="285">
        <f t="shared" si="25"/>
        <v>64.800646918624452</v>
      </c>
      <c r="BY15" s="195">
        <f t="shared" si="25"/>
        <v>64.59568227926259</v>
      </c>
      <c r="BZ15" s="286">
        <f t="shared" si="25"/>
        <v>31.604498977505113</v>
      </c>
      <c r="CA15" s="286">
        <f t="shared" si="25"/>
        <v>32.211791642816259</v>
      </c>
      <c r="CB15" s="286">
        <f t="shared" si="25"/>
        <v>200.37311776826755</v>
      </c>
      <c r="CC15" s="286">
        <f t="shared" si="25"/>
        <v>30.567684193703052</v>
      </c>
      <c r="CD15" s="286">
        <f t="shared" si="25"/>
        <v>34.015142802376843</v>
      </c>
      <c r="CE15" s="286">
        <f t="shared" si="25"/>
        <v>52.249551971326163</v>
      </c>
      <c r="CF15" s="286">
        <f t="shared" si="25"/>
        <v>66.267801319902745</v>
      </c>
      <c r="CG15" s="285">
        <f t="shared" si="25"/>
        <v>66.079612694997309</v>
      </c>
      <c r="CH15" s="195">
        <f t="shared" si="25"/>
        <v>326.21918801353308</v>
      </c>
      <c r="CI15" s="286">
        <f t="shared" si="25"/>
        <v>449.96099599512451</v>
      </c>
      <c r="CJ15" s="285">
        <f t="shared" si="25"/>
        <v>219.69105081696898</v>
      </c>
      <c r="CK15" s="195">
        <f t="shared" si="25"/>
        <v>113.15270323301988</v>
      </c>
      <c r="CL15" s="286">
        <f t="shared" si="25"/>
        <v>191.20034392799815</v>
      </c>
      <c r="CM15" s="286">
        <f t="shared" si="25"/>
        <v>111.32312716311264</v>
      </c>
      <c r="CN15" s="286">
        <f t="shared" si="25"/>
        <v>60.16509474977827</v>
      </c>
      <c r="CO15" s="286">
        <f t="shared" si="25"/>
        <v>92.293252164441128</v>
      </c>
      <c r="CP15" s="285">
        <f t="shared" si="25"/>
        <v>96.017911807119177</v>
      </c>
      <c r="CQ15" s="195">
        <f t="shared" si="25"/>
        <v>99.211660394865717</v>
      </c>
      <c r="CR15" s="286">
        <f t="shared" si="25"/>
        <v>73.722893201248468</v>
      </c>
      <c r="CS15" s="286">
        <f t="shared" si="25"/>
        <v>137.83139931740615</v>
      </c>
      <c r="CT15" s="285">
        <f t="shared" si="25"/>
        <v>92.974230145867097</v>
      </c>
      <c r="CU15" s="195">
        <f t="shared" si="25"/>
        <v>69.344453485218338</v>
      </c>
      <c r="CV15" s="286">
        <f t="shared" si="25"/>
        <v>59.674110141034248</v>
      </c>
      <c r="CW15" s="286">
        <f t="shared" si="25"/>
        <v>91.6555944055944</v>
      </c>
      <c r="CX15" s="286">
        <f t="shared" si="25"/>
        <v>62.228038006334387</v>
      </c>
      <c r="CY15" s="285">
        <f t="shared" si="25"/>
        <v>61.782832618025751</v>
      </c>
      <c r="CZ15" s="195">
        <f t="shared" si="25"/>
        <v>156.83396254537556</v>
      </c>
      <c r="DA15" s="286">
        <f t="shared" si="25"/>
        <v>23.24489330302864</v>
      </c>
      <c r="DB15" s="286">
        <f t="shared" si="25"/>
        <v>24.812748257243165</v>
      </c>
      <c r="DC15" s="286">
        <f t="shared" si="25"/>
        <v>252.27919962773382</v>
      </c>
      <c r="DD15" s="286">
        <f t="shared" si="25"/>
        <v>389.6214046612377</v>
      </c>
      <c r="DE15" s="286">
        <f t="shared" si="25"/>
        <v>169.67420896302076</v>
      </c>
      <c r="DF15" s="285">
        <f t="shared" si="25"/>
        <v>153.03843706284883</v>
      </c>
      <c r="DG15" s="195">
        <f t="shared" si="25"/>
        <v>145.14005217630097</v>
      </c>
      <c r="DH15" s="286">
        <f t="shared" si="25"/>
        <v>105.52655328011107</v>
      </c>
      <c r="DI15" s="286">
        <f t="shared" si="25"/>
        <v>58.009766684753117</v>
      </c>
      <c r="DJ15" s="286">
        <f t="shared" si="25"/>
        <v>75.558958652373661</v>
      </c>
      <c r="DK15" s="286">
        <f t="shared" si="25"/>
        <v>165.25218678508949</v>
      </c>
      <c r="DL15" s="286">
        <f t="shared" si="25"/>
        <v>159.45743568291152</v>
      </c>
      <c r="DM15" s="286">
        <f t="shared" si="25"/>
        <v>540.50107725453984</v>
      </c>
      <c r="DN15" s="286">
        <f t="shared" si="25"/>
        <v>70.071997345719979</v>
      </c>
      <c r="DO15" s="285">
        <f t="shared" si="25"/>
        <v>171.21991795806747</v>
      </c>
      <c r="DP15" s="436">
        <f t="shared" si="25"/>
        <v>116.56897770018585</v>
      </c>
      <c r="DQ15" s="195">
        <f t="shared" si="25"/>
        <v>11.969826438338718</v>
      </c>
      <c r="DR15" s="127">
        <f t="shared" si="25"/>
        <v>236.9366568914956</v>
      </c>
      <c r="DS15" s="127">
        <f t="shared" si="25"/>
        <v>346.07358156028369</v>
      </c>
      <c r="DT15" s="126">
        <f t="shared" si="25"/>
        <v>2.8664974740824096</v>
      </c>
      <c r="DU15" s="309">
        <f t="shared" si="25"/>
        <v>365.14181438998958</v>
      </c>
      <c r="DV15" s="286">
        <f t="shared" si="25"/>
        <v>334.74550539352776</v>
      </c>
      <c r="DW15" s="126">
        <f t="shared" si="25"/>
        <v>568.56951871657759</v>
      </c>
    </row>
    <row r="16" spans="1:141" s="24" customFormat="1" ht="16.5" customHeight="1">
      <c r="A16" s="8" t="s">
        <v>411</v>
      </c>
      <c r="B16" s="488">
        <f>SUM(C16:D16)</f>
        <v>21957</v>
      </c>
      <c r="C16" s="547">
        <v>13030</v>
      </c>
      <c r="D16" s="548">
        <v>8927</v>
      </c>
      <c r="E16" s="488">
        <f>SUM(F16:J16)</f>
        <v>34452</v>
      </c>
      <c r="F16" s="547">
        <v>3645</v>
      </c>
      <c r="G16" s="549">
        <v>17098</v>
      </c>
      <c r="H16" s="549">
        <v>3853</v>
      </c>
      <c r="I16" s="549">
        <v>3397</v>
      </c>
      <c r="J16" s="548">
        <v>6459</v>
      </c>
      <c r="K16" s="550">
        <f>SUM(L16:O16)</f>
        <v>13561</v>
      </c>
      <c r="L16" s="547">
        <v>3196</v>
      </c>
      <c r="M16" s="549">
        <v>1237</v>
      </c>
      <c r="N16" s="549">
        <v>2300</v>
      </c>
      <c r="O16" s="548">
        <v>6828</v>
      </c>
      <c r="P16" s="104">
        <f>SUM(Q16:S16)</f>
        <v>16339</v>
      </c>
      <c r="Q16" s="547">
        <v>8041</v>
      </c>
      <c r="R16" s="549">
        <v>5193</v>
      </c>
      <c r="S16" s="548">
        <v>3105</v>
      </c>
      <c r="T16" s="104">
        <f>SUM(U16:X16)</f>
        <v>17415</v>
      </c>
      <c r="U16" s="547">
        <v>5906</v>
      </c>
      <c r="V16" s="549">
        <v>1999</v>
      </c>
      <c r="W16" s="549">
        <v>5811</v>
      </c>
      <c r="X16" s="548">
        <v>3699</v>
      </c>
      <c r="Y16" s="104">
        <f>SUM(Z16:AC16)</f>
        <v>36763</v>
      </c>
      <c r="Z16" s="547">
        <v>6221</v>
      </c>
      <c r="AA16" s="549">
        <v>9615</v>
      </c>
      <c r="AB16" s="549">
        <v>13033</v>
      </c>
      <c r="AC16" s="548">
        <v>7894</v>
      </c>
      <c r="AD16" s="104">
        <f>SUM(AE16:AJ16)</f>
        <v>29885</v>
      </c>
      <c r="AE16" s="547">
        <v>3159</v>
      </c>
      <c r="AF16" s="549">
        <v>5540</v>
      </c>
      <c r="AG16" s="549">
        <v>2137</v>
      </c>
      <c r="AH16" s="549">
        <v>6696</v>
      </c>
      <c r="AI16" s="549">
        <v>3667</v>
      </c>
      <c r="AJ16" s="548">
        <v>8686</v>
      </c>
      <c r="AK16" s="104">
        <f>SUM(AL16:AO16)</f>
        <v>15758</v>
      </c>
      <c r="AL16" s="547">
        <v>3137</v>
      </c>
      <c r="AM16" s="549">
        <v>3635</v>
      </c>
      <c r="AN16" s="549">
        <v>7070</v>
      </c>
      <c r="AO16" s="548">
        <v>1916</v>
      </c>
      <c r="AP16" s="104">
        <f>SUM(AQ16:AR16)</f>
        <v>3084</v>
      </c>
      <c r="AQ16" s="547">
        <v>1422</v>
      </c>
      <c r="AR16" s="548">
        <v>1662</v>
      </c>
      <c r="AS16" s="104">
        <f>SUM(AT16:AW16)</f>
        <v>14021</v>
      </c>
      <c r="AT16" s="547">
        <v>6826</v>
      </c>
      <c r="AU16" s="549">
        <v>2758</v>
      </c>
      <c r="AV16" s="549">
        <v>2643</v>
      </c>
      <c r="AW16" s="548">
        <v>1794</v>
      </c>
      <c r="AX16" s="104">
        <f>SUM(AY16:AZ16)</f>
        <v>23884</v>
      </c>
      <c r="AY16" s="547">
        <v>7738</v>
      </c>
      <c r="AZ16" s="548">
        <v>16146</v>
      </c>
      <c r="BA16" s="508">
        <f>SUM(BB16:BI16)</f>
        <v>182284</v>
      </c>
      <c r="BB16" s="547">
        <v>30094</v>
      </c>
      <c r="BC16" s="549">
        <v>19824</v>
      </c>
      <c r="BD16" s="549">
        <v>19886</v>
      </c>
      <c r="BE16" s="549">
        <v>18493</v>
      </c>
      <c r="BF16" s="549">
        <v>25083</v>
      </c>
      <c r="BG16" s="549">
        <v>28362</v>
      </c>
      <c r="BH16" s="549">
        <v>20991</v>
      </c>
      <c r="BI16" s="548">
        <v>19551</v>
      </c>
      <c r="BJ16" s="104">
        <f>SUM(BK16:BO16)</f>
        <v>30794</v>
      </c>
      <c r="BK16" s="547">
        <v>3789</v>
      </c>
      <c r="BL16" s="549">
        <v>8467</v>
      </c>
      <c r="BM16" s="549">
        <v>13000</v>
      </c>
      <c r="BN16" s="549">
        <v>695</v>
      </c>
      <c r="BO16" s="548">
        <v>4843</v>
      </c>
      <c r="BP16" s="104">
        <f>SUM(BQ16:BS16)</f>
        <v>7070</v>
      </c>
      <c r="BQ16" s="547">
        <v>2196</v>
      </c>
      <c r="BR16" s="549">
        <v>967</v>
      </c>
      <c r="BS16" s="548">
        <v>3907</v>
      </c>
      <c r="BT16" s="104">
        <f>SUM(BU16:BX16)</f>
        <v>25975</v>
      </c>
      <c r="BU16" s="547">
        <v>8499</v>
      </c>
      <c r="BV16" s="549">
        <v>2119</v>
      </c>
      <c r="BW16" s="549">
        <v>11474</v>
      </c>
      <c r="BX16" s="548">
        <v>3883</v>
      </c>
      <c r="BY16" s="104">
        <f>SUM(BZ16:CG16)</f>
        <v>32221</v>
      </c>
      <c r="BZ16" s="551">
        <v>1404</v>
      </c>
      <c r="CA16" s="552">
        <v>2682</v>
      </c>
      <c r="CB16" s="553">
        <v>16031</v>
      </c>
      <c r="CC16" s="552">
        <v>1587</v>
      </c>
      <c r="CD16" s="552">
        <v>1423</v>
      </c>
      <c r="CE16" s="552">
        <v>2110</v>
      </c>
      <c r="CF16" s="552">
        <v>4006</v>
      </c>
      <c r="CG16" s="554">
        <v>2978</v>
      </c>
      <c r="CH16" s="104">
        <f>SUM(CI16:CJ16)</f>
        <v>56398</v>
      </c>
      <c r="CI16" s="547">
        <v>36678</v>
      </c>
      <c r="CJ16" s="548">
        <v>19720</v>
      </c>
      <c r="CK16" s="104">
        <f>SUM(CL16:CP16)</f>
        <v>45052</v>
      </c>
      <c r="CL16" s="547">
        <v>16747</v>
      </c>
      <c r="CM16" s="549">
        <v>10320</v>
      </c>
      <c r="CN16" s="549">
        <v>3733</v>
      </c>
      <c r="CO16" s="549">
        <v>6810</v>
      </c>
      <c r="CP16" s="548">
        <v>7442</v>
      </c>
      <c r="CQ16" s="104">
        <f>SUM(CR16:CT16)</f>
        <v>24960</v>
      </c>
      <c r="CR16" s="547">
        <v>6939</v>
      </c>
      <c r="CS16" s="549">
        <v>11032</v>
      </c>
      <c r="CT16" s="548">
        <v>6989</v>
      </c>
      <c r="CU16" s="104">
        <f>SUM(CV16:CY16)</f>
        <v>18415</v>
      </c>
      <c r="CV16" s="547">
        <v>3459</v>
      </c>
      <c r="CW16" s="549">
        <v>6065</v>
      </c>
      <c r="CX16" s="549">
        <v>4006</v>
      </c>
      <c r="CY16" s="548">
        <v>4885</v>
      </c>
      <c r="CZ16" s="104">
        <f>SUM(DA16:DF16)</f>
        <v>59039</v>
      </c>
      <c r="DA16" s="547">
        <v>1578</v>
      </c>
      <c r="DB16" s="549">
        <v>1399</v>
      </c>
      <c r="DC16" s="549">
        <v>11999</v>
      </c>
      <c r="DD16" s="549">
        <v>25909</v>
      </c>
      <c r="DE16" s="549">
        <v>11146</v>
      </c>
      <c r="DF16" s="548">
        <v>7008</v>
      </c>
      <c r="DG16" s="104">
        <f>SUM(DH16:DO16)</f>
        <v>82020</v>
      </c>
      <c r="DH16" s="551">
        <v>7265</v>
      </c>
      <c r="DI16" s="552">
        <v>3360</v>
      </c>
      <c r="DJ16" s="552">
        <v>5978</v>
      </c>
      <c r="DK16" s="552">
        <v>15739</v>
      </c>
      <c r="DL16" s="552">
        <v>9357</v>
      </c>
      <c r="DM16" s="552">
        <v>25928</v>
      </c>
      <c r="DN16" s="552">
        <v>4917</v>
      </c>
      <c r="DO16" s="554">
        <v>9476</v>
      </c>
      <c r="DP16" s="555">
        <f>B16+E16+K16+P16+T16+Y16+AD16+AK16+AP16+AS16+AX16+BA16+BJ16+BP16+BT16+BY16+CH16+CK16+CQ16+CU16+CZ16+DG16</f>
        <v>791347</v>
      </c>
      <c r="DQ16" s="104">
        <f>SUM(DR16:DT16)</f>
        <v>16118</v>
      </c>
      <c r="DR16" s="547">
        <v>5384</v>
      </c>
      <c r="DS16" s="549">
        <v>4475</v>
      </c>
      <c r="DT16" s="548">
        <v>6259</v>
      </c>
      <c r="DU16" s="544" t="s">
        <v>341</v>
      </c>
      <c r="DV16" s="551">
        <v>14124</v>
      </c>
      <c r="DW16" s="105" t="s">
        <v>341</v>
      </c>
      <c r="DX16" s="29"/>
      <c r="DY16" s="29"/>
      <c r="DZ16" s="29"/>
      <c r="EA16" s="29"/>
      <c r="EB16" s="29"/>
      <c r="EC16" s="29"/>
      <c r="ED16" s="29"/>
      <c r="EE16" s="29"/>
      <c r="EF16" s="29"/>
      <c r="EG16" s="29"/>
    </row>
    <row r="17" spans="1:141" s="29" customFormat="1" ht="16.5" customHeight="1">
      <c r="A17" s="30" t="s">
        <v>412</v>
      </c>
      <c r="B17" s="63">
        <f>SUM(C17:D17)</f>
        <v>14246</v>
      </c>
      <c r="C17" s="101">
        <v>8258</v>
      </c>
      <c r="D17" s="102">
        <v>5988</v>
      </c>
      <c r="E17" s="63">
        <f>SUM(F17:J17)</f>
        <v>30380</v>
      </c>
      <c r="F17" s="101">
        <v>4865</v>
      </c>
      <c r="G17" s="103">
        <v>11817</v>
      </c>
      <c r="H17" s="103">
        <v>3859</v>
      </c>
      <c r="I17" s="103">
        <v>3518</v>
      </c>
      <c r="J17" s="102">
        <v>6321</v>
      </c>
      <c r="K17" s="63">
        <f>SUM(L17:O17)</f>
        <v>14365</v>
      </c>
      <c r="L17" s="262">
        <v>4221</v>
      </c>
      <c r="M17" s="262">
        <v>1919</v>
      </c>
      <c r="N17" s="262">
        <v>2337</v>
      </c>
      <c r="O17" s="420">
        <v>5888</v>
      </c>
      <c r="P17" s="63">
        <f>SUM(Q17:S17)</f>
        <v>14260</v>
      </c>
      <c r="Q17" s="262">
        <v>5996</v>
      </c>
      <c r="R17" s="262">
        <v>5141</v>
      </c>
      <c r="S17" s="420">
        <v>3123</v>
      </c>
      <c r="T17" s="63">
        <f>SUM(U17:X17)</f>
        <v>17511</v>
      </c>
      <c r="U17" s="262">
        <v>4500</v>
      </c>
      <c r="V17" s="262">
        <v>2995</v>
      </c>
      <c r="W17" s="262">
        <v>6116</v>
      </c>
      <c r="X17" s="420">
        <v>3900</v>
      </c>
      <c r="Y17" s="63">
        <f>SUM(Z17:AC17)</f>
        <v>31089</v>
      </c>
      <c r="Z17" s="262">
        <v>6835</v>
      </c>
      <c r="AA17" s="262">
        <v>9562</v>
      </c>
      <c r="AB17" s="262">
        <v>7256</v>
      </c>
      <c r="AC17" s="420">
        <v>7436</v>
      </c>
      <c r="AD17" s="63">
        <f>SUM(AE17:AJ17)</f>
        <v>23906</v>
      </c>
      <c r="AE17" s="262">
        <v>3481</v>
      </c>
      <c r="AF17" s="262">
        <v>3673</v>
      </c>
      <c r="AG17" s="262">
        <v>2777</v>
      </c>
      <c r="AH17" s="262">
        <v>5096</v>
      </c>
      <c r="AI17" s="262">
        <v>3365</v>
      </c>
      <c r="AJ17" s="420">
        <v>5514</v>
      </c>
      <c r="AK17" s="63">
        <f>SUM(AL17:AO17)</f>
        <v>12326</v>
      </c>
      <c r="AL17" s="262">
        <v>2746</v>
      </c>
      <c r="AM17" s="262">
        <v>2877</v>
      </c>
      <c r="AN17" s="262">
        <v>4831</v>
      </c>
      <c r="AO17" s="420">
        <v>1872</v>
      </c>
      <c r="AP17" s="63">
        <f>SUM(AQ17:AR17)</f>
        <v>2971</v>
      </c>
      <c r="AQ17" s="262">
        <v>1444</v>
      </c>
      <c r="AR17" s="420">
        <v>1527</v>
      </c>
      <c r="AS17" s="63">
        <f>SUM(AT17:AW17)</f>
        <v>10301</v>
      </c>
      <c r="AT17" s="262">
        <v>4146</v>
      </c>
      <c r="AU17" s="262">
        <v>2593</v>
      </c>
      <c r="AV17" s="262">
        <v>2338</v>
      </c>
      <c r="AW17" s="420">
        <v>1224</v>
      </c>
      <c r="AX17" s="63">
        <f>SUM(AY17:AZ17)</f>
        <v>16090</v>
      </c>
      <c r="AY17" s="262">
        <v>4893</v>
      </c>
      <c r="AZ17" s="420">
        <v>11197</v>
      </c>
      <c r="BA17" s="63">
        <f>SUM(BB17:BI17)</f>
        <v>70873</v>
      </c>
      <c r="BB17" s="262">
        <v>13771</v>
      </c>
      <c r="BC17" s="262">
        <v>8257</v>
      </c>
      <c r="BD17" s="262">
        <v>8430</v>
      </c>
      <c r="BE17" s="262">
        <v>7292</v>
      </c>
      <c r="BF17" s="262">
        <v>9769</v>
      </c>
      <c r="BG17" s="262">
        <v>8334</v>
      </c>
      <c r="BH17" s="262">
        <v>8311</v>
      </c>
      <c r="BI17" s="420">
        <v>6709</v>
      </c>
      <c r="BJ17" s="63">
        <f>SUM(BK17:BO17)</f>
        <v>25666</v>
      </c>
      <c r="BK17" s="262">
        <v>3866</v>
      </c>
      <c r="BL17" s="262">
        <v>6567</v>
      </c>
      <c r="BM17" s="262">
        <v>9326</v>
      </c>
      <c r="BN17" s="262">
        <v>941</v>
      </c>
      <c r="BO17" s="420">
        <v>4966</v>
      </c>
      <c r="BP17" s="63">
        <f>SUM(BQ17:BS17)</f>
        <v>8990</v>
      </c>
      <c r="BQ17" s="262">
        <v>3104</v>
      </c>
      <c r="BR17" s="262">
        <v>1949</v>
      </c>
      <c r="BS17" s="420">
        <v>3937</v>
      </c>
      <c r="BT17" s="63">
        <f>SUM(BU17:BX17)</f>
        <v>21065</v>
      </c>
      <c r="BU17" s="262">
        <v>6206</v>
      </c>
      <c r="BV17" s="262">
        <v>1940</v>
      </c>
      <c r="BW17" s="262">
        <v>8978</v>
      </c>
      <c r="BX17" s="420">
        <v>3941</v>
      </c>
      <c r="BY17" s="63">
        <f>SUM(BZ17:CG17)</f>
        <v>26296</v>
      </c>
      <c r="BZ17" s="262">
        <v>1672</v>
      </c>
      <c r="CA17" s="262">
        <v>3264</v>
      </c>
      <c r="CB17" s="262">
        <v>8297</v>
      </c>
      <c r="CC17" s="262">
        <v>2166</v>
      </c>
      <c r="CD17" s="262">
        <v>2118</v>
      </c>
      <c r="CE17" s="262">
        <v>2657</v>
      </c>
      <c r="CF17" s="262">
        <v>3916</v>
      </c>
      <c r="CG17" s="420">
        <v>2206</v>
      </c>
      <c r="CH17" s="63">
        <f>SUM(CI17:CJ17)</f>
        <v>35616</v>
      </c>
      <c r="CI17" s="262">
        <v>21697</v>
      </c>
      <c r="CJ17" s="420">
        <v>13919</v>
      </c>
      <c r="CK17" s="63">
        <f>SUM(CL17:CP17)</f>
        <v>29859</v>
      </c>
      <c r="CL17" s="262">
        <v>9888</v>
      </c>
      <c r="CM17" s="262">
        <v>6227</v>
      </c>
      <c r="CN17" s="262">
        <v>2734</v>
      </c>
      <c r="CO17" s="262">
        <v>5187</v>
      </c>
      <c r="CP17" s="420">
        <v>5823</v>
      </c>
      <c r="CQ17" s="63">
        <f>SUM(CR17:CT17)</f>
        <v>16973</v>
      </c>
      <c r="CR17" s="262">
        <v>5341</v>
      </c>
      <c r="CS17" s="262">
        <v>6217</v>
      </c>
      <c r="CT17" s="420">
        <v>5415</v>
      </c>
      <c r="CU17" s="63">
        <f>SUM(CV17:CY17)</f>
        <v>18343</v>
      </c>
      <c r="CV17" s="262">
        <v>3799</v>
      </c>
      <c r="CW17" s="262">
        <v>6743</v>
      </c>
      <c r="CX17" s="262">
        <v>3722</v>
      </c>
      <c r="CY17" s="420">
        <v>4079</v>
      </c>
      <c r="CZ17" s="63">
        <f>SUM(DA17:DF17)</f>
        <v>45272</v>
      </c>
      <c r="DA17" s="262">
        <v>1657</v>
      </c>
      <c r="DB17" s="262">
        <v>1232</v>
      </c>
      <c r="DC17" s="262">
        <v>10670</v>
      </c>
      <c r="DD17" s="262">
        <v>16491</v>
      </c>
      <c r="DE17" s="262">
        <v>10439</v>
      </c>
      <c r="DF17" s="420">
        <v>4783</v>
      </c>
      <c r="DG17" s="63">
        <f>SUM(DH17:DO17)</f>
        <v>46640</v>
      </c>
      <c r="DH17" s="262">
        <v>4305</v>
      </c>
      <c r="DI17" s="262">
        <v>3307</v>
      </c>
      <c r="DJ17" s="262">
        <v>4234</v>
      </c>
      <c r="DK17" s="262">
        <v>8116</v>
      </c>
      <c r="DL17" s="262">
        <v>7002</v>
      </c>
      <c r="DM17" s="262">
        <v>11654</v>
      </c>
      <c r="DN17" s="262">
        <v>3272</v>
      </c>
      <c r="DO17" s="420">
        <v>4750</v>
      </c>
      <c r="DP17" s="434">
        <f>B17+E17+K17+P17+T17+Y17+AD17+AK17+AP17+AS17+AX17+BA17+BJ17+BP17+BT17+BY17+CH17+CK17+CQ17+CU17+CZ17+DG17</f>
        <v>533038</v>
      </c>
      <c r="DQ17" s="63">
        <f>SUM(DR17:DT17)</f>
        <v>6290</v>
      </c>
      <c r="DR17" s="492">
        <v>2835</v>
      </c>
      <c r="DS17" s="492">
        <v>2741</v>
      </c>
      <c r="DT17" s="102">
        <v>714</v>
      </c>
      <c r="DU17" s="63" t="s">
        <v>341</v>
      </c>
      <c r="DV17" s="264">
        <v>4002</v>
      </c>
      <c r="DW17" s="102" t="s">
        <v>341</v>
      </c>
    </row>
    <row r="18" spans="1:141" s="287" customFormat="1" ht="16.5" customHeight="1">
      <c r="A18" s="288" t="s">
        <v>413</v>
      </c>
      <c r="B18" s="263">
        <v>87.192086198797199</v>
      </c>
      <c r="C18" s="180">
        <v>86.9</v>
      </c>
      <c r="D18" s="181">
        <v>87.7</v>
      </c>
      <c r="E18" s="182">
        <v>73.270547267129459</v>
      </c>
      <c r="F18" s="180">
        <v>46.4</v>
      </c>
      <c r="G18" s="183">
        <v>88</v>
      </c>
      <c r="H18" s="183">
        <v>48.9</v>
      </c>
      <c r="I18" s="183">
        <v>64</v>
      </c>
      <c r="J18" s="181">
        <v>76.599999999999994</v>
      </c>
      <c r="K18" s="182">
        <v>68.223903006337864</v>
      </c>
      <c r="L18" s="183">
        <v>67.099999999999994</v>
      </c>
      <c r="M18" s="183">
        <v>44.3</v>
      </c>
      <c r="N18" s="183">
        <v>50.4</v>
      </c>
      <c r="O18" s="181">
        <v>80.7</v>
      </c>
      <c r="P18" s="182">
        <v>64.499414317262435</v>
      </c>
      <c r="Q18" s="183">
        <v>88.5</v>
      </c>
      <c r="R18" s="183">
        <v>49.5</v>
      </c>
      <c r="S18" s="181">
        <v>34.1</v>
      </c>
      <c r="T18" s="182">
        <v>66.127280976057634</v>
      </c>
      <c r="U18" s="183">
        <v>84</v>
      </c>
      <c r="V18" s="183">
        <v>45.9</v>
      </c>
      <c r="W18" s="183">
        <v>62.1</v>
      </c>
      <c r="X18" s="181">
        <v>58.4</v>
      </c>
      <c r="Y18" s="182">
        <v>70.60057529291376</v>
      </c>
      <c r="Z18" s="183">
        <v>60.7</v>
      </c>
      <c r="AA18" s="183">
        <v>57.8</v>
      </c>
      <c r="AB18" s="183">
        <v>91.1</v>
      </c>
      <c r="AC18" s="181">
        <v>66.5</v>
      </c>
      <c r="AD18" s="182">
        <v>73.469750575436606</v>
      </c>
      <c r="AE18" s="183">
        <v>66.400000000000006</v>
      </c>
      <c r="AF18" s="183">
        <v>77.599999999999994</v>
      </c>
      <c r="AG18" s="183">
        <v>41.4</v>
      </c>
      <c r="AH18" s="183">
        <v>83.7</v>
      </c>
      <c r="AI18" s="183">
        <v>61.6</v>
      </c>
      <c r="AJ18" s="181">
        <v>82.1</v>
      </c>
      <c r="AK18" s="182">
        <v>67.235611633304643</v>
      </c>
      <c r="AL18" s="183">
        <v>61.8</v>
      </c>
      <c r="AM18" s="183">
        <v>65</v>
      </c>
      <c r="AN18" s="183">
        <v>77</v>
      </c>
      <c r="AO18" s="181">
        <v>49.2</v>
      </c>
      <c r="AP18" s="182">
        <v>61.488635519691691</v>
      </c>
      <c r="AQ18" s="183">
        <v>69</v>
      </c>
      <c r="AR18" s="181">
        <v>55</v>
      </c>
      <c r="AS18" s="182">
        <v>69.121912878286651</v>
      </c>
      <c r="AT18" s="183">
        <v>78.400000000000006</v>
      </c>
      <c r="AU18" s="183">
        <v>55.1</v>
      </c>
      <c r="AV18" s="183">
        <v>51.8</v>
      </c>
      <c r="AW18" s="181">
        <v>89.6</v>
      </c>
      <c r="AX18" s="182">
        <v>84.669022740906868</v>
      </c>
      <c r="AY18" s="183">
        <v>80</v>
      </c>
      <c r="AZ18" s="181">
        <v>86.9</v>
      </c>
      <c r="BA18" s="182">
        <v>99.843130553830832</v>
      </c>
      <c r="BB18" s="183">
        <v>100</v>
      </c>
      <c r="BC18" s="183">
        <v>98.6</v>
      </c>
      <c r="BD18" s="183">
        <v>100</v>
      </c>
      <c r="BE18" s="183">
        <v>100</v>
      </c>
      <c r="BF18" s="183">
        <v>100</v>
      </c>
      <c r="BG18" s="183">
        <v>100</v>
      </c>
      <c r="BH18" s="183">
        <v>100</v>
      </c>
      <c r="BI18" s="181">
        <v>100</v>
      </c>
      <c r="BJ18" s="182">
        <v>77.681074212453083</v>
      </c>
      <c r="BK18" s="183">
        <v>60.2</v>
      </c>
      <c r="BL18" s="183">
        <v>83.9</v>
      </c>
      <c r="BM18" s="183">
        <v>83</v>
      </c>
      <c r="BN18" s="183">
        <v>0.1</v>
      </c>
      <c r="BO18" s="181">
        <v>82.9</v>
      </c>
      <c r="BP18" s="182">
        <v>62.931105280092872</v>
      </c>
      <c r="BQ18" s="183">
        <v>60</v>
      </c>
      <c r="BR18" s="183">
        <v>26.7</v>
      </c>
      <c r="BS18" s="181">
        <v>76.599999999999994</v>
      </c>
      <c r="BT18" s="182">
        <v>81.398388715906961</v>
      </c>
      <c r="BU18" s="183">
        <v>92.2</v>
      </c>
      <c r="BV18" s="183">
        <v>52.4</v>
      </c>
      <c r="BW18" s="183">
        <v>88.5</v>
      </c>
      <c r="BX18" s="181">
        <v>55.6</v>
      </c>
      <c r="BY18" s="182">
        <v>69.049114498244094</v>
      </c>
      <c r="BZ18" s="183">
        <v>33.700000000000003</v>
      </c>
      <c r="CA18" s="183">
        <v>33.4</v>
      </c>
      <c r="CB18" s="183">
        <v>95.8</v>
      </c>
      <c r="CC18" s="183">
        <v>37.700000000000003</v>
      </c>
      <c r="CD18" s="183">
        <v>40</v>
      </c>
      <c r="CE18" s="183">
        <v>51.4</v>
      </c>
      <c r="CF18" s="183">
        <v>56.6</v>
      </c>
      <c r="CG18" s="181">
        <v>76</v>
      </c>
      <c r="CH18" s="182">
        <v>94.684084843655143</v>
      </c>
      <c r="CI18" s="183">
        <v>95.3</v>
      </c>
      <c r="CJ18" s="181">
        <v>93.5</v>
      </c>
      <c r="CK18" s="182">
        <v>75.386693807494922</v>
      </c>
      <c r="CL18" s="183">
        <v>89.6</v>
      </c>
      <c r="CM18" s="183">
        <v>77.5</v>
      </c>
      <c r="CN18" s="183">
        <v>54.7</v>
      </c>
      <c r="CO18" s="183">
        <v>80.099999999999994</v>
      </c>
      <c r="CP18" s="181">
        <v>49.9</v>
      </c>
      <c r="CQ18" s="182">
        <v>77.092912007452938</v>
      </c>
      <c r="CR18" s="183">
        <v>69.2</v>
      </c>
      <c r="CS18" s="183">
        <v>91.3</v>
      </c>
      <c r="CT18" s="181">
        <v>64.5</v>
      </c>
      <c r="CU18" s="182">
        <v>65.683704415422199</v>
      </c>
      <c r="CV18" s="183">
        <v>69.8</v>
      </c>
      <c r="CW18" s="183">
        <v>68.2</v>
      </c>
      <c r="CX18" s="183">
        <v>42.4</v>
      </c>
      <c r="CY18" s="181">
        <v>78.8</v>
      </c>
      <c r="CZ18" s="182">
        <v>91.010490584600873</v>
      </c>
      <c r="DA18" s="183">
        <v>41.9</v>
      </c>
      <c r="DB18" s="183">
        <v>44.9</v>
      </c>
      <c r="DC18" s="183">
        <v>98.6</v>
      </c>
      <c r="DD18" s="183">
        <v>98.7</v>
      </c>
      <c r="DE18" s="183">
        <v>88.1</v>
      </c>
      <c r="DF18" s="181">
        <v>79.599999999999994</v>
      </c>
      <c r="DG18" s="182">
        <v>88.396214801857525</v>
      </c>
      <c r="DH18" s="183">
        <v>86.1</v>
      </c>
      <c r="DI18" s="183">
        <v>62.4</v>
      </c>
      <c r="DJ18" s="183">
        <v>73.3</v>
      </c>
      <c r="DK18" s="183">
        <v>93.1</v>
      </c>
      <c r="DL18" s="183">
        <v>88.5</v>
      </c>
      <c r="DM18" s="183">
        <v>97.5</v>
      </c>
      <c r="DN18" s="183">
        <v>71.599999999999994</v>
      </c>
      <c r="DO18" s="181">
        <v>91.7</v>
      </c>
      <c r="DP18" s="437">
        <v>82.6</v>
      </c>
      <c r="DQ18" s="182" t="s">
        <v>341</v>
      </c>
      <c r="DR18" s="183">
        <v>92.4</v>
      </c>
      <c r="DS18" s="183">
        <v>82.7</v>
      </c>
      <c r="DT18" s="181">
        <v>51.3</v>
      </c>
      <c r="DU18" s="182" t="s">
        <v>341</v>
      </c>
      <c r="DV18" s="313">
        <v>87.6</v>
      </c>
      <c r="DW18" s="184" t="s">
        <v>341</v>
      </c>
    </row>
    <row r="19" spans="1:141" s="14" customFormat="1" ht="16.5" customHeight="1">
      <c r="A19" s="290" t="s">
        <v>353</v>
      </c>
      <c r="B19" s="154"/>
    </row>
    <row r="20" spans="1:141" s="14" customFormat="1" ht="16.5" customHeight="1">
      <c r="A20" s="291" t="s">
        <v>354</v>
      </c>
      <c r="B20" s="154"/>
      <c r="E20" s="154"/>
      <c r="I20" s="292"/>
      <c r="K20" s="154"/>
      <c r="P20" s="154"/>
      <c r="T20" s="154"/>
      <c r="Y20" s="154"/>
      <c r="AD20" s="154"/>
      <c r="AK20" s="154"/>
      <c r="AP20" s="154"/>
      <c r="AS20" s="154"/>
      <c r="AX20" s="154"/>
      <c r="BA20" s="154"/>
      <c r="BJ20" s="154"/>
      <c r="BP20" s="154"/>
      <c r="BT20" s="154"/>
      <c r="BY20" s="154"/>
      <c r="CE20" s="155"/>
      <c r="CH20" s="154"/>
      <c r="CK20" s="154"/>
      <c r="CQ20" s="154"/>
      <c r="CU20" s="154"/>
      <c r="CZ20" s="154"/>
      <c r="DG20" s="154"/>
      <c r="DP20" s="154"/>
      <c r="DQ20" s="154"/>
      <c r="DU20" s="154"/>
    </row>
    <row r="21" spans="1:141" ht="16.5" customHeight="1">
      <c r="B21" s="748"/>
      <c r="C21" s="749"/>
      <c r="D21" s="749"/>
      <c r="E21" s="749"/>
      <c r="F21" s="749"/>
      <c r="G21" s="749"/>
      <c r="H21" s="88"/>
      <c r="J21" s="88"/>
      <c r="K21" s="124"/>
    </row>
    <row r="22" spans="1:141" ht="16.5" customHeight="1">
      <c r="A22" s="19" t="s">
        <v>54</v>
      </c>
      <c r="B22" s="250"/>
      <c r="C22" s="88"/>
      <c r="D22" s="88"/>
    </row>
    <row r="23" spans="1:141" ht="16.5" customHeight="1">
      <c r="A23" s="17" t="s">
        <v>414</v>
      </c>
      <c r="B23" s="250"/>
      <c r="C23" s="88"/>
      <c r="D23" s="88"/>
    </row>
    <row r="24" spans="1:141" s="15" customFormat="1" ht="22.5" customHeight="1">
      <c r="A24" s="69"/>
      <c r="B24" s="79" t="s">
        <v>104</v>
      </c>
      <c r="C24" s="80" t="s">
        <v>218</v>
      </c>
      <c r="D24" s="81" t="s">
        <v>219</v>
      </c>
      <c r="E24" s="79" t="s">
        <v>220</v>
      </c>
      <c r="F24" s="80" t="s">
        <v>221</v>
      </c>
      <c r="G24" s="82" t="s">
        <v>222</v>
      </c>
      <c r="H24" s="82" t="s">
        <v>223</v>
      </c>
      <c r="I24" s="82" t="s">
        <v>224</v>
      </c>
      <c r="J24" s="81" t="s">
        <v>225</v>
      </c>
      <c r="K24" s="79" t="s">
        <v>226</v>
      </c>
      <c r="L24" s="82" t="s">
        <v>227</v>
      </c>
      <c r="M24" s="82" t="s">
        <v>228</v>
      </c>
      <c r="N24" s="82" t="s">
        <v>229</v>
      </c>
      <c r="O24" s="81" t="s">
        <v>230</v>
      </c>
      <c r="P24" s="79" t="s">
        <v>231</v>
      </c>
      <c r="Q24" s="82" t="s">
        <v>232</v>
      </c>
      <c r="R24" s="82" t="s">
        <v>233</v>
      </c>
      <c r="S24" s="81" t="s">
        <v>234</v>
      </c>
      <c r="T24" s="79" t="s">
        <v>235</v>
      </c>
      <c r="U24" s="82" t="s">
        <v>236</v>
      </c>
      <c r="V24" s="82" t="s">
        <v>237</v>
      </c>
      <c r="W24" s="82" t="s">
        <v>238</v>
      </c>
      <c r="X24" s="81" t="s">
        <v>239</v>
      </c>
      <c r="Y24" s="79" t="s">
        <v>240</v>
      </c>
      <c r="Z24" s="82" t="s">
        <v>241</v>
      </c>
      <c r="AA24" s="82" t="s">
        <v>242</v>
      </c>
      <c r="AB24" s="82" t="s">
        <v>491</v>
      </c>
      <c r="AC24" s="81" t="s">
        <v>243</v>
      </c>
      <c r="AD24" s="79" t="s">
        <v>244</v>
      </c>
      <c r="AE24" s="82" t="s">
        <v>245</v>
      </c>
      <c r="AF24" s="82" t="s">
        <v>246</v>
      </c>
      <c r="AG24" s="82" t="s">
        <v>247</v>
      </c>
      <c r="AH24" s="82" t="s">
        <v>248</v>
      </c>
      <c r="AI24" s="82" t="s">
        <v>249</v>
      </c>
      <c r="AJ24" s="81" t="s">
        <v>250</v>
      </c>
      <c r="AK24" s="79" t="s">
        <v>251</v>
      </c>
      <c r="AL24" s="82" t="s">
        <v>252</v>
      </c>
      <c r="AM24" s="82" t="s">
        <v>253</v>
      </c>
      <c r="AN24" s="82" t="s">
        <v>254</v>
      </c>
      <c r="AO24" s="81" t="s">
        <v>255</v>
      </c>
      <c r="AP24" s="79" t="s">
        <v>256</v>
      </c>
      <c r="AQ24" s="82" t="s">
        <v>257</v>
      </c>
      <c r="AR24" s="81" t="s">
        <v>258</v>
      </c>
      <c r="AS24" s="79" t="s">
        <v>259</v>
      </c>
      <c r="AT24" s="82" t="s">
        <v>260</v>
      </c>
      <c r="AU24" s="82" t="s">
        <v>261</v>
      </c>
      <c r="AV24" s="82" t="s">
        <v>262</v>
      </c>
      <c r="AW24" s="81" t="s">
        <v>263</v>
      </c>
      <c r="AX24" s="79" t="s">
        <v>264</v>
      </c>
      <c r="AY24" s="82" t="s">
        <v>265</v>
      </c>
      <c r="AZ24" s="81" t="s">
        <v>266</v>
      </c>
      <c r="BA24" s="79" t="s">
        <v>267</v>
      </c>
      <c r="BB24" s="82" t="s">
        <v>268</v>
      </c>
      <c r="BC24" s="82" t="s">
        <v>269</v>
      </c>
      <c r="BD24" s="82" t="s">
        <v>270</v>
      </c>
      <c r="BE24" s="82" t="s">
        <v>271</v>
      </c>
      <c r="BF24" s="82" t="s">
        <v>272</v>
      </c>
      <c r="BG24" s="82" t="s">
        <v>273</v>
      </c>
      <c r="BH24" s="82" t="s">
        <v>274</v>
      </c>
      <c r="BI24" s="81" t="s">
        <v>275</v>
      </c>
      <c r="BJ24" s="79" t="s">
        <v>276</v>
      </c>
      <c r="BK24" s="82" t="s">
        <v>397</v>
      </c>
      <c r="BL24" s="82" t="s">
        <v>277</v>
      </c>
      <c r="BM24" s="82" t="s">
        <v>278</v>
      </c>
      <c r="BN24" s="82" t="s">
        <v>279</v>
      </c>
      <c r="BO24" s="81" t="s">
        <v>280</v>
      </c>
      <c r="BP24" s="79" t="s">
        <v>281</v>
      </c>
      <c r="BQ24" s="82" t="s">
        <v>282</v>
      </c>
      <c r="BR24" s="82" t="s">
        <v>283</v>
      </c>
      <c r="BS24" s="81" t="s">
        <v>284</v>
      </c>
      <c r="BT24" s="79" t="s">
        <v>285</v>
      </c>
      <c r="BU24" s="82" t="s">
        <v>286</v>
      </c>
      <c r="BV24" s="82" t="s">
        <v>287</v>
      </c>
      <c r="BW24" s="82" t="s">
        <v>288</v>
      </c>
      <c r="BX24" s="81" t="s">
        <v>289</v>
      </c>
      <c r="BY24" s="79" t="s">
        <v>290</v>
      </c>
      <c r="BZ24" s="82" t="s">
        <v>291</v>
      </c>
      <c r="CA24" s="82" t="s">
        <v>292</v>
      </c>
      <c r="CB24" s="82" t="s">
        <v>293</v>
      </c>
      <c r="CC24" s="82" t="s">
        <v>294</v>
      </c>
      <c r="CD24" s="82" t="s">
        <v>295</v>
      </c>
      <c r="CE24" s="82" t="s">
        <v>296</v>
      </c>
      <c r="CF24" s="82" t="s">
        <v>297</v>
      </c>
      <c r="CG24" s="81" t="s">
        <v>298</v>
      </c>
      <c r="CH24" s="79" t="s">
        <v>299</v>
      </c>
      <c r="CI24" s="82" t="s">
        <v>300</v>
      </c>
      <c r="CJ24" s="81" t="s">
        <v>301</v>
      </c>
      <c r="CK24" s="79" t="s">
        <v>302</v>
      </c>
      <c r="CL24" s="82" t="s">
        <v>303</v>
      </c>
      <c r="CM24" s="82" t="s">
        <v>304</v>
      </c>
      <c r="CN24" s="82" t="s">
        <v>305</v>
      </c>
      <c r="CO24" s="82" t="s">
        <v>306</v>
      </c>
      <c r="CP24" s="81" t="s">
        <v>307</v>
      </c>
      <c r="CQ24" s="79" t="s">
        <v>308</v>
      </c>
      <c r="CR24" s="82" t="s">
        <v>309</v>
      </c>
      <c r="CS24" s="82" t="s">
        <v>310</v>
      </c>
      <c r="CT24" s="81" t="s">
        <v>311</v>
      </c>
      <c r="CU24" s="79" t="s">
        <v>312</v>
      </c>
      <c r="CV24" s="82" t="s">
        <v>313</v>
      </c>
      <c r="CW24" s="82" t="s">
        <v>314</v>
      </c>
      <c r="CX24" s="82" t="s">
        <v>315</v>
      </c>
      <c r="CY24" s="81" t="s">
        <v>316</v>
      </c>
      <c r="CZ24" s="79" t="s">
        <v>317</v>
      </c>
      <c r="DA24" s="82" t="s">
        <v>318</v>
      </c>
      <c r="DB24" s="82" t="s">
        <v>319</v>
      </c>
      <c r="DC24" s="82" t="s">
        <v>320</v>
      </c>
      <c r="DD24" s="82" t="s">
        <v>321</v>
      </c>
      <c r="DE24" s="82" t="s">
        <v>322</v>
      </c>
      <c r="DF24" s="81" t="s">
        <v>323</v>
      </c>
      <c r="DG24" s="79" t="s">
        <v>324</v>
      </c>
      <c r="DH24" s="82" t="s">
        <v>325</v>
      </c>
      <c r="DI24" s="82" t="s">
        <v>326</v>
      </c>
      <c r="DJ24" s="82" t="s">
        <v>327</v>
      </c>
      <c r="DK24" s="82" t="s">
        <v>328</v>
      </c>
      <c r="DL24" s="82" t="s">
        <v>329</v>
      </c>
      <c r="DM24" s="82" t="s">
        <v>330</v>
      </c>
      <c r="DN24" s="82" t="s">
        <v>331</v>
      </c>
      <c r="DO24" s="81" t="s">
        <v>332</v>
      </c>
      <c r="DP24" s="433" t="s">
        <v>333</v>
      </c>
      <c r="DQ24" s="79" t="s">
        <v>334</v>
      </c>
      <c r="DR24" s="82" t="s">
        <v>335</v>
      </c>
      <c r="DS24" s="82" t="s">
        <v>336</v>
      </c>
      <c r="DT24" s="81" t="s">
        <v>337</v>
      </c>
      <c r="DU24" s="79" t="s">
        <v>338</v>
      </c>
      <c r="DV24" s="413" t="s">
        <v>339</v>
      </c>
      <c r="DW24" s="113" t="s">
        <v>340</v>
      </c>
      <c r="DX24" s="1"/>
      <c r="DY24" s="14"/>
      <c r="DZ24" s="14"/>
    </row>
    <row r="25" spans="1:141" s="75" customFormat="1" ht="16.5" customHeight="1">
      <c r="A25" s="402" t="s">
        <v>415</v>
      </c>
      <c r="B25" s="214">
        <v>11.8</v>
      </c>
      <c r="C25" s="686">
        <v>11.8</v>
      </c>
      <c r="D25" s="687">
        <v>11.8</v>
      </c>
      <c r="E25" s="688">
        <v>10.5</v>
      </c>
      <c r="F25" s="215">
        <v>8.6999999999999993</v>
      </c>
      <c r="G25" s="216">
        <v>11.7</v>
      </c>
      <c r="H25" s="216">
        <v>9.9</v>
      </c>
      <c r="I25" s="216">
        <v>10.1</v>
      </c>
      <c r="J25" s="217">
        <v>9.8000000000000007</v>
      </c>
      <c r="K25" s="688">
        <v>10.025735258783145</v>
      </c>
      <c r="L25" s="216">
        <v>9.2842203114106425</v>
      </c>
      <c r="M25" s="216">
        <v>8.3166932236094588</v>
      </c>
      <c r="N25" s="216">
        <v>10.227858908909798</v>
      </c>
      <c r="O25" s="217">
        <v>10.756719799107072</v>
      </c>
      <c r="P25" s="214">
        <v>11.1</v>
      </c>
      <c r="Q25" s="216">
        <v>11.7181579714369</v>
      </c>
      <c r="R25" s="216">
        <v>10.3651246389771</v>
      </c>
      <c r="S25" s="217">
        <v>10.598571838178069</v>
      </c>
      <c r="T25" s="214">
        <v>10.576339123041418</v>
      </c>
      <c r="U25" s="216">
        <v>11.232621388767379</v>
      </c>
      <c r="V25" s="216">
        <v>9.0787704828688724</v>
      </c>
      <c r="W25" s="216">
        <v>10.429285995035723</v>
      </c>
      <c r="X25" s="217">
        <v>10.770283451498784</v>
      </c>
      <c r="Y25" s="214">
        <v>11.4</v>
      </c>
      <c r="Z25" s="216">
        <v>10.350616528042833</v>
      </c>
      <c r="AA25" s="216">
        <v>10.6</v>
      </c>
      <c r="AB25" s="216">
        <v>12.983468069315562</v>
      </c>
      <c r="AC25" s="217">
        <v>10.767898186480791</v>
      </c>
      <c r="AD25" s="214">
        <v>11.66368163320424</v>
      </c>
      <c r="AE25" s="216">
        <v>10.093070958218712</v>
      </c>
      <c r="AF25" s="216">
        <v>12.9</v>
      </c>
      <c r="AG25" s="216">
        <v>9.1929398909924682</v>
      </c>
      <c r="AH25" s="216">
        <v>11.276581053794478</v>
      </c>
      <c r="AI25" s="216">
        <v>11.1</v>
      </c>
      <c r="AJ25" s="217">
        <v>13.165573072265142</v>
      </c>
      <c r="AK25" s="214">
        <v>11.820010006278302</v>
      </c>
      <c r="AL25" s="216">
        <v>11.097942794474024</v>
      </c>
      <c r="AM25" s="216">
        <v>12.00858936240502</v>
      </c>
      <c r="AN25" s="216">
        <v>12.532372340859256</v>
      </c>
      <c r="AO25" s="217">
        <v>10.432377395063678</v>
      </c>
      <c r="AP25" s="214">
        <v>9.8000000000000007</v>
      </c>
      <c r="AQ25" s="216">
        <v>9.6871764128835345</v>
      </c>
      <c r="AR25" s="217">
        <v>9.7887929511267124</v>
      </c>
      <c r="AS25" s="214">
        <v>11.888510345318787</v>
      </c>
      <c r="AT25" s="216">
        <v>12.850198984182923</v>
      </c>
      <c r="AU25" s="216">
        <v>10.477409747258132</v>
      </c>
      <c r="AV25" s="216">
        <v>10.962074457495522</v>
      </c>
      <c r="AW25" s="217">
        <v>12.47227803307865</v>
      </c>
      <c r="AX25" s="214">
        <v>12.905491750351898</v>
      </c>
      <c r="AY25" s="686">
        <v>13.094680053542993</v>
      </c>
      <c r="AZ25" s="687">
        <v>12.81674734353741</v>
      </c>
      <c r="BA25" s="214">
        <v>15.298940512028222</v>
      </c>
      <c r="BB25" s="216">
        <v>13.267128478300835</v>
      </c>
      <c r="BC25" s="216">
        <v>14.801563183650186</v>
      </c>
      <c r="BD25" s="216">
        <v>13.963583457443933</v>
      </c>
      <c r="BE25" s="216">
        <v>15.052116314693659</v>
      </c>
      <c r="BF25" s="216">
        <v>15.778994681202407</v>
      </c>
      <c r="BG25" s="216">
        <v>18.5</v>
      </c>
      <c r="BH25" s="216">
        <v>15.7</v>
      </c>
      <c r="BI25" s="217">
        <v>16.600000000000001</v>
      </c>
      <c r="BJ25" s="214">
        <v>11.464400939072707</v>
      </c>
      <c r="BK25" s="216">
        <v>10.5</v>
      </c>
      <c r="BL25" s="216">
        <v>11.8</v>
      </c>
      <c r="BM25" s="216">
        <v>12.3</v>
      </c>
      <c r="BN25" s="216">
        <v>8.9</v>
      </c>
      <c r="BO25" s="217">
        <v>10.597374179431073</v>
      </c>
      <c r="BP25" s="214">
        <v>9.4742907682617954</v>
      </c>
      <c r="BQ25" s="216">
        <v>8.9748043402742308</v>
      </c>
      <c r="BR25" s="216">
        <v>7.8234980016504592</v>
      </c>
      <c r="BS25" s="217">
        <v>10.337537671024466</v>
      </c>
      <c r="BT25" s="214">
        <v>11.022305582018047</v>
      </c>
      <c r="BU25" s="216">
        <v>11.579476573325104</v>
      </c>
      <c r="BV25" s="216">
        <v>10.900766500334379</v>
      </c>
      <c r="BW25" s="216">
        <v>10.952810511796178</v>
      </c>
      <c r="BX25" s="217">
        <v>10.20126681711543</v>
      </c>
      <c r="BY25" s="214">
        <v>10.999612533433925</v>
      </c>
      <c r="BZ25" s="216">
        <v>9.0846738187982865</v>
      </c>
      <c r="CA25" s="216">
        <v>9.6</v>
      </c>
      <c r="CB25" s="216">
        <v>12.681208143944488</v>
      </c>
      <c r="CC25" s="216">
        <v>8.297518587069046</v>
      </c>
      <c r="CD25" s="216">
        <v>8.1</v>
      </c>
      <c r="CE25" s="216">
        <v>9.1</v>
      </c>
      <c r="CF25" s="216">
        <v>10.498728935712975</v>
      </c>
      <c r="CG25" s="217">
        <v>12.2</v>
      </c>
      <c r="CH25" s="214">
        <v>13.926515272175491</v>
      </c>
      <c r="CI25" s="216">
        <v>14.193580343992513</v>
      </c>
      <c r="CJ25" s="217">
        <v>13.455616594077753</v>
      </c>
      <c r="CK25" s="214">
        <v>12.5</v>
      </c>
      <c r="CL25" s="216">
        <v>12.851631835702934</v>
      </c>
      <c r="CM25" s="216">
        <v>13</v>
      </c>
      <c r="CN25" s="216">
        <v>11.9</v>
      </c>
      <c r="CO25" s="216">
        <v>11.889568431362621</v>
      </c>
      <c r="CP25" s="217">
        <v>11.6</v>
      </c>
      <c r="CQ25" s="214">
        <v>12.968881439171737</v>
      </c>
      <c r="CR25" s="216">
        <v>12.772795546916416</v>
      </c>
      <c r="CS25" s="216">
        <v>13.658671869970236</v>
      </c>
      <c r="CT25" s="217">
        <v>12.183365844389707</v>
      </c>
      <c r="CU25" s="214">
        <v>10.289370741980129</v>
      </c>
      <c r="CV25" s="216">
        <v>9.8000000000000007</v>
      </c>
      <c r="CW25" s="216">
        <v>9.6999999999999993</v>
      </c>
      <c r="CX25" s="216">
        <v>10.8</v>
      </c>
      <c r="CY25" s="217">
        <v>11.31148376101625</v>
      </c>
      <c r="CZ25" s="214">
        <v>11.988979861462392</v>
      </c>
      <c r="DA25" s="216">
        <v>9.8027035085975545</v>
      </c>
      <c r="DB25" s="216">
        <v>10.16139107192144</v>
      </c>
      <c r="DC25" s="216">
        <v>11.066166434257804</v>
      </c>
      <c r="DD25" s="216">
        <v>13.070863361071943</v>
      </c>
      <c r="DE25" s="216">
        <v>10.998770458640635</v>
      </c>
      <c r="DF25" s="217">
        <v>12.9</v>
      </c>
      <c r="DG25" s="214">
        <v>13</v>
      </c>
      <c r="DH25" s="216">
        <v>12</v>
      </c>
      <c r="DI25" s="216">
        <v>10.475905417539659</v>
      </c>
      <c r="DJ25" s="216">
        <v>12.2</v>
      </c>
      <c r="DK25" s="216">
        <v>12.9</v>
      </c>
      <c r="DL25" s="216">
        <v>12.273632349816229</v>
      </c>
      <c r="DM25" s="216">
        <v>14.764635940795678</v>
      </c>
      <c r="DN25" s="216">
        <v>11.7</v>
      </c>
      <c r="DO25" s="217">
        <v>12.7</v>
      </c>
      <c r="DP25" s="448">
        <v>12.6</v>
      </c>
      <c r="DQ25" s="214" t="s">
        <v>341</v>
      </c>
      <c r="DR25" s="216">
        <v>13.327491416590549</v>
      </c>
      <c r="DS25" s="216">
        <v>11.4</v>
      </c>
      <c r="DT25" s="217">
        <v>26.4</v>
      </c>
      <c r="DU25" s="214" t="s">
        <v>341</v>
      </c>
      <c r="DV25" s="689">
        <v>16.857070564814506</v>
      </c>
      <c r="DW25" s="690">
        <v>41.072233068028233</v>
      </c>
      <c r="DX25" s="14"/>
      <c r="DY25" s="14"/>
      <c r="DZ25" s="14"/>
      <c r="EA25" s="14"/>
      <c r="EB25" s="14"/>
      <c r="EC25" s="14"/>
      <c r="ED25" s="14"/>
      <c r="EE25" s="14"/>
      <c r="EF25" s="14"/>
      <c r="EG25" s="14"/>
      <c r="EH25" s="14"/>
      <c r="EI25" s="14"/>
      <c r="EJ25" s="14"/>
      <c r="EK25" s="14"/>
    </row>
    <row r="26" spans="1:141" s="75" customFormat="1" ht="16.5" customHeight="1">
      <c r="A26" s="245" t="s">
        <v>418</v>
      </c>
      <c r="B26" s="214">
        <v>7.7</v>
      </c>
      <c r="C26" s="109">
        <v>7.5</v>
      </c>
      <c r="D26" s="108">
        <v>7.9</v>
      </c>
      <c r="E26" s="76">
        <v>9.3000000000000007</v>
      </c>
      <c r="F26" s="107">
        <v>11.6</v>
      </c>
      <c r="G26" s="109">
        <v>8.1</v>
      </c>
      <c r="H26" s="109">
        <v>9.9</v>
      </c>
      <c r="I26" s="110">
        <v>10.5</v>
      </c>
      <c r="J26" s="111">
        <v>9.6</v>
      </c>
      <c r="K26" s="76">
        <v>10.6</v>
      </c>
      <c r="L26" s="109">
        <v>12.3</v>
      </c>
      <c r="M26" s="109">
        <v>12.9</v>
      </c>
      <c r="N26" s="109">
        <v>10.4</v>
      </c>
      <c r="O26" s="111">
        <v>9.3000000000000007</v>
      </c>
      <c r="P26" s="76">
        <v>9.6</v>
      </c>
      <c r="Q26" s="109">
        <v>8.6999999999999993</v>
      </c>
      <c r="R26" s="109">
        <v>10.3</v>
      </c>
      <c r="S26" s="111">
        <v>10.7</v>
      </c>
      <c r="T26" s="76">
        <v>10.6</v>
      </c>
      <c r="U26" s="109">
        <v>8.6</v>
      </c>
      <c r="V26" s="109">
        <v>13.6</v>
      </c>
      <c r="W26" s="109">
        <v>11</v>
      </c>
      <c r="X26" s="111">
        <v>11.4</v>
      </c>
      <c r="Y26" s="76">
        <v>9.6</v>
      </c>
      <c r="Z26" s="109">
        <v>11.4</v>
      </c>
      <c r="AA26" s="109">
        <v>10.5</v>
      </c>
      <c r="AB26" s="109">
        <v>7.3</v>
      </c>
      <c r="AC26" s="111">
        <v>10.199999999999999</v>
      </c>
      <c r="AD26" s="76">
        <v>9.3000000000000007</v>
      </c>
      <c r="AE26" s="109">
        <v>11.1</v>
      </c>
      <c r="AF26" s="109">
        <v>8.5</v>
      </c>
      <c r="AG26" s="109">
        <v>12</v>
      </c>
      <c r="AH26" s="109">
        <v>8.6</v>
      </c>
      <c r="AI26" s="109">
        <v>10.199999999999999</v>
      </c>
      <c r="AJ26" s="111">
        <v>8.4</v>
      </c>
      <c r="AK26" s="76">
        <v>9.1999999999999993</v>
      </c>
      <c r="AL26" s="109">
        <v>9.6999999999999993</v>
      </c>
      <c r="AM26" s="109">
        <v>9.5</v>
      </c>
      <c r="AN26" s="109">
        <v>8.6</v>
      </c>
      <c r="AO26" s="426">
        <v>10.199999999999999</v>
      </c>
      <c r="AP26" s="76">
        <v>9.4</v>
      </c>
      <c r="AQ26" s="109">
        <v>9.9</v>
      </c>
      <c r="AR26" s="111">
        <v>9</v>
      </c>
      <c r="AS26" s="76">
        <v>8.6999999999999993</v>
      </c>
      <c r="AT26" s="109">
        <v>7.8</v>
      </c>
      <c r="AU26" s="109">
        <v>9.9</v>
      </c>
      <c r="AV26" s="109">
        <v>9.6999999999999993</v>
      </c>
      <c r="AW26" s="111">
        <v>8.5</v>
      </c>
      <c r="AX26" s="76">
        <v>8.6999999999999993</v>
      </c>
      <c r="AY26" s="109">
        <v>8.3000000000000007</v>
      </c>
      <c r="AZ26" s="111">
        <v>8.9</v>
      </c>
      <c r="BA26" s="76">
        <v>6</v>
      </c>
      <c r="BB26" s="109">
        <v>6.1</v>
      </c>
      <c r="BC26" s="109">
        <v>6.2</v>
      </c>
      <c r="BD26" s="109">
        <v>5.9</v>
      </c>
      <c r="BE26" s="109">
        <v>6</v>
      </c>
      <c r="BF26" s="109">
        <v>6.2</v>
      </c>
      <c r="BG26" s="109">
        <v>5.4</v>
      </c>
      <c r="BH26" s="109">
        <v>6.2</v>
      </c>
      <c r="BI26" s="111">
        <v>5.7</v>
      </c>
      <c r="BJ26" s="76">
        <v>9.6</v>
      </c>
      <c r="BK26" s="109">
        <v>10.7</v>
      </c>
      <c r="BL26" s="109">
        <v>9.1</v>
      </c>
      <c r="BM26" s="109">
        <v>8.8000000000000007</v>
      </c>
      <c r="BN26" s="109">
        <v>12</v>
      </c>
      <c r="BO26" s="111">
        <v>10.9</v>
      </c>
      <c r="BP26" s="76">
        <v>12.1</v>
      </c>
      <c r="BQ26" s="109">
        <v>12.7</v>
      </c>
      <c r="BR26" s="109">
        <v>15.8</v>
      </c>
      <c r="BS26" s="111">
        <v>10.4</v>
      </c>
      <c r="BT26" s="76">
        <v>8.9</v>
      </c>
      <c r="BU26" s="109">
        <v>8.5</v>
      </c>
      <c r="BV26" s="109">
        <v>10</v>
      </c>
      <c r="BW26" s="109">
        <v>8.6</v>
      </c>
      <c r="BX26" s="111">
        <v>10.4</v>
      </c>
      <c r="BY26" s="76">
        <v>9</v>
      </c>
      <c r="BZ26" s="112">
        <v>10.9</v>
      </c>
      <c r="CA26" s="112">
        <v>11.6</v>
      </c>
      <c r="CB26" s="112">
        <v>6.6</v>
      </c>
      <c r="CC26" s="112">
        <v>11.4</v>
      </c>
      <c r="CD26" s="112">
        <v>12</v>
      </c>
      <c r="CE26" s="112">
        <v>11.4</v>
      </c>
      <c r="CF26" s="112">
        <v>10.3</v>
      </c>
      <c r="CG26" s="108">
        <v>9</v>
      </c>
      <c r="CH26" s="76">
        <v>8.8000000000000007</v>
      </c>
      <c r="CI26" s="109">
        <v>8.4</v>
      </c>
      <c r="CJ26" s="111">
        <v>9.5</v>
      </c>
      <c r="CK26" s="76">
        <v>8.3000000000000007</v>
      </c>
      <c r="CL26" s="109">
        <v>7.6</v>
      </c>
      <c r="CM26" s="109">
        <v>7.8</v>
      </c>
      <c r="CN26" s="109">
        <v>8.8000000000000007</v>
      </c>
      <c r="CO26" s="109">
        <v>9.1</v>
      </c>
      <c r="CP26" s="111">
        <v>9.1</v>
      </c>
      <c r="CQ26" s="76">
        <v>8.8000000000000007</v>
      </c>
      <c r="CR26" s="109">
        <v>9.8000000000000007</v>
      </c>
      <c r="CS26" s="109">
        <v>7.7</v>
      </c>
      <c r="CT26" s="111">
        <v>9.5</v>
      </c>
      <c r="CU26" s="76">
        <v>10.3</v>
      </c>
      <c r="CV26" s="109">
        <v>10.7</v>
      </c>
      <c r="CW26" s="109">
        <v>10.7</v>
      </c>
      <c r="CX26" s="109">
        <v>10</v>
      </c>
      <c r="CY26" s="111">
        <v>9.5</v>
      </c>
      <c r="CZ26" s="76">
        <v>9.1999999999999993</v>
      </c>
      <c r="DA26" s="109">
        <v>10.3</v>
      </c>
      <c r="DB26" s="109">
        <v>9</v>
      </c>
      <c r="DC26" s="109">
        <v>9.9</v>
      </c>
      <c r="DD26" s="109">
        <v>8.3000000000000007</v>
      </c>
      <c r="DE26" s="109">
        <v>10.3</v>
      </c>
      <c r="DF26" s="111">
        <v>8.8000000000000007</v>
      </c>
      <c r="DG26" s="76">
        <v>7.4</v>
      </c>
      <c r="DH26" s="109">
        <v>7.1</v>
      </c>
      <c r="DI26" s="109">
        <v>10.4</v>
      </c>
      <c r="DJ26" s="109">
        <v>8.6</v>
      </c>
      <c r="DK26" s="109">
        <v>6.6</v>
      </c>
      <c r="DL26" s="109">
        <v>9.1999999999999993</v>
      </c>
      <c r="DM26" s="109">
        <v>6.7</v>
      </c>
      <c r="DN26" s="109">
        <v>7.8</v>
      </c>
      <c r="DO26" s="111">
        <v>6.4</v>
      </c>
      <c r="DP26" s="438">
        <v>8.4</v>
      </c>
      <c r="DQ26" s="76">
        <v>6.1</v>
      </c>
      <c r="DR26" s="109">
        <v>7</v>
      </c>
      <c r="DS26" s="109">
        <v>7</v>
      </c>
      <c r="DT26" s="111">
        <v>3</v>
      </c>
      <c r="DU26" s="76" t="s">
        <v>341</v>
      </c>
      <c r="DV26" s="109">
        <v>4.8</v>
      </c>
      <c r="DW26" s="111" t="s">
        <v>341</v>
      </c>
      <c r="DX26" s="14"/>
      <c r="DY26" s="14"/>
      <c r="DZ26" s="14"/>
      <c r="EA26" s="14"/>
      <c r="EB26" s="14"/>
      <c r="EC26" s="14"/>
      <c r="ED26" s="14"/>
      <c r="EE26" s="14"/>
      <c r="EF26" s="14"/>
      <c r="EG26" s="14"/>
      <c r="EH26" s="14"/>
      <c r="EI26" s="14"/>
      <c r="EJ26" s="14"/>
      <c r="EK26" s="14"/>
    </row>
    <row r="27" spans="1:141" s="75" customFormat="1" ht="16.5" customHeight="1">
      <c r="A27" s="666" t="s">
        <v>416</v>
      </c>
      <c r="B27" s="76">
        <v>4.0999999999999996</v>
      </c>
      <c r="C27" s="185">
        <v>4.5</v>
      </c>
      <c r="D27" s="186">
        <v>3.5</v>
      </c>
      <c r="E27" s="76">
        <v>3.3</v>
      </c>
      <c r="F27" s="187">
        <v>3.8</v>
      </c>
      <c r="G27" s="185">
        <v>3.1</v>
      </c>
      <c r="H27" s="185">
        <v>3.6</v>
      </c>
      <c r="I27" s="185">
        <v>3.2</v>
      </c>
      <c r="J27" s="186">
        <v>3.6</v>
      </c>
      <c r="K27" s="76">
        <v>3.5</v>
      </c>
      <c r="L27" s="185">
        <v>4.2</v>
      </c>
      <c r="M27" s="185">
        <v>3.1</v>
      </c>
      <c r="N27" s="185">
        <v>2.4</v>
      </c>
      <c r="O27" s="186">
        <v>3.5</v>
      </c>
      <c r="P27" s="76">
        <v>3.1</v>
      </c>
      <c r="Q27" s="185">
        <v>3.2</v>
      </c>
      <c r="R27" s="185">
        <v>3.1</v>
      </c>
      <c r="S27" s="186">
        <v>3</v>
      </c>
      <c r="T27" s="76">
        <v>3.3</v>
      </c>
      <c r="U27" s="185">
        <v>2.9</v>
      </c>
      <c r="V27" s="185">
        <v>4.4000000000000004</v>
      </c>
      <c r="W27" s="185">
        <v>3.2</v>
      </c>
      <c r="X27" s="186">
        <v>3.7</v>
      </c>
      <c r="Y27" s="76">
        <v>3.6</v>
      </c>
      <c r="Z27" s="185">
        <v>3.4</v>
      </c>
      <c r="AA27" s="185">
        <v>3.6</v>
      </c>
      <c r="AB27" s="185">
        <v>3.8</v>
      </c>
      <c r="AC27" s="186">
        <v>3.6</v>
      </c>
      <c r="AD27" s="76">
        <v>3</v>
      </c>
      <c r="AE27" s="185">
        <v>2.2999999999999998</v>
      </c>
      <c r="AF27" s="185">
        <v>3</v>
      </c>
      <c r="AG27" s="185">
        <v>2.6</v>
      </c>
      <c r="AH27" s="185">
        <v>2.8</v>
      </c>
      <c r="AI27" s="185">
        <v>3</v>
      </c>
      <c r="AJ27" s="186">
        <v>3.6</v>
      </c>
      <c r="AK27" s="76">
        <v>4</v>
      </c>
      <c r="AL27" s="185">
        <v>3.8</v>
      </c>
      <c r="AM27" s="185">
        <v>5.3</v>
      </c>
      <c r="AN27" s="185">
        <v>3.5</v>
      </c>
      <c r="AO27" s="186">
        <v>3.9</v>
      </c>
      <c r="AP27" s="76">
        <v>3.6</v>
      </c>
      <c r="AQ27" s="185">
        <v>3.6</v>
      </c>
      <c r="AR27" s="186">
        <v>3.6</v>
      </c>
      <c r="AS27" s="76">
        <v>4</v>
      </c>
      <c r="AT27" s="185">
        <v>3.8</v>
      </c>
      <c r="AU27" s="185">
        <v>3.5</v>
      </c>
      <c r="AV27" s="185">
        <v>4</v>
      </c>
      <c r="AW27" s="186">
        <v>5.2</v>
      </c>
      <c r="AX27" s="76">
        <v>3.6</v>
      </c>
      <c r="AY27" s="185">
        <v>3.2</v>
      </c>
      <c r="AZ27" s="186">
        <v>3.7</v>
      </c>
      <c r="BA27" s="76">
        <v>3.7</v>
      </c>
      <c r="BB27" s="185">
        <v>3.2</v>
      </c>
      <c r="BC27" s="185">
        <v>3.8</v>
      </c>
      <c r="BD27" s="185">
        <v>3.1</v>
      </c>
      <c r="BE27" s="185">
        <v>3.7</v>
      </c>
      <c r="BF27" s="185">
        <v>3.3</v>
      </c>
      <c r="BG27" s="185">
        <v>4.5999999999999996</v>
      </c>
      <c r="BH27" s="185">
        <v>3.6</v>
      </c>
      <c r="BI27" s="186">
        <v>4.2</v>
      </c>
      <c r="BJ27" s="76">
        <v>3.9</v>
      </c>
      <c r="BK27" s="185">
        <v>3</v>
      </c>
      <c r="BL27" s="185">
        <v>3.6</v>
      </c>
      <c r="BM27" s="185">
        <v>4.4000000000000004</v>
      </c>
      <c r="BN27" s="185">
        <v>1.8</v>
      </c>
      <c r="BO27" s="186">
        <v>4</v>
      </c>
      <c r="BP27" s="76">
        <v>3.3</v>
      </c>
      <c r="BQ27" s="185">
        <v>2.5</v>
      </c>
      <c r="BR27" s="185">
        <v>4</v>
      </c>
      <c r="BS27" s="186">
        <v>3.6</v>
      </c>
      <c r="BT27" s="76">
        <v>3.3</v>
      </c>
      <c r="BU27" s="185">
        <v>3.5</v>
      </c>
      <c r="BV27" s="185">
        <v>2.7</v>
      </c>
      <c r="BW27" s="185">
        <v>3.1</v>
      </c>
      <c r="BX27" s="186">
        <v>3.7</v>
      </c>
      <c r="BY27" s="76">
        <v>3.5</v>
      </c>
      <c r="BZ27" s="185">
        <v>4.8</v>
      </c>
      <c r="CA27" s="185">
        <v>3.5</v>
      </c>
      <c r="CB27" s="185">
        <v>3.3</v>
      </c>
      <c r="CC27" s="185">
        <v>3.8</v>
      </c>
      <c r="CD27" s="185">
        <v>3.3</v>
      </c>
      <c r="CE27" s="185">
        <v>3.4</v>
      </c>
      <c r="CF27" s="185">
        <v>4.0999999999999996</v>
      </c>
      <c r="CG27" s="186">
        <v>3.8</v>
      </c>
      <c r="CH27" s="76">
        <v>3.2</v>
      </c>
      <c r="CI27" s="185">
        <v>3.3</v>
      </c>
      <c r="CJ27" s="186">
        <v>3.2</v>
      </c>
      <c r="CK27" s="76">
        <v>2.8</v>
      </c>
      <c r="CL27" s="185">
        <v>2.9</v>
      </c>
      <c r="CM27" s="185">
        <v>2.4</v>
      </c>
      <c r="CN27" s="185">
        <v>3.2</v>
      </c>
      <c r="CO27" s="185">
        <v>2.8</v>
      </c>
      <c r="CP27" s="186">
        <v>3.2</v>
      </c>
      <c r="CQ27" s="76">
        <v>3.6</v>
      </c>
      <c r="CR27" s="185">
        <v>3.3</v>
      </c>
      <c r="CS27" s="185">
        <v>3.9</v>
      </c>
      <c r="CT27" s="186">
        <v>3.3</v>
      </c>
      <c r="CU27" s="76">
        <v>2.9</v>
      </c>
      <c r="CV27" s="185">
        <v>3.3</v>
      </c>
      <c r="CW27" s="185">
        <v>2.2999999999999998</v>
      </c>
      <c r="CX27" s="185">
        <v>3.4</v>
      </c>
      <c r="CY27" s="186">
        <v>2.9</v>
      </c>
      <c r="CZ27" s="76">
        <v>3.1</v>
      </c>
      <c r="DA27" s="185">
        <v>4.0999999999999996</v>
      </c>
      <c r="DB27" s="185">
        <v>4.0999999999999996</v>
      </c>
      <c r="DC27" s="185">
        <v>3.3</v>
      </c>
      <c r="DD27" s="185">
        <v>3.2</v>
      </c>
      <c r="DE27" s="185">
        <v>2.8</v>
      </c>
      <c r="DF27" s="186">
        <v>2.7</v>
      </c>
      <c r="DG27" s="76">
        <v>3</v>
      </c>
      <c r="DH27" s="185">
        <v>2.6</v>
      </c>
      <c r="DI27" s="185">
        <v>3.1</v>
      </c>
      <c r="DJ27" s="185">
        <v>2.9</v>
      </c>
      <c r="DK27" s="185">
        <v>3.1</v>
      </c>
      <c r="DL27" s="185">
        <v>2.4</v>
      </c>
      <c r="DM27" s="185">
        <v>3.4</v>
      </c>
      <c r="DN27" s="185">
        <v>2.6</v>
      </c>
      <c r="DO27" s="186">
        <v>2.6</v>
      </c>
      <c r="DP27" s="438">
        <v>3.4</v>
      </c>
      <c r="DQ27" s="76">
        <v>8.9</v>
      </c>
      <c r="DR27" s="185">
        <v>7.9</v>
      </c>
      <c r="DS27" s="185">
        <v>8.6999999999999993</v>
      </c>
      <c r="DT27" s="186">
        <v>10.1</v>
      </c>
      <c r="DU27" s="76" t="s">
        <v>341</v>
      </c>
      <c r="DV27" s="185">
        <v>7.3</v>
      </c>
      <c r="DW27" s="186" t="s">
        <v>341</v>
      </c>
      <c r="DX27" s="14"/>
      <c r="DY27" s="14"/>
      <c r="DZ27" s="14"/>
      <c r="EA27" s="14"/>
      <c r="EB27" s="14"/>
      <c r="EC27" s="14"/>
      <c r="ED27" s="14"/>
      <c r="EE27" s="14"/>
      <c r="EF27" s="14"/>
      <c r="EG27" s="14"/>
      <c r="EH27" s="14"/>
      <c r="EI27" s="14"/>
      <c r="EJ27" s="14"/>
      <c r="EK27" s="14"/>
    </row>
    <row r="28" spans="1:141" s="75" customFormat="1" ht="18.75" customHeight="1">
      <c r="A28" s="665" t="s">
        <v>417</v>
      </c>
      <c r="B28" s="76">
        <v>66.340018845066623</v>
      </c>
      <c r="C28" s="185">
        <v>64.937266741511664</v>
      </c>
      <c r="D28" s="186">
        <v>68.371191318292659</v>
      </c>
      <c r="E28" s="76">
        <v>88.049892015061133</v>
      </c>
      <c r="F28" s="187">
        <v>120.68691030833705</v>
      </c>
      <c r="G28" s="185">
        <v>71.174162131194493</v>
      </c>
      <c r="H28" s="185">
        <v>95.383588905888715</v>
      </c>
      <c r="I28" s="185">
        <v>106.16098902595104</v>
      </c>
      <c r="J28" s="186">
        <v>95.880482977857767</v>
      </c>
      <c r="K28" s="76">
        <v>94.838002394967191</v>
      </c>
      <c r="L28" s="185">
        <v>112.208796520058</v>
      </c>
      <c r="M28" s="185">
        <v>125.75540072126326</v>
      </c>
      <c r="N28" s="185">
        <v>88.032783789398152</v>
      </c>
      <c r="O28" s="186">
        <v>82.344975653564973</v>
      </c>
      <c r="P28" s="76">
        <v>81.544129914123886</v>
      </c>
      <c r="Q28" s="185">
        <v>72.018569198164457</v>
      </c>
      <c r="R28" s="185">
        <v>90.640857468328221</v>
      </c>
      <c r="S28" s="186">
        <v>89.485300481809531</v>
      </c>
      <c r="T28" s="76">
        <v>90.741481244917736</v>
      </c>
      <c r="U28" s="185">
        <v>75.686459724438947</v>
      </c>
      <c r="V28" s="185">
        <v>120.20294584385687</v>
      </c>
      <c r="W28" s="185">
        <v>97.703942514355361</v>
      </c>
      <c r="X28" s="186">
        <v>86.543007140902191</v>
      </c>
      <c r="Y28" s="76">
        <v>77.919479679744413</v>
      </c>
      <c r="Z28" s="185">
        <v>94.147204933477994</v>
      </c>
      <c r="AA28" s="185">
        <v>82.474428301518003</v>
      </c>
      <c r="AB28" s="185">
        <v>60.35504996957043</v>
      </c>
      <c r="AC28" s="186">
        <v>85.667493738985257</v>
      </c>
      <c r="AD28" s="76">
        <v>79.952179690012642</v>
      </c>
      <c r="AE28" s="185">
        <v>99.289646857159468</v>
      </c>
      <c r="AF28" s="185">
        <v>65.123737623985363</v>
      </c>
      <c r="AG28" s="185">
        <v>113.64495582494349</v>
      </c>
      <c r="AH28" s="185">
        <v>77.512756532466071</v>
      </c>
      <c r="AI28" s="185">
        <v>91.87566685092105</v>
      </c>
      <c r="AJ28" s="186">
        <v>68.524885248852485</v>
      </c>
      <c r="AK28" s="76">
        <v>71.824177448257601</v>
      </c>
      <c r="AL28" s="185">
        <v>68.905271231942734</v>
      </c>
      <c r="AM28" s="185">
        <v>75.88832830612327</v>
      </c>
      <c r="AN28" s="185">
        <v>65.064249985626404</v>
      </c>
      <c r="AO28" s="186">
        <v>92.296518665569167</v>
      </c>
      <c r="AP28" s="76">
        <v>97.713590757069014</v>
      </c>
      <c r="AQ28" s="185">
        <v>99.573919936583437</v>
      </c>
      <c r="AR28" s="186">
        <v>96.127196935556555</v>
      </c>
      <c r="AS28" s="76">
        <v>71.901771397374674</v>
      </c>
      <c r="AT28" s="185">
        <v>66.309097835911771</v>
      </c>
      <c r="AU28" s="185">
        <v>82.322061953180423</v>
      </c>
      <c r="AV28" s="185">
        <v>77.665419084572335</v>
      </c>
      <c r="AW28" s="186">
        <v>64.951948670533184</v>
      </c>
      <c r="AX28" s="76">
        <v>64.117657008507976</v>
      </c>
      <c r="AY28" s="185">
        <v>58.3455517495278</v>
      </c>
      <c r="AZ28" s="186">
        <v>66.963504986063015</v>
      </c>
      <c r="BA28" s="76">
        <v>50.464193643201469</v>
      </c>
      <c r="BB28" s="185">
        <v>73.748845573758146</v>
      </c>
      <c r="BC28" s="185">
        <v>41.91374698728243</v>
      </c>
      <c r="BD28" s="185">
        <v>51.827745754387777</v>
      </c>
      <c r="BE28" s="185">
        <v>48.706761122802853</v>
      </c>
      <c r="BF28" s="185">
        <v>53.767891357193434</v>
      </c>
      <c r="BG28" s="185">
        <v>37.485324537373508</v>
      </c>
      <c r="BH28" s="185">
        <v>51.589848895331116</v>
      </c>
      <c r="BI28" s="186">
        <v>41.141348098990896</v>
      </c>
      <c r="BJ28" s="76">
        <v>86.370201748972022</v>
      </c>
      <c r="BK28" s="185">
        <v>96.395917627876088</v>
      </c>
      <c r="BL28" s="185">
        <v>78.649212564666882</v>
      </c>
      <c r="BM28" s="185">
        <v>81.362606232294624</v>
      </c>
      <c r="BN28" s="185">
        <v>101.95775066944361</v>
      </c>
      <c r="BO28" s="186">
        <v>101.01409553641348</v>
      </c>
      <c r="BP28" s="76">
        <v>112.00489361564404</v>
      </c>
      <c r="BQ28" s="185">
        <v>119.59214135872196</v>
      </c>
      <c r="BR28" s="185">
        <v>138.76904639616504</v>
      </c>
      <c r="BS28" s="186">
        <v>99.724085496707417</v>
      </c>
      <c r="BT28" s="76">
        <v>72.671957958804541</v>
      </c>
      <c r="BU28" s="185">
        <v>69.179753097626289</v>
      </c>
      <c r="BV28" s="185">
        <v>77.240671601056746</v>
      </c>
      <c r="BW28" s="185">
        <v>70.908699842407657</v>
      </c>
      <c r="BX28" s="186">
        <v>81.971094779636786</v>
      </c>
      <c r="BY28" s="76">
        <v>85.431865862674499</v>
      </c>
      <c r="BZ28" s="185">
        <v>102.19437598360899</v>
      </c>
      <c r="CA28" s="185">
        <v>116.27492575307595</v>
      </c>
      <c r="CB28" s="185">
        <v>62.112023300741591</v>
      </c>
      <c r="CC28" s="185">
        <v>114.63310900402792</v>
      </c>
      <c r="CD28" s="185">
        <v>124.35079471681219</v>
      </c>
      <c r="CE28" s="185">
        <v>113.46105841238143</v>
      </c>
      <c r="CF28" s="185">
        <v>98.347809887525329</v>
      </c>
      <c r="CG28" s="186">
        <v>80.626246041984288</v>
      </c>
      <c r="CH28" s="76">
        <v>54.59464681688948</v>
      </c>
      <c r="CI28" s="185">
        <v>52.593108797094587</v>
      </c>
      <c r="CJ28" s="186">
        <v>58.199676801624754</v>
      </c>
      <c r="CK28" s="76">
        <v>68.825836142079339</v>
      </c>
      <c r="CL28" s="185">
        <v>61.530699463412319</v>
      </c>
      <c r="CM28" s="185">
        <v>64.585135516185005</v>
      </c>
      <c r="CN28" s="185">
        <v>71.853340897318901</v>
      </c>
      <c r="CO28" s="185">
        <v>74.306987240207278</v>
      </c>
      <c r="CP28" s="186">
        <v>83.763570722760065</v>
      </c>
      <c r="CQ28" s="76">
        <v>59.153643756976557</v>
      </c>
      <c r="CR28" s="185">
        <v>64.361300613846439</v>
      </c>
      <c r="CS28" s="185">
        <v>51.03302648467367</v>
      </c>
      <c r="CT28" s="186">
        <v>66.339317362023309</v>
      </c>
      <c r="CU28" s="76">
        <v>93.976499967665077</v>
      </c>
      <c r="CV28" s="185">
        <v>99.412213050162123</v>
      </c>
      <c r="CW28" s="185">
        <v>106.84821045467324</v>
      </c>
      <c r="CX28" s="185">
        <v>86.729553988460481</v>
      </c>
      <c r="CY28" s="186">
        <v>79.015150773208504</v>
      </c>
      <c r="CZ28" s="76">
        <v>88.115476423607618</v>
      </c>
      <c r="DA28" s="185">
        <v>100.76734969221688</v>
      </c>
      <c r="DB28" s="185">
        <v>93.658269088093931</v>
      </c>
      <c r="DC28" s="185">
        <v>102.71312544210267</v>
      </c>
      <c r="DD28" s="185">
        <v>74.233670959943311</v>
      </c>
      <c r="DE28" s="185">
        <v>106.39569308689434</v>
      </c>
      <c r="DF28" s="186">
        <v>77.587062432334903</v>
      </c>
      <c r="DG28" s="76">
        <v>65.062425147752833</v>
      </c>
      <c r="DH28" s="185">
        <v>57.123928872158103</v>
      </c>
      <c r="DI28" s="185">
        <v>91.997607980646393</v>
      </c>
      <c r="DJ28" s="185">
        <v>74.936443603343108</v>
      </c>
      <c r="DK28" s="185">
        <v>60.176053925080517</v>
      </c>
      <c r="DL28" s="185">
        <v>79.930940112462849</v>
      </c>
      <c r="DM28" s="185">
        <v>59.664443389925836</v>
      </c>
      <c r="DN28" s="185">
        <v>70.952941062106916</v>
      </c>
      <c r="DO28" s="186">
        <v>58.327136958344539</v>
      </c>
      <c r="DP28" s="438">
        <v>70.67747964881778</v>
      </c>
      <c r="DQ28" s="76">
        <v>41.50207859684577</v>
      </c>
      <c r="DR28" s="185">
        <v>51.193923734544889</v>
      </c>
      <c r="DS28" s="185">
        <v>63.082900267292011</v>
      </c>
      <c r="DT28" s="186">
        <v>10.074897779815812</v>
      </c>
      <c r="DU28" s="76" t="s">
        <v>341</v>
      </c>
      <c r="DV28" s="185">
        <v>26.483694807565115</v>
      </c>
      <c r="DW28" s="186">
        <v>4.3430581214989283</v>
      </c>
    </row>
    <row r="29" spans="1:141" s="75" customFormat="1" ht="16.5" customHeight="1">
      <c r="A29" s="672" t="s">
        <v>124</v>
      </c>
      <c r="B29" s="76">
        <v>-18.27933573</v>
      </c>
      <c r="C29" s="673">
        <v>11.408141078</v>
      </c>
      <c r="D29" s="674">
        <v>-64.343873160000001</v>
      </c>
      <c r="E29" s="76">
        <v>58.263018371000001</v>
      </c>
      <c r="F29" s="188">
        <v>-12.974441779999999</v>
      </c>
      <c r="G29" s="673">
        <v>98.883113479000002</v>
      </c>
      <c r="H29" s="673">
        <v>95.189158294999999</v>
      </c>
      <c r="I29" s="673">
        <v>-26.881393070000001</v>
      </c>
      <c r="J29" s="674">
        <v>15.373769066000001</v>
      </c>
      <c r="K29" s="76">
        <v>-1.4594907859999999</v>
      </c>
      <c r="L29" s="673">
        <v>-63.957672450000004</v>
      </c>
      <c r="M29" s="673">
        <v>-78.621200889999997</v>
      </c>
      <c r="N29" s="673">
        <v>-1.9334637299999999</v>
      </c>
      <c r="O29" s="674">
        <v>43.042504010999998</v>
      </c>
      <c r="P29" s="76">
        <v>-57.831874069999998</v>
      </c>
      <c r="Q29" s="673">
        <v>-15.67922718</v>
      </c>
      <c r="R29" s="673">
        <v>-88.652171079999988</v>
      </c>
      <c r="S29" s="674">
        <v>-117.67867649999999</v>
      </c>
      <c r="T29" s="76">
        <v>-44.239472550000002</v>
      </c>
      <c r="U29" s="673">
        <v>11.011898883000001</v>
      </c>
      <c r="V29" s="673">
        <v>-126.62394980000001</v>
      </c>
      <c r="W29" s="673">
        <v>-68.072514600000005</v>
      </c>
      <c r="X29" s="674">
        <v>-58.039561749999997</v>
      </c>
      <c r="Y29" s="76">
        <v>28.895031837000001</v>
      </c>
      <c r="Z29" s="673">
        <v>-16.88452706</v>
      </c>
      <c r="AA29" s="673">
        <v>-2.7176827599999998</v>
      </c>
      <c r="AB29" s="673">
        <v>84.736377845999996</v>
      </c>
      <c r="AC29" s="674">
        <v>14.032442810000001</v>
      </c>
      <c r="AD29" s="76">
        <v>-19.535902750000002</v>
      </c>
      <c r="AE29" s="673">
        <v>-77.459630000000004</v>
      </c>
      <c r="AF29" s="673">
        <v>-29.720919760000001</v>
      </c>
      <c r="AG29" s="673">
        <v>-66.926109679999996</v>
      </c>
      <c r="AH29" s="673">
        <v>40.611014206999997</v>
      </c>
      <c r="AI29" s="673">
        <v>-27.641704100000002</v>
      </c>
      <c r="AJ29" s="674">
        <v>-24.949695649999999</v>
      </c>
      <c r="AK29" s="76">
        <v>-82.313847789999997</v>
      </c>
      <c r="AL29" s="673">
        <v>-144.65267539999999</v>
      </c>
      <c r="AM29" s="673">
        <v>-37.887901939999999</v>
      </c>
      <c r="AN29" s="673">
        <v>-47.939667819999997</v>
      </c>
      <c r="AO29" s="674">
        <v>-178.9403562</v>
      </c>
      <c r="AP29" s="76">
        <v>45.047869241000001</v>
      </c>
      <c r="AQ29" s="673">
        <v>-8.7985797699999999</v>
      </c>
      <c r="AR29" s="674">
        <v>89.327888429000012</v>
      </c>
      <c r="AS29" s="76">
        <v>-35.975949110000002</v>
      </c>
      <c r="AT29" s="673">
        <v>-14.268665309999999</v>
      </c>
      <c r="AU29" s="673">
        <v>-76.817286440000004</v>
      </c>
      <c r="AV29" s="673">
        <v>-48.887473530000001</v>
      </c>
      <c r="AW29" s="674">
        <v>-32.807306920000002</v>
      </c>
      <c r="AX29" s="76">
        <v>-32.325912500000001</v>
      </c>
      <c r="AY29" s="673">
        <v>19.970726690999999</v>
      </c>
      <c r="AZ29" s="674">
        <v>-54.741945259999994</v>
      </c>
      <c r="BA29" s="76">
        <v>-2.9126522709999998</v>
      </c>
      <c r="BB29" s="673">
        <v>-46.915003909999996</v>
      </c>
      <c r="BC29" s="673">
        <v>47.833399173000004</v>
      </c>
      <c r="BD29" s="673">
        <v>-33.777656909999997</v>
      </c>
      <c r="BE29" s="673">
        <v>-6.7716572900000003</v>
      </c>
      <c r="BF29" s="673">
        <v>87.834923153999995</v>
      </c>
      <c r="BG29" s="673">
        <v>-43.001012080000002</v>
      </c>
      <c r="BH29" s="673">
        <v>35.668763350999996</v>
      </c>
      <c r="BI29" s="674">
        <v>-35.666991870000004</v>
      </c>
      <c r="BJ29" s="76">
        <v>47.539936664000003</v>
      </c>
      <c r="BK29" s="673">
        <v>54.643529443999995</v>
      </c>
      <c r="BL29" s="673">
        <v>41.847199187000001</v>
      </c>
      <c r="BM29" s="673">
        <v>60.727989377</v>
      </c>
      <c r="BN29" s="673">
        <v>56.005586636000004</v>
      </c>
      <c r="BO29" s="674">
        <v>14.58232196</v>
      </c>
      <c r="BP29" s="76">
        <v>28.896665562999999</v>
      </c>
      <c r="BQ29" s="673">
        <v>8.3426151080000004</v>
      </c>
      <c r="BR29" s="673">
        <v>-44.871800430000008</v>
      </c>
      <c r="BS29" s="674">
        <v>60.858782404999999</v>
      </c>
      <c r="BT29" s="76">
        <v>-46.058507349999999</v>
      </c>
      <c r="BU29" s="673">
        <v>3.271882438</v>
      </c>
      <c r="BV29" s="673">
        <v>-55.897398889999998</v>
      </c>
      <c r="BW29" s="673">
        <v>-63.181966289999998</v>
      </c>
      <c r="BX29" s="674">
        <v>-98.924732219999996</v>
      </c>
      <c r="BY29" s="76">
        <v>100.73912004</v>
      </c>
      <c r="BZ29" s="673">
        <v>70.842738208</v>
      </c>
      <c r="CA29" s="673">
        <v>13.035512842999999</v>
      </c>
      <c r="CB29" s="673">
        <v>162.30061351000001</v>
      </c>
      <c r="CC29" s="673">
        <v>15.648534424000001</v>
      </c>
      <c r="CD29" s="673">
        <v>-3.36190839</v>
      </c>
      <c r="CE29" s="673">
        <v>-34.364118470000001</v>
      </c>
      <c r="CF29" s="673">
        <v>56.320541965000004</v>
      </c>
      <c r="CG29" s="674">
        <v>126.76901518</v>
      </c>
      <c r="CH29" s="76">
        <v>-55.704490419999999</v>
      </c>
      <c r="CI29" s="673">
        <v>-51.066265119999997</v>
      </c>
      <c r="CJ29" s="674">
        <v>-64.444127399999999</v>
      </c>
      <c r="CK29" s="76">
        <v>29.375760494000001</v>
      </c>
      <c r="CL29" s="673">
        <v>78.159201134</v>
      </c>
      <c r="CM29" s="673">
        <v>-7.53580673</v>
      </c>
      <c r="CN29" s="673">
        <v>-75.444870890000004</v>
      </c>
      <c r="CO29" s="673">
        <v>-22.451986000000002</v>
      </c>
      <c r="CP29" s="674">
        <v>72.765706816999995</v>
      </c>
      <c r="CQ29" s="76">
        <v>-36.46118336</v>
      </c>
      <c r="CR29" s="673">
        <v>-81.415008580000006</v>
      </c>
      <c r="CS29" s="673">
        <v>-30.929037039999997</v>
      </c>
      <c r="CT29" s="674">
        <v>-4.6693498700000005</v>
      </c>
      <c r="CU29" s="76">
        <v>17.518658402</v>
      </c>
      <c r="CV29" s="673">
        <v>-73.801749459999996</v>
      </c>
      <c r="CW29" s="673">
        <v>41.346932824999996</v>
      </c>
      <c r="CX29" s="673">
        <v>-0.54760264999999997</v>
      </c>
      <c r="CY29" s="674">
        <v>68.41214368</v>
      </c>
      <c r="CZ29" s="76">
        <v>3.8588984994</v>
      </c>
      <c r="DA29" s="673">
        <v>61.843275886000001</v>
      </c>
      <c r="DB29" s="673">
        <v>-21.98612447</v>
      </c>
      <c r="DC29" s="673">
        <v>-5.4529673800000005</v>
      </c>
      <c r="DD29" s="673">
        <v>5.456595139</v>
      </c>
      <c r="DE29" s="673">
        <v>27.320632992</v>
      </c>
      <c r="DF29" s="674">
        <v>-33.243445270000002</v>
      </c>
      <c r="DG29" s="76">
        <v>32.944396914000002</v>
      </c>
      <c r="DH29" s="673">
        <v>58.233906548999997</v>
      </c>
      <c r="DI29" s="673">
        <v>26.305892553</v>
      </c>
      <c r="DJ29" s="673">
        <v>0.554646372</v>
      </c>
      <c r="DK29" s="673">
        <v>47.075687883999997</v>
      </c>
      <c r="DL29" s="673">
        <v>-36.781575850000003</v>
      </c>
      <c r="DM29" s="673">
        <v>43.768549975999996</v>
      </c>
      <c r="DN29" s="673">
        <v>-0.1157854</v>
      </c>
      <c r="DO29" s="674">
        <v>71.155123535999991</v>
      </c>
      <c r="DP29" s="438" t="s">
        <v>468</v>
      </c>
      <c r="DQ29" s="76" t="s">
        <v>341</v>
      </c>
      <c r="DR29" s="673">
        <v>-97.017863199999994</v>
      </c>
      <c r="DS29" s="673">
        <v>-104.4011503</v>
      </c>
      <c r="DT29" s="674">
        <v>-23.970991089999998</v>
      </c>
      <c r="DU29" s="76" t="s">
        <v>341</v>
      </c>
      <c r="DV29" s="673">
        <v>-31.201538790000001</v>
      </c>
      <c r="DW29" s="674" t="s">
        <v>341</v>
      </c>
    </row>
    <row r="30" spans="1:141" s="75" customFormat="1" ht="16.5" customHeight="1">
      <c r="A30" s="666" t="s">
        <v>436</v>
      </c>
      <c r="B30" s="76">
        <v>73.606018908979109</v>
      </c>
      <c r="C30" s="185">
        <v>73.400000000000006</v>
      </c>
      <c r="D30" s="186">
        <v>73.900000000000006</v>
      </c>
      <c r="E30" s="76">
        <v>71.607482818847188</v>
      </c>
      <c r="F30" s="187">
        <v>70.400000000000006</v>
      </c>
      <c r="G30" s="185">
        <v>71.8</v>
      </c>
      <c r="H30" s="185">
        <v>72.099999999999994</v>
      </c>
      <c r="I30" s="185">
        <v>71.099999999999994</v>
      </c>
      <c r="J30" s="186">
        <v>71.900000000000006</v>
      </c>
      <c r="K30" s="76">
        <v>71.032517303936132</v>
      </c>
      <c r="L30" s="185">
        <v>70.3</v>
      </c>
      <c r="M30" s="185">
        <v>72.599999999999994</v>
      </c>
      <c r="N30" s="185">
        <v>72</v>
      </c>
      <c r="O30" s="186">
        <v>70.7</v>
      </c>
      <c r="P30" s="76">
        <v>71.289155026469203</v>
      </c>
      <c r="Q30" s="185">
        <v>71.2</v>
      </c>
      <c r="R30" s="185">
        <v>71.599999999999994</v>
      </c>
      <c r="S30" s="186">
        <v>70.900000000000006</v>
      </c>
      <c r="T30" s="76">
        <v>71.823999373990958</v>
      </c>
      <c r="U30" s="185">
        <v>72.7</v>
      </c>
      <c r="V30" s="185">
        <v>68.5</v>
      </c>
      <c r="W30" s="185">
        <v>72.099999999999994</v>
      </c>
      <c r="X30" s="186">
        <v>72.099999999999994</v>
      </c>
      <c r="Y30" s="76">
        <v>71.593699584949235</v>
      </c>
      <c r="Z30" s="185">
        <v>71</v>
      </c>
      <c r="AA30" s="185">
        <v>71</v>
      </c>
      <c r="AB30" s="185">
        <v>72.900000000000006</v>
      </c>
      <c r="AC30" s="186">
        <v>70.900000000000006</v>
      </c>
      <c r="AD30" s="76">
        <v>72.948892833550786</v>
      </c>
      <c r="AE30" s="185">
        <v>71.400000000000006</v>
      </c>
      <c r="AF30" s="185">
        <v>74.3</v>
      </c>
      <c r="AG30" s="185">
        <v>71.8</v>
      </c>
      <c r="AH30" s="185">
        <v>72.400000000000006</v>
      </c>
      <c r="AI30" s="185">
        <v>73.099999999999994</v>
      </c>
      <c r="AJ30" s="186">
        <v>73.599999999999994</v>
      </c>
      <c r="AK30" s="76">
        <v>71.01742846348634</v>
      </c>
      <c r="AL30" s="185">
        <v>69.3</v>
      </c>
      <c r="AM30" s="185">
        <v>71.2</v>
      </c>
      <c r="AN30" s="185">
        <v>71.8</v>
      </c>
      <c r="AO30" s="186">
        <v>70.900000000000006</v>
      </c>
      <c r="AP30" s="76">
        <v>68.232024431656384</v>
      </c>
      <c r="AQ30" s="185">
        <v>70.599999999999994</v>
      </c>
      <c r="AR30" s="186">
        <v>66.3</v>
      </c>
      <c r="AS30" s="76">
        <v>72.773034154608723</v>
      </c>
      <c r="AT30" s="185">
        <v>73</v>
      </c>
      <c r="AU30" s="185">
        <v>73.599999999999994</v>
      </c>
      <c r="AV30" s="185">
        <v>72.2</v>
      </c>
      <c r="AW30" s="186">
        <v>71.400000000000006</v>
      </c>
      <c r="AX30" s="76">
        <v>71.574329827238628</v>
      </c>
      <c r="AY30" s="185">
        <v>73.400000000000006</v>
      </c>
      <c r="AZ30" s="186">
        <v>70.7</v>
      </c>
      <c r="BA30" s="76">
        <v>75.373315294493565</v>
      </c>
      <c r="BB30" s="185">
        <v>76.400000000000006</v>
      </c>
      <c r="BC30" s="185">
        <v>75.5</v>
      </c>
      <c r="BD30" s="185">
        <v>74.900000000000006</v>
      </c>
      <c r="BE30" s="185">
        <v>74.900000000000006</v>
      </c>
      <c r="BF30" s="185">
        <v>77.5</v>
      </c>
      <c r="BG30" s="185">
        <v>72.900000000000006</v>
      </c>
      <c r="BH30" s="185">
        <v>75.5</v>
      </c>
      <c r="BI30" s="186">
        <v>74.2</v>
      </c>
      <c r="BJ30" s="76">
        <v>68.2388831437231</v>
      </c>
      <c r="BK30" s="185">
        <v>68.8</v>
      </c>
      <c r="BL30" s="185">
        <v>69.2</v>
      </c>
      <c r="BM30" s="185">
        <v>67.7</v>
      </c>
      <c r="BN30" s="185">
        <v>70.8</v>
      </c>
      <c r="BO30" s="186">
        <v>67.099999999999994</v>
      </c>
      <c r="BP30" s="76">
        <v>70.722370321130541</v>
      </c>
      <c r="BQ30" s="185">
        <v>71.7</v>
      </c>
      <c r="BR30" s="185">
        <v>70</v>
      </c>
      <c r="BS30" s="186">
        <v>70.3</v>
      </c>
      <c r="BT30" s="76">
        <v>70.675688644808503</v>
      </c>
      <c r="BU30" s="185">
        <v>69.900000000000006</v>
      </c>
      <c r="BV30" s="185">
        <v>71.3</v>
      </c>
      <c r="BW30" s="185">
        <v>70.900000000000006</v>
      </c>
      <c r="BX30" s="186">
        <v>71.3</v>
      </c>
      <c r="BY30" s="76">
        <v>72.186304576696287</v>
      </c>
      <c r="BZ30" s="185">
        <v>70.7</v>
      </c>
      <c r="CA30" s="185">
        <v>73.2</v>
      </c>
      <c r="CB30" s="185">
        <v>72.900000000000006</v>
      </c>
      <c r="CC30" s="185">
        <v>72.599999999999994</v>
      </c>
      <c r="CD30" s="185">
        <v>71.2</v>
      </c>
      <c r="CE30" s="185">
        <v>70.599999999999994</v>
      </c>
      <c r="CF30" s="185">
        <v>70.900000000000006</v>
      </c>
      <c r="CG30" s="186">
        <v>72.099999999999994</v>
      </c>
      <c r="CH30" s="76">
        <v>67.933320608180054</v>
      </c>
      <c r="CI30" s="185">
        <v>68.3</v>
      </c>
      <c r="CJ30" s="186">
        <v>67.3</v>
      </c>
      <c r="CK30" s="76">
        <v>73.393391845322299</v>
      </c>
      <c r="CL30" s="185">
        <v>73</v>
      </c>
      <c r="CM30" s="185">
        <v>73.400000000000006</v>
      </c>
      <c r="CN30" s="185">
        <v>74.900000000000006</v>
      </c>
      <c r="CO30" s="185">
        <v>73.2</v>
      </c>
      <c r="CP30" s="186">
        <v>73.7</v>
      </c>
      <c r="CQ30" s="76">
        <v>71.156032152422128</v>
      </c>
      <c r="CR30" s="185">
        <v>69.900000000000006</v>
      </c>
      <c r="CS30" s="185">
        <v>72.900000000000006</v>
      </c>
      <c r="CT30" s="186">
        <v>69.7</v>
      </c>
      <c r="CU30" s="76">
        <v>71.668116062732736</v>
      </c>
      <c r="CV30" s="185">
        <v>72</v>
      </c>
      <c r="CW30" s="185">
        <v>70.3</v>
      </c>
      <c r="CX30" s="185">
        <v>74.3</v>
      </c>
      <c r="CY30" s="186">
        <v>71.099999999999994</v>
      </c>
      <c r="CZ30" s="76">
        <v>70.006463948640203</v>
      </c>
      <c r="DA30" s="185">
        <v>71.2</v>
      </c>
      <c r="DB30" s="185">
        <v>73.099999999999994</v>
      </c>
      <c r="DC30" s="185">
        <v>72.5</v>
      </c>
      <c r="DD30" s="185">
        <v>68.5</v>
      </c>
      <c r="DE30" s="185">
        <v>69.5</v>
      </c>
      <c r="DF30" s="186">
        <v>70.5</v>
      </c>
      <c r="DG30" s="76">
        <v>73.431771436991511</v>
      </c>
      <c r="DH30" s="185">
        <v>75.8</v>
      </c>
      <c r="DI30" s="185">
        <v>71.099999999999994</v>
      </c>
      <c r="DJ30" s="185">
        <v>72.099999999999994</v>
      </c>
      <c r="DK30" s="185">
        <v>73.2</v>
      </c>
      <c r="DL30" s="185">
        <v>70.599999999999994</v>
      </c>
      <c r="DM30" s="185">
        <v>72.599999999999994</v>
      </c>
      <c r="DN30" s="185">
        <v>74.599999999999994</v>
      </c>
      <c r="DO30" s="186">
        <v>77.599999999999994</v>
      </c>
      <c r="DP30" s="438">
        <v>72.188155009732441</v>
      </c>
      <c r="DQ30" s="76">
        <v>67.208356289576926</v>
      </c>
      <c r="DR30" s="185">
        <v>67.599999999999994</v>
      </c>
      <c r="DS30" s="185">
        <v>62.3</v>
      </c>
      <c r="DT30" s="186">
        <v>69.5</v>
      </c>
      <c r="DU30" s="76" t="s">
        <v>341</v>
      </c>
      <c r="DV30" s="185">
        <v>66.8</v>
      </c>
      <c r="DW30" s="186" t="s">
        <v>341</v>
      </c>
      <c r="EB30" s="14"/>
      <c r="EC30" s="14"/>
      <c r="ED30" s="14"/>
      <c r="EE30" s="14"/>
    </row>
    <row r="31" spans="1:141" s="75" customFormat="1" ht="16.5" customHeight="1">
      <c r="A31" s="635" t="s">
        <v>451</v>
      </c>
      <c r="B31" s="263">
        <v>12.850663139687789</v>
      </c>
      <c r="C31" s="180">
        <v>12.874602155507556</v>
      </c>
      <c r="D31" s="181">
        <v>12.816357969296519</v>
      </c>
      <c r="E31" s="182">
        <v>13.423296234643743</v>
      </c>
      <c r="F31" s="180">
        <v>11.827627160977478</v>
      </c>
      <c r="G31" s="183">
        <v>14.205688763330381</v>
      </c>
      <c r="H31" s="183">
        <v>11.950098114580797</v>
      </c>
      <c r="I31" s="183">
        <v>12.890859471430183</v>
      </c>
      <c r="J31" s="181">
        <v>13.951012608182717</v>
      </c>
      <c r="K31" s="182">
        <v>12.07509723048876</v>
      </c>
      <c r="L31" s="183">
        <v>12.65362956423551</v>
      </c>
      <c r="M31" s="183">
        <v>10.488777421057089</v>
      </c>
      <c r="N31" s="183">
        <v>10.707177170956417</v>
      </c>
      <c r="O31" s="181">
        <v>12.638518813313809</v>
      </c>
      <c r="P31" s="182">
        <v>11.609576743390159</v>
      </c>
      <c r="Q31" s="183">
        <v>12.743148483050131</v>
      </c>
      <c r="R31" s="183">
        <v>10.487151725311527</v>
      </c>
      <c r="S31" s="181">
        <v>10.956766611826067</v>
      </c>
      <c r="T31" s="182">
        <v>11.847558500577291</v>
      </c>
      <c r="U31" s="183">
        <v>12.352059807677662</v>
      </c>
      <c r="V31" s="183">
        <v>12.319650576588876</v>
      </c>
      <c r="W31" s="183">
        <v>10.916790799772109</v>
      </c>
      <c r="X31" s="181">
        <v>12.329667897335876</v>
      </c>
      <c r="Y31" s="182">
        <v>11.359760809307037</v>
      </c>
      <c r="Z31" s="183">
        <v>10.825884713765683</v>
      </c>
      <c r="AA31" s="183">
        <v>12.324435604267812</v>
      </c>
      <c r="AB31" s="183">
        <v>10.847118322928317</v>
      </c>
      <c r="AC31" s="181">
        <v>11.304894078786354</v>
      </c>
      <c r="AD31" s="182">
        <v>11.785555102457602</v>
      </c>
      <c r="AE31" s="183">
        <v>12.446691375437386</v>
      </c>
      <c r="AF31" s="183">
        <v>11.629233957241153</v>
      </c>
      <c r="AG31" s="183">
        <v>11.990756555153206</v>
      </c>
      <c r="AH31" s="183">
        <v>11.764997390628462</v>
      </c>
      <c r="AI31" s="183">
        <v>10.805916100353816</v>
      </c>
      <c r="AJ31" s="181">
        <v>12.019867840267233</v>
      </c>
      <c r="AK31" s="182">
        <v>13.360720038763965</v>
      </c>
      <c r="AL31" s="183">
        <v>13.430442670022936</v>
      </c>
      <c r="AM31" s="183">
        <v>14.117835440668072</v>
      </c>
      <c r="AN31" s="183">
        <v>13.325080629484514</v>
      </c>
      <c r="AO31" s="181">
        <v>12.121895399577712</v>
      </c>
      <c r="AP31" s="182">
        <v>17.985764048395882</v>
      </c>
      <c r="AQ31" s="183">
        <v>18.052053699168209</v>
      </c>
      <c r="AR31" s="181">
        <v>17.927042342154298</v>
      </c>
      <c r="AS31" s="182">
        <v>12.722873851217328</v>
      </c>
      <c r="AT31" s="183">
        <v>13.198669511092753</v>
      </c>
      <c r="AU31" s="183">
        <v>11.922500899697239</v>
      </c>
      <c r="AV31" s="183">
        <v>11.462785909087119</v>
      </c>
      <c r="AW31" s="181">
        <v>14.68998029804421</v>
      </c>
      <c r="AX31" s="182">
        <v>13.348737334713366</v>
      </c>
      <c r="AY31" s="183">
        <v>12.326507492239932</v>
      </c>
      <c r="AZ31" s="181">
        <v>13.840956951496914</v>
      </c>
      <c r="BA31" s="182">
        <v>16.908303918383698</v>
      </c>
      <c r="BB31" s="183">
        <v>18.003224639478198</v>
      </c>
      <c r="BC31" s="183">
        <v>14.382575102609151</v>
      </c>
      <c r="BD31" s="183">
        <v>13.529859411285852</v>
      </c>
      <c r="BE31" s="183">
        <v>15.041140062692236</v>
      </c>
      <c r="BF31" s="183">
        <v>17.347528984890236</v>
      </c>
      <c r="BG31" s="183">
        <v>20.990769417743774</v>
      </c>
      <c r="BH31" s="183">
        <v>18.760775839323696</v>
      </c>
      <c r="BI31" s="181">
        <v>16.584440862697065</v>
      </c>
      <c r="BJ31" s="182">
        <v>15.628783568514766</v>
      </c>
      <c r="BK31" s="183">
        <v>14.169607686839228</v>
      </c>
      <c r="BL31" s="183">
        <v>15.403918530112056</v>
      </c>
      <c r="BM31" s="183">
        <v>16.098808414465367</v>
      </c>
      <c r="BN31" s="183">
        <v>11.365895600782947</v>
      </c>
      <c r="BO31" s="181">
        <v>16.801557543582167</v>
      </c>
      <c r="BP31" s="182">
        <v>11.977223217400995</v>
      </c>
      <c r="BQ31" s="183">
        <v>11.260990458653533</v>
      </c>
      <c r="BR31" s="183">
        <v>12.50884637383488</v>
      </c>
      <c r="BS31" s="181">
        <v>12.273679467092121</v>
      </c>
      <c r="BT31" s="182">
        <v>13.64541544052542</v>
      </c>
      <c r="BU31" s="183">
        <v>14.472124515747575</v>
      </c>
      <c r="BV31" s="183">
        <v>12.028985420845359</v>
      </c>
      <c r="BW31" s="183">
        <v>13.63907398826003</v>
      </c>
      <c r="BX31" s="181">
        <v>12.949719690686802</v>
      </c>
      <c r="BY31" s="182">
        <v>13.28957468755638</v>
      </c>
      <c r="BZ31" s="183">
        <v>13.799422704178118</v>
      </c>
      <c r="CA31" s="183">
        <v>10.161615181369156</v>
      </c>
      <c r="CB31" s="183">
        <v>14.667617109781506</v>
      </c>
      <c r="CC31" s="183">
        <v>12.331632279714931</v>
      </c>
      <c r="CD31" s="183">
        <v>11.202014712062162</v>
      </c>
      <c r="CE31" s="183">
        <v>14.36017296313857</v>
      </c>
      <c r="CF31" s="183">
        <v>12.393009927498555</v>
      </c>
      <c r="CG31" s="181">
        <v>12.645417690577153</v>
      </c>
      <c r="CH31" s="182">
        <v>15.234609369438434</v>
      </c>
      <c r="CI31" s="183">
        <v>15.874874353484286</v>
      </c>
      <c r="CJ31" s="181">
        <v>14.150519938054538</v>
      </c>
      <c r="CK31" s="182">
        <v>10.126838492236878</v>
      </c>
      <c r="CL31" s="183">
        <v>11.422835462868477</v>
      </c>
      <c r="CM31" s="183">
        <v>10.159065573197207</v>
      </c>
      <c r="CN31" s="183">
        <v>8.1645653179127464</v>
      </c>
      <c r="CO31" s="183">
        <v>10.555908813743503</v>
      </c>
      <c r="CP31" s="181">
        <v>8.1736358533824465</v>
      </c>
      <c r="CQ31" s="182">
        <v>13.475471347240612</v>
      </c>
      <c r="CR31" s="183">
        <v>13.63940423956387</v>
      </c>
      <c r="CS31" s="183">
        <v>13.162122175523843</v>
      </c>
      <c r="CT31" s="181">
        <v>13.758355395524271</v>
      </c>
      <c r="CU31" s="182">
        <v>11.504329687209109</v>
      </c>
      <c r="CV31" s="183">
        <v>11.933779714314371</v>
      </c>
      <c r="CW31" s="183">
        <v>12.149517210694281</v>
      </c>
      <c r="CX31" s="183">
        <v>9.7510956511296705</v>
      </c>
      <c r="CY31" s="181">
        <v>11.732581302493228</v>
      </c>
      <c r="CZ31" s="182">
        <v>16.262059518242065</v>
      </c>
      <c r="DA31" s="183">
        <v>13.427902541360279</v>
      </c>
      <c r="DB31" s="183">
        <v>13.872882735002117</v>
      </c>
      <c r="DC31" s="183">
        <v>16.209141079914819</v>
      </c>
      <c r="DD31" s="183">
        <v>18.017185198130608</v>
      </c>
      <c r="DE31" s="183">
        <v>14.329112144671956</v>
      </c>
      <c r="DF31" s="181">
        <v>15.335338667116771</v>
      </c>
      <c r="DG31" s="182">
        <v>13.003137563971265</v>
      </c>
      <c r="DH31" s="183">
        <v>11.193351119890659</v>
      </c>
      <c r="DI31" s="183">
        <v>11.647211619190688</v>
      </c>
      <c r="DJ31" s="183">
        <v>13.099320687404177</v>
      </c>
      <c r="DK31" s="183">
        <v>12.821386511074991</v>
      </c>
      <c r="DL31" s="183">
        <v>11.980921988994776</v>
      </c>
      <c r="DM31" s="183">
        <v>14.479832165383451</v>
      </c>
      <c r="DN31" s="183">
        <v>13.035145970600894</v>
      </c>
      <c r="DO31" s="181">
        <v>13.086478518067819</v>
      </c>
      <c r="DP31" s="437">
        <v>14.42606919969378</v>
      </c>
      <c r="DQ31" s="182" t="s">
        <v>341</v>
      </c>
      <c r="DR31" s="183">
        <v>37.834970049688252</v>
      </c>
      <c r="DS31" s="183">
        <v>40.154046889533205</v>
      </c>
      <c r="DT31" s="181">
        <v>37.613707322599872</v>
      </c>
      <c r="DU31" s="182" t="s">
        <v>341</v>
      </c>
      <c r="DV31" s="313">
        <v>28.77321214880466</v>
      </c>
      <c r="DW31" s="184" t="s">
        <v>341</v>
      </c>
      <c r="DX31" s="287"/>
      <c r="DY31" s="287"/>
    </row>
    <row r="32" spans="1:141" s="293" customFormat="1" ht="16.5" customHeight="1">
      <c r="A32" s="31" t="s">
        <v>100</v>
      </c>
      <c r="B32" s="154"/>
      <c r="C32" s="14"/>
      <c r="D32" s="14"/>
      <c r="E32" s="154"/>
      <c r="F32" s="14"/>
      <c r="G32" s="14"/>
      <c r="H32" s="14"/>
      <c r="I32" s="292"/>
      <c r="J32" s="14"/>
      <c r="K32" s="154"/>
      <c r="L32" s="14"/>
      <c r="M32" s="14"/>
      <c r="N32" s="14"/>
      <c r="O32" s="14"/>
      <c r="P32" s="154"/>
      <c r="Q32" s="14"/>
      <c r="R32" s="14"/>
      <c r="S32" s="14"/>
      <c r="T32" s="154"/>
      <c r="U32" s="14"/>
      <c r="V32" s="14"/>
      <c r="W32" s="14"/>
      <c r="X32" s="14"/>
      <c r="Y32" s="154"/>
      <c r="Z32" s="14"/>
      <c r="AA32" s="14"/>
      <c r="AB32" s="14"/>
      <c r="AC32" s="14"/>
      <c r="AD32" s="154"/>
      <c r="AE32" s="14"/>
      <c r="AF32" s="14"/>
      <c r="AG32" s="14"/>
      <c r="AH32" s="14"/>
      <c r="AI32" s="14"/>
      <c r="AJ32" s="14"/>
      <c r="AK32" s="154"/>
      <c r="AL32" s="14"/>
      <c r="AM32" s="14"/>
      <c r="AN32" s="14"/>
      <c r="AO32" s="14"/>
      <c r="AP32" s="154"/>
      <c r="AQ32" s="14"/>
      <c r="AR32" s="14"/>
      <c r="AS32" s="154"/>
      <c r="AT32" s="14"/>
      <c r="AU32" s="14"/>
      <c r="AV32" s="14"/>
      <c r="AW32" s="14"/>
      <c r="AX32" s="154"/>
      <c r="AY32" s="14"/>
      <c r="AZ32" s="14"/>
      <c r="BA32" s="154"/>
      <c r="BB32" s="14"/>
      <c r="BC32" s="14"/>
      <c r="BD32" s="14"/>
      <c r="BE32" s="14"/>
      <c r="BF32" s="14"/>
      <c r="BG32" s="14"/>
      <c r="BH32" s="14"/>
      <c r="BI32" s="14"/>
      <c r="BJ32" s="154"/>
      <c r="BK32" s="14"/>
      <c r="BL32" s="14"/>
      <c r="BM32" s="14"/>
      <c r="BN32" s="14"/>
      <c r="BO32" s="14"/>
      <c r="BP32" s="154"/>
      <c r="BQ32" s="14"/>
      <c r="BR32" s="14"/>
      <c r="BS32" s="14"/>
      <c r="BT32" s="154"/>
      <c r="BU32" s="14"/>
      <c r="BV32" s="14"/>
      <c r="BW32" s="14"/>
      <c r="BX32" s="14"/>
      <c r="BY32" s="154"/>
      <c r="BZ32" s="14"/>
      <c r="CA32" s="14"/>
      <c r="CB32" s="14"/>
      <c r="CC32" s="14"/>
      <c r="CD32" s="14"/>
      <c r="CE32" s="155"/>
      <c r="CF32" s="14"/>
      <c r="CG32" s="14"/>
      <c r="CH32" s="154"/>
      <c r="CI32" s="14"/>
      <c r="CJ32" s="14"/>
      <c r="CK32" s="154"/>
      <c r="CL32" s="14"/>
      <c r="CM32" s="14"/>
      <c r="CN32" s="14"/>
      <c r="CO32" s="14"/>
      <c r="CP32" s="14"/>
      <c r="CQ32" s="154"/>
      <c r="CR32" s="14"/>
      <c r="CS32" s="14"/>
      <c r="CT32" s="14"/>
      <c r="CU32" s="154"/>
      <c r="CV32" s="14"/>
      <c r="CW32" s="14"/>
      <c r="CX32" s="14"/>
      <c r="CY32" s="14"/>
      <c r="CZ32" s="154"/>
      <c r="DA32" s="14"/>
      <c r="DB32" s="14"/>
      <c r="DC32" s="14"/>
      <c r="DD32" s="14"/>
      <c r="DE32" s="14"/>
      <c r="DF32" s="14"/>
      <c r="DG32" s="154"/>
      <c r="DH32" s="14"/>
      <c r="DI32" s="14"/>
      <c r="DJ32" s="14"/>
      <c r="DK32" s="14"/>
      <c r="DL32" s="14"/>
      <c r="DM32" s="14"/>
      <c r="DN32" s="14"/>
      <c r="DO32" s="14"/>
      <c r="DP32" s="154"/>
      <c r="DQ32" s="154"/>
      <c r="DR32" s="14"/>
      <c r="DS32" s="14"/>
      <c r="DT32" s="14"/>
      <c r="DU32" s="154"/>
      <c r="DV32" s="14"/>
      <c r="DW32" s="14"/>
    </row>
    <row r="33" spans="1:130" s="6" customFormat="1" ht="16.5" customHeight="1">
      <c r="A33" s="70"/>
      <c r="B33" s="23"/>
      <c r="C33" s="15"/>
      <c r="D33" s="15"/>
      <c r="E33" s="23"/>
      <c r="F33" s="15"/>
      <c r="G33" s="15"/>
      <c r="H33" s="15"/>
      <c r="I33" s="88"/>
      <c r="J33" s="15"/>
      <c r="K33" s="85"/>
      <c r="L33" s="1"/>
      <c r="M33" s="1"/>
      <c r="N33" s="1"/>
      <c r="O33" s="1"/>
      <c r="P33" s="85"/>
      <c r="Q33" s="1"/>
      <c r="R33" s="1"/>
      <c r="S33" s="1"/>
      <c r="T33" s="85"/>
      <c r="U33" s="1"/>
      <c r="V33" s="1"/>
      <c r="W33" s="1"/>
      <c r="X33" s="1"/>
      <c r="Y33" s="85"/>
      <c r="Z33" s="1"/>
      <c r="AA33" s="1"/>
      <c r="AB33" s="1"/>
      <c r="AC33" s="1"/>
      <c r="AD33" s="85"/>
      <c r="AE33" s="1"/>
      <c r="AF33" s="1"/>
      <c r="AG33" s="1"/>
      <c r="AH33" s="1"/>
      <c r="AI33" s="1"/>
      <c r="AJ33" s="1"/>
      <c r="AK33" s="85"/>
      <c r="AL33" s="1"/>
      <c r="AM33" s="1"/>
      <c r="AN33" s="1"/>
      <c r="AO33" s="1"/>
      <c r="AP33" s="85"/>
      <c r="AQ33" s="1"/>
      <c r="AR33" s="1"/>
      <c r="AS33" s="85"/>
      <c r="AT33" s="1"/>
      <c r="AU33" s="1"/>
      <c r="AV33" s="1"/>
      <c r="AW33" s="1"/>
      <c r="AX33" s="85"/>
      <c r="AY33" s="1"/>
      <c r="AZ33" s="1"/>
      <c r="BA33" s="85"/>
      <c r="BB33" s="1"/>
      <c r="BC33" s="1"/>
      <c r="BD33" s="1"/>
      <c r="BE33" s="1"/>
      <c r="BF33" s="1"/>
      <c r="BG33" s="1"/>
      <c r="BH33" s="1"/>
      <c r="BI33" s="1"/>
      <c r="BJ33" s="85"/>
      <c r="BK33" s="1"/>
      <c r="BL33" s="1"/>
      <c r="BM33" s="1"/>
      <c r="BN33" s="1"/>
      <c r="BO33" s="1"/>
      <c r="BP33" s="85"/>
      <c r="BQ33" s="1"/>
      <c r="BR33" s="1"/>
      <c r="BS33" s="1"/>
      <c r="BT33" s="85"/>
      <c r="BU33" s="1"/>
      <c r="BV33" s="1"/>
      <c r="BW33" s="1"/>
      <c r="BX33" s="1"/>
      <c r="BY33" s="85"/>
      <c r="BZ33" s="1"/>
      <c r="CA33" s="1"/>
      <c r="CB33" s="1"/>
      <c r="CC33" s="1"/>
      <c r="CD33" s="1"/>
      <c r="CE33" s="86"/>
      <c r="CF33" s="1"/>
      <c r="CG33" s="1"/>
      <c r="CH33" s="85"/>
      <c r="CI33" s="1"/>
      <c r="CJ33" s="1"/>
      <c r="CK33" s="85"/>
      <c r="CL33" s="1"/>
      <c r="CM33" s="1"/>
      <c r="CN33" s="1"/>
      <c r="CO33" s="1"/>
      <c r="CP33" s="1"/>
      <c r="CQ33" s="85"/>
      <c r="CR33" s="1"/>
      <c r="CS33" s="1"/>
      <c r="CT33" s="1"/>
      <c r="CU33" s="85"/>
      <c r="CV33" s="1"/>
      <c r="CW33" s="1"/>
      <c r="CX33" s="1"/>
      <c r="CY33" s="1"/>
      <c r="CZ33" s="85"/>
      <c r="DA33" s="1"/>
      <c r="DB33" s="1"/>
      <c r="DC33" s="1"/>
      <c r="DD33" s="1"/>
      <c r="DE33" s="1"/>
      <c r="DF33" s="1"/>
      <c r="DG33" s="85"/>
      <c r="DH33" s="1"/>
      <c r="DI33" s="1"/>
      <c r="DJ33" s="1"/>
      <c r="DK33" s="1"/>
      <c r="DL33" s="1"/>
      <c r="DM33" s="1"/>
      <c r="DN33" s="1"/>
      <c r="DO33" s="1"/>
      <c r="DP33" s="85"/>
      <c r="DQ33" s="85"/>
      <c r="DR33" s="1"/>
      <c r="DS33" s="1"/>
      <c r="DT33" s="1"/>
      <c r="DU33" s="85"/>
      <c r="DV33" s="1"/>
      <c r="DW33" s="1"/>
    </row>
    <row r="34" spans="1:130" ht="16.5" customHeight="1">
      <c r="A34" s="19" t="s">
        <v>55</v>
      </c>
      <c r="C34" s="250"/>
      <c r="D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row>
    <row r="35" spans="1:130" ht="16.5" customHeight="1">
      <c r="A35" s="20" t="s">
        <v>419</v>
      </c>
    </row>
    <row r="36" spans="1:130" ht="16.5" customHeight="1">
      <c r="A36" s="556" t="s">
        <v>422</v>
      </c>
    </row>
    <row r="37" spans="1:130" s="15" customFormat="1" ht="22.5" customHeight="1">
      <c r="A37" s="69"/>
      <c r="B37" s="79" t="s">
        <v>104</v>
      </c>
      <c r="C37" s="80" t="s">
        <v>218</v>
      </c>
      <c r="D37" s="81" t="s">
        <v>219</v>
      </c>
      <c r="E37" s="79" t="s">
        <v>220</v>
      </c>
      <c r="F37" s="80" t="s">
        <v>221</v>
      </c>
      <c r="G37" s="82" t="s">
        <v>222</v>
      </c>
      <c r="H37" s="82" t="s">
        <v>223</v>
      </c>
      <c r="I37" s="82" t="s">
        <v>224</v>
      </c>
      <c r="J37" s="81" t="s">
        <v>225</v>
      </c>
      <c r="K37" s="79" t="s">
        <v>226</v>
      </c>
      <c r="L37" s="82" t="s">
        <v>227</v>
      </c>
      <c r="M37" s="82" t="s">
        <v>228</v>
      </c>
      <c r="N37" s="82" t="s">
        <v>229</v>
      </c>
      <c r="O37" s="81" t="s">
        <v>230</v>
      </c>
      <c r="P37" s="79" t="s">
        <v>231</v>
      </c>
      <c r="Q37" s="82" t="s">
        <v>232</v>
      </c>
      <c r="R37" s="82" t="s">
        <v>233</v>
      </c>
      <c r="S37" s="81" t="s">
        <v>234</v>
      </c>
      <c r="T37" s="79" t="s">
        <v>235</v>
      </c>
      <c r="U37" s="82" t="s">
        <v>236</v>
      </c>
      <c r="V37" s="82" t="s">
        <v>237</v>
      </c>
      <c r="W37" s="82" t="s">
        <v>238</v>
      </c>
      <c r="X37" s="81" t="s">
        <v>239</v>
      </c>
      <c r="Y37" s="79" t="s">
        <v>240</v>
      </c>
      <c r="Z37" s="82" t="s">
        <v>241</v>
      </c>
      <c r="AA37" s="82" t="s">
        <v>242</v>
      </c>
      <c r="AB37" s="82" t="s">
        <v>491</v>
      </c>
      <c r="AC37" s="81" t="s">
        <v>243</v>
      </c>
      <c r="AD37" s="79" t="s">
        <v>244</v>
      </c>
      <c r="AE37" s="82" t="s">
        <v>245</v>
      </c>
      <c r="AF37" s="82" t="s">
        <v>246</v>
      </c>
      <c r="AG37" s="82" t="s">
        <v>247</v>
      </c>
      <c r="AH37" s="82" t="s">
        <v>248</v>
      </c>
      <c r="AI37" s="82" t="s">
        <v>249</v>
      </c>
      <c r="AJ37" s="81" t="s">
        <v>250</v>
      </c>
      <c r="AK37" s="79" t="s">
        <v>251</v>
      </c>
      <c r="AL37" s="82" t="s">
        <v>252</v>
      </c>
      <c r="AM37" s="82" t="s">
        <v>253</v>
      </c>
      <c r="AN37" s="82" t="s">
        <v>254</v>
      </c>
      <c r="AO37" s="81" t="s">
        <v>255</v>
      </c>
      <c r="AP37" s="79" t="s">
        <v>256</v>
      </c>
      <c r="AQ37" s="82" t="s">
        <v>257</v>
      </c>
      <c r="AR37" s="81" t="s">
        <v>258</v>
      </c>
      <c r="AS37" s="79" t="s">
        <v>259</v>
      </c>
      <c r="AT37" s="82" t="s">
        <v>260</v>
      </c>
      <c r="AU37" s="82" t="s">
        <v>261</v>
      </c>
      <c r="AV37" s="82" t="s">
        <v>262</v>
      </c>
      <c r="AW37" s="81" t="s">
        <v>263</v>
      </c>
      <c r="AX37" s="79" t="s">
        <v>264</v>
      </c>
      <c r="AY37" s="82" t="s">
        <v>265</v>
      </c>
      <c r="AZ37" s="81" t="s">
        <v>266</v>
      </c>
      <c r="BA37" s="79" t="s">
        <v>267</v>
      </c>
      <c r="BB37" s="82" t="s">
        <v>268</v>
      </c>
      <c r="BC37" s="82" t="s">
        <v>269</v>
      </c>
      <c r="BD37" s="82" t="s">
        <v>270</v>
      </c>
      <c r="BE37" s="82" t="s">
        <v>271</v>
      </c>
      <c r="BF37" s="82" t="s">
        <v>272</v>
      </c>
      <c r="BG37" s="82" t="s">
        <v>273</v>
      </c>
      <c r="BH37" s="82" t="s">
        <v>274</v>
      </c>
      <c r="BI37" s="81" t="s">
        <v>275</v>
      </c>
      <c r="BJ37" s="79" t="s">
        <v>276</v>
      </c>
      <c r="BK37" s="82" t="s">
        <v>397</v>
      </c>
      <c r="BL37" s="82" t="s">
        <v>277</v>
      </c>
      <c r="BM37" s="82" t="s">
        <v>278</v>
      </c>
      <c r="BN37" s="82" t="s">
        <v>279</v>
      </c>
      <c r="BO37" s="81" t="s">
        <v>280</v>
      </c>
      <c r="BP37" s="79" t="s">
        <v>281</v>
      </c>
      <c r="BQ37" s="82" t="s">
        <v>282</v>
      </c>
      <c r="BR37" s="82" t="s">
        <v>283</v>
      </c>
      <c r="BS37" s="81" t="s">
        <v>284</v>
      </c>
      <c r="BT37" s="79" t="s">
        <v>285</v>
      </c>
      <c r="BU37" s="82" t="s">
        <v>286</v>
      </c>
      <c r="BV37" s="82" t="s">
        <v>287</v>
      </c>
      <c r="BW37" s="82" t="s">
        <v>288</v>
      </c>
      <c r="BX37" s="81" t="s">
        <v>289</v>
      </c>
      <c r="BY37" s="79" t="s">
        <v>290</v>
      </c>
      <c r="BZ37" s="82" t="s">
        <v>291</v>
      </c>
      <c r="CA37" s="82" t="s">
        <v>292</v>
      </c>
      <c r="CB37" s="82" t="s">
        <v>293</v>
      </c>
      <c r="CC37" s="82" t="s">
        <v>294</v>
      </c>
      <c r="CD37" s="82" t="s">
        <v>295</v>
      </c>
      <c r="CE37" s="82" t="s">
        <v>296</v>
      </c>
      <c r="CF37" s="82" t="s">
        <v>297</v>
      </c>
      <c r="CG37" s="81" t="s">
        <v>298</v>
      </c>
      <c r="CH37" s="79" t="s">
        <v>299</v>
      </c>
      <c r="CI37" s="82" t="s">
        <v>300</v>
      </c>
      <c r="CJ37" s="81" t="s">
        <v>301</v>
      </c>
      <c r="CK37" s="79" t="s">
        <v>302</v>
      </c>
      <c r="CL37" s="82" t="s">
        <v>303</v>
      </c>
      <c r="CM37" s="82" t="s">
        <v>304</v>
      </c>
      <c r="CN37" s="82" t="s">
        <v>305</v>
      </c>
      <c r="CO37" s="82" t="s">
        <v>306</v>
      </c>
      <c r="CP37" s="81" t="s">
        <v>307</v>
      </c>
      <c r="CQ37" s="79" t="s">
        <v>308</v>
      </c>
      <c r="CR37" s="82" t="s">
        <v>309</v>
      </c>
      <c r="CS37" s="82" t="s">
        <v>310</v>
      </c>
      <c r="CT37" s="81" t="s">
        <v>311</v>
      </c>
      <c r="CU37" s="79" t="s">
        <v>312</v>
      </c>
      <c r="CV37" s="82" t="s">
        <v>313</v>
      </c>
      <c r="CW37" s="82" t="s">
        <v>314</v>
      </c>
      <c r="CX37" s="82" t="s">
        <v>315</v>
      </c>
      <c r="CY37" s="81" t="s">
        <v>316</v>
      </c>
      <c r="CZ37" s="79" t="s">
        <v>317</v>
      </c>
      <c r="DA37" s="82" t="s">
        <v>318</v>
      </c>
      <c r="DB37" s="82" t="s">
        <v>319</v>
      </c>
      <c r="DC37" s="82" t="s">
        <v>320</v>
      </c>
      <c r="DD37" s="82" t="s">
        <v>321</v>
      </c>
      <c r="DE37" s="82" t="s">
        <v>322</v>
      </c>
      <c r="DF37" s="81" t="s">
        <v>323</v>
      </c>
      <c r="DG37" s="79" t="s">
        <v>324</v>
      </c>
      <c r="DH37" s="82" t="s">
        <v>325</v>
      </c>
      <c r="DI37" s="82" t="s">
        <v>326</v>
      </c>
      <c r="DJ37" s="82" t="s">
        <v>327</v>
      </c>
      <c r="DK37" s="82" t="s">
        <v>328</v>
      </c>
      <c r="DL37" s="82" t="s">
        <v>329</v>
      </c>
      <c r="DM37" s="82" t="s">
        <v>330</v>
      </c>
      <c r="DN37" s="82" t="s">
        <v>331</v>
      </c>
      <c r="DO37" s="81" t="s">
        <v>332</v>
      </c>
      <c r="DP37" s="433" t="s">
        <v>333</v>
      </c>
      <c r="DQ37" s="79" t="s">
        <v>334</v>
      </c>
      <c r="DR37" s="82" t="s">
        <v>335</v>
      </c>
      <c r="DS37" s="82" t="s">
        <v>336</v>
      </c>
      <c r="DT37" s="81" t="s">
        <v>337</v>
      </c>
      <c r="DU37" s="79" t="s">
        <v>338</v>
      </c>
      <c r="DV37" s="413" t="s">
        <v>339</v>
      </c>
      <c r="DW37" s="113" t="s">
        <v>340</v>
      </c>
      <c r="DX37" s="1"/>
      <c r="DY37" s="14"/>
      <c r="DZ37" s="14"/>
    </row>
    <row r="38" spans="1:130" s="14" customFormat="1" ht="16.5" customHeight="1">
      <c r="A38" s="403" t="s">
        <v>84</v>
      </c>
      <c r="B38" s="294">
        <f>SUM(C38:D38)</f>
        <v>56063</v>
      </c>
      <c r="C38" s="295">
        <v>33024</v>
      </c>
      <c r="D38" s="296">
        <v>23039</v>
      </c>
      <c r="E38" s="294">
        <f>SUM(F38:J38)</f>
        <v>89402</v>
      </c>
      <c r="F38" s="106">
        <v>10022</v>
      </c>
      <c r="G38" s="127">
        <v>42720</v>
      </c>
      <c r="H38" s="127">
        <v>10665</v>
      </c>
      <c r="I38" s="127">
        <v>8829</v>
      </c>
      <c r="J38" s="126">
        <v>17166</v>
      </c>
      <c r="K38" s="294">
        <f>SUM(L38:O38)</f>
        <v>35317</v>
      </c>
      <c r="L38" s="127">
        <v>8378</v>
      </c>
      <c r="M38" s="127">
        <v>3329</v>
      </c>
      <c r="N38" s="127">
        <v>6244</v>
      </c>
      <c r="O38" s="126">
        <v>17366</v>
      </c>
      <c r="P38" s="195">
        <f>SUM(Q38:S38)</f>
        <v>42656</v>
      </c>
      <c r="Q38" s="127">
        <v>20700</v>
      </c>
      <c r="R38" s="127">
        <v>13514</v>
      </c>
      <c r="S38" s="126">
        <v>8442</v>
      </c>
      <c r="T38" s="195">
        <f>SUM(U38:X38)</f>
        <v>45464</v>
      </c>
      <c r="U38" s="127">
        <v>14779</v>
      </c>
      <c r="V38" s="127">
        <v>5343</v>
      </c>
      <c r="W38" s="127">
        <v>15309</v>
      </c>
      <c r="X38" s="126">
        <v>10033</v>
      </c>
      <c r="Y38" s="195">
        <f>SUM(Z38:AC38)</f>
        <v>96549</v>
      </c>
      <c r="Z38" s="127">
        <v>16911</v>
      </c>
      <c r="AA38" s="127">
        <v>25787</v>
      </c>
      <c r="AB38" s="127">
        <v>32970</v>
      </c>
      <c r="AC38" s="126">
        <v>20881</v>
      </c>
      <c r="AD38" s="195">
        <f>SUM(AE38:AJ38)</f>
        <v>77466</v>
      </c>
      <c r="AE38" s="127">
        <v>8346</v>
      </c>
      <c r="AF38" s="127">
        <v>14542</v>
      </c>
      <c r="AG38" s="127">
        <v>5685</v>
      </c>
      <c r="AH38" s="127">
        <v>17201</v>
      </c>
      <c r="AI38" s="127">
        <v>9683</v>
      </c>
      <c r="AJ38" s="126">
        <v>22009</v>
      </c>
      <c r="AK38" s="195">
        <f>SUM(AL38:AO38)</f>
        <v>41202</v>
      </c>
      <c r="AL38" s="127">
        <v>8820</v>
      </c>
      <c r="AM38" s="127">
        <v>9537</v>
      </c>
      <c r="AN38" s="127">
        <v>17730</v>
      </c>
      <c r="AO38" s="126">
        <v>5115</v>
      </c>
      <c r="AP38" s="195">
        <f>SUM(AQ38:AR38)</f>
        <v>8065</v>
      </c>
      <c r="AQ38" s="127">
        <v>3589</v>
      </c>
      <c r="AR38" s="126">
        <v>4476</v>
      </c>
      <c r="AS38" s="195">
        <f>SUM(AT38:AW38)</f>
        <v>36952</v>
      </c>
      <c r="AT38" s="127">
        <v>17241</v>
      </c>
      <c r="AU38" s="127">
        <v>7731</v>
      </c>
      <c r="AV38" s="127">
        <v>7388</v>
      </c>
      <c r="AW38" s="126">
        <v>4592</v>
      </c>
      <c r="AX38" s="195">
        <f>SUM(AY38:AZ38)</f>
        <v>60542</v>
      </c>
      <c r="AY38" s="304">
        <v>20103</v>
      </c>
      <c r="AZ38" s="296">
        <v>40439</v>
      </c>
      <c r="BA38" s="195">
        <f>SUM(BB38:BI38)</f>
        <v>425062</v>
      </c>
      <c r="BB38" s="127">
        <v>61795</v>
      </c>
      <c r="BC38" s="127">
        <v>48837</v>
      </c>
      <c r="BD38" s="127">
        <v>50316</v>
      </c>
      <c r="BE38" s="127">
        <v>44926</v>
      </c>
      <c r="BF38" s="127">
        <v>58801</v>
      </c>
      <c r="BG38" s="127">
        <v>66418</v>
      </c>
      <c r="BH38" s="127">
        <v>48021</v>
      </c>
      <c r="BI38" s="126">
        <v>45948</v>
      </c>
      <c r="BJ38" s="195">
        <f>SUM(BK38:BO38)</f>
        <v>77279</v>
      </c>
      <c r="BK38" s="127">
        <v>10289</v>
      </c>
      <c r="BL38" s="127">
        <v>21800</v>
      </c>
      <c r="BM38" s="127">
        <v>30758</v>
      </c>
      <c r="BN38" s="127">
        <v>2006</v>
      </c>
      <c r="BO38" s="126">
        <v>12426</v>
      </c>
      <c r="BP38" s="195">
        <f>SUM(BQ38:BS38)</f>
        <v>18475</v>
      </c>
      <c r="BQ38" s="127">
        <v>5869</v>
      </c>
      <c r="BR38" s="127">
        <v>2626</v>
      </c>
      <c r="BS38" s="126">
        <v>9980</v>
      </c>
      <c r="BT38" s="195">
        <f>SUM(BU38:BX38)</f>
        <v>68443</v>
      </c>
      <c r="BU38" s="127">
        <v>21595</v>
      </c>
      <c r="BV38" s="127">
        <v>5611</v>
      </c>
      <c r="BW38" s="127">
        <v>30633</v>
      </c>
      <c r="BX38" s="126">
        <v>10604</v>
      </c>
      <c r="BY38" s="195">
        <f>SUM(BZ38:CG38)</f>
        <v>82272</v>
      </c>
      <c r="BZ38" s="127">
        <v>4173</v>
      </c>
      <c r="CA38" s="127">
        <v>7238</v>
      </c>
      <c r="CB38" s="127">
        <v>38301</v>
      </c>
      <c r="CC38" s="127">
        <v>4667</v>
      </c>
      <c r="CD38" s="127">
        <v>4107</v>
      </c>
      <c r="CE38" s="127">
        <v>5684</v>
      </c>
      <c r="CF38" s="127">
        <v>10358</v>
      </c>
      <c r="CG38" s="126">
        <v>7744</v>
      </c>
      <c r="CH38" s="195">
        <f>SUM(CI38:CJ38)</f>
        <v>140911</v>
      </c>
      <c r="CI38" s="127">
        <v>90621</v>
      </c>
      <c r="CJ38" s="126">
        <v>50290</v>
      </c>
      <c r="CK38" s="195">
        <f>SUM(CL38:CP38)</f>
        <v>118109</v>
      </c>
      <c r="CL38" s="127">
        <v>43371</v>
      </c>
      <c r="CM38" s="127">
        <v>26468</v>
      </c>
      <c r="CN38" s="127">
        <v>10295</v>
      </c>
      <c r="CO38" s="127">
        <v>17922</v>
      </c>
      <c r="CP38" s="126">
        <v>20053</v>
      </c>
      <c r="CQ38" s="195">
        <f>SUM(CR38:CT38)</f>
        <v>64127</v>
      </c>
      <c r="CR38" s="127">
        <v>17835</v>
      </c>
      <c r="CS38" s="127">
        <v>28350</v>
      </c>
      <c r="CT38" s="126">
        <v>17942</v>
      </c>
      <c r="CU38" s="195">
        <f>SUM(CV38:CY38)</f>
        <v>48974</v>
      </c>
      <c r="CV38" s="127">
        <v>9525</v>
      </c>
      <c r="CW38" s="127">
        <v>15942</v>
      </c>
      <c r="CX38" s="127">
        <v>10934</v>
      </c>
      <c r="CY38" s="126">
        <v>12573</v>
      </c>
      <c r="CZ38" s="195">
        <f>SUM(DA38:DF38)</f>
        <v>141693</v>
      </c>
      <c r="DA38" s="127">
        <v>4228</v>
      </c>
      <c r="DB38" s="127">
        <v>3627</v>
      </c>
      <c r="DC38" s="127">
        <v>29453</v>
      </c>
      <c r="DD38" s="127">
        <v>60136</v>
      </c>
      <c r="DE38" s="127">
        <v>27035</v>
      </c>
      <c r="DF38" s="126">
        <v>17214</v>
      </c>
      <c r="DG38" s="195">
        <f>SUM(DH38:DO38)</f>
        <v>207788</v>
      </c>
      <c r="DH38" s="127">
        <v>20484</v>
      </c>
      <c r="DI38" s="127">
        <v>8783</v>
      </c>
      <c r="DJ38" s="127">
        <v>15689</v>
      </c>
      <c r="DK38" s="127">
        <v>41133</v>
      </c>
      <c r="DL38" s="127">
        <v>23779</v>
      </c>
      <c r="DM38" s="127">
        <v>61032</v>
      </c>
      <c r="DN38" s="127">
        <v>12848</v>
      </c>
      <c r="DO38" s="126">
        <v>24040</v>
      </c>
      <c r="DP38" s="436">
        <f t="shared" ref="DP38:DP56" si="26">B38+E38+K38+P38+T38+Y38+AD38+AK38+AP38+AS38+AX38+BA38+BJ38+BP38+BT38+BY38+CH38+CK38+CQ38+CU38+CZ38+DG38</f>
        <v>1982811</v>
      </c>
      <c r="DQ38" s="195">
        <f>SUM(DR38:DT38)</f>
        <v>38490</v>
      </c>
      <c r="DR38" s="127">
        <v>12687</v>
      </c>
      <c r="DS38" s="127">
        <v>11361</v>
      </c>
      <c r="DT38" s="126">
        <v>14442</v>
      </c>
      <c r="DU38" s="195" t="s">
        <v>341</v>
      </c>
      <c r="DV38" s="304">
        <v>34210</v>
      </c>
      <c r="DW38" s="296" t="s">
        <v>341</v>
      </c>
    </row>
    <row r="39" spans="1:130" s="14" customFormat="1" ht="16.5" customHeight="1">
      <c r="A39" s="315" t="s">
        <v>85</v>
      </c>
      <c r="B39" s="195">
        <f t="shared" ref="B39:B56" si="27">SUM(C39:D39)</f>
        <v>56008</v>
      </c>
      <c r="C39" s="92">
        <v>32392</v>
      </c>
      <c r="D39" s="93">
        <v>23616</v>
      </c>
      <c r="E39" s="195">
        <f t="shared" ref="E39:E56" si="28">SUM(F39:J39)</f>
        <v>94822</v>
      </c>
      <c r="F39" s="92">
        <v>11035</v>
      </c>
      <c r="G39" s="94">
        <v>43720</v>
      </c>
      <c r="H39" s="94">
        <v>11444</v>
      </c>
      <c r="I39" s="95">
        <v>9936</v>
      </c>
      <c r="J39" s="96">
        <v>18687</v>
      </c>
      <c r="K39" s="195">
        <f t="shared" ref="K39:K56" si="29">SUM(L39:O39)</f>
        <v>37690</v>
      </c>
      <c r="L39" s="94">
        <v>9521</v>
      </c>
      <c r="M39" s="94">
        <v>3747</v>
      </c>
      <c r="N39" s="94">
        <v>6997</v>
      </c>
      <c r="O39" s="96">
        <v>17425</v>
      </c>
      <c r="P39" s="195">
        <f t="shared" ref="P39:P56" si="30">SUM(Q39:S39)</f>
        <v>45503</v>
      </c>
      <c r="Q39" s="94">
        <v>21471</v>
      </c>
      <c r="R39" s="94">
        <v>14976</v>
      </c>
      <c r="S39" s="96">
        <v>9056</v>
      </c>
      <c r="T39" s="195">
        <f t="shared" ref="T39:T56" si="31">SUM(U39:X39)</f>
        <v>48044</v>
      </c>
      <c r="U39" s="94">
        <v>15239</v>
      </c>
      <c r="V39" s="94">
        <v>5790</v>
      </c>
      <c r="W39" s="94">
        <v>16486</v>
      </c>
      <c r="X39" s="96">
        <v>10529</v>
      </c>
      <c r="Y39" s="195">
        <f t="shared" ref="Y39:Y56" si="32">SUM(Z39:AC39)</f>
        <v>103212</v>
      </c>
      <c r="Z39" s="94">
        <v>18918</v>
      </c>
      <c r="AA39" s="94">
        <v>28054</v>
      </c>
      <c r="AB39" s="94">
        <v>33181</v>
      </c>
      <c r="AC39" s="96">
        <v>23059</v>
      </c>
      <c r="AD39" s="195">
        <f t="shared" ref="AD39:AD56" si="33">SUM(AE39:AJ39)</f>
        <v>80146</v>
      </c>
      <c r="AE39" s="94">
        <v>8672</v>
      </c>
      <c r="AF39" s="94">
        <v>15132</v>
      </c>
      <c r="AG39" s="94">
        <v>6220</v>
      </c>
      <c r="AH39" s="94">
        <v>17870</v>
      </c>
      <c r="AI39" s="94">
        <v>10437</v>
      </c>
      <c r="AJ39" s="96">
        <v>21815</v>
      </c>
      <c r="AK39" s="195">
        <f t="shared" ref="AK39:AK56" si="34">SUM(AL39:AO39)</f>
        <v>41626</v>
      </c>
      <c r="AL39" s="94">
        <v>9388</v>
      </c>
      <c r="AM39" s="94">
        <v>9560</v>
      </c>
      <c r="AN39" s="94">
        <v>17443</v>
      </c>
      <c r="AO39" s="425">
        <v>5235</v>
      </c>
      <c r="AP39" s="195">
        <f t="shared" ref="AP39:AP56" si="35">SUM(AQ39:AR39)</f>
        <v>8350</v>
      </c>
      <c r="AQ39" s="94">
        <v>3733</v>
      </c>
      <c r="AR39" s="96">
        <v>4617</v>
      </c>
      <c r="AS39" s="195">
        <f t="shared" ref="AS39:AS56" si="36">SUM(AT39:AW39)</f>
        <v>38052</v>
      </c>
      <c r="AT39" s="94">
        <v>17012</v>
      </c>
      <c r="AU39" s="94">
        <v>8501</v>
      </c>
      <c r="AV39" s="94">
        <v>7822</v>
      </c>
      <c r="AW39" s="96">
        <v>4717</v>
      </c>
      <c r="AX39" s="195">
        <f t="shared" ref="AX39:AX56" si="37">SUM(AY39:AZ39)</f>
        <v>60856</v>
      </c>
      <c r="AY39" s="94">
        <v>20930</v>
      </c>
      <c r="AZ39" s="96">
        <v>39926</v>
      </c>
      <c r="BA39" s="195">
        <f t="shared" ref="BA39:BA56" si="38">SUM(BB39:BI39)</f>
        <v>396895</v>
      </c>
      <c r="BB39" s="94">
        <v>53625</v>
      </c>
      <c r="BC39" s="94">
        <v>49299</v>
      </c>
      <c r="BD39" s="94">
        <v>50232</v>
      </c>
      <c r="BE39" s="94">
        <v>43504</v>
      </c>
      <c r="BF39" s="94">
        <v>51755</v>
      </c>
      <c r="BG39" s="94">
        <v>59262</v>
      </c>
      <c r="BH39" s="94">
        <v>45311</v>
      </c>
      <c r="BI39" s="96">
        <v>43907</v>
      </c>
      <c r="BJ39" s="195">
        <f t="shared" ref="BJ39:BJ56" si="39">SUM(BK39:BO39)</f>
        <v>78672</v>
      </c>
      <c r="BK39" s="94">
        <v>10654</v>
      </c>
      <c r="BL39" s="94">
        <v>22547</v>
      </c>
      <c r="BM39" s="94">
        <v>30145</v>
      </c>
      <c r="BN39" s="94">
        <v>2154</v>
      </c>
      <c r="BO39" s="96">
        <v>13172</v>
      </c>
      <c r="BP39" s="195">
        <f t="shared" ref="BP39:BP56" si="40">SUM(BQ39:BS39)</f>
        <v>19567</v>
      </c>
      <c r="BQ39" s="94">
        <v>6441</v>
      </c>
      <c r="BR39" s="94">
        <v>3027</v>
      </c>
      <c r="BS39" s="96">
        <v>10099</v>
      </c>
      <c r="BT39" s="195">
        <f t="shared" ref="BT39:BT56" si="41">SUM(BU39:BX39)</f>
        <v>70133</v>
      </c>
      <c r="BU39" s="94">
        <v>21317</v>
      </c>
      <c r="BV39" s="94">
        <v>6091</v>
      </c>
      <c r="BW39" s="94">
        <v>31185</v>
      </c>
      <c r="BX39" s="96">
        <v>11540</v>
      </c>
      <c r="BY39" s="195">
        <f t="shared" ref="BY39:BY56" si="42">SUM(BZ39:CG39)</f>
        <v>85274</v>
      </c>
      <c r="BZ39" s="97">
        <v>4408</v>
      </c>
      <c r="CA39" s="97">
        <v>7911</v>
      </c>
      <c r="CB39" s="97">
        <v>37659</v>
      </c>
      <c r="CC39" s="97">
        <v>5239</v>
      </c>
      <c r="CD39" s="97">
        <v>4655</v>
      </c>
      <c r="CE39" s="97">
        <v>6283</v>
      </c>
      <c r="CF39" s="97">
        <v>11183</v>
      </c>
      <c r="CG39" s="93">
        <v>7936</v>
      </c>
      <c r="CH39" s="195">
        <f t="shared" ref="CH39:CH56" si="43">SUM(CI39:CJ39)</f>
        <v>139976</v>
      </c>
      <c r="CI39" s="94">
        <v>89549</v>
      </c>
      <c r="CJ39" s="96">
        <v>50427</v>
      </c>
      <c r="CK39" s="195">
        <f t="shared" ref="CK39:CK56" si="44">SUM(CL39:CP39)</f>
        <v>121837</v>
      </c>
      <c r="CL39" s="94">
        <v>43568</v>
      </c>
      <c r="CM39" s="94">
        <v>27384</v>
      </c>
      <c r="CN39" s="94">
        <v>10841</v>
      </c>
      <c r="CO39" s="94">
        <v>18944</v>
      </c>
      <c r="CP39" s="96">
        <v>21100</v>
      </c>
      <c r="CQ39" s="195">
        <f t="shared" ref="CQ39:CQ56" si="45">SUM(CR39:CT39)</f>
        <v>64687</v>
      </c>
      <c r="CR39" s="94">
        <v>18235</v>
      </c>
      <c r="CS39" s="94">
        <v>28330</v>
      </c>
      <c r="CT39" s="96">
        <v>18122</v>
      </c>
      <c r="CU39" s="195">
        <f t="shared" ref="CU39:CU56" si="46">SUM(CV39:CY39)</f>
        <v>52015</v>
      </c>
      <c r="CV39" s="94">
        <v>9862</v>
      </c>
      <c r="CW39" s="94">
        <v>17320</v>
      </c>
      <c r="CX39" s="94">
        <v>11783</v>
      </c>
      <c r="CY39" s="96">
        <v>13050</v>
      </c>
      <c r="CZ39" s="195">
        <f t="shared" ref="CZ39:CZ56" si="47">SUM(DA39:DF39)</f>
        <v>141802</v>
      </c>
      <c r="DA39" s="94">
        <v>4719</v>
      </c>
      <c r="DB39" s="94">
        <v>4133</v>
      </c>
      <c r="DC39" s="94">
        <v>29257</v>
      </c>
      <c r="DD39" s="94">
        <v>59090</v>
      </c>
      <c r="DE39" s="94">
        <v>27851</v>
      </c>
      <c r="DF39" s="96">
        <v>16752</v>
      </c>
      <c r="DG39" s="195">
        <f t="shared" ref="DG39:DG56" si="48">SUM(DH39:DO39)</f>
        <v>208622</v>
      </c>
      <c r="DH39" s="94">
        <v>21815</v>
      </c>
      <c r="DI39" s="94">
        <v>10103</v>
      </c>
      <c r="DJ39" s="94">
        <v>16605</v>
      </c>
      <c r="DK39" s="94">
        <v>41780</v>
      </c>
      <c r="DL39" s="94">
        <v>23586</v>
      </c>
      <c r="DM39" s="94">
        <v>56084</v>
      </c>
      <c r="DN39" s="94">
        <v>13557</v>
      </c>
      <c r="DO39" s="96">
        <v>25092</v>
      </c>
      <c r="DP39" s="436">
        <f t="shared" si="26"/>
        <v>1993789</v>
      </c>
      <c r="DQ39" s="195">
        <f t="shared" ref="DQ39:DQ56" si="49">SUM(DR39:DT39)</f>
        <v>41556</v>
      </c>
      <c r="DR39" s="94">
        <v>14808</v>
      </c>
      <c r="DS39" s="94">
        <v>12397</v>
      </c>
      <c r="DT39" s="96">
        <v>14351</v>
      </c>
      <c r="DU39" s="195" t="s">
        <v>341</v>
      </c>
      <c r="DV39" s="94">
        <v>35995</v>
      </c>
      <c r="DW39" s="126" t="s">
        <v>341</v>
      </c>
    </row>
    <row r="40" spans="1:130" s="14" customFormat="1" ht="16.5" customHeight="1">
      <c r="A40" s="315" t="s">
        <v>86</v>
      </c>
      <c r="B40" s="195">
        <f t="shared" si="27"/>
        <v>57535</v>
      </c>
      <c r="C40" s="92">
        <v>33687</v>
      </c>
      <c r="D40" s="93">
        <v>23848</v>
      </c>
      <c r="E40" s="195">
        <f t="shared" si="28"/>
        <v>98084</v>
      </c>
      <c r="F40" s="92">
        <v>11914</v>
      </c>
      <c r="G40" s="94">
        <v>44598</v>
      </c>
      <c r="H40" s="94">
        <v>12092</v>
      </c>
      <c r="I40" s="95">
        <v>10033</v>
      </c>
      <c r="J40" s="96">
        <v>19447</v>
      </c>
      <c r="K40" s="195">
        <f t="shared" si="29"/>
        <v>38938</v>
      </c>
      <c r="L40" s="94">
        <v>10059</v>
      </c>
      <c r="M40" s="94">
        <v>3777</v>
      </c>
      <c r="N40" s="94">
        <v>7286</v>
      </c>
      <c r="O40" s="96">
        <v>17816</v>
      </c>
      <c r="P40" s="195">
        <f t="shared" si="30"/>
        <v>46637</v>
      </c>
      <c r="Q40" s="94">
        <v>21622</v>
      </c>
      <c r="R40" s="94">
        <v>15615</v>
      </c>
      <c r="S40" s="96">
        <v>9400</v>
      </c>
      <c r="T40" s="195">
        <f t="shared" si="31"/>
        <v>49778</v>
      </c>
      <c r="U40" s="94">
        <v>15775</v>
      </c>
      <c r="V40" s="94">
        <v>5989</v>
      </c>
      <c r="W40" s="94">
        <v>16919</v>
      </c>
      <c r="X40" s="96">
        <v>11095</v>
      </c>
      <c r="Y40" s="195">
        <f t="shared" si="32"/>
        <v>104062</v>
      </c>
      <c r="Z40" s="94">
        <v>19063</v>
      </c>
      <c r="AA40" s="94">
        <v>28606</v>
      </c>
      <c r="AB40" s="94">
        <v>32870</v>
      </c>
      <c r="AC40" s="96">
        <v>23523</v>
      </c>
      <c r="AD40" s="195">
        <f t="shared" si="33"/>
        <v>80346</v>
      </c>
      <c r="AE40" s="94">
        <v>9332</v>
      </c>
      <c r="AF40" s="94">
        <v>14276</v>
      </c>
      <c r="AG40" s="94">
        <v>6889</v>
      </c>
      <c r="AH40" s="94">
        <v>18189</v>
      </c>
      <c r="AI40" s="94">
        <v>10562</v>
      </c>
      <c r="AJ40" s="96">
        <v>21098</v>
      </c>
      <c r="AK40" s="195">
        <f t="shared" si="34"/>
        <v>41637</v>
      </c>
      <c r="AL40" s="94">
        <v>9601</v>
      </c>
      <c r="AM40" s="94">
        <v>8937</v>
      </c>
      <c r="AN40" s="94">
        <v>17535</v>
      </c>
      <c r="AO40" s="425">
        <v>5564</v>
      </c>
      <c r="AP40" s="195">
        <f t="shared" si="35"/>
        <v>8756</v>
      </c>
      <c r="AQ40" s="94">
        <v>4262</v>
      </c>
      <c r="AR40" s="96">
        <v>4494</v>
      </c>
      <c r="AS40" s="195">
        <f t="shared" si="36"/>
        <v>37358</v>
      </c>
      <c r="AT40" s="94">
        <v>16533</v>
      </c>
      <c r="AU40" s="94">
        <v>8523</v>
      </c>
      <c r="AV40" s="94">
        <v>7885</v>
      </c>
      <c r="AW40" s="96">
        <v>4417</v>
      </c>
      <c r="AX40" s="195">
        <f t="shared" si="37"/>
        <v>60977</v>
      </c>
      <c r="AY40" s="94">
        <v>20773</v>
      </c>
      <c r="AZ40" s="96">
        <v>40204</v>
      </c>
      <c r="BA40" s="195">
        <f t="shared" si="38"/>
        <v>377771</v>
      </c>
      <c r="BB40" s="94">
        <v>51961</v>
      </c>
      <c r="BC40" s="94">
        <v>48851</v>
      </c>
      <c r="BD40" s="94">
        <v>49854</v>
      </c>
      <c r="BE40" s="94">
        <v>42400</v>
      </c>
      <c r="BF40" s="94">
        <v>47956</v>
      </c>
      <c r="BG40" s="94">
        <v>52332</v>
      </c>
      <c r="BH40" s="94">
        <v>42957</v>
      </c>
      <c r="BI40" s="96">
        <v>41460</v>
      </c>
      <c r="BJ40" s="195">
        <f t="shared" si="39"/>
        <v>82277</v>
      </c>
      <c r="BK40" s="94">
        <v>11260</v>
      </c>
      <c r="BL40" s="94">
        <v>23171</v>
      </c>
      <c r="BM40" s="94">
        <v>31503</v>
      </c>
      <c r="BN40" s="94">
        <v>2205</v>
      </c>
      <c r="BO40" s="96">
        <v>14138</v>
      </c>
      <c r="BP40" s="195">
        <f t="shared" si="40"/>
        <v>20159</v>
      </c>
      <c r="BQ40" s="94">
        <v>6691</v>
      </c>
      <c r="BR40" s="94">
        <v>3283</v>
      </c>
      <c r="BS40" s="96">
        <v>10185</v>
      </c>
      <c r="BT40" s="195">
        <f t="shared" si="41"/>
        <v>72133</v>
      </c>
      <c r="BU40" s="94">
        <v>22293</v>
      </c>
      <c r="BV40" s="94">
        <v>6411</v>
      </c>
      <c r="BW40" s="94">
        <v>31344</v>
      </c>
      <c r="BX40" s="96">
        <v>12085</v>
      </c>
      <c r="BY40" s="195">
        <f t="shared" si="42"/>
        <v>87201</v>
      </c>
      <c r="BZ40" s="97">
        <v>4656</v>
      </c>
      <c r="CA40" s="97">
        <v>7936</v>
      </c>
      <c r="CB40" s="97">
        <v>38119</v>
      </c>
      <c r="CC40" s="97">
        <v>5635</v>
      </c>
      <c r="CD40" s="97">
        <v>4907</v>
      </c>
      <c r="CE40" s="97">
        <v>6461</v>
      </c>
      <c r="CF40" s="97">
        <v>11573</v>
      </c>
      <c r="CG40" s="93">
        <v>7914</v>
      </c>
      <c r="CH40" s="195">
        <f t="shared" si="43"/>
        <v>139153</v>
      </c>
      <c r="CI40" s="94">
        <v>87930</v>
      </c>
      <c r="CJ40" s="96">
        <v>51223</v>
      </c>
      <c r="CK40" s="195">
        <f t="shared" si="44"/>
        <v>119225</v>
      </c>
      <c r="CL40" s="94">
        <v>42924</v>
      </c>
      <c r="CM40" s="94">
        <v>26439</v>
      </c>
      <c r="CN40" s="94">
        <v>10530</v>
      </c>
      <c r="CO40" s="94">
        <v>18693</v>
      </c>
      <c r="CP40" s="96">
        <v>20639</v>
      </c>
      <c r="CQ40" s="195">
        <f t="shared" si="45"/>
        <v>65299</v>
      </c>
      <c r="CR40" s="94">
        <v>18481</v>
      </c>
      <c r="CS40" s="94">
        <v>28282</v>
      </c>
      <c r="CT40" s="96">
        <v>18536</v>
      </c>
      <c r="CU40" s="195">
        <f t="shared" si="46"/>
        <v>53222</v>
      </c>
      <c r="CV40" s="94">
        <v>10489</v>
      </c>
      <c r="CW40" s="94">
        <v>18504</v>
      </c>
      <c r="CX40" s="94">
        <v>11726</v>
      </c>
      <c r="CY40" s="96">
        <v>12503</v>
      </c>
      <c r="CZ40" s="195">
        <f t="shared" si="47"/>
        <v>147274</v>
      </c>
      <c r="DA40" s="94">
        <v>4902</v>
      </c>
      <c r="DB40" s="94">
        <v>4286</v>
      </c>
      <c r="DC40" s="94">
        <v>30322</v>
      </c>
      <c r="DD40" s="94">
        <v>60589</v>
      </c>
      <c r="DE40" s="94">
        <v>29806</v>
      </c>
      <c r="DF40" s="96">
        <v>17369</v>
      </c>
      <c r="DG40" s="195">
        <f t="shared" si="48"/>
        <v>205245</v>
      </c>
      <c r="DH40" s="94">
        <v>21456</v>
      </c>
      <c r="DI40" s="94">
        <v>9949</v>
      </c>
      <c r="DJ40" s="94">
        <v>16352</v>
      </c>
      <c r="DK40" s="94">
        <v>41402</v>
      </c>
      <c r="DL40" s="94">
        <v>23818</v>
      </c>
      <c r="DM40" s="94">
        <v>53758</v>
      </c>
      <c r="DN40" s="94">
        <v>13904</v>
      </c>
      <c r="DO40" s="96">
        <v>24606</v>
      </c>
      <c r="DP40" s="436">
        <f t="shared" si="26"/>
        <v>1993067</v>
      </c>
      <c r="DQ40" s="195">
        <f t="shared" si="49"/>
        <v>44145</v>
      </c>
      <c r="DR40" s="94">
        <v>16485</v>
      </c>
      <c r="DS40" s="94">
        <v>13946</v>
      </c>
      <c r="DT40" s="96">
        <v>13714</v>
      </c>
      <c r="DU40" s="195" t="s">
        <v>341</v>
      </c>
      <c r="DV40" s="94">
        <v>36930</v>
      </c>
      <c r="DW40" s="126" t="s">
        <v>341</v>
      </c>
    </row>
    <row r="41" spans="1:130" s="14" customFormat="1" ht="16.5" customHeight="1">
      <c r="A41" s="315" t="s">
        <v>87</v>
      </c>
      <c r="B41" s="195">
        <f t="shared" si="27"/>
        <v>57686</v>
      </c>
      <c r="C41" s="92">
        <v>35065</v>
      </c>
      <c r="D41" s="93">
        <v>22621</v>
      </c>
      <c r="E41" s="195">
        <f t="shared" si="28"/>
        <v>95949</v>
      </c>
      <c r="F41" s="92">
        <v>10799</v>
      </c>
      <c r="G41" s="94">
        <v>46360</v>
      </c>
      <c r="H41" s="94">
        <v>10413</v>
      </c>
      <c r="I41" s="95">
        <v>9313</v>
      </c>
      <c r="J41" s="96">
        <v>19064</v>
      </c>
      <c r="K41" s="195">
        <f t="shared" si="29"/>
        <v>39001</v>
      </c>
      <c r="L41" s="94">
        <v>9134</v>
      </c>
      <c r="M41" s="94">
        <v>3725</v>
      </c>
      <c r="N41" s="94">
        <v>6567</v>
      </c>
      <c r="O41" s="96">
        <v>19575</v>
      </c>
      <c r="P41" s="195">
        <f t="shared" si="30"/>
        <v>46143</v>
      </c>
      <c r="Q41" s="94">
        <v>22162</v>
      </c>
      <c r="R41" s="94">
        <v>15012</v>
      </c>
      <c r="S41" s="96">
        <v>8969</v>
      </c>
      <c r="T41" s="195">
        <f t="shared" si="31"/>
        <v>48250</v>
      </c>
      <c r="U41" s="94">
        <v>17059</v>
      </c>
      <c r="V41" s="94">
        <v>5712</v>
      </c>
      <c r="W41" s="94">
        <v>15844</v>
      </c>
      <c r="X41" s="96">
        <v>9635</v>
      </c>
      <c r="Y41" s="195">
        <f t="shared" si="32"/>
        <v>100409</v>
      </c>
      <c r="Z41" s="94">
        <v>17221</v>
      </c>
      <c r="AA41" s="94">
        <v>28296</v>
      </c>
      <c r="AB41" s="94">
        <v>33262</v>
      </c>
      <c r="AC41" s="96">
        <v>21630</v>
      </c>
      <c r="AD41" s="195">
        <f t="shared" si="33"/>
        <v>77147</v>
      </c>
      <c r="AE41" s="94">
        <v>8910</v>
      </c>
      <c r="AF41" s="94">
        <v>12963</v>
      </c>
      <c r="AG41" s="94">
        <v>6182</v>
      </c>
      <c r="AH41" s="94">
        <v>19160</v>
      </c>
      <c r="AI41" s="94">
        <v>9476</v>
      </c>
      <c r="AJ41" s="96">
        <v>20456</v>
      </c>
      <c r="AK41" s="195">
        <f t="shared" si="34"/>
        <v>42522</v>
      </c>
      <c r="AL41" s="94">
        <v>8914</v>
      </c>
      <c r="AM41" s="94">
        <v>9613</v>
      </c>
      <c r="AN41" s="94">
        <v>18602</v>
      </c>
      <c r="AO41" s="425">
        <v>5393</v>
      </c>
      <c r="AP41" s="195">
        <f t="shared" si="35"/>
        <v>8938</v>
      </c>
      <c r="AQ41" s="94">
        <v>4020</v>
      </c>
      <c r="AR41" s="96">
        <v>4918</v>
      </c>
      <c r="AS41" s="195">
        <f t="shared" si="36"/>
        <v>37387</v>
      </c>
      <c r="AT41" s="94">
        <v>17669</v>
      </c>
      <c r="AU41" s="94">
        <v>7911</v>
      </c>
      <c r="AV41" s="94">
        <v>6872</v>
      </c>
      <c r="AW41" s="96">
        <v>4935</v>
      </c>
      <c r="AX41" s="195">
        <f t="shared" si="37"/>
        <v>59553</v>
      </c>
      <c r="AY41" s="94">
        <v>17919</v>
      </c>
      <c r="AZ41" s="96">
        <v>41634</v>
      </c>
      <c r="BA41" s="195">
        <f t="shared" si="38"/>
        <v>369896</v>
      </c>
      <c r="BB41" s="94">
        <v>58380</v>
      </c>
      <c r="BC41" s="94">
        <v>45101</v>
      </c>
      <c r="BD41" s="94">
        <v>46821</v>
      </c>
      <c r="BE41" s="94">
        <v>40810</v>
      </c>
      <c r="BF41" s="94">
        <v>46737</v>
      </c>
      <c r="BG41" s="94">
        <v>49826</v>
      </c>
      <c r="BH41" s="94">
        <v>42050</v>
      </c>
      <c r="BI41" s="96">
        <v>40171</v>
      </c>
      <c r="BJ41" s="195">
        <f t="shared" si="39"/>
        <v>80730</v>
      </c>
      <c r="BK41" s="94">
        <v>10267</v>
      </c>
      <c r="BL41" s="94">
        <v>21821</v>
      </c>
      <c r="BM41" s="94">
        <v>33130</v>
      </c>
      <c r="BN41" s="94">
        <v>2409</v>
      </c>
      <c r="BO41" s="96">
        <v>13103</v>
      </c>
      <c r="BP41" s="195">
        <f t="shared" si="40"/>
        <v>20880</v>
      </c>
      <c r="BQ41" s="94">
        <v>6789</v>
      </c>
      <c r="BR41" s="94">
        <v>3009</v>
      </c>
      <c r="BS41" s="96">
        <v>11082</v>
      </c>
      <c r="BT41" s="195">
        <f t="shared" si="41"/>
        <v>72973</v>
      </c>
      <c r="BU41" s="94">
        <v>24759</v>
      </c>
      <c r="BV41" s="94">
        <v>5566</v>
      </c>
      <c r="BW41" s="94">
        <v>31024</v>
      </c>
      <c r="BX41" s="96">
        <v>11624</v>
      </c>
      <c r="BY41" s="195">
        <f t="shared" si="42"/>
        <v>88879</v>
      </c>
      <c r="BZ41" s="97">
        <v>4194</v>
      </c>
      <c r="CA41" s="97">
        <v>7451</v>
      </c>
      <c r="CB41" s="97">
        <v>42481</v>
      </c>
      <c r="CC41" s="97">
        <v>5210</v>
      </c>
      <c r="CD41" s="97">
        <v>4554</v>
      </c>
      <c r="CE41" s="97">
        <v>6824</v>
      </c>
      <c r="CF41" s="97">
        <v>11125</v>
      </c>
      <c r="CG41" s="93">
        <v>7040</v>
      </c>
      <c r="CH41" s="195">
        <f t="shared" si="43"/>
        <v>137520</v>
      </c>
      <c r="CI41" s="94">
        <v>90173</v>
      </c>
      <c r="CJ41" s="96">
        <v>47347</v>
      </c>
      <c r="CK41" s="195">
        <f t="shared" si="44"/>
        <v>114172</v>
      </c>
      <c r="CL41" s="94">
        <v>42819</v>
      </c>
      <c r="CM41" s="94">
        <v>25943</v>
      </c>
      <c r="CN41" s="94">
        <v>9961</v>
      </c>
      <c r="CO41" s="94">
        <v>17505</v>
      </c>
      <c r="CP41" s="96">
        <v>17944</v>
      </c>
      <c r="CQ41" s="195">
        <f t="shared" si="45"/>
        <v>62526</v>
      </c>
      <c r="CR41" s="94">
        <v>17312</v>
      </c>
      <c r="CS41" s="94">
        <v>26366</v>
      </c>
      <c r="CT41" s="96">
        <v>18848</v>
      </c>
      <c r="CU41" s="195">
        <f t="shared" si="46"/>
        <v>51713</v>
      </c>
      <c r="CV41" s="94">
        <v>9999</v>
      </c>
      <c r="CW41" s="94">
        <v>17918</v>
      </c>
      <c r="CX41" s="94">
        <v>10413</v>
      </c>
      <c r="CY41" s="96">
        <v>13383</v>
      </c>
      <c r="CZ41" s="195">
        <f t="shared" si="47"/>
        <v>149151</v>
      </c>
      <c r="DA41" s="94">
        <v>4695</v>
      </c>
      <c r="DB41" s="94">
        <v>3837</v>
      </c>
      <c r="DC41" s="94">
        <v>31248</v>
      </c>
      <c r="DD41" s="94">
        <v>64144</v>
      </c>
      <c r="DE41" s="94">
        <v>28434</v>
      </c>
      <c r="DF41" s="96">
        <v>16793</v>
      </c>
      <c r="DG41" s="195">
        <f t="shared" si="48"/>
        <v>203847</v>
      </c>
      <c r="DH41" s="94">
        <v>18880</v>
      </c>
      <c r="DI41" s="94">
        <v>8938</v>
      </c>
      <c r="DJ41" s="94">
        <v>15198</v>
      </c>
      <c r="DK41" s="94">
        <v>40923</v>
      </c>
      <c r="DL41" s="94">
        <v>24438</v>
      </c>
      <c r="DM41" s="94">
        <v>58965</v>
      </c>
      <c r="DN41" s="94">
        <v>12871</v>
      </c>
      <c r="DO41" s="96">
        <v>23634</v>
      </c>
      <c r="DP41" s="436">
        <f t="shared" si="26"/>
        <v>1965272</v>
      </c>
      <c r="DQ41" s="195">
        <f t="shared" si="49"/>
        <v>39406</v>
      </c>
      <c r="DR41" s="94">
        <v>15148</v>
      </c>
      <c r="DS41" s="94">
        <v>13233</v>
      </c>
      <c r="DT41" s="96">
        <v>11025</v>
      </c>
      <c r="DU41" s="195" t="s">
        <v>341</v>
      </c>
      <c r="DV41" s="94">
        <v>34990</v>
      </c>
      <c r="DW41" s="126" t="s">
        <v>341</v>
      </c>
    </row>
    <row r="42" spans="1:130" s="14" customFormat="1" ht="16.5" customHeight="1">
      <c r="A42" s="315" t="s">
        <v>88</v>
      </c>
      <c r="B42" s="195">
        <f t="shared" si="27"/>
        <v>58673</v>
      </c>
      <c r="C42" s="92">
        <v>37331</v>
      </c>
      <c r="D42" s="93">
        <v>21342</v>
      </c>
      <c r="E42" s="195">
        <f t="shared" si="28"/>
        <v>93442</v>
      </c>
      <c r="F42" s="92">
        <v>8951</v>
      </c>
      <c r="G42" s="94">
        <v>49716</v>
      </c>
      <c r="H42" s="94">
        <v>8826</v>
      </c>
      <c r="I42" s="95">
        <v>7976</v>
      </c>
      <c r="J42" s="96">
        <v>17973</v>
      </c>
      <c r="K42" s="195">
        <f t="shared" si="29"/>
        <v>38117</v>
      </c>
      <c r="L42" s="94">
        <v>8311</v>
      </c>
      <c r="M42" s="94">
        <v>3237</v>
      </c>
      <c r="N42" s="94">
        <v>5272</v>
      </c>
      <c r="O42" s="96">
        <v>21297</v>
      </c>
      <c r="P42" s="195">
        <f t="shared" si="30"/>
        <v>42166</v>
      </c>
      <c r="Q42" s="94">
        <v>22529</v>
      </c>
      <c r="R42" s="94">
        <v>12719</v>
      </c>
      <c r="S42" s="96">
        <v>6918</v>
      </c>
      <c r="T42" s="195">
        <f t="shared" si="31"/>
        <v>46633</v>
      </c>
      <c r="U42" s="94">
        <v>19121</v>
      </c>
      <c r="V42" s="94">
        <v>5350</v>
      </c>
      <c r="W42" s="94">
        <v>13965</v>
      </c>
      <c r="X42" s="96">
        <v>8197</v>
      </c>
      <c r="Y42" s="195">
        <f t="shared" si="32"/>
        <v>94143</v>
      </c>
      <c r="Z42" s="94">
        <v>14391</v>
      </c>
      <c r="AA42" s="94">
        <v>25423</v>
      </c>
      <c r="AB42" s="94">
        <v>36076</v>
      </c>
      <c r="AC42" s="96">
        <v>18253</v>
      </c>
      <c r="AD42" s="195">
        <f t="shared" si="33"/>
        <v>71015</v>
      </c>
      <c r="AE42" s="94">
        <v>7926</v>
      </c>
      <c r="AF42" s="94">
        <v>11283</v>
      </c>
      <c r="AG42" s="94">
        <v>5080</v>
      </c>
      <c r="AH42" s="94">
        <v>19213</v>
      </c>
      <c r="AI42" s="94">
        <v>7745</v>
      </c>
      <c r="AJ42" s="96">
        <v>19768</v>
      </c>
      <c r="AK42" s="195">
        <f t="shared" si="34"/>
        <v>43169</v>
      </c>
      <c r="AL42" s="94">
        <v>7756</v>
      </c>
      <c r="AM42" s="94">
        <v>9406</v>
      </c>
      <c r="AN42" s="94">
        <v>20739</v>
      </c>
      <c r="AO42" s="425">
        <v>5268</v>
      </c>
      <c r="AP42" s="195">
        <f t="shared" si="35"/>
        <v>9172</v>
      </c>
      <c r="AQ42" s="94">
        <v>3812</v>
      </c>
      <c r="AR42" s="96">
        <v>5360</v>
      </c>
      <c r="AS42" s="195">
        <f t="shared" si="36"/>
        <v>35970</v>
      </c>
      <c r="AT42" s="94">
        <v>17769</v>
      </c>
      <c r="AU42" s="94">
        <v>6513</v>
      </c>
      <c r="AV42" s="94">
        <v>5959</v>
      </c>
      <c r="AW42" s="96">
        <v>5729</v>
      </c>
      <c r="AX42" s="195">
        <f t="shared" si="37"/>
        <v>57670</v>
      </c>
      <c r="AY42" s="94">
        <v>15502</v>
      </c>
      <c r="AZ42" s="96">
        <v>42168</v>
      </c>
      <c r="BA42" s="195">
        <f t="shared" si="38"/>
        <v>403816</v>
      </c>
      <c r="BB42" s="94">
        <v>86794</v>
      </c>
      <c r="BC42" s="94">
        <v>42757</v>
      </c>
      <c r="BD42" s="94">
        <v>42750</v>
      </c>
      <c r="BE42" s="94">
        <v>41130</v>
      </c>
      <c r="BF42" s="94">
        <v>50859</v>
      </c>
      <c r="BG42" s="94">
        <v>52803</v>
      </c>
      <c r="BH42" s="94">
        <v>45788</v>
      </c>
      <c r="BI42" s="96">
        <v>40935</v>
      </c>
      <c r="BJ42" s="195">
        <f t="shared" si="39"/>
        <v>77730</v>
      </c>
      <c r="BK42" s="94">
        <v>8512</v>
      </c>
      <c r="BL42" s="94">
        <v>19597</v>
      </c>
      <c r="BM42" s="94">
        <v>36256</v>
      </c>
      <c r="BN42" s="94">
        <v>1816</v>
      </c>
      <c r="BO42" s="96">
        <v>11549</v>
      </c>
      <c r="BP42" s="195">
        <f t="shared" si="40"/>
        <v>20566</v>
      </c>
      <c r="BQ42" s="94">
        <v>6514</v>
      </c>
      <c r="BR42" s="94">
        <v>2901</v>
      </c>
      <c r="BS42" s="96">
        <v>11151</v>
      </c>
      <c r="BT42" s="195">
        <f t="shared" si="41"/>
        <v>77494</v>
      </c>
      <c r="BU42" s="94">
        <v>28150</v>
      </c>
      <c r="BV42" s="94">
        <v>5335</v>
      </c>
      <c r="BW42" s="94">
        <v>33737</v>
      </c>
      <c r="BX42" s="96">
        <v>10272</v>
      </c>
      <c r="BY42" s="195">
        <f t="shared" si="42"/>
        <v>89507</v>
      </c>
      <c r="BZ42" s="97">
        <v>3299</v>
      </c>
      <c r="CA42" s="97">
        <v>6310</v>
      </c>
      <c r="CB42" s="97">
        <v>50494</v>
      </c>
      <c r="CC42" s="97">
        <v>3973</v>
      </c>
      <c r="CD42" s="97">
        <v>3719</v>
      </c>
      <c r="CE42" s="97">
        <v>6629</v>
      </c>
      <c r="CF42" s="97">
        <v>9373</v>
      </c>
      <c r="CG42" s="93">
        <v>5710</v>
      </c>
      <c r="CH42" s="195">
        <f t="shared" si="43"/>
        <v>137706</v>
      </c>
      <c r="CI42" s="94">
        <v>93350</v>
      </c>
      <c r="CJ42" s="96">
        <v>44356</v>
      </c>
      <c r="CK42" s="195">
        <f t="shared" si="44"/>
        <v>106599</v>
      </c>
      <c r="CL42" s="94">
        <v>41186</v>
      </c>
      <c r="CM42" s="94">
        <v>25808</v>
      </c>
      <c r="CN42" s="94">
        <v>8191</v>
      </c>
      <c r="CO42" s="94">
        <v>16273</v>
      </c>
      <c r="CP42" s="96">
        <v>15141</v>
      </c>
      <c r="CQ42" s="195">
        <f t="shared" si="45"/>
        <v>59216</v>
      </c>
      <c r="CR42" s="94">
        <v>14937</v>
      </c>
      <c r="CS42" s="94">
        <v>25006</v>
      </c>
      <c r="CT42" s="96">
        <v>19273</v>
      </c>
      <c r="CU42" s="195">
        <f t="shared" si="46"/>
        <v>48953</v>
      </c>
      <c r="CV42" s="94">
        <v>9243</v>
      </c>
      <c r="CW42" s="94">
        <v>16455</v>
      </c>
      <c r="CX42" s="94">
        <v>9024</v>
      </c>
      <c r="CY42" s="96">
        <v>14231</v>
      </c>
      <c r="CZ42" s="195">
        <f t="shared" si="47"/>
        <v>142929</v>
      </c>
      <c r="DA42" s="94">
        <v>3901</v>
      </c>
      <c r="DB42" s="94">
        <v>3049</v>
      </c>
      <c r="DC42" s="94">
        <v>30181</v>
      </c>
      <c r="DD42" s="94">
        <v>64548</v>
      </c>
      <c r="DE42" s="94">
        <v>26723</v>
      </c>
      <c r="DF42" s="96">
        <v>14527</v>
      </c>
      <c r="DG42" s="195">
        <f t="shared" si="48"/>
        <v>200539</v>
      </c>
      <c r="DH42" s="94">
        <v>16098</v>
      </c>
      <c r="DI42" s="94">
        <v>7430</v>
      </c>
      <c r="DJ42" s="94">
        <v>12602</v>
      </c>
      <c r="DK42" s="94">
        <v>41780</v>
      </c>
      <c r="DL42" s="94">
        <v>22041</v>
      </c>
      <c r="DM42" s="94">
        <v>66657</v>
      </c>
      <c r="DN42" s="94">
        <v>12700</v>
      </c>
      <c r="DO42" s="96">
        <v>21231</v>
      </c>
      <c r="DP42" s="436">
        <f t="shared" si="26"/>
        <v>1955225</v>
      </c>
      <c r="DQ42" s="195">
        <f t="shared" si="49"/>
        <v>30102</v>
      </c>
      <c r="DR42" s="94">
        <v>10920</v>
      </c>
      <c r="DS42" s="94">
        <v>10855</v>
      </c>
      <c r="DT42" s="96">
        <v>8327</v>
      </c>
      <c r="DU42" s="195" t="s">
        <v>341</v>
      </c>
      <c r="DV42" s="94">
        <v>29030</v>
      </c>
      <c r="DW42" s="126" t="s">
        <v>341</v>
      </c>
    </row>
    <row r="43" spans="1:130" s="14" customFormat="1" ht="16.5" customHeight="1">
      <c r="A43" s="315" t="s">
        <v>89</v>
      </c>
      <c r="B43" s="195">
        <f t="shared" si="27"/>
        <v>377004</v>
      </c>
      <c r="C43" s="92">
        <v>224457</v>
      </c>
      <c r="D43" s="93">
        <v>152547</v>
      </c>
      <c r="E43" s="195">
        <f t="shared" si="28"/>
        <v>620120</v>
      </c>
      <c r="F43" s="92">
        <v>73307</v>
      </c>
      <c r="G43" s="94">
        <v>287268</v>
      </c>
      <c r="H43" s="94">
        <v>74213</v>
      </c>
      <c r="I43" s="95">
        <v>59227</v>
      </c>
      <c r="J43" s="96">
        <v>126105</v>
      </c>
      <c r="K43" s="195">
        <f t="shared" si="29"/>
        <v>253999</v>
      </c>
      <c r="L43" s="94">
        <v>61087</v>
      </c>
      <c r="M43" s="94">
        <v>27745</v>
      </c>
      <c r="N43" s="94">
        <v>42225</v>
      </c>
      <c r="O43" s="96">
        <v>122942</v>
      </c>
      <c r="P43" s="195">
        <f t="shared" si="30"/>
        <v>274528</v>
      </c>
      <c r="Q43" s="94">
        <v>128045</v>
      </c>
      <c r="R43" s="94">
        <v>93749</v>
      </c>
      <c r="S43" s="96">
        <v>52734</v>
      </c>
      <c r="T43" s="195">
        <f t="shared" si="31"/>
        <v>303351</v>
      </c>
      <c r="U43" s="94">
        <v>100408</v>
      </c>
      <c r="V43" s="94">
        <v>37821</v>
      </c>
      <c r="W43" s="94">
        <v>102111</v>
      </c>
      <c r="X43" s="96">
        <v>63011</v>
      </c>
      <c r="Y43" s="195">
        <f t="shared" si="32"/>
        <v>619721</v>
      </c>
      <c r="Z43" s="94">
        <v>107707</v>
      </c>
      <c r="AA43" s="94">
        <v>174510</v>
      </c>
      <c r="AB43" s="94">
        <v>199734</v>
      </c>
      <c r="AC43" s="96">
        <v>137770</v>
      </c>
      <c r="AD43" s="195">
        <f t="shared" si="33"/>
        <v>479030</v>
      </c>
      <c r="AE43" s="94">
        <v>57176</v>
      </c>
      <c r="AF43" s="94">
        <v>83371</v>
      </c>
      <c r="AG43" s="94">
        <v>41721</v>
      </c>
      <c r="AH43" s="94">
        <v>110714</v>
      </c>
      <c r="AI43" s="94">
        <v>59963</v>
      </c>
      <c r="AJ43" s="96">
        <v>126085</v>
      </c>
      <c r="AK43" s="195">
        <f t="shared" si="34"/>
        <v>255286</v>
      </c>
      <c r="AL43" s="94">
        <v>54871</v>
      </c>
      <c r="AM43" s="94">
        <v>56667</v>
      </c>
      <c r="AN43" s="94">
        <v>109412</v>
      </c>
      <c r="AO43" s="425">
        <v>34336</v>
      </c>
      <c r="AP43" s="195">
        <f t="shared" si="35"/>
        <v>62748</v>
      </c>
      <c r="AQ43" s="94">
        <v>28877</v>
      </c>
      <c r="AR43" s="96">
        <v>33871</v>
      </c>
      <c r="AS43" s="195">
        <f t="shared" si="36"/>
        <v>229569</v>
      </c>
      <c r="AT43" s="94">
        <v>104521</v>
      </c>
      <c r="AU43" s="94">
        <v>49460</v>
      </c>
      <c r="AV43" s="94">
        <v>46469</v>
      </c>
      <c r="AW43" s="96">
        <v>29119</v>
      </c>
      <c r="AX43" s="195">
        <f t="shared" si="37"/>
        <v>355004</v>
      </c>
      <c r="AY43" s="94">
        <v>116758</v>
      </c>
      <c r="AZ43" s="96">
        <v>238246</v>
      </c>
      <c r="BA43" s="195">
        <f t="shared" si="38"/>
        <v>2495365</v>
      </c>
      <c r="BB43" s="94">
        <v>506990</v>
      </c>
      <c r="BC43" s="94">
        <v>276453</v>
      </c>
      <c r="BD43" s="94">
        <v>286738</v>
      </c>
      <c r="BE43" s="94">
        <v>250974</v>
      </c>
      <c r="BF43" s="94">
        <v>336288</v>
      </c>
      <c r="BG43" s="94">
        <v>321399</v>
      </c>
      <c r="BH43" s="94">
        <v>277761</v>
      </c>
      <c r="BI43" s="96">
        <v>238762</v>
      </c>
      <c r="BJ43" s="195">
        <f t="shared" si="39"/>
        <v>489369</v>
      </c>
      <c r="BK43" s="94">
        <v>64769</v>
      </c>
      <c r="BL43" s="94">
        <v>132582</v>
      </c>
      <c r="BM43" s="94">
        <v>197108</v>
      </c>
      <c r="BN43" s="94">
        <v>14938</v>
      </c>
      <c r="BO43" s="96">
        <v>79972</v>
      </c>
      <c r="BP43" s="195">
        <f t="shared" si="40"/>
        <v>133497</v>
      </c>
      <c r="BQ43" s="94">
        <v>43908</v>
      </c>
      <c r="BR43" s="94">
        <v>21365</v>
      </c>
      <c r="BS43" s="96">
        <v>68224</v>
      </c>
      <c r="BT43" s="195">
        <f t="shared" si="41"/>
        <v>468537</v>
      </c>
      <c r="BU43" s="94">
        <v>142407</v>
      </c>
      <c r="BV43" s="94">
        <v>38922</v>
      </c>
      <c r="BW43" s="94">
        <v>215821</v>
      </c>
      <c r="BX43" s="96">
        <v>71387</v>
      </c>
      <c r="BY43" s="195">
        <f t="shared" si="42"/>
        <v>563575</v>
      </c>
      <c r="BZ43" s="97">
        <v>28290</v>
      </c>
      <c r="CA43" s="97">
        <v>50729</v>
      </c>
      <c r="CB43" s="97">
        <v>263264</v>
      </c>
      <c r="CC43" s="97">
        <v>33649</v>
      </c>
      <c r="CD43" s="97">
        <v>30668</v>
      </c>
      <c r="CE43" s="97">
        <v>41331</v>
      </c>
      <c r="CF43" s="97">
        <v>68888</v>
      </c>
      <c r="CG43" s="93">
        <v>46756</v>
      </c>
      <c r="CH43" s="195">
        <f t="shared" si="43"/>
        <v>791668</v>
      </c>
      <c r="CI43" s="94">
        <v>505976</v>
      </c>
      <c r="CJ43" s="96">
        <v>285692</v>
      </c>
      <c r="CK43" s="195">
        <f t="shared" si="44"/>
        <v>696781</v>
      </c>
      <c r="CL43" s="94">
        <v>257245</v>
      </c>
      <c r="CM43" s="94">
        <v>151303</v>
      </c>
      <c r="CN43" s="94">
        <v>59026</v>
      </c>
      <c r="CO43" s="94">
        <v>107741</v>
      </c>
      <c r="CP43" s="96">
        <v>121466</v>
      </c>
      <c r="CQ43" s="195">
        <f t="shared" si="45"/>
        <v>379024</v>
      </c>
      <c r="CR43" s="94">
        <v>104462</v>
      </c>
      <c r="CS43" s="94">
        <v>164042</v>
      </c>
      <c r="CT43" s="96">
        <v>110520</v>
      </c>
      <c r="CU43" s="195">
        <f t="shared" si="46"/>
        <v>325768</v>
      </c>
      <c r="CV43" s="94">
        <v>64970</v>
      </c>
      <c r="CW43" s="94">
        <v>110010</v>
      </c>
      <c r="CX43" s="94">
        <v>71264</v>
      </c>
      <c r="CY43" s="96">
        <v>79524</v>
      </c>
      <c r="CZ43" s="195">
        <f t="shared" si="47"/>
        <v>909701</v>
      </c>
      <c r="DA43" s="94">
        <v>28485</v>
      </c>
      <c r="DB43" s="94">
        <v>25622</v>
      </c>
      <c r="DC43" s="94">
        <v>200425</v>
      </c>
      <c r="DD43" s="94">
        <v>373287</v>
      </c>
      <c r="DE43" s="94">
        <v>181074</v>
      </c>
      <c r="DF43" s="96">
        <v>100808</v>
      </c>
      <c r="DG43" s="195">
        <f t="shared" si="48"/>
        <v>1250919</v>
      </c>
      <c r="DH43" s="94">
        <v>125424</v>
      </c>
      <c r="DI43" s="94">
        <v>59529</v>
      </c>
      <c r="DJ43" s="94">
        <v>92473</v>
      </c>
      <c r="DK43" s="94">
        <v>243577</v>
      </c>
      <c r="DL43" s="94">
        <v>140535</v>
      </c>
      <c r="DM43" s="94">
        <v>345181</v>
      </c>
      <c r="DN43" s="94">
        <v>84688</v>
      </c>
      <c r="DO43" s="96">
        <v>159512</v>
      </c>
      <c r="DP43" s="436">
        <f t="shared" si="26"/>
        <v>12334564</v>
      </c>
      <c r="DQ43" s="195">
        <f t="shared" si="49"/>
        <v>181977</v>
      </c>
      <c r="DR43" s="94">
        <v>69706</v>
      </c>
      <c r="DS43" s="94">
        <v>67879</v>
      </c>
      <c r="DT43" s="96">
        <v>44392</v>
      </c>
      <c r="DU43" s="195" t="s">
        <v>341</v>
      </c>
      <c r="DV43" s="94">
        <v>165535</v>
      </c>
      <c r="DW43" s="126" t="s">
        <v>341</v>
      </c>
    </row>
    <row r="44" spans="1:130" s="14" customFormat="1" ht="16.5" customHeight="1">
      <c r="A44" s="315" t="s">
        <v>90</v>
      </c>
      <c r="B44" s="195">
        <f t="shared" si="27"/>
        <v>62014</v>
      </c>
      <c r="C44" s="92">
        <v>36469</v>
      </c>
      <c r="D44" s="93">
        <v>25545</v>
      </c>
      <c r="E44" s="195">
        <f t="shared" si="28"/>
        <v>105378</v>
      </c>
      <c r="F44" s="92">
        <v>15447</v>
      </c>
      <c r="G44" s="94">
        <v>44092</v>
      </c>
      <c r="H44" s="94">
        <v>12828</v>
      </c>
      <c r="I44" s="95">
        <v>11324</v>
      </c>
      <c r="J44" s="96">
        <v>21687</v>
      </c>
      <c r="K44" s="195">
        <f t="shared" si="29"/>
        <v>46870</v>
      </c>
      <c r="L44" s="94">
        <v>12138</v>
      </c>
      <c r="M44" s="94">
        <v>5999</v>
      </c>
      <c r="N44" s="94">
        <v>7872</v>
      </c>
      <c r="O44" s="96">
        <v>20861</v>
      </c>
      <c r="P44" s="195">
        <f t="shared" si="30"/>
        <v>50436</v>
      </c>
      <c r="Q44" s="94">
        <v>22800</v>
      </c>
      <c r="R44" s="94">
        <v>17556</v>
      </c>
      <c r="S44" s="96">
        <v>10080</v>
      </c>
      <c r="T44" s="195">
        <f t="shared" si="31"/>
        <v>56305</v>
      </c>
      <c r="U44" s="94">
        <v>16944</v>
      </c>
      <c r="V44" s="94">
        <v>8191</v>
      </c>
      <c r="W44" s="94">
        <v>19216</v>
      </c>
      <c r="X44" s="96">
        <v>11954</v>
      </c>
      <c r="Y44" s="195">
        <f t="shared" si="32"/>
        <v>104447</v>
      </c>
      <c r="Z44" s="94">
        <v>20255</v>
      </c>
      <c r="AA44" s="94">
        <v>30942</v>
      </c>
      <c r="AB44" s="94">
        <v>28962</v>
      </c>
      <c r="AC44" s="96">
        <v>24288</v>
      </c>
      <c r="AD44" s="195">
        <f t="shared" si="33"/>
        <v>84387</v>
      </c>
      <c r="AE44" s="94">
        <v>11039</v>
      </c>
      <c r="AF44" s="94">
        <v>14249</v>
      </c>
      <c r="AG44" s="94">
        <v>8529</v>
      </c>
      <c r="AH44" s="94">
        <v>18908</v>
      </c>
      <c r="AI44" s="94">
        <v>10986</v>
      </c>
      <c r="AJ44" s="96">
        <v>20676</v>
      </c>
      <c r="AK44" s="195">
        <f t="shared" si="34"/>
        <v>43866</v>
      </c>
      <c r="AL44" s="94">
        <v>9892</v>
      </c>
      <c r="AM44" s="94">
        <v>9702</v>
      </c>
      <c r="AN44" s="94">
        <v>17641</v>
      </c>
      <c r="AO44" s="425">
        <v>6631</v>
      </c>
      <c r="AP44" s="195">
        <f t="shared" si="35"/>
        <v>10686</v>
      </c>
      <c r="AQ44" s="94">
        <v>5051</v>
      </c>
      <c r="AR44" s="96">
        <v>5635</v>
      </c>
      <c r="AS44" s="195">
        <f t="shared" si="36"/>
        <v>37066</v>
      </c>
      <c r="AT44" s="94">
        <v>15567</v>
      </c>
      <c r="AU44" s="94">
        <v>8860</v>
      </c>
      <c r="AV44" s="94">
        <v>8270</v>
      </c>
      <c r="AW44" s="96">
        <v>4369</v>
      </c>
      <c r="AX44" s="195">
        <f t="shared" si="37"/>
        <v>59355</v>
      </c>
      <c r="AY44" s="94">
        <v>19217</v>
      </c>
      <c r="AZ44" s="96">
        <v>40138</v>
      </c>
      <c r="BA44" s="195">
        <f t="shared" si="38"/>
        <v>329990</v>
      </c>
      <c r="BB44" s="94">
        <v>58856</v>
      </c>
      <c r="BC44" s="94">
        <v>39166</v>
      </c>
      <c r="BD44" s="94">
        <v>41581</v>
      </c>
      <c r="BE44" s="94">
        <v>35249</v>
      </c>
      <c r="BF44" s="94">
        <v>39630</v>
      </c>
      <c r="BG44" s="94">
        <v>43320</v>
      </c>
      <c r="BH44" s="94">
        <v>37183</v>
      </c>
      <c r="BI44" s="96">
        <v>35005</v>
      </c>
      <c r="BJ44" s="195">
        <f t="shared" si="39"/>
        <v>83589</v>
      </c>
      <c r="BK44" s="94">
        <v>11905</v>
      </c>
      <c r="BL44" s="94">
        <v>23564</v>
      </c>
      <c r="BM44" s="94">
        <v>30921</v>
      </c>
      <c r="BN44" s="94">
        <v>3178</v>
      </c>
      <c r="BO44" s="96">
        <v>14021</v>
      </c>
      <c r="BP44" s="195">
        <f t="shared" si="40"/>
        <v>25962</v>
      </c>
      <c r="BQ44" s="94">
        <v>8581</v>
      </c>
      <c r="BR44" s="94">
        <v>4819</v>
      </c>
      <c r="BS44" s="96">
        <v>12562</v>
      </c>
      <c r="BT44" s="195">
        <f t="shared" si="41"/>
        <v>79592</v>
      </c>
      <c r="BU44" s="94">
        <v>23171</v>
      </c>
      <c r="BV44" s="94">
        <v>6883</v>
      </c>
      <c r="BW44" s="94">
        <v>36030</v>
      </c>
      <c r="BX44" s="96">
        <v>13508</v>
      </c>
      <c r="BY44" s="195">
        <f t="shared" si="42"/>
        <v>94188</v>
      </c>
      <c r="BZ44" s="97">
        <v>5809</v>
      </c>
      <c r="CA44" s="97">
        <v>9893</v>
      </c>
      <c r="CB44" s="97">
        <v>35770</v>
      </c>
      <c r="CC44" s="97">
        <v>7271</v>
      </c>
      <c r="CD44" s="97">
        <v>6494</v>
      </c>
      <c r="CE44" s="97">
        <v>8282</v>
      </c>
      <c r="CF44" s="97">
        <v>12647</v>
      </c>
      <c r="CG44" s="93">
        <v>8022</v>
      </c>
      <c r="CH44" s="195">
        <f t="shared" si="43"/>
        <v>122266</v>
      </c>
      <c r="CI44" s="94">
        <v>75526</v>
      </c>
      <c r="CJ44" s="96">
        <v>46740</v>
      </c>
      <c r="CK44" s="195">
        <f t="shared" si="44"/>
        <v>113207</v>
      </c>
      <c r="CL44" s="94">
        <v>38651</v>
      </c>
      <c r="CM44" s="94">
        <v>24688</v>
      </c>
      <c r="CN44" s="94">
        <v>9911</v>
      </c>
      <c r="CO44" s="94">
        <v>18669</v>
      </c>
      <c r="CP44" s="96">
        <v>21288</v>
      </c>
      <c r="CQ44" s="195">
        <f t="shared" si="45"/>
        <v>61898</v>
      </c>
      <c r="CR44" s="94">
        <v>18406</v>
      </c>
      <c r="CS44" s="94">
        <v>25350</v>
      </c>
      <c r="CT44" s="96">
        <v>18142</v>
      </c>
      <c r="CU44" s="195">
        <f t="shared" si="46"/>
        <v>60809</v>
      </c>
      <c r="CV44" s="94">
        <v>12723</v>
      </c>
      <c r="CW44" s="94">
        <v>21175</v>
      </c>
      <c r="CX44" s="94">
        <v>12689</v>
      </c>
      <c r="CY44" s="96">
        <v>14222</v>
      </c>
      <c r="CZ44" s="195">
        <f t="shared" si="47"/>
        <v>148177</v>
      </c>
      <c r="DA44" s="94">
        <v>5716</v>
      </c>
      <c r="DB44" s="94">
        <v>5012</v>
      </c>
      <c r="DC44" s="94">
        <v>31333</v>
      </c>
      <c r="DD44" s="94">
        <v>57793</v>
      </c>
      <c r="DE44" s="94">
        <v>31033</v>
      </c>
      <c r="DF44" s="96">
        <v>17290</v>
      </c>
      <c r="DG44" s="195">
        <f t="shared" si="48"/>
        <v>186220</v>
      </c>
      <c r="DH44" s="94">
        <v>18826</v>
      </c>
      <c r="DI44" s="94">
        <v>10908</v>
      </c>
      <c r="DJ44" s="94">
        <v>15622</v>
      </c>
      <c r="DK44" s="94">
        <v>36178</v>
      </c>
      <c r="DL44" s="94">
        <v>23706</v>
      </c>
      <c r="DM44" s="94">
        <v>45189</v>
      </c>
      <c r="DN44" s="94">
        <v>13290</v>
      </c>
      <c r="DO44" s="96">
        <v>22501</v>
      </c>
      <c r="DP44" s="436">
        <f t="shared" si="26"/>
        <v>1966708</v>
      </c>
      <c r="DQ44" s="195">
        <f t="shared" si="49"/>
        <v>28315</v>
      </c>
      <c r="DR44" s="94">
        <v>11730</v>
      </c>
      <c r="DS44" s="94">
        <v>12094</v>
      </c>
      <c r="DT44" s="96">
        <v>4491</v>
      </c>
      <c r="DU44" s="195" t="s">
        <v>341</v>
      </c>
      <c r="DV44" s="94">
        <v>22014</v>
      </c>
      <c r="DW44" s="126" t="s">
        <v>341</v>
      </c>
    </row>
    <row r="45" spans="1:130" s="14" customFormat="1" ht="16.5" customHeight="1">
      <c r="A45" s="315" t="s">
        <v>91</v>
      </c>
      <c r="B45" s="195">
        <f t="shared" si="27"/>
        <v>57074</v>
      </c>
      <c r="C45" s="92">
        <v>32939</v>
      </c>
      <c r="D45" s="93">
        <v>24135</v>
      </c>
      <c r="E45" s="195">
        <f t="shared" si="28"/>
        <v>110151</v>
      </c>
      <c r="F45" s="92">
        <v>16885</v>
      </c>
      <c r="G45" s="94">
        <v>44981</v>
      </c>
      <c r="H45" s="94">
        <v>14136</v>
      </c>
      <c r="I45" s="95">
        <v>12237</v>
      </c>
      <c r="J45" s="96">
        <v>21912</v>
      </c>
      <c r="K45" s="195">
        <f t="shared" si="29"/>
        <v>48813</v>
      </c>
      <c r="L45" s="94">
        <v>13147</v>
      </c>
      <c r="M45" s="94">
        <v>5843</v>
      </c>
      <c r="N45" s="94">
        <v>8346</v>
      </c>
      <c r="O45" s="96">
        <v>21477</v>
      </c>
      <c r="P45" s="195">
        <f t="shared" si="30"/>
        <v>50499</v>
      </c>
      <c r="Q45" s="94">
        <v>22067</v>
      </c>
      <c r="R45" s="94">
        <v>17633</v>
      </c>
      <c r="S45" s="96">
        <v>10799</v>
      </c>
      <c r="T45" s="195">
        <f t="shared" si="31"/>
        <v>58850</v>
      </c>
      <c r="U45" s="94">
        <v>16769</v>
      </c>
      <c r="V45" s="94">
        <v>9085</v>
      </c>
      <c r="W45" s="94">
        <v>20213</v>
      </c>
      <c r="X45" s="96">
        <v>12783</v>
      </c>
      <c r="Y45" s="195">
        <f t="shared" si="32"/>
        <v>106483</v>
      </c>
      <c r="Z45" s="94">
        <v>21937</v>
      </c>
      <c r="AA45" s="94">
        <v>30657</v>
      </c>
      <c r="AB45" s="94">
        <v>27767</v>
      </c>
      <c r="AC45" s="96">
        <v>26122</v>
      </c>
      <c r="AD45" s="195">
        <f t="shared" si="33"/>
        <v>85750</v>
      </c>
      <c r="AE45" s="94">
        <v>11522</v>
      </c>
      <c r="AF45" s="94">
        <v>14126</v>
      </c>
      <c r="AG45" s="94">
        <v>8844</v>
      </c>
      <c r="AH45" s="94">
        <v>18307</v>
      </c>
      <c r="AI45" s="94">
        <v>11804</v>
      </c>
      <c r="AJ45" s="96">
        <v>21147</v>
      </c>
      <c r="AK45" s="195">
        <f t="shared" si="34"/>
        <v>44112</v>
      </c>
      <c r="AL45" s="94">
        <v>9356</v>
      </c>
      <c r="AM45" s="94">
        <v>10392</v>
      </c>
      <c r="AN45" s="94">
        <v>17768</v>
      </c>
      <c r="AO45" s="425">
        <v>6596</v>
      </c>
      <c r="AP45" s="195">
        <f t="shared" si="35"/>
        <v>10548</v>
      </c>
      <c r="AQ45" s="94">
        <v>4842</v>
      </c>
      <c r="AR45" s="96">
        <v>5706</v>
      </c>
      <c r="AS45" s="195">
        <f t="shared" si="36"/>
        <v>38297</v>
      </c>
      <c r="AT45" s="94">
        <v>16097</v>
      </c>
      <c r="AU45" s="94">
        <v>8886</v>
      </c>
      <c r="AV45" s="94">
        <v>8756</v>
      </c>
      <c r="AW45" s="96">
        <v>4558</v>
      </c>
      <c r="AX45" s="195">
        <f t="shared" si="37"/>
        <v>56787</v>
      </c>
      <c r="AY45" s="94">
        <v>19019</v>
      </c>
      <c r="AZ45" s="96">
        <v>37768</v>
      </c>
      <c r="BA45" s="195">
        <f t="shared" si="38"/>
        <v>305764</v>
      </c>
      <c r="BB45" s="94">
        <v>58707</v>
      </c>
      <c r="BC45" s="94">
        <v>36482</v>
      </c>
      <c r="BD45" s="94">
        <v>39318</v>
      </c>
      <c r="BE45" s="94">
        <v>32260</v>
      </c>
      <c r="BF45" s="94">
        <v>38345</v>
      </c>
      <c r="BG45" s="94">
        <v>37033</v>
      </c>
      <c r="BH45" s="94">
        <v>32842</v>
      </c>
      <c r="BI45" s="96">
        <v>30777</v>
      </c>
      <c r="BJ45" s="195">
        <f t="shared" si="39"/>
        <v>88444</v>
      </c>
      <c r="BK45" s="94">
        <v>12824</v>
      </c>
      <c r="BL45" s="94">
        <v>24089</v>
      </c>
      <c r="BM45" s="94">
        <v>33141</v>
      </c>
      <c r="BN45" s="94">
        <v>3164</v>
      </c>
      <c r="BO45" s="96">
        <v>15226</v>
      </c>
      <c r="BP45" s="195">
        <f t="shared" si="40"/>
        <v>27844</v>
      </c>
      <c r="BQ45" s="94">
        <v>9110</v>
      </c>
      <c r="BR45" s="94">
        <v>5305</v>
      </c>
      <c r="BS45" s="96">
        <v>13429</v>
      </c>
      <c r="BT45" s="195">
        <f t="shared" si="41"/>
        <v>74692</v>
      </c>
      <c r="BU45" s="94">
        <v>21966</v>
      </c>
      <c r="BV45" s="94">
        <v>6873</v>
      </c>
      <c r="BW45" s="94">
        <v>32067</v>
      </c>
      <c r="BX45" s="96">
        <v>13786</v>
      </c>
      <c r="BY45" s="195">
        <f t="shared" si="42"/>
        <v>94337</v>
      </c>
      <c r="BZ45" s="97">
        <v>5754</v>
      </c>
      <c r="CA45" s="97">
        <v>10634</v>
      </c>
      <c r="CB45" s="97">
        <v>33462</v>
      </c>
      <c r="CC45" s="97">
        <v>7336</v>
      </c>
      <c r="CD45" s="97">
        <v>7418</v>
      </c>
      <c r="CE45" s="97">
        <v>8506</v>
      </c>
      <c r="CF45" s="97">
        <v>13114</v>
      </c>
      <c r="CG45" s="93">
        <v>8113</v>
      </c>
      <c r="CH45" s="195">
        <f t="shared" si="43"/>
        <v>116058</v>
      </c>
      <c r="CI45" s="94">
        <v>71640</v>
      </c>
      <c r="CJ45" s="96">
        <v>44418</v>
      </c>
      <c r="CK45" s="195">
        <f t="shared" si="44"/>
        <v>112641</v>
      </c>
      <c r="CL45" s="94">
        <v>38386</v>
      </c>
      <c r="CM45" s="94">
        <v>23287</v>
      </c>
      <c r="CN45" s="94">
        <v>9729</v>
      </c>
      <c r="CO45" s="94">
        <v>18220</v>
      </c>
      <c r="CP45" s="96">
        <v>23019</v>
      </c>
      <c r="CQ45" s="195">
        <f t="shared" si="45"/>
        <v>60309</v>
      </c>
      <c r="CR45" s="94">
        <v>17869</v>
      </c>
      <c r="CS45" s="94">
        <v>24396</v>
      </c>
      <c r="CT45" s="96">
        <v>18044</v>
      </c>
      <c r="CU45" s="195">
        <f t="shared" si="46"/>
        <v>63057</v>
      </c>
      <c r="CV45" s="94">
        <v>12701</v>
      </c>
      <c r="CW45" s="94">
        <v>23886</v>
      </c>
      <c r="CX45" s="94">
        <v>12385</v>
      </c>
      <c r="CY45" s="96">
        <v>14085</v>
      </c>
      <c r="CZ45" s="195">
        <f t="shared" si="47"/>
        <v>153419</v>
      </c>
      <c r="DA45" s="94">
        <v>5797</v>
      </c>
      <c r="DB45" s="94">
        <v>4798</v>
      </c>
      <c r="DC45" s="94">
        <v>32591</v>
      </c>
      <c r="DD45" s="94">
        <v>58112</v>
      </c>
      <c r="DE45" s="94">
        <v>34232</v>
      </c>
      <c r="DF45" s="96">
        <v>17889</v>
      </c>
      <c r="DG45" s="195">
        <f t="shared" si="48"/>
        <v>184006</v>
      </c>
      <c r="DH45" s="94">
        <v>18226</v>
      </c>
      <c r="DI45" s="94">
        <v>11604</v>
      </c>
      <c r="DJ45" s="94">
        <v>15843</v>
      </c>
      <c r="DK45" s="94">
        <v>34739</v>
      </c>
      <c r="DL45" s="94">
        <v>24664</v>
      </c>
      <c r="DM45" s="94">
        <v>44533</v>
      </c>
      <c r="DN45" s="94">
        <v>12975</v>
      </c>
      <c r="DO45" s="96">
        <v>21422</v>
      </c>
      <c r="DP45" s="436">
        <f t="shared" si="26"/>
        <v>1947935</v>
      </c>
      <c r="DQ45" s="195">
        <f t="shared" si="49"/>
        <v>23398</v>
      </c>
      <c r="DR45" s="94">
        <v>10143</v>
      </c>
      <c r="DS45" s="94">
        <v>10187</v>
      </c>
      <c r="DT45" s="96">
        <v>3068</v>
      </c>
      <c r="DU45" s="195" t="s">
        <v>341</v>
      </c>
      <c r="DV45" s="94">
        <v>16104</v>
      </c>
      <c r="DW45" s="126" t="s">
        <v>341</v>
      </c>
    </row>
    <row r="46" spans="1:130" s="14" customFormat="1" ht="16.5" customHeight="1">
      <c r="A46" s="315" t="s">
        <v>92</v>
      </c>
      <c r="B46" s="195">
        <f t="shared" si="27"/>
        <v>69600</v>
      </c>
      <c r="C46" s="92">
        <v>40493</v>
      </c>
      <c r="D46" s="93">
        <v>29107</v>
      </c>
      <c r="E46" s="195">
        <f t="shared" si="28"/>
        <v>140944</v>
      </c>
      <c r="F46" s="92">
        <v>22387</v>
      </c>
      <c r="G46" s="94">
        <v>54013</v>
      </c>
      <c r="H46" s="94">
        <v>18678</v>
      </c>
      <c r="I46" s="95">
        <v>16846</v>
      </c>
      <c r="J46" s="96">
        <v>29020</v>
      </c>
      <c r="K46" s="195">
        <f t="shared" si="29"/>
        <v>60614</v>
      </c>
      <c r="L46" s="94">
        <v>16934</v>
      </c>
      <c r="M46" s="94">
        <v>7243</v>
      </c>
      <c r="N46" s="94">
        <v>10120</v>
      </c>
      <c r="O46" s="96">
        <v>26317</v>
      </c>
      <c r="P46" s="195">
        <f t="shared" si="30"/>
        <v>60665</v>
      </c>
      <c r="Q46" s="94">
        <v>25800</v>
      </c>
      <c r="R46" s="94">
        <v>21987</v>
      </c>
      <c r="S46" s="96">
        <v>12878</v>
      </c>
      <c r="T46" s="195">
        <f t="shared" si="31"/>
        <v>73302</v>
      </c>
      <c r="U46" s="94">
        <v>20118</v>
      </c>
      <c r="V46" s="94">
        <v>11257</v>
      </c>
      <c r="W46" s="94">
        <v>26607</v>
      </c>
      <c r="X46" s="96">
        <v>15320</v>
      </c>
      <c r="Y46" s="195">
        <f t="shared" si="32"/>
        <v>130978</v>
      </c>
      <c r="Z46" s="94">
        <v>28187</v>
      </c>
      <c r="AA46" s="94">
        <v>36939</v>
      </c>
      <c r="AB46" s="94">
        <v>33464</v>
      </c>
      <c r="AC46" s="96">
        <v>32388</v>
      </c>
      <c r="AD46" s="195">
        <f t="shared" si="33"/>
        <v>107153</v>
      </c>
      <c r="AE46" s="94">
        <v>15242</v>
      </c>
      <c r="AF46" s="94">
        <v>16223</v>
      </c>
      <c r="AG46" s="94">
        <v>11404</v>
      </c>
      <c r="AH46" s="94">
        <v>23680</v>
      </c>
      <c r="AI46" s="94">
        <v>14926</v>
      </c>
      <c r="AJ46" s="96">
        <v>25678</v>
      </c>
      <c r="AK46" s="195">
        <f t="shared" si="34"/>
        <v>51908</v>
      </c>
      <c r="AL46" s="94">
        <v>10807</v>
      </c>
      <c r="AM46" s="94">
        <v>12452</v>
      </c>
      <c r="AN46" s="94">
        <v>20259</v>
      </c>
      <c r="AO46" s="425">
        <v>8390</v>
      </c>
      <c r="AP46" s="195">
        <f t="shared" si="35"/>
        <v>15834</v>
      </c>
      <c r="AQ46" s="94">
        <v>7431</v>
      </c>
      <c r="AR46" s="96">
        <v>8403</v>
      </c>
      <c r="AS46" s="195">
        <f t="shared" si="36"/>
        <v>48016</v>
      </c>
      <c r="AT46" s="94">
        <v>20493</v>
      </c>
      <c r="AU46" s="94">
        <v>11708</v>
      </c>
      <c r="AV46" s="94">
        <v>10645</v>
      </c>
      <c r="AW46" s="96">
        <v>5170</v>
      </c>
      <c r="AX46" s="195">
        <f t="shared" si="37"/>
        <v>66385</v>
      </c>
      <c r="AY46" s="94">
        <v>21339</v>
      </c>
      <c r="AZ46" s="96">
        <v>45046</v>
      </c>
      <c r="BA46" s="195">
        <f t="shared" si="38"/>
        <v>359953</v>
      </c>
      <c r="BB46" s="94">
        <v>72911</v>
      </c>
      <c r="BC46" s="94">
        <v>38588</v>
      </c>
      <c r="BD46" s="94">
        <v>48476</v>
      </c>
      <c r="BE46" s="94">
        <v>39680</v>
      </c>
      <c r="BF46" s="94">
        <v>45774</v>
      </c>
      <c r="BG46" s="94">
        <v>41208</v>
      </c>
      <c r="BH46" s="94">
        <v>39434</v>
      </c>
      <c r="BI46" s="96">
        <v>33882</v>
      </c>
      <c r="BJ46" s="195">
        <f t="shared" si="39"/>
        <v>122370</v>
      </c>
      <c r="BK46" s="94">
        <v>17846</v>
      </c>
      <c r="BL46" s="94">
        <v>31912</v>
      </c>
      <c r="BM46" s="94">
        <v>46097</v>
      </c>
      <c r="BN46" s="94">
        <v>3939</v>
      </c>
      <c r="BO46" s="96">
        <v>22576</v>
      </c>
      <c r="BP46" s="195">
        <f t="shared" si="40"/>
        <v>35160</v>
      </c>
      <c r="BQ46" s="94">
        <v>11896</v>
      </c>
      <c r="BR46" s="94">
        <v>6464</v>
      </c>
      <c r="BS46" s="96">
        <v>16800</v>
      </c>
      <c r="BT46" s="195">
        <f t="shared" si="41"/>
        <v>88540</v>
      </c>
      <c r="BU46" s="94">
        <v>26262</v>
      </c>
      <c r="BV46" s="94">
        <v>7542</v>
      </c>
      <c r="BW46" s="94">
        <v>38709</v>
      </c>
      <c r="BX46" s="96">
        <v>16027</v>
      </c>
      <c r="BY46" s="195">
        <f t="shared" si="42"/>
        <v>122098</v>
      </c>
      <c r="BZ46" s="97">
        <v>7329</v>
      </c>
      <c r="CA46" s="97">
        <v>14047</v>
      </c>
      <c r="CB46" s="97">
        <v>41957</v>
      </c>
      <c r="CC46" s="97">
        <v>9911</v>
      </c>
      <c r="CD46" s="97">
        <v>9839</v>
      </c>
      <c r="CE46" s="97">
        <v>11203</v>
      </c>
      <c r="CF46" s="97">
        <v>17490</v>
      </c>
      <c r="CG46" s="93">
        <v>10322</v>
      </c>
      <c r="CH46" s="195">
        <f t="shared" si="43"/>
        <v>126115</v>
      </c>
      <c r="CI46" s="94">
        <v>78398</v>
      </c>
      <c r="CJ46" s="96">
        <v>47717</v>
      </c>
      <c r="CK46" s="195">
        <f t="shared" si="44"/>
        <v>136153</v>
      </c>
      <c r="CL46" s="94">
        <v>44327</v>
      </c>
      <c r="CM46" s="94">
        <v>28169</v>
      </c>
      <c r="CN46" s="94">
        <v>11737</v>
      </c>
      <c r="CO46" s="94">
        <v>22493</v>
      </c>
      <c r="CP46" s="96">
        <v>29427</v>
      </c>
      <c r="CQ46" s="195">
        <f t="shared" si="45"/>
        <v>68015</v>
      </c>
      <c r="CR46" s="94">
        <v>19949</v>
      </c>
      <c r="CS46" s="94">
        <v>26898</v>
      </c>
      <c r="CT46" s="96">
        <v>21168</v>
      </c>
      <c r="CU46" s="195">
        <f t="shared" si="46"/>
        <v>81541</v>
      </c>
      <c r="CV46" s="94">
        <v>16333</v>
      </c>
      <c r="CW46" s="94">
        <v>32152</v>
      </c>
      <c r="CX46" s="94">
        <v>15941</v>
      </c>
      <c r="CY46" s="96">
        <v>17115</v>
      </c>
      <c r="CZ46" s="195">
        <f t="shared" si="47"/>
        <v>223499</v>
      </c>
      <c r="DA46" s="94">
        <v>8373</v>
      </c>
      <c r="DB46" s="94">
        <v>6794</v>
      </c>
      <c r="DC46" s="94">
        <v>50108</v>
      </c>
      <c r="DD46" s="94">
        <v>80201</v>
      </c>
      <c r="DE46" s="94">
        <v>54179</v>
      </c>
      <c r="DF46" s="96">
        <v>23844</v>
      </c>
      <c r="DG46" s="195">
        <f t="shared" si="48"/>
        <v>242632</v>
      </c>
      <c r="DH46" s="94">
        <v>22397</v>
      </c>
      <c r="DI46" s="94">
        <v>15322</v>
      </c>
      <c r="DJ46" s="94">
        <v>21682</v>
      </c>
      <c r="DK46" s="94">
        <v>45830</v>
      </c>
      <c r="DL46" s="94">
        <v>32152</v>
      </c>
      <c r="DM46" s="94">
        <v>61454</v>
      </c>
      <c r="DN46" s="94">
        <v>16750</v>
      </c>
      <c r="DO46" s="96">
        <v>27045</v>
      </c>
      <c r="DP46" s="436">
        <f t="shared" si="26"/>
        <v>2431475</v>
      </c>
      <c r="DQ46" s="195">
        <f t="shared" si="49"/>
        <v>33187</v>
      </c>
      <c r="DR46" s="94">
        <v>14647</v>
      </c>
      <c r="DS46" s="94">
        <v>15305</v>
      </c>
      <c r="DT46" s="96">
        <v>3235</v>
      </c>
      <c r="DU46" s="195" t="s">
        <v>341</v>
      </c>
      <c r="DV46" s="94">
        <v>20308</v>
      </c>
      <c r="DW46" s="126" t="s">
        <v>341</v>
      </c>
    </row>
    <row r="47" spans="1:130" s="14" customFormat="1" ht="16.5" customHeight="1">
      <c r="A47" s="315" t="s">
        <v>93</v>
      </c>
      <c r="B47" s="195">
        <f t="shared" si="27"/>
        <v>43875</v>
      </c>
      <c r="C47" s="92">
        <v>25159</v>
      </c>
      <c r="D47" s="93">
        <v>18716</v>
      </c>
      <c r="E47" s="195">
        <f t="shared" si="28"/>
        <v>100072</v>
      </c>
      <c r="F47" s="92">
        <v>16460</v>
      </c>
      <c r="G47" s="94">
        <v>36799</v>
      </c>
      <c r="H47" s="94">
        <v>12925</v>
      </c>
      <c r="I47" s="95">
        <v>12676</v>
      </c>
      <c r="J47" s="96">
        <v>21212</v>
      </c>
      <c r="K47" s="195">
        <f t="shared" si="29"/>
        <v>42111</v>
      </c>
      <c r="L47" s="94">
        <v>12363</v>
      </c>
      <c r="M47" s="94">
        <v>5773</v>
      </c>
      <c r="N47" s="94">
        <v>7076</v>
      </c>
      <c r="O47" s="96">
        <v>16899</v>
      </c>
      <c r="P47" s="195">
        <f t="shared" si="30"/>
        <v>44231</v>
      </c>
      <c r="Q47" s="94">
        <v>17563</v>
      </c>
      <c r="R47" s="94">
        <v>16701</v>
      </c>
      <c r="S47" s="96">
        <v>9967</v>
      </c>
      <c r="T47" s="195">
        <f t="shared" si="31"/>
        <v>50346</v>
      </c>
      <c r="U47" s="94">
        <v>13587</v>
      </c>
      <c r="V47" s="94">
        <v>7927</v>
      </c>
      <c r="W47" s="94">
        <v>18323</v>
      </c>
      <c r="X47" s="96">
        <v>10509</v>
      </c>
      <c r="Y47" s="195">
        <f t="shared" si="32"/>
        <v>91430</v>
      </c>
      <c r="Z47" s="94">
        <v>19709</v>
      </c>
      <c r="AA47" s="94">
        <v>25644</v>
      </c>
      <c r="AB47" s="94">
        <v>24019</v>
      </c>
      <c r="AC47" s="96">
        <v>22058</v>
      </c>
      <c r="AD47" s="195">
        <f t="shared" si="33"/>
        <v>76032</v>
      </c>
      <c r="AE47" s="94">
        <v>10273</v>
      </c>
      <c r="AF47" s="94">
        <v>10880</v>
      </c>
      <c r="AG47" s="94">
        <v>8860</v>
      </c>
      <c r="AH47" s="94">
        <v>17153</v>
      </c>
      <c r="AI47" s="94">
        <v>11478</v>
      </c>
      <c r="AJ47" s="96">
        <v>17388</v>
      </c>
      <c r="AK47" s="195">
        <f t="shared" si="34"/>
        <v>34184</v>
      </c>
      <c r="AL47" s="94">
        <v>7291</v>
      </c>
      <c r="AM47" s="94">
        <v>8164</v>
      </c>
      <c r="AN47" s="94">
        <v>12866</v>
      </c>
      <c r="AO47" s="425">
        <v>5863</v>
      </c>
      <c r="AP47" s="195">
        <f t="shared" si="35"/>
        <v>9557</v>
      </c>
      <c r="AQ47" s="94">
        <v>4420</v>
      </c>
      <c r="AR47" s="96">
        <v>5137</v>
      </c>
      <c r="AS47" s="195">
        <f t="shared" si="36"/>
        <v>31457</v>
      </c>
      <c r="AT47" s="94">
        <v>13413</v>
      </c>
      <c r="AU47" s="94">
        <v>7992</v>
      </c>
      <c r="AV47" s="94">
        <v>6686</v>
      </c>
      <c r="AW47" s="96">
        <v>3366</v>
      </c>
      <c r="AX47" s="195">
        <f t="shared" si="37"/>
        <v>43223</v>
      </c>
      <c r="AY47" s="94">
        <v>13333</v>
      </c>
      <c r="AZ47" s="96">
        <v>29890</v>
      </c>
      <c r="BA47" s="195">
        <f t="shared" si="38"/>
        <v>216610</v>
      </c>
      <c r="BB47" s="94">
        <v>43728</v>
      </c>
      <c r="BC47" s="94">
        <v>22281</v>
      </c>
      <c r="BD47" s="94">
        <v>28830</v>
      </c>
      <c r="BE47" s="94">
        <v>23923</v>
      </c>
      <c r="BF47" s="94">
        <v>29932</v>
      </c>
      <c r="BG47" s="94">
        <v>24254</v>
      </c>
      <c r="BH47" s="94">
        <v>24454</v>
      </c>
      <c r="BI47" s="96">
        <v>19208</v>
      </c>
      <c r="BJ47" s="195">
        <f t="shared" si="39"/>
        <v>82150</v>
      </c>
      <c r="BK47" s="94">
        <v>12374</v>
      </c>
      <c r="BL47" s="94">
        <v>21043</v>
      </c>
      <c r="BM47" s="94">
        <v>30101</v>
      </c>
      <c r="BN47" s="94">
        <v>2670</v>
      </c>
      <c r="BO47" s="96">
        <v>15962</v>
      </c>
      <c r="BP47" s="195">
        <f t="shared" si="40"/>
        <v>27310</v>
      </c>
      <c r="BQ47" s="94">
        <v>9443</v>
      </c>
      <c r="BR47" s="94">
        <v>5266</v>
      </c>
      <c r="BS47" s="96">
        <v>12601</v>
      </c>
      <c r="BT47" s="195">
        <f t="shared" si="41"/>
        <v>60620</v>
      </c>
      <c r="BU47" s="94">
        <v>18261</v>
      </c>
      <c r="BV47" s="94">
        <v>5431</v>
      </c>
      <c r="BW47" s="94">
        <v>25997</v>
      </c>
      <c r="BX47" s="96">
        <v>10931</v>
      </c>
      <c r="BY47" s="195">
        <f t="shared" si="42"/>
        <v>90123</v>
      </c>
      <c r="BZ47" s="97">
        <v>5685</v>
      </c>
      <c r="CA47" s="97">
        <v>11517</v>
      </c>
      <c r="CB47" s="97">
        <v>28284</v>
      </c>
      <c r="CC47" s="97">
        <v>7675</v>
      </c>
      <c r="CD47" s="97">
        <v>7101</v>
      </c>
      <c r="CE47" s="97">
        <v>8361</v>
      </c>
      <c r="CF47" s="97">
        <v>13749</v>
      </c>
      <c r="CG47" s="93">
        <v>7751</v>
      </c>
      <c r="CH47" s="195">
        <f t="shared" si="43"/>
        <v>81872</v>
      </c>
      <c r="CI47" s="94">
        <v>50801</v>
      </c>
      <c r="CJ47" s="96">
        <v>31071</v>
      </c>
      <c r="CK47" s="195">
        <f t="shared" si="44"/>
        <v>97418</v>
      </c>
      <c r="CL47" s="94">
        <v>29908</v>
      </c>
      <c r="CM47" s="94">
        <v>20640</v>
      </c>
      <c r="CN47" s="94">
        <v>9787</v>
      </c>
      <c r="CO47" s="94">
        <v>16618</v>
      </c>
      <c r="CP47" s="96">
        <v>20465</v>
      </c>
      <c r="CQ47" s="195">
        <f t="shared" si="45"/>
        <v>42914</v>
      </c>
      <c r="CR47" s="94">
        <v>13368</v>
      </c>
      <c r="CS47" s="94">
        <v>15740</v>
      </c>
      <c r="CT47" s="96">
        <v>13806</v>
      </c>
      <c r="CU47" s="195">
        <f t="shared" si="46"/>
        <v>58925</v>
      </c>
      <c r="CV47" s="94">
        <v>12107</v>
      </c>
      <c r="CW47" s="94">
        <v>22041</v>
      </c>
      <c r="CX47" s="94">
        <v>12205</v>
      </c>
      <c r="CY47" s="96">
        <v>12572</v>
      </c>
      <c r="CZ47" s="195">
        <f t="shared" si="47"/>
        <v>148295</v>
      </c>
      <c r="DA47" s="94">
        <v>5550</v>
      </c>
      <c r="DB47" s="94">
        <v>4376</v>
      </c>
      <c r="DC47" s="94">
        <v>35349</v>
      </c>
      <c r="DD47" s="94">
        <v>52549</v>
      </c>
      <c r="DE47" s="94">
        <v>35400</v>
      </c>
      <c r="DF47" s="96">
        <v>15071</v>
      </c>
      <c r="DG47" s="195">
        <f t="shared" si="48"/>
        <v>153675</v>
      </c>
      <c r="DH47" s="94">
        <v>13568</v>
      </c>
      <c r="DI47" s="94">
        <v>10164</v>
      </c>
      <c r="DJ47" s="94">
        <v>13609</v>
      </c>
      <c r="DK47" s="94">
        <v>28437</v>
      </c>
      <c r="DL47" s="94">
        <v>21995</v>
      </c>
      <c r="DM47" s="94">
        <v>39447</v>
      </c>
      <c r="DN47" s="94">
        <v>10938</v>
      </c>
      <c r="DO47" s="96">
        <v>15517</v>
      </c>
      <c r="DP47" s="436">
        <f t="shared" si="26"/>
        <v>1626430</v>
      </c>
      <c r="DQ47" s="195">
        <f t="shared" si="49"/>
        <v>18326</v>
      </c>
      <c r="DR47" s="94">
        <v>7858</v>
      </c>
      <c r="DS47" s="94">
        <v>9199</v>
      </c>
      <c r="DT47" s="96">
        <v>1269</v>
      </c>
      <c r="DU47" s="195" t="s">
        <v>341</v>
      </c>
      <c r="DV47" s="94">
        <v>8789</v>
      </c>
      <c r="DW47" s="126" t="s">
        <v>341</v>
      </c>
    </row>
    <row r="48" spans="1:130" s="14" customFormat="1" ht="16.5" customHeight="1">
      <c r="A48" s="315" t="s">
        <v>94</v>
      </c>
      <c r="B48" s="195">
        <f t="shared" si="27"/>
        <v>11532</v>
      </c>
      <c r="C48" s="92">
        <v>6669</v>
      </c>
      <c r="D48" s="93">
        <v>4863</v>
      </c>
      <c r="E48" s="195">
        <f t="shared" si="28"/>
        <v>33279</v>
      </c>
      <c r="F48" s="92">
        <v>5476</v>
      </c>
      <c r="G48" s="94">
        <v>12518</v>
      </c>
      <c r="H48" s="94">
        <v>4046</v>
      </c>
      <c r="I48" s="95">
        <v>4338</v>
      </c>
      <c r="J48" s="96">
        <v>6901</v>
      </c>
      <c r="K48" s="195">
        <f t="shared" si="29"/>
        <v>13657</v>
      </c>
      <c r="L48" s="94">
        <v>4215</v>
      </c>
      <c r="M48" s="94">
        <v>1920</v>
      </c>
      <c r="N48" s="94">
        <v>2279</v>
      </c>
      <c r="O48" s="96">
        <v>5243</v>
      </c>
      <c r="P48" s="195">
        <f t="shared" si="30"/>
        <v>13975</v>
      </c>
      <c r="Q48" s="94">
        <v>5626</v>
      </c>
      <c r="R48" s="94">
        <v>5076</v>
      </c>
      <c r="S48" s="96">
        <v>3273</v>
      </c>
      <c r="T48" s="195">
        <f t="shared" si="31"/>
        <v>17624</v>
      </c>
      <c r="U48" s="94">
        <v>4832</v>
      </c>
      <c r="V48" s="94">
        <v>2769</v>
      </c>
      <c r="W48" s="94">
        <v>6466</v>
      </c>
      <c r="X48" s="96">
        <v>3557</v>
      </c>
      <c r="Y48" s="195">
        <f t="shared" si="32"/>
        <v>27297</v>
      </c>
      <c r="Z48" s="94">
        <v>6044</v>
      </c>
      <c r="AA48" s="94">
        <v>7241</v>
      </c>
      <c r="AB48" s="94">
        <v>7775</v>
      </c>
      <c r="AC48" s="96">
        <v>6237</v>
      </c>
      <c r="AD48" s="195">
        <f t="shared" si="33"/>
        <v>26818</v>
      </c>
      <c r="AE48" s="94">
        <v>3552</v>
      </c>
      <c r="AF48" s="94">
        <v>3982</v>
      </c>
      <c r="AG48" s="94">
        <v>2996</v>
      </c>
      <c r="AH48" s="94">
        <v>5998</v>
      </c>
      <c r="AI48" s="94">
        <v>4248</v>
      </c>
      <c r="AJ48" s="96">
        <v>6042</v>
      </c>
      <c r="AK48" s="195">
        <f t="shared" si="34"/>
        <v>10379</v>
      </c>
      <c r="AL48" s="94">
        <v>1978</v>
      </c>
      <c r="AM48" s="94">
        <v>2741</v>
      </c>
      <c r="AN48" s="94">
        <v>3936</v>
      </c>
      <c r="AO48" s="425">
        <v>1724</v>
      </c>
      <c r="AP48" s="195">
        <f t="shared" si="35"/>
        <v>2905</v>
      </c>
      <c r="AQ48" s="94">
        <v>1366</v>
      </c>
      <c r="AR48" s="96">
        <v>1539</v>
      </c>
      <c r="AS48" s="195">
        <f t="shared" si="36"/>
        <v>9599</v>
      </c>
      <c r="AT48" s="94">
        <v>3884</v>
      </c>
      <c r="AU48" s="94">
        <v>2679</v>
      </c>
      <c r="AV48" s="94">
        <v>2071</v>
      </c>
      <c r="AW48" s="96">
        <v>965</v>
      </c>
      <c r="AX48" s="195">
        <f t="shared" si="37"/>
        <v>13812</v>
      </c>
      <c r="AY48" s="94">
        <v>3731</v>
      </c>
      <c r="AZ48" s="96">
        <v>10081</v>
      </c>
      <c r="BA48" s="195">
        <f t="shared" si="38"/>
        <v>70838</v>
      </c>
      <c r="BB48" s="94">
        <v>16445</v>
      </c>
      <c r="BC48" s="94">
        <v>6286</v>
      </c>
      <c r="BD48" s="94">
        <v>8564</v>
      </c>
      <c r="BE48" s="94">
        <v>6985</v>
      </c>
      <c r="BF48" s="94">
        <v>11572</v>
      </c>
      <c r="BG48" s="94">
        <v>6540</v>
      </c>
      <c r="BH48" s="94">
        <v>8974</v>
      </c>
      <c r="BI48" s="96">
        <v>5472</v>
      </c>
      <c r="BJ48" s="195">
        <f t="shared" si="39"/>
        <v>26749</v>
      </c>
      <c r="BK48" s="94">
        <v>4320</v>
      </c>
      <c r="BL48" s="94">
        <v>6324</v>
      </c>
      <c r="BM48" s="94">
        <v>9770</v>
      </c>
      <c r="BN48" s="94">
        <v>1013</v>
      </c>
      <c r="BO48" s="96">
        <v>5322</v>
      </c>
      <c r="BP48" s="195">
        <f t="shared" si="40"/>
        <v>10208</v>
      </c>
      <c r="BQ48" s="94">
        <v>3415</v>
      </c>
      <c r="BR48" s="94">
        <v>1958</v>
      </c>
      <c r="BS48" s="96">
        <v>4835</v>
      </c>
      <c r="BT48" s="195">
        <f t="shared" si="41"/>
        <v>16380</v>
      </c>
      <c r="BU48" s="94">
        <v>5123</v>
      </c>
      <c r="BV48" s="94">
        <v>1664</v>
      </c>
      <c r="BW48" s="94">
        <v>6357</v>
      </c>
      <c r="BX48" s="96">
        <v>3236</v>
      </c>
      <c r="BY48" s="195">
        <f t="shared" si="42"/>
        <v>31363</v>
      </c>
      <c r="BZ48" s="97">
        <v>1830</v>
      </c>
      <c r="CA48" s="97">
        <v>4017</v>
      </c>
      <c r="CB48" s="97">
        <v>9222</v>
      </c>
      <c r="CC48" s="97">
        <v>2904</v>
      </c>
      <c r="CD48" s="97">
        <v>2484</v>
      </c>
      <c r="CE48" s="97">
        <v>2963</v>
      </c>
      <c r="CF48" s="97">
        <v>5032</v>
      </c>
      <c r="CG48" s="93">
        <v>2911</v>
      </c>
      <c r="CH48" s="195">
        <f t="shared" si="43"/>
        <v>22673</v>
      </c>
      <c r="CI48" s="94">
        <v>13804</v>
      </c>
      <c r="CJ48" s="96">
        <v>8869</v>
      </c>
      <c r="CK48" s="195">
        <f t="shared" si="44"/>
        <v>32412</v>
      </c>
      <c r="CL48" s="94">
        <v>9649</v>
      </c>
      <c r="CM48" s="94">
        <v>7562</v>
      </c>
      <c r="CN48" s="94">
        <v>3306</v>
      </c>
      <c r="CO48" s="94">
        <v>5865</v>
      </c>
      <c r="CP48" s="96">
        <v>6030</v>
      </c>
      <c r="CQ48" s="195">
        <f t="shared" si="45"/>
        <v>12897</v>
      </c>
      <c r="CR48" s="94">
        <v>3781</v>
      </c>
      <c r="CS48" s="94">
        <v>4694</v>
      </c>
      <c r="CT48" s="96">
        <v>4422</v>
      </c>
      <c r="CU48" s="195">
        <f t="shared" si="46"/>
        <v>20900</v>
      </c>
      <c r="CV48" s="94">
        <v>4117</v>
      </c>
      <c r="CW48" s="94">
        <v>7665</v>
      </c>
      <c r="CX48" s="94">
        <v>4704</v>
      </c>
      <c r="CY48" s="96">
        <v>4414</v>
      </c>
      <c r="CZ48" s="195">
        <f t="shared" si="47"/>
        <v>49622</v>
      </c>
      <c r="DA48" s="94">
        <v>1675</v>
      </c>
      <c r="DB48" s="94">
        <v>1634</v>
      </c>
      <c r="DC48" s="94">
        <v>13722</v>
      </c>
      <c r="DD48" s="94">
        <v>16835</v>
      </c>
      <c r="DE48" s="94">
        <v>11239</v>
      </c>
      <c r="DF48" s="96">
        <v>4517</v>
      </c>
      <c r="DG48" s="195">
        <f t="shared" si="48"/>
        <v>48998</v>
      </c>
      <c r="DH48" s="94">
        <v>4239</v>
      </c>
      <c r="DI48" s="94">
        <v>3480</v>
      </c>
      <c r="DJ48" s="94">
        <v>4668</v>
      </c>
      <c r="DK48" s="94">
        <v>8916</v>
      </c>
      <c r="DL48" s="94">
        <v>7160</v>
      </c>
      <c r="DM48" s="94">
        <v>12303</v>
      </c>
      <c r="DN48" s="94">
        <v>3346</v>
      </c>
      <c r="DO48" s="96">
        <v>4886</v>
      </c>
      <c r="DP48" s="436">
        <f t="shared" si="26"/>
        <v>523917</v>
      </c>
      <c r="DQ48" s="195">
        <f t="shared" si="49"/>
        <v>6514</v>
      </c>
      <c r="DR48" s="94">
        <v>3077</v>
      </c>
      <c r="DS48" s="94">
        <v>3034</v>
      </c>
      <c r="DT48" s="96">
        <v>403</v>
      </c>
      <c r="DU48" s="195" t="s">
        <v>341</v>
      </c>
      <c r="DV48" s="94">
        <v>1939</v>
      </c>
      <c r="DW48" s="126" t="s">
        <v>341</v>
      </c>
    </row>
    <row r="49" spans="1:130" s="14" customFormat="1" ht="16.5" customHeight="1">
      <c r="A49" s="462" t="s">
        <v>95</v>
      </c>
      <c r="B49" s="195">
        <f t="shared" si="27"/>
        <v>907064</v>
      </c>
      <c r="C49" s="92">
        <v>537685</v>
      </c>
      <c r="D49" s="93">
        <v>369379</v>
      </c>
      <c r="E49" s="195">
        <f t="shared" si="28"/>
        <v>1581643</v>
      </c>
      <c r="F49" s="92">
        <v>202683</v>
      </c>
      <c r="G49" s="94">
        <v>706785</v>
      </c>
      <c r="H49" s="94">
        <v>190266</v>
      </c>
      <c r="I49" s="95">
        <v>162735</v>
      </c>
      <c r="J49" s="96">
        <v>319174</v>
      </c>
      <c r="K49" s="195">
        <f t="shared" si="29"/>
        <v>655127</v>
      </c>
      <c r="L49" s="94">
        <v>165287</v>
      </c>
      <c r="M49" s="94">
        <v>72338</v>
      </c>
      <c r="N49" s="94">
        <v>110284</v>
      </c>
      <c r="O49" s="96">
        <v>307218</v>
      </c>
      <c r="P49" s="195">
        <f t="shared" si="30"/>
        <v>717439</v>
      </c>
      <c r="Q49" s="94">
        <v>330385</v>
      </c>
      <c r="R49" s="94">
        <v>244538</v>
      </c>
      <c r="S49" s="96">
        <v>142516</v>
      </c>
      <c r="T49" s="195">
        <f t="shared" si="31"/>
        <v>797947</v>
      </c>
      <c r="U49" s="94">
        <v>254631</v>
      </c>
      <c r="V49" s="94">
        <v>105234</v>
      </c>
      <c r="W49" s="94">
        <v>271459</v>
      </c>
      <c r="X49" s="96">
        <v>166623</v>
      </c>
      <c r="Y49" s="195">
        <f t="shared" si="32"/>
        <v>1578731</v>
      </c>
      <c r="Z49" s="94">
        <v>290343</v>
      </c>
      <c r="AA49" s="94">
        <v>442099</v>
      </c>
      <c r="AB49" s="94">
        <v>490080</v>
      </c>
      <c r="AC49" s="96">
        <v>356209</v>
      </c>
      <c r="AD49" s="195">
        <f t="shared" si="33"/>
        <v>1245290</v>
      </c>
      <c r="AE49" s="94">
        <v>151990</v>
      </c>
      <c r="AF49" s="94">
        <v>211027</v>
      </c>
      <c r="AG49" s="94">
        <v>112410</v>
      </c>
      <c r="AH49" s="94">
        <v>286393</v>
      </c>
      <c r="AI49" s="94">
        <v>161308</v>
      </c>
      <c r="AJ49" s="96">
        <v>322162</v>
      </c>
      <c r="AK49" s="195">
        <f t="shared" si="34"/>
        <v>649891</v>
      </c>
      <c r="AL49" s="94">
        <v>138674</v>
      </c>
      <c r="AM49" s="94">
        <v>147171</v>
      </c>
      <c r="AN49" s="94">
        <v>273931</v>
      </c>
      <c r="AO49" s="425">
        <v>90115</v>
      </c>
      <c r="AP49" s="195">
        <f t="shared" si="35"/>
        <v>155559</v>
      </c>
      <c r="AQ49" s="94">
        <v>71403</v>
      </c>
      <c r="AR49" s="96">
        <v>84156</v>
      </c>
      <c r="AS49" s="195">
        <f t="shared" si="36"/>
        <v>579723</v>
      </c>
      <c r="AT49" s="94">
        <v>260199</v>
      </c>
      <c r="AU49" s="94">
        <v>128764</v>
      </c>
      <c r="AV49" s="94">
        <v>118823</v>
      </c>
      <c r="AW49" s="96">
        <v>71937</v>
      </c>
      <c r="AX49" s="195">
        <f t="shared" si="37"/>
        <v>894164</v>
      </c>
      <c r="AY49" s="94">
        <v>288624</v>
      </c>
      <c r="AZ49" s="96">
        <v>605540</v>
      </c>
      <c r="BA49" s="195">
        <f t="shared" si="38"/>
        <v>5751960</v>
      </c>
      <c r="BB49" s="94">
        <v>1070192</v>
      </c>
      <c r="BC49" s="94">
        <v>654101</v>
      </c>
      <c r="BD49" s="94">
        <v>693480</v>
      </c>
      <c r="BE49" s="94">
        <v>601841</v>
      </c>
      <c r="BF49" s="94">
        <v>757649</v>
      </c>
      <c r="BG49" s="94">
        <v>754395</v>
      </c>
      <c r="BH49" s="94">
        <v>644775</v>
      </c>
      <c r="BI49" s="96">
        <v>575527</v>
      </c>
      <c r="BJ49" s="195">
        <f t="shared" si="39"/>
        <v>1289359</v>
      </c>
      <c r="BK49" s="94">
        <v>175020</v>
      </c>
      <c r="BL49" s="94">
        <v>348450</v>
      </c>
      <c r="BM49" s="94">
        <v>508930</v>
      </c>
      <c r="BN49" s="94">
        <v>39492</v>
      </c>
      <c r="BO49" s="96">
        <v>217467</v>
      </c>
      <c r="BP49" s="195">
        <f t="shared" si="40"/>
        <v>359628</v>
      </c>
      <c r="BQ49" s="94">
        <v>118657</v>
      </c>
      <c r="BR49" s="94">
        <v>60023</v>
      </c>
      <c r="BS49" s="96">
        <v>180948</v>
      </c>
      <c r="BT49" s="195">
        <f t="shared" si="41"/>
        <v>1149537</v>
      </c>
      <c r="BU49" s="94">
        <v>355304</v>
      </c>
      <c r="BV49" s="94">
        <v>96329</v>
      </c>
      <c r="BW49" s="94">
        <v>512904</v>
      </c>
      <c r="BX49" s="96">
        <v>185000</v>
      </c>
      <c r="BY49" s="195">
        <f t="shared" si="42"/>
        <v>1428817</v>
      </c>
      <c r="BZ49" s="97">
        <v>75427</v>
      </c>
      <c r="CA49" s="97">
        <v>137683</v>
      </c>
      <c r="CB49" s="97">
        <v>619013</v>
      </c>
      <c r="CC49" s="97">
        <v>93470</v>
      </c>
      <c r="CD49" s="97">
        <v>85946</v>
      </c>
      <c r="CE49" s="97">
        <v>112527</v>
      </c>
      <c r="CF49" s="97">
        <v>184532</v>
      </c>
      <c r="CG49" s="93">
        <v>120219</v>
      </c>
      <c r="CH49" s="195">
        <f t="shared" si="43"/>
        <v>1955918</v>
      </c>
      <c r="CI49" s="94">
        <v>1247768</v>
      </c>
      <c r="CJ49" s="96">
        <v>708150</v>
      </c>
      <c r="CK49" s="195">
        <f t="shared" si="44"/>
        <v>1768554</v>
      </c>
      <c r="CL49" s="94">
        <v>632034</v>
      </c>
      <c r="CM49" s="94">
        <v>387691</v>
      </c>
      <c r="CN49" s="94">
        <v>153314</v>
      </c>
      <c r="CO49" s="94">
        <v>278943</v>
      </c>
      <c r="CP49" s="96">
        <v>316572</v>
      </c>
      <c r="CQ49" s="195">
        <f t="shared" si="45"/>
        <v>940912</v>
      </c>
      <c r="CR49" s="94">
        <v>264635</v>
      </c>
      <c r="CS49" s="94">
        <v>397454</v>
      </c>
      <c r="CT49" s="96">
        <v>278823</v>
      </c>
      <c r="CU49" s="195">
        <f t="shared" si="46"/>
        <v>865877</v>
      </c>
      <c r="CV49" s="94">
        <v>172069</v>
      </c>
      <c r="CW49" s="94">
        <v>303068</v>
      </c>
      <c r="CX49" s="94">
        <v>183068</v>
      </c>
      <c r="CY49" s="96">
        <v>207672</v>
      </c>
      <c r="CZ49" s="195">
        <f t="shared" si="47"/>
        <v>2355562</v>
      </c>
      <c r="DA49" s="94">
        <v>78041</v>
      </c>
      <c r="DB49" s="94">
        <v>67168</v>
      </c>
      <c r="DC49" s="94">
        <v>513989</v>
      </c>
      <c r="DD49" s="94">
        <v>947284</v>
      </c>
      <c r="DE49" s="94">
        <v>487006</v>
      </c>
      <c r="DF49" s="96">
        <v>262074</v>
      </c>
      <c r="DG49" s="195">
        <f t="shared" si="48"/>
        <v>3092491</v>
      </c>
      <c r="DH49" s="94">
        <v>301413</v>
      </c>
      <c r="DI49" s="94">
        <v>156210</v>
      </c>
      <c r="DJ49" s="94">
        <v>240343</v>
      </c>
      <c r="DK49" s="94">
        <v>604695</v>
      </c>
      <c r="DL49" s="94">
        <v>367874</v>
      </c>
      <c r="DM49" s="94">
        <v>844603</v>
      </c>
      <c r="DN49" s="94">
        <v>207867</v>
      </c>
      <c r="DO49" s="96">
        <v>369486</v>
      </c>
      <c r="DP49" s="436">
        <f t="shared" si="26"/>
        <v>30721193</v>
      </c>
      <c r="DQ49" s="195">
        <f t="shared" si="49"/>
        <v>485416</v>
      </c>
      <c r="DR49" s="94">
        <v>187209</v>
      </c>
      <c r="DS49" s="94">
        <v>179490</v>
      </c>
      <c r="DT49" s="96">
        <v>118717</v>
      </c>
      <c r="DU49" s="195" t="s">
        <v>341</v>
      </c>
      <c r="DV49" s="94">
        <v>405844</v>
      </c>
      <c r="DW49" s="126" t="s">
        <v>341</v>
      </c>
    </row>
    <row r="50" spans="1:130" s="14" customFormat="1" ht="16.5" customHeight="1">
      <c r="A50" s="315" t="s">
        <v>61</v>
      </c>
      <c r="B50" s="195">
        <f t="shared" si="27"/>
        <v>67608</v>
      </c>
      <c r="C50" s="297">
        <v>39754</v>
      </c>
      <c r="D50" s="298">
        <v>27854</v>
      </c>
      <c r="E50" s="195">
        <f t="shared" si="28"/>
        <v>108324</v>
      </c>
      <c r="F50" s="297">
        <v>12250</v>
      </c>
      <c r="G50" s="299">
        <v>51437</v>
      </c>
      <c r="H50" s="299">
        <v>12954</v>
      </c>
      <c r="I50" s="299">
        <v>10820</v>
      </c>
      <c r="J50" s="298">
        <v>20863</v>
      </c>
      <c r="K50" s="195">
        <f t="shared" si="29"/>
        <v>42854</v>
      </c>
      <c r="L50" s="299">
        <v>10233</v>
      </c>
      <c r="M50" s="299">
        <v>4077</v>
      </c>
      <c r="N50" s="299">
        <v>7574</v>
      </c>
      <c r="O50" s="298">
        <v>20970</v>
      </c>
      <c r="P50" s="195">
        <f t="shared" si="30"/>
        <v>51579</v>
      </c>
      <c r="Q50" s="299">
        <v>24943</v>
      </c>
      <c r="R50" s="299">
        <v>16401</v>
      </c>
      <c r="S50" s="298">
        <v>10235</v>
      </c>
      <c r="T50" s="195">
        <f t="shared" si="31"/>
        <v>54947</v>
      </c>
      <c r="U50" s="299">
        <v>17744</v>
      </c>
      <c r="V50" s="299">
        <v>6512</v>
      </c>
      <c r="W50" s="299">
        <v>18596</v>
      </c>
      <c r="X50" s="298">
        <v>12095</v>
      </c>
      <c r="Y50" s="195">
        <f t="shared" si="32"/>
        <v>117492</v>
      </c>
      <c r="Z50" s="299">
        <v>20767</v>
      </c>
      <c r="AA50" s="299">
        <v>31416</v>
      </c>
      <c r="AB50" s="299">
        <v>39779</v>
      </c>
      <c r="AC50" s="298">
        <v>25530</v>
      </c>
      <c r="AD50" s="195">
        <f t="shared" si="33"/>
        <v>93547</v>
      </c>
      <c r="AE50" s="299">
        <v>10036</v>
      </c>
      <c r="AF50" s="299">
        <v>17612</v>
      </c>
      <c r="AG50" s="299">
        <v>6883</v>
      </c>
      <c r="AH50" s="299">
        <v>20807</v>
      </c>
      <c r="AI50" s="299">
        <v>11722</v>
      </c>
      <c r="AJ50" s="298">
        <v>26487</v>
      </c>
      <c r="AK50" s="195">
        <f t="shared" si="34"/>
        <v>49612</v>
      </c>
      <c r="AL50" s="299">
        <v>10717</v>
      </c>
      <c r="AM50" s="299">
        <v>11512</v>
      </c>
      <c r="AN50" s="299">
        <v>21206</v>
      </c>
      <c r="AO50" s="298">
        <v>6177</v>
      </c>
      <c r="AP50" s="195">
        <f t="shared" si="35"/>
        <v>9733</v>
      </c>
      <c r="AQ50" s="299">
        <v>4361</v>
      </c>
      <c r="AR50" s="298">
        <v>5372</v>
      </c>
      <c r="AS50" s="195">
        <f t="shared" si="36"/>
        <v>44725</v>
      </c>
      <c r="AT50" s="299">
        <v>20702</v>
      </c>
      <c r="AU50" s="299">
        <v>9398</v>
      </c>
      <c r="AV50" s="299">
        <v>9078</v>
      </c>
      <c r="AW50" s="298">
        <v>5547</v>
      </c>
      <c r="AX50" s="195">
        <f t="shared" si="37"/>
        <v>72844</v>
      </c>
      <c r="AY50" s="299">
        <v>24220</v>
      </c>
      <c r="AZ50" s="298">
        <v>48624</v>
      </c>
      <c r="BA50" s="195">
        <f t="shared" si="38"/>
        <v>508257</v>
      </c>
      <c r="BB50" s="299">
        <v>73065</v>
      </c>
      <c r="BC50" s="299">
        <v>58896</v>
      </c>
      <c r="BD50" s="299">
        <v>60568</v>
      </c>
      <c r="BE50" s="299">
        <v>54144</v>
      </c>
      <c r="BF50" s="299">
        <v>69685</v>
      </c>
      <c r="BG50" s="299">
        <v>79293</v>
      </c>
      <c r="BH50" s="299">
        <v>57336</v>
      </c>
      <c r="BI50" s="298">
        <v>55270</v>
      </c>
      <c r="BJ50" s="195">
        <f t="shared" si="39"/>
        <v>93169</v>
      </c>
      <c r="BK50" s="299">
        <v>12343</v>
      </c>
      <c r="BL50" s="299">
        <v>26332</v>
      </c>
      <c r="BM50" s="299">
        <v>37070</v>
      </c>
      <c r="BN50" s="299">
        <v>2429</v>
      </c>
      <c r="BO50" s="298">
        <v>14995</v>
      </c>
      <c r="BP50" s="195">
        <f t="shared" si="40"/>
        <v>22373</v>
      </c>
      <c r="BQ50" s="299">
        <v>7118</v>
      </c>
      <c r="BR50" s="299">
        <v>3228</v>
      </c>
      <c r="BS50" s="298">
        <v>12027</v>
      </c>
      <c r="BT50" s="195">
        <f t="shared" si="41"/>
        <v>82805</v>
      </c>
      <c r="BU50" s="299">
        <v>26026</v>
      </c>
      <c r="BV50" s="299">
        <v>6826</v>
      </c>
      <c r="BW50" s="299">
        <v>36970</v>
      </c>
      <c r="BX50" s="298">
        <v>12983</v>
      </c>
      <c r="BY50" s="195">
        <f t="shared" si="42"/>
        <v>99783</v>
      </c>
      <c r="BZ50" s="299">
        <v>5106</v>
      </c>
      <c r="CA50" s="299">
        <v>8877</v>
      </c>
      <c r="CB50" s="299">
        <v>46166</v>
      </c>
      <c r="CC50" s="299">
        <v>5691</v>
      </c>
      <c r="CD50" s="299">
        <v>4990</v>
      </c>
      <c r="CE50" s="299">
        <v>6980</v>
      </c>
      <c r="CF50" s="299">
        <v>12579</v>
      </c>
      <c r="CG50" s="298">
        <v>9394</v>
      </c>
      <c r="CH50" s="195">
        <f t="shared" si="43"/>
        <v>169423</v>
      </c>
      <c r="CI50" s="299">
        <v>108951</v>
      </c>
      <c r="CJ50" s="298">
        <v>60472</v>
      </c>
      <c r="CK50" s="195">
        <f t="shared" si="44"/>
        <v>142883</v>
      </c>
      <c r="CL50" s="299">
        <v>52146</v>
      </c>
      <c r="CM50" s="299">
        <v>32066</v>
      </c>
      <c r="CN50" s="299">
        <v>12569</v>
      </c>
      <c r="CO50" s="299">
        <v>21761</v>
      </c>
      <c r="CP50" s="298">
        <v>24341</v>
      </c>
      <c r="CQ50" s="195">
        <f t="shared" si="45"/>
        <v>77294</v>
      </c>
      <c r="CR50" s="299">
        <v>21491</v>
      </c>
      <c r="CS50" s="299">
        <v>34141</v>
      </c>
      <c r="CT50" s="298">
        <v>21662</v>
      </c>
      <c r="CU50" s="195">
        <f t="shared" si="46"/>
        <v>59255</v>
      </c>
      <c r="CV50" s="299">
        <v>11530</v>
      </c>
      <c r="CW50" s="299">
        <v>19426</v>
      </c>
      <c r="CX50" s="299">
        <v>13112</v>
      </c>
      <c r="CY50" s="298">
        <v>15187</v>
      </c>
      <c r="CZ50" s="195">
        <f t="shared" si="47"/>
        <v>170276</v>
      </c>
      <c r="DA50" s="299">
        <v>5143</v>
      </c>
      <c r="DB50" s="299">
        <v>4467</v>
      </c>
      <c r="DC50" s="299">
        <v>35139</v>
      </c>
      <c r="DD50" s="299">
        <v>72180</v>
      </c>
      <c r="DE50" s="299">
        <v>32646</v>
      </c>
      <c r="DF50" s="298">
        <v>20701</v>
      </c>
      <c r="DG50" s="195">
        <f t="shared" si="48"/>
        <v>250535</v>
      </c>
      <c r="DH50" s="299">
        <v>24967</v>
      </c>
      <c r="DI50" s="299">
        <v>10698</v>
      </c>
      <c r="DJ50" s="299">
        <v>19120</v>
      </c>
      <c r="DK50" s="299">
        <v>49593</v>
      </c>
      <c r="DL50" s="299">
        <v>28563</v>
      </c>
      <c r="DM50" s="299">
        <v>72805</v>
      </c>
      <c r="DN50" s="299">
        <v>15584</v>
      </c>
      <c r="DO50" s="298">
        <v>29205</v>
      </c>
      <c r="DP50" s="436">
        <f t="shared" si="26"/>
        <v>2389318</v>
      </c>
      <c r="DQ50" s="195">
        <f t="shared" si="49"/>
        <v>46869</v>
      </c>
      <c r="DR50" s="299">
        <v>15600</v>
      </c>
      <c r="DS50" s="299">
        <v>13818</v>
      </c>
      <c r="DT50" s="298">
        <v>17451</v>
      </c>
      <c r="DU50" s="195" t="s">
        <v>341</v>
      </c>
      <c r="DV50" s="299">
        <v>41078</v>
      </c>
      <c r="DW50" s="298" t="s">
        <v>341</v>
      </c>
    </row>
    <row r="51" spans="1:130" s="14" customFormat="1" ht="16.5" customHeight="1">
      <c r="A51" s="315" t="s">
        <v>62</v>
      </c>
      <c r="B51" s="195">
        <f t="shared" si="27"/>
        <v>125098</v>
      </c>
      <c r="C51" s="297">
        <v>72916</v>
      </c>
      <c r="D51" s="298">
        <v>52182</v>
      </c>
      <c r="E51" s="195">
        <f t="shared" si="28"/>
        <v>212381</v>
      </c>
      <c r="F51" s="297">
        <v>25297</v>
      </c>
      <c r="G51" s="299">
        <v>97367</v>
      </c>
      <c r="H51" s="299">
        <v>25731</v>
      </c>
      <c r="I51" s="299">
        <v>21930</v>
      </c>
      <c r="J51" s="298">
        <v>42056</v>
      </c>
      <c r="K51" s="195">
        <f t="shared" si="29"/>
        <v>84637</v>
      </c>
      <c r="L51" s="299">
        <v>21472</v>
      </c>
      <c r="M51" s="299">
        <v>8372</v>
      </c>
      <c r="N51" s="299">
        <v>15821</v>
      </c>
      <c r="O51" s="298">
        <v>38972</v>
      </c>
      <c r="P51" s="195">
        <f t="shared" si="30"/>
        <v>102093</v>
      </c>
      <c r="Q51" s="299">
        <v>47731</v>
      </c>
      <c r="R51" s="299">
        <v>33932</v>
      </c>
      <c r="S51" s="298">
        <v>20430</v>
      </c>
      <c r="T51" s="195">
        <f t="shared" si="31"/>
        <v>108247</v>
      </c>
      <c r="U51" s="299">
        <v>34707</v>
      </c>
      <c r="V51" s="299">
        <v>12945</v>
      </c>
      <c r="W51" s="299">
        <v>36761</v>
      </c>
      <c r="X51" s="298">
        <v>23834</v>
      </c>
      <c r="Y51" s="195">
        <f t="shared" si="32"/>
        <v>227256</v>
      </c>
      <c r="Z51" s="299">
        <v>41436</v>
      </c>
      <c r="AA51" s="299">
        <v>62427</v>
      </c>
      <c r="AB51" s="299">
        <v>72360</v>
      </c>
      <c r="AC51" s="298">
        <v>51033</v>
      </c>
      <c r="AD51" s="195">
        <f t="shared" si="33"/>
        <v>175849</v>
      </c>
      <c r="AE51" s="299">
        <v>19959</v>
      </c>
      <c r="AF51" s="299">
        <v>31772</v>
      </c>
      <c r="AG51" s="299">
        <v>14578</v>
      </c>
      <c r="AH51" s="299">
        <v>39834</v>
      </c>
      <c r="AI51" s="299">
        <v>22993</v>
      </c>
      <c r="AJ51" s="298">
        <v>46713</v>
      </c>
      <c r="AK51" s="195">
        <f t="shared" si="34"/>
        <v>91900</v>
      </c>
      <c r="AL51" s="299">
        <v>20889</v>
      </c>
      <c r="AM51" s="299">
        <v>20369</v>
      </c>
      <c r="AN51" s="299">
        <v>38708</v>
      </c>
      <c r="AO51" s="298">
        <v>11934</v>
      </c>
      <c r="AP51" s="195">
        <f t="shared" si="35"/>
        <v>18908</v>
      </c>
      <c r="AQ51" s="299">
        <v>8844</v>
      </c>
      <c r="AR51" s="298">
        <v>10064</v>
      </c>
      <c r="AS51" s="195">
        <f t="shared" si="36"/>
        <v>82523</v>
      </c>
      <c r="AT51" s="299">
        <v>36802</v>
      </c>
      <c r="AU51" s="299">
        <v>18668</v>
      </c>
      <c r="AV51" s="299">
        <v>17008</v>
      </c>
      <c r="AW51" s="298">
        <v>10045</v>
      </c>
      <c r="AX51" s="195">
        <f t="shared" si="37"/>
        <v>133669</v>
      </c>
      <c r="AY51" s="299">
        <v>45453</v>
      </c>
      <c r="AZ51" s="298">
        <v>88216</v>
      </c>
      <c r="BA51" s="195">
        <f t="shared" si="38"/>
        <v>837626</v>
      </c>
      <c r="BB51" s="299">
        <v>115013</v>
      </c>
      <c r="BC51" s="299">
        <v>106634</v>
      </c>
      <c r="BD51" s="299">
        <v>109150</v>
      </c>
      <c r="BE51" s="299">
        <v>93180</v>
      </c>
      <c r="BF51" s="299">
        <v>107330</v>
      </c>
      <c r="BG51" s="299">
        <v>118332</v>
      </c>
      <c r="BH51" s="299">
        <v>95703</v>
      </c>
      <c r="BI51" s="298">
        <v>92284</v>
      </c>
      <c r="BJ51" s="195">
        <f t="shared" si="39"/>
        <v>177855</v>
      </c>
      <c r="BK51" s="299">
        <v>24313</v>
      </c>
      <c r="BL51" s="299">
        <v>50178</v>
      </c>
      <c r="BM51" s="299">
        <v>68317</v>
      </c>
      <c r="BN51" s="299">
        <v>4868</v>
      </c>
      <c r="BO51" s="298">
        <v>30179</v>
      </c>
      <c r="BP51" s="195">
        <f t="shared" si="40"/>
        <v>44062</v>
      </c>
      <c r="BQ51" s="299">
        <v>14609</v>
      </c>
      <c r="BR51" s="299">
        <v>7010</v>
      </c>
      <c r="BS51" s="298">
        <v>22443</v>
      </c>
      <c r="BT51" s="195">
        <f t="shared" si="41"/>
        <v>156871</v>
      </c>
      <c r="BU51" s="299">
        <v>48424</v>
      </c>
      <c r="BV51" s="299">
        <v>13684</v>
      </c>
      <c r="BW51" s="299">
        <v>68669</v>
      </c>
      <c r="BX51" s="298">
        <v>26094</v>
      </c>
      <c r="BY51" s="195">
        <f t="shared" si="42"/>
        <v>190179</v>
      </c>
      <c r="BZ51" s="299">
        <v>9920</v>
      </c>
      <c r="CA51" s="299">
        <v>17459</v>
      </c>
      <c r="CB51" s="299">
        <v>83507</v>
      </c>
      <c r="CC51" s="299">
        <v>12067</v>
      </c>
      <c r="CD51" s="299">
        <v>10611</v>
      </c>
      <c r="CE51" s="299">
        <v>14135</v>
      </c>
      <c r="CF51" s="299">
        <v>25213</v>
      </c>
      <c r="CG51" s="298">
        <v>17267</v>
      </c>
      <c r="CH51" s="195">
        <f t="shared" si="43"/>
        <v>305362</v>
      </c>
      <c r="CI51" s="299">
        <v>194256</v>
      </c>
      <c r="CJ51" s="298">
        <v>111106</v>
      </c>
      <c r="CK51" s="195">
        <f t="shared" si="44"/>
        <v>262834</v>
      </c>
      <c r="CL51" s="299">
        <v>94656</v>
      </c>
      <c r="CM51" s="299">
        <v>58669</v>
      </c>
      <c r="CN51" s="299">
        <v>23325</v>
      </c>
      <c r="CO51" s="299">
        <v>40977</v>
      </c>
      <c r="CP51" s="298">
        <v>45207</v>
      </c>
      <c r="CQ51" s="195">
        <f t="shared" si="45"/>
        <v>142312</v>
      </c>
      <c r="CR51" s="299">
        <v>40246</v>
      </c>
      <c r="CS51" s="299">
        <v>61838</v>
      </c>
      <c r="CT51" s="298">
        <v>40228</v>
      </c>
      <c r="CU51" s="195">
        <f t="shared" si="46"/>
        <v>116003</v>
      </c>
      <c r="CV51" s="299">
        <v>22467</v>
      </c>
      <c r="CW51" s="299">
        <v>39702</v>
      </c>
      <c r="CX51" s="299">
        <v>25833</v>
      </c>
      <c r="CY51" s="298">
        <v>28001</v>
      </c>
      <c r="CZ51" s="195">
        <f t="shared" si="47"/>
        <v>320778</v>
      </c>
      <c r="DA51" s="299">
        <v>10762</v>
      </c>
      <c r="DB51" s="299">
        <v>9246</v>
      </c>
      <c r="DC51" s="299">
        <v>66569</v>
      </c>
      <c r="DD51" s="299">
        <v>132666</v>
      </c>
      <c r="DE51" s="299">
        <v>63843</v>
      </c>
      <c r="DF51" s="298">
        <v>37692</v>
      </c>
      <c r="DG51" s="195">
        <f t="shared" si="48"/>
        <v>452719</v>
      </c>
      <c r="DH51" s="299">
        <v>46830</v>
      </c>
      <c r="DI51" s="299">
        <v>22052</v>
      </c>
      <c r="DJ51" s="299">
        <v>36105</v>
      </c>
      <c r="DK51" s="299">
        <v>90901</v>
      </c>
      <c r="DL51" s="299">
        <v>52279</v>
      </c>
      <c r="DM51" s="299">
        <v>119921</v>
      </c>
      <c r="DN51" s="299">
        <v>30020</v>
      </c>
      <c r="DO51" s="298">
        <v>54611</v>
      </c>
      <c r="DP51" s="436">
        <f t="shared" si="26"/>
        <v>4369162</v>
      </c>
      <c r="DQ51" s="195">
        <f t="shared" si="49"/>
        <v>93692</v>
      </c>
      <c r="DR51" s="299">
        <v>34736</v>
      </c>
      <c r="DS51" s="299">
        <v>29226</v>
      </c>
      <c r="DT51" s="298">
        <v>29730</v>
      </c>
      <c r="DU51" s="195" t="s">
        <v>341</v>
      </c>
      <c r="DV51" s="299">
        <v>80382</v>
      </c>
      <c r="DW51" s="298" t="s">
        <v>341</v>
      </c>
    </row>
    <row r="52" spans="1:130" s="14" customFormat="1" ht="16.5" customHeight="1">
      <c r="A52" s="315" t="s">
        <v>63</v>
      </c>
      <c r="B52" s="195">
        <f t="shared" si="27"/>
        <v>116289</v>
      </c>
      <c r="C52" s="98">
        <v>72852</v>
      </c>
      <c r="D52" s="99">
        <v>43437</v>
      </c>
      <c r="E52" s="195">
        <f t="shared" si="28"/>
        <v>188464</v>
      </c>
      <c r="F52" s="98">
        <v>19295</v>
      </c>
      <c r="G52" s="100">
        <v>96731</v>
      </c>
      <c r="H52" s="100">
        <v>18854</v>
      </c>
      <c r="I52" s="100">
        <v>16912</v>
      </c>
      <c r="J52" s="99">
        <v>36672</v>
      </c>
      <c r="K52" s="195">
        <f t="shared" si="29"/>
        <v>76780</v>
      </c>
      <c r="L52" s="100">
        <v>17121</v>
      </c>
      <c r="M52" s="100">
        <v>6873</v>
      </c>
      <c r="N52" s="100">
        <v>11364</v>
      </c>
      <c r="O52" s="99">
        <v>41422</v>
      </c>
      <c r="P52" s="195">
        <f t="shared" si="30"/>
        <v>86800</v>
      </c>
      <c r="Q52" s="100">
        <v>44283</v>
      </c>
      <c r="R52" s="100">
        <v>27090</v>
      </c>
      <c r="S52" s="99">
        <v>15427</v>
      </c>
      <c r="T52" s="195">
        <f t="shared" si="31"/>
        <v>93578</v>
      </c>
      <c r="U52" s="100">
        <v>36311</v>
      </c>
      <c r="V52" s="100">
        <v>10832</v>
      </c>
      <c r="W52" s="100">
        <v>29056</v>
      </c>
      <c r="X52" s="99">
        <v>17379</v>
      </c>
      <c r="Y52" s="195">
        <f t="shared" si="32"/>
        <v>191867</v>
      </c>
      <c r="Z52" s="100">
        <v>30807</v>
      </c>
      <c r="AA52" s="100">
        <v>52915</v>
      </c>
      <c r="AB52" s="100">
        <v>69209</v>
      </c>
      <c r="AC52" s="99">
        <v>38936</v>
      </c>
      <c r="AD52" s="195">
        <f t="shared" si="33"/>
        <v>146380</v>
      </c>
      <c r="AE52" s="100">
        <v>16557</v>
      </c>
      <c r="AF52" s="100">
        <v>23744</v>
      </c>
      <c r="AG52" s="100">
        <v>10895</v>
      </c>
      <c r="AH52" s="100">
        <v>38281</v>
      </c>
      <c r="AI52" s="100">
        <v>16739</v>
      </c>
      <c r="AJ52" s="99">
        <v>40164</v>
      </c>
      <c r="AK52" s="195">
        <f t="shared" si="34"/>
        <v>85623</v>
      </c>
      <c r="AL52" s="100">
        <v>16389</v>
      </c>
      <c r="AM52" s="100">
        <v>18842</v>
      </c>
      <c r="AN52" s="100">
        <v>39700</v>
      </c>
      <c r="AO52" s="99">
        <v>10692</v>
      </c>
      <c r="AP52" s="195">
        <f t="shared" si="35"/>
        <v>18281</v>
      </c>
      <c r="AQ52" s="100">
        <v>7918</v>
      </c>
      <c r="AR52" s="99">
        <v>10363</v>
      </c>
      <c r="AS52" s="195">
        <f t="shared" si="36"/>
        <v>72847</v>
      </c>
      <c r="AT52" s="100">
        <v>35493</v>
      </c>
      <c r="AU52" s="100">
        <v>14066</v>
      </c>
      <c r="AV52" s="100">
        <v>12573</v>
      </c>
      <c r="AW52" s="99">
        <v>10715</v>
      </c>
      <c r="AX52" s="195">
        <f t="shared" si="37"/>
        <v>116738</v>
      </c>
      <c r="AY52" s="100">
        <v>32656</v>
      </c>
      <c r="AZ52" s="99">
        <v>84082</v>
      </c>
      <c r="BA52" s="195">
        <f t="shared" si="38"/>
        <v>786103</v>
      </c>
      <c r="BB52" s="100">
        <v>156350</v>
      </c>
      <c r="BC52" s="100">
        <v>87226</v>
      </c>
      <c r="BD52" s="100">
        <v>88568</v>
      </c>
      <c r="BE52" s="100">
        <v>81368</v>
      </c>
      <c r="BF52" s="100">
        <v>99200</v>
      </c>
      <c r="BG52" s="100">
        <v>103707</v>
      </c>
      <c r="BH52" s="100">
        <v>88661</v>
      </c>
      <c r="BI52" s="99">
        <v>81023</v>
      </c>
      <c r="BJ52" s="195">
        <f t="shared" si="39"/>
        <v>157075</v>
      </c>
      <c r="BK52" s="100">
        <v>18207</v>
      </c>
      <c r="BL52" s="100">
        <v>40631</v>
      </c>
      <c r="BM52" s="100">
        <v>69829</v>
      </c>
      <c r="BN52" s="100">
        <v>4093</v>
      </c>
      <c r="BO52" s="99">
        <v>24315</v>
      </c>
      <c r="BP52" s="195">
        <f t="shared" si="40"/>
        <v>40899</v>
      </c>
      <c r="BQ52" s="100">
        <v>13074</v>
      </c>
      <c r="BR52" s="100">
        <v>5773</v>
      </c>
      <c r="BS52" s="99">
        <v>22052</v>
      </c>
      <c r="BT52" s="195">
        <f t="shared" si="41"/>
        <v>151380</v>
      </c>
      <c r="BU52" s="100">
        <v>53525</v>
      </c>
      <c r="BV52" s="100">
        <v>10989</v>
      </c>
      <c r="BW52" s="100">
        <v>65548</v>
      </c>
      <c r="BX52" s="99">
        <v>21318</v>
      </c>
      <c r="BY52" s="195">
        <f t="shared" si="42"/>
        <v>177513</v>
      </c>
      <c r="BZ52" s="100">
        <v>7296</v>
      </c>
      <c r="CA52" s="100">
        <v>13326</v>
      </c>
      <c r="CB52" s="100">
        <v>94583</v>
      </c>
      <c r="CC52" s="100">
        <v>8834</v>
      </c>
      <c r="CD52" s="100">
        <v>8036</v>
      </c>
      <c r="CE52" s="100">
        <v>13220</v>
      </c>
      <c r="CF52" s="100">
        <v>19758</v>
      </c>
      <c r="CG52" s="99">
        <v>12460</v>
      </c>
      <c r="CH52" s="195">
        <f t="shared" si="43"/>
        <v>275191</v>
      </c>
      <c r="CI52" s="100">
        <v>184255</v>
      </c>
      <c r="CJ52" s="99">
        <v>90936</v>
      </c>
      <c r="CK52" s="195">
        <f t="shared" si="44"/>
        <v>217591</v>
      </c>
      <c r="CL52" s="100">
        <v>83389</v>
      </c>
      <c r="CM52" s="100">
        <v>51234</v>
      </c>
      <c r="CN52" s="100">
        <v>17635</v>
      </c>
      <c r="CO52" s="100">
        <v>33151</v>
      </c>
      <c r="CP52" s="99">
        <v>32182</v>
      </c>
      <c r="CQ52" s="195">
        <f t="shared" si="45"/>
        <v>120874</v>
      </c>
      <c r="CR52" s="100">
        <v>31781</v>
      </c>
      <c r="CS52" s="100">
        <v>50958</v>
      </c>
      <c r="CT52" s="99">
        <v>38135</v>
      </c>
      <c r="CU52" s="195">
        <f t="shared" si="46"/>
        <v>99286</v>
      </c>
      <c r="CV52" s="100">
        <v>19026</v>
      </c>
      <c r="CW52" s="100">
        <v>33462</v>
      </c>
      <c r="CX52" s="100">
        <v>19232</v>
      </c>
      <c r="CY52" s="99">
        <v>27566</v>
      </c>
      <c r="CZ52" s="195">
        <f t="shared" si="47"/>
        <v>289070</v>
      </c>
      <c r="DA52" s="100">
        <v>8204</v>
      </c>
      <c r="DB52" s="100">
        <v>6725</v>
      </c>
      <c r="DC52" s="100">
        <v>60796</v>
      </c>
      <c r="DD52" s="100">
        <v>128292</v>
      </c>
      <c r="DE52" s="100">
        <v>54369</v>
      </c>
      <c r="DF52" s="99">
        <v>30684</v>
      </c>
      <c r="DG52" s="195">
        <f t="shared" si="48"/>
        <v>402241</v>
      </c>
      <c r="DH52" s="100">
        <v>34253</v>
      </c>
      <c r="DI52" s="100">
        <v>15873</v>
      </c>
      <c r="DJ52" s="100">
        <v>27100</v>
      </c>
      <c r="DK52" s="100">
        <v>81925</v>
      </c>
      <c r="DL52" s="100">
        <v>45765</v>
      </c>
      <c r="DM52" s="100">
        <v>127795</v>
      </c>
      <c r="DN52" s="100">
        <v>25295</v>
      </c>
      <c r="DO52" s="99">
        <v>44235</v>
      </c>
      <c r="DP52" s="436">
        <f t="shared" si="26"/>
        <v>3910870</v>
      </c>
      <c r="DQ52" s="195">
        <f t="shared" si="49"/>
        <v>66137</v>
      </c>
      <c r="DR52" s="100">
        <v>24417</v>
      </c>
      <c r="DS52" s="100">
        <v>23112</v>
      </c>
      <c r="DT52" s="99">
        <v>18608</v>
      </c>
      <c r="DU52" s="195" t="s">
        <v>341</v>
      </c>
      <c r="DV52" s="100">
        <v>61721</v>
      </c>
      <c r="DW52" s="99" t="s">
        <v>341</v>
      </c>
    </row>
    <row r="53" spans="1:130" s="14" customFormat="1" ht="16.5" customHeight="1">
      <c r="A53" s="315" t="s">
        <v>64</v>
      </c>
      <c r="B53" s="195">
        <f t="shared" si="27"/>
        <v>484813</v>
      </c>
      <c r="C53" s="98">
        <v>286862</v>
      </c>
      <c r="D53" s="99">
        <v>197951</v>
      </c>
      <c r="E53" s="195">
        <f t="shared" si="28"/>
        <v>817706</v>
      </c>
      <c r="F53" s="98">
        <v>103835</v>
      </c>
      <c r="G53" s="100">
        <v>367017</v>
      </c>
      <c r="H53" s="100">
        <v>99312</v>
      </c>
      <c r="I53" s="100">
        <v>81198</v>
      </c>
      <c r="J53" s="99">
        <v>166344</v>
      </c>
      <c r="K53" s="195">
        <f t="shared" si="29"/>
        <v>342305</v>
      </c>
      <c r="L53" s="100">
        <v>84835</v>
      </c>
      <c r="M53" s="100">
        <v>38926</v>
      </c>
      <c r="N53" s="100">
        <v>57428</v>
      </c>
      <c r="O53" s="99">
        <v>161116</v>
      </c>
      <c r="P53" s="195">
        <f t="shared" si="30"/>
        <v>367471</v>
      </c>
      <c r="Q53" s="100">
        <v>168876</v>
      </c>
      <c r="R53" s="100">
        <v>126366</v>
      </c>
      <c r="S53" s="99">
        <v>72229</v>
      </c>
      <c r="T53" s="195">
        <f t="shared" si="31"/>
        <v>409806</v>
      </c>
      <c r="U53" s="100">
        <v>130707</v>
      </c>
      <c r="V53" s="100">
        <v>54144</v>
      </c>
      <c r="W53" s="100">
        <v>138876</v>
      </c>
      <c r="X53" s="99">
        <v>86079</v>
      </c>
      <c r="Y53" s="195">
        <f t="shared" si="32"/>
        <v>813010</v>
      </c>
      <c r="Z53" s="100">
        <v>147039</v>
      </c>
      <c r="AA53" s="100">
        <v>231200</v>
      </c>
      <c r="AB53" s="100">
        <v>250218</v>
      </c>
      <c r="AC53" s="99">
        <v>184553</v>
      </c>
      <c r="AD53" s="195">
        <f t="shared" si="33"/>
        <v>635252</v>
      </c>
      <c r="AE53" s="100">
        <v>78167</v>
      </c>
      <c r="AF53" s="100">
        <v>109501</v>
      </c>
      <c r="AG53" s="100">
        <v>58097</v>
      </c>
      <c r="AH53" s="100">
        <v>144397</v>
      </c>
      <c r="AI53" s="100">
        <v>81184</v>
      </c>
      <c r="AJ53" s="99">
        <v>163906</v>
      </c>
      <c r="AK53" s="195">
        <f t="shared" si="34"/>
        <v>334994</v>
      </c>
      <c r="AL53" s="100">
        <v>72504</v>
      </c>
      <c r="AM53" s="100">
        <v>75077</v>
      </c>
      <c r="AN53" s="100">
        <v>140983</v>
      </c>
      <c r="AO53" s="99">
        <v>46430</v>
      </c>
      <c r="AP53" s="195">
        <f t="shared" si="35"/>
        <v>82166</v>
      </c>
      <c r="AQ53" s="100">
        <v>37888</v>
      </c>
      <c r="AR53" s="99">
        <v>44278</v>
      </c>
      <c r="AS53" s="195">
        <f t="shared" si="36"/>
        <v>298075</v>
      </c>
      <c r="AT53" s="100">
        <v>132798</v>
      </c>
      <c r="AU53" s="100">
        <v>65934</v>
      </c>
      <c r="AV53" s="100">
        <v>62283</v>
      </c>
      <c r="AW53" s="99">
        <v>37060</v>
      </c>
      <c r="AX53" s="195">
        <f t="shared" si="37"/>
        <v>459715</v>
      </c>
      <c r="AY53" s="100">
        <v>151750</v>
      </c>
      <c r="AZ53" s="99">
        <v>307965</v>
      </c>
      <c r="BA53" s="195">
        <f t="shared" si="38"/>
        <v>3045888</v>
      </c>
      <c r="BB53" s="100">
        <v>603456</v>
      </c>
      <c r="BC53" s="100">
        <v>343357</v>
      </c>
      <c r="BD53" s="100">
        <v>358942</v>
      </c>
      <c r="BE53" s="100">
        <v>310710</v>
      </c>
      <c r="BF53" s="100">
        <v>403220</v>
      </c>
      <c r="BG53" s="100">
        <v>390937</v>
      </c>
      <c r="BH53" s="100">
        <v>338756</v>
      </c>
      <c r="BI53" s="99">
        <v>296510</v>
      </c>
      <c r="BJ53" s="195">
        <f t="shared" si="39"/>
        <v>646390</v>
      </c>
      <c r="BK53" s="100">
        <v>87794</v>
      </c>
      <c r="BL53" s="100">
        <v>176507</v>
      </c>
      <c r="BM53" s="100">
        <v>254345</v>
      </c>
      <c r="BN53" s="100">
        <v>20920</v>
      </c>
      <c r="BO53" s="99">
        <v>106824</v>
      </c>
      <c r="BP53" s="195">
        <f t="shared" si="40"/>
        <v>183831</v>
      </c>
      <c r="BQ53" s="100">
        <v>60518</v>
      </c>
      <c r="BR53" s="100">
        <v>30975</v>
      </c>
      <c r="BS53" s="99">
        <v>92338</v>
      </c>
      <c r="BT53" s="195">
        <f t="shared" si="41"/>
        <v>607315</v>
      </c>
      <c r="BU53" s="100">
        <v>182346</v>
      </c>
      <c r="BV53" s="100">
        <v>51387</v>
      </c>
      <c r="BW53" s="100">
        <v>276820</v>
      </c>
      <c r="BX53" s="99">
        <v>96762</v>
      </c>
      <c r="BY53" s="195">
        <f t="shared" si="42"/>
        <v>735513</v>
      </c>
      <c r="BZ53" s="100">
        <v>39152</v>
      </c>
      <c r="CA53" s="100">
        <v>70047</v>
      </c>
      <c r="CB53" s="100">
        <v>323251</v>
      </c>
      <c r="CC53" s="100">
        <v>47514</v>
      </c>
      <c r="CD53" s="100">
        <v>43842</v>
      </c>
      <c r="CE53" s="100">
        <v>57008</v>
      </c>
      <c r="CF53" s="100">
        <v>93035</v>
      </c>
      <c r="CG53" s="99">
        <v>61664</v>
      </c>
      <c r="CH53" s="195">
        <f t="shared" si="43"/>
        <v>1002741</v>
      </c>
      <c r="CI53" s="100">
        <v>635032</v>
      </c>
      <c r="CJ53" s="99">
        <v>367709</v>
      </c>
      <c r="CK53" s="195">
        <f t="shared" si="44"/>
        <v>902354</v>
      </c>
      <c r="CL53" s="100">
        <v>326341</v>
      </c>
      <c r="CM53" s="100">
        <v>194637</v>
      </c>
      <c r="CN53" s="100">
        <v>77051</v>
      </c>
      <c r="CO53" s="100">
        <v>141637</v>
      </c>
      <c r="CP53" s="99">
        <v>162688</v>
      </c>
      <c r="CQ53" s="195">
        <f t="shared" si="45"/>
        <v>489329</v>
      </c>
      <c r="CR53" s="100">
        <v>137620</v>
      </c>
      <c r="CS53" s="100">
        <v>208690</v>
      </c>
      <c r="CT53" s="99">
        <v>143019</v>
      </c>
      <c r="CU53" s="195">
        <f t="shared" si="46"/>
        <v>440352</v>
      </c>
      <c r="CV53" s="100">
        <v>88531</v>
      </c>
      <c r="CW53" s="100">
        <v>152300</v>
      </c>
      <c r="CX53" s="100">
        <v>94239</v>
      </c>
      <c r="CY53" s="99">
        <v>105282</v>
      </c>
      <c r="CZ53" s="195">
        <f t="shared" si="47"/>
        <v>1184261</v>
      </c>
      <c r="DA53" s="100">
        <v>39291</v>
      </c>
      <c r="DB53" s="100">
        <v>34780</v>
      </c>
      <c r="DC53" s="100">
        <v>258748</v>
      </c>
      <c r="DD53" s="100">
        <v>477201</v>
      </c>
      <c r="DE53" s="100">
        <v>241118</v>
      </c>
      <c r="DF53" s="99">
        <v>133123</v>
      </c>
      <c r="DG53" s="195">
        <f t="shared" si="48"/>
        <v>1582233</v>
      </c>
      <c r="DH53" s="100">
        <v>159141</v>
      </c>
      <c r="DI53" s="100">
        <v>80551</v>
      </c>
      <c r="DJ53" s="100">
        <v>121295</v>
      </c>
      <c r="DK53" s="100">
        <v>307211</v>
      </c>
      <c r="DL53" s="100">
        <v>184746</v>
      </c>
      <c r="DM53" s="100">
        <v>421894</v>
      </c>
      <c r="DN53" s="100">
        <v>108500</v>
      </c>
      <c r="DO53" s="99">
        <v>198895</v>
      </c>
      <c r="DP53" s="436">
        <f t="shared" si="26"/>
        <v>15865520</v>
      </c>
      <c r="DQ53" s="195">
        <f t="shared" si="49"/>
        <v>228743</v>
      </c>
      <c r="DR53" s="100">
        <v>89958</v>
      </c>
      <c r="DS53" s="100">
        <v>88433</v>
      </c>
      <c r="DT53" s="99">
        <v>50352</v>
      </c>
      <c r="DU53" s="195" t="s">
        <v>341</v>
      </c>
      <c r="DV53" s="100">
        <v>198780</v>
      </c>
      <c r="DW53" s="99" t="s">
        <v>341</v>
      </c>
    </row>
    <row r="54" spans="1:130" s="14" customFormat="1" ht="16.5" customHeight="1">
      <c r="A54" s="315" t="s">
        <v>65</v>
      </c>
      <c r="B54" s="195">
        <f t="shared" si="27"/>
        <v>125007</v>
      </c>
      <c r="C54" s="106">
        <v>72321</v>
      </c>
      <c r="D54" s="126">
        <v>52686</v>
      </c>
      <c r="E54" s="195">
        <f t="shared" si="28"/>
        <v>274295</v>
      </c>
      <c r="F54" s="106">
        <v>44323</v>
      </c>
      <c r="G54" s="127">
        <v>103330</v>
      </c>
      <c r="H54" s="127">
        <v>35649</v>
      </c>
      <c r="I54" s="127">
        <v>33860</v>
      </c>
      <c r="J54" s="126">
        <v>57133</v>
      </c>
      <c r="K54" s="195">
        <f t="shared" si="29"/>
        <v>116382</v>
      </c>
      <c r="L54" s="127">
        <v>33512</v>
      </c>
      <c r="M54" s="127">
        <v>14936</v>
      </c>
      <c r="N54" s="127">
        <v>19475</v>
      </c>
      <c r="O54" s="126">
        <v>48459</v>
      </c>
      <c r="P54" s="195">
        <f t="shared" si="30"/>
        <v>118871</v>
      </c>
      <c r="Q54" s="127">
        <v>48989</v>
      </c>
      <c r="R54" s="127">
        <v>43764</v>
      </c>
      <c r="S54" s="126">
        <v>26118</v>
      </c>
      <c r="T54" s="195">
        <f t="shared" si="31"/>
        <v>141272</v>
      </c>
      <c r="U54" s="127">
        <v>38537</v>
      </c>
      <c r="V54" s="127">
        <v>21953</v>
      </c>
      <c r="W54" s="127">
        <v>51396</v>
      </c>
      <c r="X54" s="126">
        <v>29386</v>
      </c>
      <c r="Y54" s="195">
        <f t="shared" si="32"/>
        <v>249705</v>
      </c>
      <c r="Z54" s="127">
        <v>53940</v>
      </c>
      <c r="AA54" s="127">
        <v>69824</v>
      </c>
      <c r="AB54" s="127">
        <v>65258</v>
      </c>
      <c r="AC54" s="126">
        <v>60683</v>
      </c>
      <c r="AD54" s="195">
        <f t="shared" si="33"/>
        <v>210003</v>
      </c>
      <c r="AE54" s="127">
        <v>29067</v>
      </c>
      <c r="AF54" s="127">
        <v>31085</v>
      </c>
      <c r="AG54" s="127">
        <v>23260</v>
      </c>
      <c r="AH54" s="127">
        <v>46831</v>
      </c>
      <c r="AI54" s="127">
        <v>30652</v>
      </c>
      <c r="AJ54" s="126">
        <v>49108</v>
      </c>
      <c r="AK54" s="195">
        <f t="shared" si="34"/>
        <v>96471</v>
      </c>
      <c r="AL54" s="127">
        <v>20076</v>
      </c>
      <c r="AM54" s="127">
        <v>23357</v>
      </c>
      <c r="AN54" s="127">
        <v>37061</v>
      </c>
      <c r="AO54" s="126">
        <v>15977</v>
      </c>
      <c r="AP54" s="195">
        <f t="shared" si="35"/>
        <v>28296</v>
      </c>
      <c r="AQ54" s="127">
        <v>13217</v>
      </c>
      <c r="AR54" s="126">
        <v>15079</v>
      </c>
      <c r="AS54" s="195">
        <f t="shared" si="36"/>
        <v>89072</v>
      </c>
      <c r="AT54" s="127">
        <v>37790</v>
      </c>
      <c r="AU54" s="127">
        <v>22379</v>
      </c>
      <c r="AV54" s="127">
        <v>19402</v>
      </c>
      <c r="AW54" s="126">
        <v>9501</v>
      </c>
      <c r="AX54" s="195">
        <f t="shared" si="37"/>
        <v>123420</v>
      </c>
      <c r="AY54" s="127">
        <v>38403</v>
      </c>
      <c r="AZ54" s="126">
        <v>85017</v>
      </c>
      <c r="BA54" s="195">
        <f t="shared" si="38"/>
        <v>647401</v>
      </c>
      <c r="BB54" s="127">
        <v>133084</v>
      </c>
      <c r="BC54" s="127">
        <v>67155</v>
      </c>
      <c r="BD54" s="127">
        <v>85870</v>
      </c>
      <c r="BE54" s="127">
        <v>70588</v>
      </c>
      <c r="BF54" s="127">
        <v>87278</v>
      </c>
      <c r="BG54" s="127">
        <v>72002</v>
      </c>
      <c r="BH54" s="127">
        <v>72862</v>
      </c>
      <c r="BI54" s="126">
        <v>58562</v>
      </c>
      <c r="BJ54" s="195">
        <f t="shared" si="39"/>
        <v>231269</v>
      </c>
      <c r="BK54" s="127">
        <v>34540</v>
      </c>
      <c r="BL54" s="127">
        <v>59279</v>
      </c>
      <c r="BM54" s="127">
        <v>85968</v>
      </c>
      <c r="BN54" s="127">
        <v>7622</v>
      </c>
      <c r="BO54" s="126">
        <v>43860</v>
      </c>
      <c r="BP54" s="195">
        <f t="shared" si="40"/>
        <v>72678</v>
      </c>
      <c r="BQ54" s="127">
        <v>24754</v>
      </c>
      <c r="BR54" s="127">
        <v>13688</v>
      </c>
      <c r="BS54" s="126">
        <v>34236</v>
      </c>
      <c r="BT54" s="195">
        <f t="shared" si="41"/>
        <v>165540</v>
      </c>
      <c r="BU54" s="127">
        <v>49646</v>
      </c>
      <c r="BV54" s="127">
        <v>14637</v>
      </c>
      <c r="BW54" s="127">
        <v>71063</v>
      </c>
      <c r="BX54" s="126">
        <v>30194</v>
      </c>
      <c r="BY54" s="195">
        <f t="shared" si="42"/>
        <v>243584</v>
      </c>
      <c r="BZ54" s="127">
        <v>14844</v>
      </c>
      <c r="CA54" s="127">
        <v>29581</v>
      </c>
      <c r="CB54" s="127">
        <v>79463</v>
      </c>
      <c r="CC54" s="127">
        <v>20490</v>
      </c>
      <c r="CD54" s="127">
        <v>19424</v>
      </c>
      <c r="CE54" s="127">
        <v>22527</v>
      </c>
      <c r="CF54" s="127">
        <v>36271</v>
      </c>
      <c r="CG54" s="126">
        <v>20984</v>
      </c>
      <c r="CH54" s="195">
        <f t="shared" si="43"/>
        <v>230660</v>
      </c>
      <c r="CI54" s="127">
        <v>143003</v>
      </c>
      <c r="CJ54" s="126">
        <v>87657</v>
      </c>
      <c r="CK54" s="195">
        <f t="shared" si="44"/>
        <v>265983</v>
      </c>
      <c r="CL54" s="127">
        <v>83884</v>
      </c>
      <c r="CM54" s="127">
        <v>56371</v>
      </c>
      <c r="CN54" s="127">
        <v>24830</v>
      </c>
      <c r="CO54" s="127">
        <v>44976</v>
      </c>
      <c r="CP54" s="126">
        <v>55922</v>
      </c>
      <c r="CQ54" s="195">
        <f t="shared" si="45"/>
        <v>123826</v>
      </c>
      <c r="CR54" s="127">
        <v>37098</v>
      </c>
      <c r="CS54" s="127">
        <v>47332</v>
      </c>
      <c r="CT54" s="126">
        <v>39396</v>
      </c>
      <c r="CU54" s="195">
        <f t="shared" si="46"/>
        <v>161366</v>
      </c>
      <c r="CV54" s="127">
        <v>32557</v>
      </c>
      <c r="CW54" s="127">
        <v>61858</v>
      </c>
      <c r="CX54" s="127">
        <v>32850</v>
      </c>
      <c r="CY54" s="126">
        <v>34101</v>
      </c>
      <c r="CZ54" s="195">
        <f t="shared" si="47"/>
        <v>421416</v>
      </c>
      <c r="DA54" s="127">
        <v>15598</v>
      </c>
      <c r="DB54" s="127">
        <v>12804</v>
      </c>
      <c r="DC54" s="127">
        <v>99179</v>
      </c>
      <c r="DD54" s="127">
        <v>149585</v>
      </c>
      <c r="DE54" s="127">
        <v>100818</v>
      </c>
      <c r="DF54" s="126">
        <v>43432</v>
      </c>
      <c r="DG54" s="195">
        <f t="shared" si="48"/>
        <v>445305</v>
      </c>
      <c r="DH54" s="127">
        <v>40204</v>
      </c>
      <c r="DI54" s="127">
        <v>28966</v>
      </c>
      <c r="DJ54" s="127">
        <v>39959</v>
      </c>
      <c r="DK54" s="127">
        <v>83183</v>
      </c>
      <c r="DL54" s="127">
        <v>61307</v>
      </c>
      <c r="DM54" s="127">
        <v>113204</v>
      </c>
      <c r="DN54" s="127">
        <v>31034</v>
      </c>
      <c r="DO54" s="126">
        <v>47448</v>
      </c>
      <c r="DP54" s="436">
        <f t="shared" si="26"/>
        <v>4581822</v>
      </c>
      <c r="DQ54" s="195">
        <f t="shared" si="49"/>
        <v>58027</v>
      </c>
      <c r="DR54" s="127">
        <v>25582</v>
      </c>
      <c r="DS54" s="127">
        <v>27538</v>
      </c>
      <c r="DT54" s="126">
        <v>4907</v>
      </c>
      <c r="DU54" s="195" t="s">
        <v>341</v>
      </c>
      <c r="DV54" s="127">
        <v>31036</v>
      </c>
      <c r="DW54" s="126" t="s">
        <v>341</v>
      </c>
    </row>
    <row r="55" spans="1:130" s="14" customFormat="1" ht="16.5" customHeight="1">
      <c r="A55" s="315" t="s">
        <v>66</v>
      </c>
      <c r="B55" s="195">
        <f t="shared" si="27"/>
        <v>55407</v>
      </c>
      <c r="C55" s="284">
        <v>31828</v>
      </c>
      <c r="D55" s="285">
        <v>23579</v>
      </c>
      <c r="E55" s="195">
        <f t="shared" si="28"/>
        <v>133351</v>
      </c>
      <c r="F55" s="284">
        <v>21936</v>
      </c>
      <c r="G55" s="286">
        <v>49317</v>
      </c>
      <c r="H55" s="286">
        <v>16971</v>
      </c>
      <c r="I55" s="286">
        <v>17014</v>
      </c>
      <c r="J55" s="285">
        <v>28113</v>
      </c>
      <c r="K55" s="195">
        <f t="shared" si="29"/>
        <v>55768</v>
      </c>
      <c r="L55" s="286">
        <v>16578</v>
      </c>
      <c r="M55" s="286">
        <v>7693</v>
      </c>
      <c r="N55" s="286">
        <v>9355</v>
      </c>
      <c r="O55" s="285">
        <v>22142</v>
      </c>
      <c r="P55" s="195">
        <f t="shared" si="30"/>
        <v>58206</v>
      </c>
      <c r="Q55" s="286">
        <v>23189</v>
      </c>
      <c r="R55" s="286">
        <v>21777</v>
      </c>
      <c r="S55" s="285">
        <v>13240</v>
      </c>
      <c r="T55" s="195">
        <f t="shared" si="31"/>
        <v>67970</v>
      </c>
      <c r="U55" s="286">
        <v>18419</v>
      </c>
      <c r="V55" s="286">
        <v>10696</v>
      </c>
      <c r="W55" s="286">
        <v>24789</v>
      </c>
      <c r="X55" s="285">
        <v>14066</v>
      </c>
      <c r="Y55" s="195">
        <f t="shared" si="32"/>
        <v>118727</v>
      </c>
      <c r="Z55" s="286">
        <v>25753</v>
      </c>
      <c r="AA55" s="286">
        <v>32885</v>
      </c>
      <c r="AB55" s="286">
        <v>31794</v>
      </c>
      <c r="AC55" s="285">
        <v>28295</v>
      </c>
      <c r="AD55" s="195">
        <f t="shared" si="33"/>
        <v>102850</v>
      </c>
      <c r="AE55" s="286">
        <v>13825</v>
      </c>
      <c r="AF55" s="286">
        <v>14862</v>
      </c>
      <c r="AG55" s="286">
        <v>11856</v>
      </c>
      <c r="AH55" s="286">
        <v>23151</v>
      </c>
      <c r="AI55" s="286">
        <v>15726</v>
      </c>
      <c r="AJ55" s="285">
        <v>23430</v>
      </c>
      <c r="AK55" s="195">
        <f t="shared" si="34"/>
        <v>44563</v>
      </c>
      <c r="AL55" s="286">
        <v>9269</v>
      </c>
      <c r="AM55" s="286">
        <v>10905</v>
      </c>
      <c r="AN55" s="286">
        <v>16802</v>
      </c>
      <c r="AO55" s="285">
        <v>7587</v>
      </c>
      <c r="AP55" s="195">
        <f t="shared" si="35"/>
        <v>12462</v>
      </c>
      <c r="AQ55" s="286">
        <v>5786</v>
      </c>
      <c r="AR55" s="285">
        <v>6676</v>
      </c>
      <c r="AS55" s="195">
        <f t="shared" si="36"/>
        <v>41056</v>
      </c>
      <c r="AT55" s="286">
        <v>17297</v>
      </c>
      <c r="AU55" s="286">
        <v>10671</v>
      </c>
      <c r="AV55" s="286">
        <v>8757</v>
      </c>
      <c r="AW55" s="285">
        <v>4331</v>
      </c>
      <c r="AX55" s="195">
        <f t="shared" si="37"/>
        <v>57035</v>
      </c>
      <c r="AY55" s="286">
        <v>17064</v>
      </c>
      <c r="AZ55" s="285">
        <v>39971</v>
      </c>
      <c r="BA55" s="195">
        <f t="shared" si="38"/>
        <v>287448</v>
      </c>
      <c r="BB55" s="286">
        <v>60173</v>
      </c>
      <c r="BC55" s="286">
        <v>28567</v>
      </c>
      <c r="BD55" s="286">
        <v>37394</v>
      </c>
      <c r="BE55" s="286">
        <v>30908</v>
      </c>
      <c r="BF55" s="286">
        <v>41504</v>
      </c>
      <c r="BG55" s="286">
        <v>30794</v>
      </c>
      <c r="BH55" s="286">
        <v>33428</v>
      </c>
      <c r="BI55" s="285">
        <v>24680</v>
      </c>
      <c r="BJ55" s="195">
        <f t="shared" si="39"/>
        <v>108899</v>
      </c>
      <c r="BK55" s="286">
        <v>16694</v>
      </c>
      <c r="BL55" s="286">
        <v>27367</v>
      </c>
      <c r="BM55" s="286">
        <v>39871</v>
      </c>
      <c r="BN55" s="286">
        <v>3683</v>
      </c>
      <c r="BO55" s="285">
        <v>21284</v>
      </c>
      <c r="BP55" s="195">
        <f t="shared" si="40"/>
        <v>37518</v>
      </c>
      <c r="BQ55" s="286">
        <v>12858</v>
      </c>
      <c r="BR55" s="286">
        <v>7224</v>
      </c>
      <c r="BS55" s="285">
        <v>17436</v>
      </c>
      <c r="BT55" s="195">
        <f t="shared" si="41"/>
        <v>77000</v>
      </c>
      <c r="BU55" s="286">
        <v>23384</v>
      </c>
      <c r="BV55" s="286">
        <v>7095</v>
      </c>
      <c r="BW55" s="286">
        <v>32354</v>
      </c>
      <c r="BX55" s="285">
        <v>14167</v>
      </c>
      <c r="BY55" s="195">
        <f t="shared" si="42"/>
        <v>121486</v>
      </c>
      <c r="BZ55" s="286">
        <v>7515</v>
      </c>
      <c r="CA55" s="286">
        <v>15534</v>
      </c>
      <c r="CB55" s="286">
        <v>37506</v>
      </c>
      <c r="CC55" s="286">
        <v>10579</v>
      </c>
      <c r="CD55" s="286">
        <v>9585</v>
      </c>
      <c r="CE55" s="286">
        <v>11324</v>
      </c>
      <c r="CF55" s="286">
        <v>18781</v>
      </c>
      <c r="CG55" s="285">
        <v>10662</v>
      </c>
      <c r="CH55" s="195">
        <f t="shared" si="43"/>
        <v>104545</v>
      </c>
      <c r="CI55" s="286">
        <v>64605</v>
      </c>
      <c r="CJ55" s="285">
        <v>39940</v>
      </c>
      <c r="CK55" s="195">
        <f t="shared" si="44"/>
        <v>129830</v>
      </c>
      <c r="CL55" s="286">
        <v>39557</v>
      </c>
      <c r="CM55" s="286">
        <v>28202</v>
      </c>
      <c r="CN55" s="286">
        <v>13093</v>
      </c>
      <c r="CO55" s="286">
        <v>22483</v>
      </c>
      <c r="CP55" s="285">
        <v>26495</v>
      </c>
      <c r="CQ55" s="195">
        <f t="shared" si="45"/>
        <v>55811</v>
      </c>
      <c r="CR55" s="286">
        <v>17149</v>
      </c>
      <c r="CS55" s="286">
        <v>20434</v>
      </c>
      <c r="CT55" s="285">
        <v>18228</v>
      </c>
      <c r="CU55" s="195">
        <f t="shared" si="46"/>
        <v>79825</v>
      </c>
      <c r="CV55" s="286">
        <v>16224</v>
      </c>
      <c r="CW55" s="286">
        <v>29706</v>
      </c>
      <c r="CX55" s="286">
        <v>16909</v>
      </c>
      <c r="CY55" s="285">
        <v>16986</v>
      </c>
      <c r="CZ55" s="195">
        <f t="shared" si="47"/>
        <v>197917</v>
      </c>
      <c r="DA55" s="286">
        <v>7225</v>
      </c>
      <c r="DB55" s="286">
        <v>6010</v>
      </c>
      <c r="DC55" s="286">
        <v>49071</v>
      </c>
      <c r="DD55" s="286">
        <v>69384</v>
      </c>
      <c r="DE55" s="286">
        <v>46639</v>
      </c>
      <c r="DF55" s="285">
        <v>19588</v>
      </c>
      <c r="DG55" s="195">
        <f t="shared" si="48"/>
        <v>202673</v>
      </c>
      <c r="DH55" s="286">
        <v>17807</v>
      </c>
      <c r="DI55" s="286">
        <v>13644</v>
      </c>
      <c r="DJ55" s="286">
        <v>18277</v>
      </c>
      <c r="DK55" s="286">
        <v>37353</v>
      </c>
      <c r="DL55" s="286">
        <v>29155</v>
      </c>
      <c r="DM55" s="286">
        <v>51750</v>
      </c>
      <c r="DN55" s="286">
        <v>14284</v>
      </c>
      <c r="DO55" s="285">
        <v>20403</v>
      </c>
      <c r="DP55" s="436">
        <f t="shared" si="26"/>
        <v>2150347</v>
      </c>
      <c r="DQ55" s="195">
        <f t="shared" si="49"/>
        <v>24840</v>
      </c>
      <c r="DR55" s="127">
        <v>10935</v>
      </c>
      <c r="DS55" s="286">
        <v>12233</v>
      </c>
      <c r="DT55" s="285">
        <v>1672</v>
      </c>
      <c r="DU55" s="195" t="s">
        <v>341</v>
      </c>
      <c r="DV55" s="286">
        <v>10728</v>
      </c>
      <c r="DW55" s="126" t="s">
        <v>341</v>
      </c>
    </row>
    <row r="56" spans="1:130" s="14" customFormat="1" ht="16.5" customHeight="1">
      <c r="A56" s="312" t="s">
        <v>67</v>
      </c>
      <c r="B56" s="248">
        <f t="shared" si="27"/>
        <v>29735</v>
      </c>
      <c r="C56" s="175">
        <v>17139</v>
      </c>
      <c r="D56" s="222">
        <v>12596</v>
      </c>
      <c r="E56" s="248">
        <f t="shared" si="28"/>
        <v>75888</v>
      </c>
      <c r="F56" s="175">
        <v>12735</v>
      </c>
      <c r="G56" s="176">
        <v>27970</v>
      </c>
      <c r="H56" s="176">
        <v>9425</v>
      </c>
      <c r="I56" s="176">
        <v>9751</v>
      </c>
      <c r="J56" s="222">
        <v>16007</v>
      </c>
      <c r="K56" s="248">
        <f t="shared" si="29"/>
        <v>31243</v>
      </c>
      <c r="L56" s="176">
        <v>9548</v>
      </c>
      <c r="M56" s="176">
        <v>4390</v>
      </c>
      <c r="N56" s="176">
        <v>5272</v>
      </c>
      <c r="O56" s="222">
        <v>12033</v>
      </c>
      <c r="P56" s="248">
        <f t="shared" si="30"/>
        <v>32666</v>
      </c>
      <c r="Q56" s="176">
        <v>13057</v>
      </c>
      <c r="R56" s="176">
        <v>12170</v>
      </c>
      <c r="S56" s="222">
        <v>7439</v>
      </c>
      <c r="T56" s="248">
        <f t="shared" si="31"/>
        <v>39341</v>
      </c>
      <c r="U56" s="176">
        <v>10834</v>
      </c>
      <c r="V56" s="176">
        <v>6138</v>
      </c>
      <c r="W56" s="176">
        <v>14384</v>
      </c>
      <c r="X56" s="222">
        <v>7985</v>
      </c>
      <c r="Y56" s="248">
        <f t="shared" si="32"/>
        <v>65601</v>
      </c>
      <c r="Z56" s="176">
        <v>14391</v>
      </c>
      <c r="AA56" s="176">
        <v>17959</v>
      </c>
      <c r="AB56" s="176">
        <v>18005</v>
      </c>
      <c r="AC56" s="222">
        <v>15246</v>
      </c>
      <c r="AD56" s="248">
        <f t="shared" si="33"/>
        <v>59214</v>
      </c>
      <c r="AE56" s="176">
        <v>7839</v>
      </c>
      <c r="AF56" s="176">
        <v>8735</v>
      </c>
      <c r="AG56" s="176">
        <v>6813</v>
      </c>
      <c r="AH56" s="176">
        <v>13183</v>
      </c>
      <c r="AI56" s="176">
        <v>9314</v>
      </c>
      <c r="AJ56" s="222">
        <v>13330</v>
      </c>
      <c r="AK56" s="248">
        <f t="shared" si="34"/>
        <v>24733</v>
      </c>
      <c r="AL56" s="176">
        <v>5050</v>
      </c>
      <c r="AM56" s="176">
        <v>6196</v>
      </c>
      <c r="AN56" s="176">
        <v>9248</v>
      </c>
      <c r="AO56" s="222">
        <v>4239</v>
      </c>
      <c r="AP56" s="248">
        <f t="shared" si="35"/>
        <v>6994</v>
      </c>
      <c r="AQ56" s="176">
        <v>3316</v>
      </c>
      <c r="AR56" s="222">
        <v>3678</v>
      </c>
      <c r="AS56" s="248">
        <f t="shared" si="36"/>
        <v>22850</v>
      </c>
      <c r="AT56" s="176">
        <v>9474</v>
      </c>
      <c r="AU56" s="176">
        <v>6211</v>
      </c>
      <c r="AV56" s="176">
        <v>4855</v>
      </c>
      <c r="AW56" s="222">
        <v>2310</v>
      </c>
      <c r="AX56" s="248">
        <f t="shared" si="37"/>
        <v>32051</v>
      </c>
      <c r="AY56" s="176">
        <v>9257</v>
      </c>
      <c r="AZ56" s="222">
        <v>22794</v>
      </c>
      <c r="BA56" s="248">
        <f t="shared" si="38"/>
        <v>161364</v>
      </c>
      <c r="BB56" s="176">
        <v>35586</v>
      </c>
      <c r="BC56" s="176">
        <v>15356</v>
      </c>
      <c r="BD56" s="176">
        <v>20443</v>
      </c>
      <c r="BE56" s="176">
        <v>16311</v>
      </c>
      <c r="BF56" s="176">
        <v>24828</v>
      </c>
      <c r="BG56" s="176">
        <v>16133</v>
      </c>
      <c r="BH56" s="176">
        <v>19460</v>
      </c>
      <c r="BI56" s="222">
        <v>13247</v>
      </c>
      <c r="BJ56" s="248">
        <f t="shared" si="39"/>
        <v>61884</v>
      </c>
      <c r="BK56" s="176">
        <v>9770</v>
      </c>
      <c r="BL56" s="176">
        <v>15164</v>
      </c>
      <c r="BM56" s="176">
        <v>22658</v>
      </c>
      <c r="BN56" s="176">
        <v>2180</v>
      </c>
      <c r="BO56" s="222">
        <v>12112</v>
      </c>
      <c r="BP56" s="248">
        <f t="shared" si="40"/>
        <v>22196</v>
      </c>
      <c r="BQ56" s="176">
        <v>7521</v>
      </c>
      <c r="BR56" s="176">
        <v>4302</v>
      </c>
      <c r="BS56" s="222">
        <v>10373</v>
      </c>
      <c r="BT56" s="248">
        <f t="shared" si="41"/>
        <v>41669</v>
      </c>
      <c r="BU56" s="176">
        <v>12979</v>
      </c>
      <c r="BV56" s="176">
        <v>3960</v>
      </c>
      <c r="BW56" s="176">
        <v>16952</v>
      </c>
      <c r="BX56" s="222">
        <v>7778</v>
      </c>
      <c r="BY56" s="248">
        <f t="shared" si="42"/>
        <v>70446</v>
      </c>
      <c r="BZ56" s="176">
        <v>4345</v>
      </c>
      <c r="CA56" s="176">
        <v>8998</v>
      </c>
      <c r="CB56" s="176">
        <v>21210</v>
      </c>
      <c r="CC56" s="176">
        <v>6273</v>
      </c>
      <c r="CD56" s="176">
        <v>5519</v>
      </c>
      <c r="CE56" s="176">
        <v>6548</v>
      </c>
      <c r="CF56" s="176">
        <v>11100</v>
      </c>
      <c r="CG56" s="222">
        <v>6453</v>
      </c>
      <c r="CH56" s="248">
        <f t="shared" si="43"/>
        <v>57281</v>
      </c>
      <c r="CI56" s="176">
        <v>35345</v>
      </c>
      <c r="CJ56" s="222">
        <v>21936</v>
      </c>
      <c r="CK56" s="248">
        <f t="shared" si="44"/>
        <v>73451</v>
      </c>
      <c r="CL56" s="176">
        <v>22015</v>
      </c>
      <c r="CM56" s="176">
        <v>16457</v>
      </c>
      <c r="CN56" s="176">
        <v>7591</v>
      </c>
      <c r="CO56" s="176">
        <v>12904</v>
      </c>
      <c r="CP56" s="222">
        <v>14484</v>
      </c>
      <c r="CQ56" s="248">
        <f t="shared" si="45"/>
        <v>30909</v>
      </c>
      <c r="CR56" s="176">
        <v>9555</v>
      </c>
      <c r="CS56" s="176">
        <v>11110</v>
      </c>
      <c r="CT56" s="222">
        <v>10244</v>
      </c>
      <c r="CU56" s="248">
        <f t="shared" si="46"/>
        <v>46272</v>
      </c>
      <c r="CV56" s="176">
        <v>9232</v>
      </c>
      <c r="CW56" s="176">
        <v>17225</v>
      </c>
      <c r="CX56" s="176">
        <v>9921</v>
      </c>
      <c r="CY56" s="222">
        <v>9894</v>
      </c>
      <c r="CZ56" s="248">
        <f t="shared" si="47"/>
        <v>112830</v>
      </c>
      <c r="DA56" s="176">
        <v>3997</v>
      </c>
      <c r="DB56" s="176">
        <v>3458</v>
      </c>
      <c r="DC56" s="176">
        <v>29235</v>
      </c>
      <c r="DD56" s="176">
        <v>39607</v>
      </c>
      <c r="DE56" s="176">
        <v>25973</v>
      </c>
      <c r="DF56" s="222">
        <v>10560</v>
      </c>
      <c r="DG56" s="248">
        <f t="shared" si="48"/>
        <v>114007</v>
      </c>
      <c r="DH56" s="176">
        <v>9939</v>
      </c>
      <c r="DI56" s="176">
        <v>7884</v>
      </c>
      <c r="DJ56" s="176">
        <v>10351</v>
      </c>
      <c r="DK56" s="176">
        <v>20824</v>
      </c>
      <c r="DL56" s="176">
        <v>16428</v>
      </c>
      <c r="DM56" s="176">
        <v>29366</v>
      </c>
      <c r="DN56" s="176">
        <v>7971</v>
      </c>
      <c r="DO56" s="222">
        <v>11244</v>
      </c>
      <c r="DP56" s="439">
        <f t="shared" si="26"/>
        <v>1212625</v>
      </c>
      <c r="DQ56" s="248">
        <f t="shared" si="49"/>
        <v>13708</v>
      </c>
      <c r="DR56" s="176">
        <v>6124</v>
      </c>
      <c r="DS56" s="176">
        <v>6691</v>
      </c>
      <c r="DT56" s="222">
        <v>893</v>
      </c>
      <c r="DU56" s="248" t="s">
        <v>341</v>
      </c>
      <c r="DV56" s="176">
        <v>4998</v>
      </c>
      <c r="DW56" s="222" t="s">
        <v>341</v>
      </c>
    </row>
    <row r="57" spans="1:130" s="6" customFormat="1" ht="16.5" customHeight="1">
      <c r="A57" s="70"/>
      <c r="B57" s="23"/>
      <c r="C57" s="15"/>
      <c r="D57" s="15"/>
      <c r="E57" s="23"/>
      <c r="F57" s="15"/>
      <c r="G57" s="15"/>
      <c r="H57" s="15"/>
      <c r="I57" s="88"/>
      <c r="J57" s="15"/>
      <c r="K57" s="85"/>
      <c r="L57" s="1"/>
      <c r="M57" s="1"/>
      <c r="N57" s="1"/>
      <c r="O57" s="1"/>
      <c r="P57" s="85"/>
      <c r="Q57" s="1"/>
      <c r="R57" s="1"/>
      <c r="S57" s="1"/>
      <c r="T57" s="85"/>
      <c r="U57" s="1"/>
      <c r="V57" s="1"/>
      <c r="W57" s="1"/>
      <c r="X57" s="1"/>
      <c r="Y57" s="85"/>
      <c r="Z57" s="1"/>
      <c r="AA57" s="1"/>
      <c r="AB57" s="1"/>
      <c r="AC57" s="1"/>
      <c r="AD57" s="85"/>
      <c r="AE57" s="1"/>
      <c r="AF57" s="1"/>
      <c r="AG57" s="1"/>
      <c r="AH57" s="1"/>
      <c r="AI57" s="1"/>
      <c r="AJ57" s="1"/>
      <c r="AK57" s="85"/>
      <c r="AL57" s="1"/>
      <c r="AM57" s="1"/>
      <c r="AN57" s="1"/>
      <c r="AO57" s="1"/>
      <c r="AP57" s="85"/>
      <c r="AQ57" s="1"/>
      <c r="AR57" s="1"/>
      <c r="AS57" s="85"/>
      <c r="AT57" s="1"/>
      <c r="AU57" s="1"/>
      <c r="AV57" s="1"/>
      <c r="AW57" s="1"/>
      <c r="AX57" s="85"/>
      <c r="AY57" s="1"/>
      <c r="AZ57" s="1"/>
      <c r="BA57" s="85"/>
      <c r="BB57" s="1"/>
      <c r="BC57" s="1"/>
      <c r="BD57" s="1"/>
      <c r="BE57" s="1"/>
      <c r="BF57" s="1"/>
      <c r="BG57" s="1"/>
      <c r="BH57" s="1"/>
      <c r="BI57" s="1"/>
      <c r="BJ57" s="85"/>
      <c r="BK57" s="1"/>
      <c r="BL57" s="1"/>
      <c r="BM57" s="1"/>
      <c r="BN57" s="1"/>
      <c r="BO57" s="1"/>
      <c r="BP57" s="85"/>
      <c r="BQ57" s="1"/>
      <c r="BR57" s="1"/>
      <c r="BS57" s="1"/>
      <c r="BT57" s="85"/>
      <c r="BU57" s="1"/>
      <c r="BV57" s="1"/>
      <c r="BW57" s="1"/>
      <c r="BX57" s="1"/>
      <c r="BY57" s="85"/>
      <c r="BZ57" s="1"/>
      <c r="CA57" s="1"/>
      <c r="CB57" s="1"/>
      <c r="CC57" s="1"/>
      <c r="CD57" s="1"/>
      <c r="CE57" s="86"/>
      <c r="CF57" s="1"/>
      <c r="CG57" s="1"/>
      <c r="CH57" s="85"/>
      <c r="CI57" s="1"/>
      <c r="CJ57" s="1"/>
      <c r="CK57" s="85"/>
      <c r="CL57" s="1"/>
      <c r="CM57" s="1"/>
      <c r="CN57" s="1"/>
      <c r="CO57" s="1"/>
      <c r="CP57" s="1"/>
      <c r="CQ57" s="85"/>
      <c r="CR57" s="1"/>
      <c r="CS57" s="1"/>
      <c r="CT57" s="1"/>
      <c r="CU57" s="85"/>
      <c r="CV57" s="1"/>
      <c r="CW57" s="1"/>
      <c r="CX57" s="1"/>
      <c r="CY57" s="1"/>
      <c r="CZ57" s="85"/>
      <c r="DA57" s="1"/>
      <c r="DB57" s="1"/>
      <c r="DC57" s="1"/>
      <c r="DD57" s="1"/>
      <c r="DE57" s="1"/>
      <c r="DF57" s="1"/>
      <c r="DG57" s="85"/>
      <c r="DH57" s="1"/>
      <c r="DI57" s="1"/>
      <c r="DJ57" s="1"/>
      <c r="DK57" s="1"/>
      <c r="DL57" s="1"/>
      <c r="DM57" s="1"/>
      <c r="DN57" s="1"/>
      <c r="DO57" s="1"/>
      <c r="DP57" s="85"/>
      <c r="DQ57" s="85"/>
      <c r="DR57" s="1"/>
      <c r="DS57" s="1"/>
      <c r="DT57" s="1"/>
      <c r="DU57" s="85"/>
      <c r="DV57" s="1"/>
      <c r="DW57" s="1"/>
    </row>
    <row r="58" spans="1:130" ht="16.5" customHeight="1">
      <c r="A58" s="19" t="s">
        <v>55</v>
      </c>
      <c r="C58" s="250"/>
      <c r="D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row>
    <row r="59" spans="1:130" ht="16.5" customHeight="1">
      <c r="A59" s="20" t="s">
        <v>420</v>
      </c>
      <c r="C59" s="23"/>
      <c r="D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T59" s="23"/>
      <c r="CU59" s="23"/>
      <c r="CV59" s="23"/>
      <c r="CW59" s="23"/>
      <c r="CX59" s="23"/>
      <c r="CY59" s="23"/>
      <c r="CZ59" s="23"/>
      <c r="DA59" s="23"/>
      <c r="DB59" s="23"/>
      <c r="DC59" s="23"/>
      <c r="DD59" s="23"/>
      <c r="DE59" s="23"/>
      <c r="DF59" s="23"/>
      <c r="DG59" s="23"/>
      <c r="DH59" s="23"/>
      <c r="DI59" s="23"/>
      <c r="DJ59" s="23"/>
      <c r="DK59" s="23"/>
      <c r="DL59" s="23"/>
      <c r="DM59" s="23"/>
      <c r="DN59" s="23"/>
      <c r="DO59" s="23"/>
      <c r="DP59" s="23"/>
      <c r="DQ59" s="23"/>
      <c r="DR59" s="23"/>
      <c r="DS59" s="23"/>
      <c r="DT59" s="23"/>
      <c r="DU59" s="23"/>
      <c r="DV59" s="23"/>
      <c r="DW59" s="23"/>
    </row>
    <row r="60" spans="1:130" ht="16.5" customHeight="1">
      <c r="A60" s="556" t="s">
        <v>422</v>
      </c>
      <c r="C60" s="23"/>
      <c r="D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row>
    <row r="61" spans="1:130" s="15" customFormat="1" ht="22.5" customHeight="1">
      <c r="A61" s="69"/>
      <c r="B61" s="79" t="s">
        <v>104</v>
      </c>
      <c r="C61" s="80" t="s">
        <v>218</v>
      </c>
      <c r="D61" s="81" t="s">
        <v>219</v>
      </c>
      <c r="E61" s="79" t="s">
        <v>220</v>
      </c>
      <c r="F61" s="80" t="s">
        <v>221</v>
      </c>
      <c r="G61" s="82" t="s">
        <v>222</v>
      </c>
      <c r="H61" s="82" t="s">
        <v>223</v>
      </c>
      <c r="I61" s="82" t="s">
        <v>224</v>
      </c>
      <c r="J61" s="81" t="s">
        <v>225</v>
      </c>
      <c r="K61" s="79" t="s">
        <v>226</v>
      </c>
      <c r="L61" s="82" t="s">
        <v>227</v>
      </c>
      <c r="M61" s="82" t="s">
        <v>228</v>
      </c>
      <c r="N61" s="82" t="s">
        <v>229</v>
      </c>
      <c r="O61" s="81" t="s">
        <v>230</v>
      </c>
      <c r="P61" s="79" t="s">
        <v>231</v>
      </c>
      <c r="Q61" s="82" t="s">
        <v>232</v>
      </c>
      <c r="R61" s="82" t="s">
        <v>233</v>
      </c>
      <c r="S61" s="81" t="s">
        <v>234</v>
      </c>
      <c r="T61" s="79" t="s">
        <v>235</v>
      </c>
      <c r="U61" s="82" t="s">
        <v>236</v>
      </c>
      <c r="V61" s="82" t="s">
        <v>237</v>
      </c>
      <c r="W61" s="82" t="s">
        <v>238</v>
      </c>
      <c r="X61" s="81" t="s">
        <v>239</v>
      </c>
      <c r="Y61" s="79" t="s">
        <v>240</v>
      </c>
      <c r="Z61" s="82" t="s">
        <v>241</v>
      </c>
      <c r="AA61" s="82" t="s">
        <v>242</v>
      </c>
      <c r="AB61" s="82" t="s">
        <v>491</v>
      </c>
      <c r="AC61" s="81" t="s">
        <v>243</v>
      </c>
      <c r="AD61" s="79" t="s">
        <v>244</v>
      </c>
      <c r="AE61" s="82" t="s">
        <v>245</v>
      </c>
      <c r="AF61" s="82" t="s">
        <v>246</v>
      </c>
      <c r="AG61" s="82" t="s">
        <v>247</v>
      </c>
      <c r="AH61" s="82" t="s">
        <v>248</v>
      </c>
      <c r="AI61" s="82" t="s">
        <v>249</v>
      </c>
      <c r="AJ61" s="81" t="s">
        <v>250</v>
      </c>
      <c r="AK61" s="79" t="s">
        <v>251</v>
      </c>
      <c r="AL61" s="82" t="s">
        <v>252</v>
      </c>
      <c r="AM61" s="82" t="s">
        <v>253</v>
      </c>
      <c r="AN61" s="82" t="s">
        <v>254</v>
      </c>
      <c r="AO61" s="81" t="s">
        <v>255</v>
      </c>
      <c r="AP61" s="79" t="s">
        <v>256</v>
      </c>
      <c r="AQ61" s="82" t="s">
        <v>257</v>
      </c>
      <c r="AR61" s="81" t="s">
        <v>258</v>
      </c>
      <c r="AS61" s="79" t="s">
        <v>259</v>
      </c>
      <c r="AT61" s="82" t="s">
        <v>260</v>
      </c>
      <c r="AU61" s="82" t="s">
        <v>261</v>
      </c>
      <c r="AV61" s="82" t="s">
        <v>262</v>
      </c>
      <c r="AW61" s="81" t="s">
        <v>263</v>
      </c>
      <c r="AX61" s="79" t="s">
        <v>264</v>
      </c>
      <c r="AY61" s="82" t="s">
        <v>265</v>
      </c>
      <c r="AZ61" s="81" t="s">
        <v>266</v>
      </c>
      <c r="BA61" s="79" t="s">
        <v>267</v>
      </c>
      <c r="BB61" s="82" t="s">
        <v>268</v>
      </c>
      <c r="BC61" s="82" t="s">
        <v>269</v>
      </c>
      <c r="BD61" s="82" t="s">
        <v>270</v>
      </c>
      <c r="BE61" s="82" t="s">
        <v>271</v>
      </c>
      <c r="BF61" s="82" t="s">
        <v>272</v>
      </c>
      <c r="BG61" s="82" t="s">
        <v>273</v>
      </c>
      <c r="BH61" s="82" t="s">
        <v>274</v>
      </c>
      <c r="BI61" s="81" t="s">
        <v>275</v>
      </c>
      <c r="BJ61" s="79" t="s">
        <v>276</v>
      </c>
      <c r="BK61" s="82" t="s">
        <v>397</v>
      </c>
      <c r="BL61" s="82" t="s">
        <v>277</v>
      </c>
      <c r="BM61" s="82" t="s">
        <v>278</v>
      </c>
      <c r="BN61" s="82" t="s">
        <v>279</v>
      </c>
      <c r="BO61" s="81" t="s">
        <v>280</v>
      </c>
      <c r="BP61" s="79" t="s">
        <v>281</v>
      </c>
      <c r="BQ61" s="82" t="s">
        <v>282</v>
      </c>
      <c r="BR61" s="82" t="s">
        <v>283</v>
      </c>
      <c r="BS61" s="81" t="s">
        <v>284</v>
      </c>
      <c r="BT61" s="79" t="s">
        <v>285</v>
      </c>
      <c r="BU61" s="82" t="s">
        <v>286</v>
      </c>
      <c r="BV61" s="82" t="s">
        <v>287</v>
      </c>
      <c r="BW61" s="82" t="s">
        <v>288</v>
      </c>
      <c r="BX61" s="81" t="s">
        <v>289</v>
      </c>
      <c r="BY61" s="79" t="s">
        <v>290</v>
      </c>
      <c r="BZ61" s="82" t="s">
        <v>291</v>
      </c>
      <c r="CA61" s="82" t="s">
        <v>292</v>
      </c>
      <c r="CB61" s="82" t="s">
        <v>293</v>
      </c>
      <c r="CC61" s="82" t="s">
        <v>294</v>
      </c>
      <c r="CD61" s="82" t="s">
        <v>295</v>
      </c>
      <c r="CE61" s="82" t="s">
        <v>296</v>
      </c>
      <c r="CF61" s="82" t="s">
        <v>297</v>
      </c>
      <c r="CG61" s="81" t="s">
        <v>298</v>
      </c>
      <c r="CH61" s="79" t="s">
        <v>299</v>
      </c>
      <c r="CI61" s="82" t="s">
        <v>300</v>
      </c>
      <c r="CJ61" s="81" t="s">
        <v>301</v>
      </c>
      <c r="CK61" s="79" t="s">
        <v>302</v>
      </c>
      <c r="CL61" s="82" t="s">
        <v>303</v>
      </c>
      <c r="CM61" s="82" t="s">
        <v>304</v>
      </c>
      <c r="CN61" s="82" t="s">
        <v>305</v>
      </c>
      <c r="CO61" s="82" t="s">
        <v>306</v>
      </c>
      <c r="CP61" s="81" t="s">
        <v>307</v>
      </c>
      <c r="CQ61" s="79" t="s">
        <v>308</v>
      </c>
      <c r="CR61" s="82" t="s">
        <v>309</v>
      </c>
      <c r="CS61" s="82" t="s">
        <v>310</v>
      </c>
      <c r="CT61" s="81" t="s">
        <v>311</v>
      </c>
      <c r="CU61" s="79" t="s">
        <v>312</v>
      </c>
      <c r="CV61" s="82" t="s">
        <v>313</v>
      </c>
      <c r="CW61" s="82" t="s">
        <v>314</v>
      </c>
      <c r="CX61" s="82" t="s">
        <v>315</v>
      </c>
      <c r="CY61" s="81" t="s">
        <v>316</v>
      </c>
      <c r="CZ61" s="79" t="s">
        <v>317</v>
      </c>
      <c r="DA61" s="82" t="s">
        <v>318</v>
      </c>
      <c r="DB61" s="82" t="s">
        <v>319</v>
      </c>
      <c r="DC61" s="82" t="s">
        <v>320</v>
      </c>
      <c r="DD61" s="82" t="s">
        <v>321</v>
      </c>
      <c r="DE61" s="82" t="s">
        <v>322</v>
      </c>
      <c r="DF61" s="81" t="s">
        <v>323</v>
      </c>
      <c r="DG61" s="79" t="s">
        <v>324</v>
      </c>
      <c r="DH61" s="82" t="s">
        <v>325</v>
      </c>
      <c r="DI61" s="82" t="s">
        <v>326</v>
      </c>
      <c r="DJ61" s="82" t="s">
        <v>327</v>
      </c>
      <c r="DK61" s="82" t="s">
        <v>328</v>
      </c>
      <c r="DL61" s="82" t="s">
        <v>329</v>
      </c>
      <c r="DM61" s="82" t="s">
        <v>330</v>
      </c>
      <c r="DN61" s="82" t="s">
        <v>331</v>
      </c>
      <c r="DO61" s="81" t="s">
        <v>332</v>
      </c>
      <c r="DP61" s="433" t="s">
        <v>333</v>
      </c>
      <c r="DQ61" s="79" t="s">
        <v>334</v>
      </c>
      <c r="DR61" s="82" t="s">
        <v>335</v>
      </c>
      <c r="DS61" s="82" t="s">
        <v>336</v>
      </c>
      <c r="DT61" s="81" t="s">
        <v>337</v>
      </c>
      <c r="DU61" s="79" t="s">
        <v>338</v>
      </c>
      <c r="DV61" s="413" t="s">
        <v>339</v>
      </c>
      <c r="DW61" s="113" t="s">
        <v>340</v>
      </c>
      <c r="DX61" s="1"/>
      <c r="DY61" s="14"/>
      <c r="DZ61" s="14"/>
    </row>
    <row r="62" spans="1:130" s="14" customFormat="1" ht="16.5" customHeight="1">
      <c r="A62" s="403" t="s">
        <v>84</v>
      </c>
      <c r="B62" s="294">
        <f>SUM(C62:D62)</f>
        <v>53345</v>
      </c>
      <c r="C62" s="295">
        <v>31642</v>
      </c>
      <c r="D62" s="296">
        <v>21703</v>
      </c>
      <c r="E62" s="294">
        <f>SUM(F62:J62)</f>
        <v>85667</v>
      </c>
      <c r="F62" s="106">
        <v>9494</v>
      </c>
      <c r="G62" s="127">
        <v>41165</v>
      </c>
      <c r="H62" s="127">
        <v>10199</v>
      </c>
      <c r="I62" s="127">
        <v>8447</v>
      </c>
      <c r="J62" s="126">
        <v>16362</v>
      </c>
      <c r="K62" s="294">
        <f>SUM(L62:O62)</f>
        <v>34315</v>
      </c>
      <c r="L62" s="127">
        <v>8161</v>
      </c>
      <c r="M62" s="127">
        <v>3334</v>
      </c>
      <c r="N62" s="127">
        <v>5960</v>
      </c>
      <c r="O62" s="126">
        <v>16860</v>
      </c>
      <c r="P62" s="195">
        <f>SUM(Q62:S62)</f>
        <v>40863</v>
      </c>
      <c r="Q62" s="127">
        <v>19499</v>
      </c>
      <c r="R62" s="127">
        <v>13392</v>
      </c>
      <c r="S62" s="126">
        <v>7972</v>
      </c>
      <c r="T62" s="195">
        <f>SUM(U62:X62)</f>
        <v>43571</v>
      </c>
      <c r="U62" s="127">
        <v>14177</v>
      </c>
      <c r="V62" s="127">
        <v>5226</v>
      </c>
      <c r="W62" s="127">
        <v>14340</v>
      </c>
      <c r="X62" s="126">
        <v>9828</v>
      </c>
      <c r="Y62" s="195">
        <f>SUM(Z62:AC62)</f>
        <v>93030</v>
      </c>
      <c r="Z62" s="127">
        <v>16484</v>
      </c>
      <c r="AA62" s="127">
        <v>24800</v>
      </c>
      <c r="AB62" s="127">
        <v>31828</v>
      </c>
      <c r="AC62" s="126">
        <v>19918</v>
      </c>
      <c r="AD62" s="195">
        <f>SUM(AE62:AJ62)</f>
        <v>74486</v>
      </c>
      <c r="AE62" s="127">
        <v>8211</v>
      </c>
      <c r="AF62" s="127">
        <v>14031</v>
      </c>
      <c r="AG62" s="127">
        <v>5651</v>
      </c>
      <c r="AH62" s="127">
        <v>16185</v>
      </c>
      <c r="AI62" s="127">
        <v>9483</v>
      </c>
      <c r="AJ62" s="126">
        <v>20925</v>
      </c>
      <c r="AK62" s="195">
        <f>SUM(AL62:AO62)</f>
        <v>38817</v>
      </c>
      <c r="AL62" s="127">
        <v>8290</v>
      </c>
      <c r="AM62" s="127">
        <v>9087</v>
      </c>
      <c r="AN62" s="127">
        <v>16703</v>
      </c>
      <c r="AO62" s="126">
        <v>4737</v>
      </c>
      <c r="AP62" s="195">
        <f>SUM(AQ62:AR62)</f>
        <v>7557</v>
      </c>
      <c r="AQ62" s="127">
        <v>3416</v>
      </c>
      <c r="AR62" s="126">
        <v>4141</v>
      </c>
      <c r="AS62" s="195">
        <f>SUM(AT62:AW62)</f>
        <v>35069</v>
      </c>
      <c r="AT62" s="127">
        <v>16739</v>
      </c>
      <c r="AU62" s="127">
        <v>7062</v>
      </c>
      <c r="AV62" s="127">
        <v>6882</v>
      </c>
      <c r="AW62" s="126">
        <v>4386</v>
      </c>
      <c r="AX62" s="195">
        <f>SUM(AY62:AZ62)</f>
        <v>57928</v>
      </c>
      <c r="AY62" s="304">
        <v>19672</v>
      </c>
      <c r="AZ62" s="296">
        <v>38256</v>
      </c>
      <c r="BA62" s="195">
        <f>SUM(BB62:BI62)</f>
        <v>410883</v>
      </c>
      <c r="BB62" s="127">
        <v>60097</v>
      </c>
      <c r="BC62" s="127">
        <v>48269</v>
      </c>
      <c r="BD62" s="127">
        <v>48066</v>
      </c>
      <c r="BE62" s="127">
        <v>43674</v>
      </c>
      <c r="BF62" s="127">
        <v>56487</v>
      </c>
      <c r="BG62" s="127">
        <v>63077</v>
      </c>
      <c r="BH62" s="127">
        <v>47198</v>
      </c>
      <c r="BI62" s="126">
        <v>44015</v>
      </c>
      <c r="BJ62" s="195">
        <f>SUM(BK62:BO62)</f>
        <v>73377</v>
      </c>
      <c r="BK62" s="127">
        <v>9798</v>
      </c>
      <c r="BL62" s="127">
        <v>20511</v>
      </c>
      <c r="BM62" s="127">
        <v>29259</v>
      </c>
      <c r="BN62" s="127">
        <v>2040</v>
      </c>
      <c r="BO62" s="126">
        <v>11769</v>
      </c>
      <c r="BP62" s="195">
        <f>SUM(BQ62:BS62)</f>
        <v>17766</v>
      </c>
      <c r="BQ62" s="127">
        <v>5544</v>
      </c>
      <c r="BR62" s="127">
        <v>2646</v>
      </c>
      <c r="BS62" s="126">
        <v>9576</v>
      </c>
      <c r="BT62" s="195">
        <f>SUM(BU62:BX62)</f>
        <v>64815</v>
      </c>
      <c r="BU62" s="127">
        <v>20195</v>
      </c>
      <c r="BV62" s="127">
        <v>5401</v>
      </c>
      <c r="BW62" s="127">
        <v>29138</v>
      </c>
      <c r="BX62" s="126">
        <v>10081</v>
      </c>
      <c r="BY62" s="195">
        <f>SUM(BZ62:CG62)</f>
        <v>79174</v>
      </c>
      <c r="BZ62" s="127">
        <v>3859</v>
      </c>
      <c r="CA62" s="127">
        <v>6931</v>
      </c>
      <c r="CB62" s="127">
        <v>37402</v>
      </c>
      <c r="CC62" s="127">
        <v>4442</v>
      </c>
      <c r="CD62" s="127">
        <v>4095</v>
      </c>
      <c r="CE62" s="127">
        <v>5224</v>
      </c>
      <c r="CF62" s="127">
        <v>9859</v>
      </c>
      <c r="CG62" s="126">
        <v>7362</v>
      </c>
      <c r="CH62" s="195">
        <f>SUM(CI62:CJ62)</f>
        <v>134106</v>
      </c>
      <c r="CI62" s="127">
        <v>86323</v>
      </c>
      <c r="CJ62" s="126">
        <v>47783</v>
      </c>
      <c r="CK62" s="195">
        <f>SUM(CL62:CP62)</f>
        <v>113165</v>
      </c>
      <c r="CL62" s="127">
        <v>40874</v>
      </c>
      <c r="CM62" s="127">
        <v>25788</v>
      </c>
      <c r="CN62" s="127">
        <v>9954</v>
      </c>
      <c r="CO62" s="127">
        <v>17458</v>
      </c>
      <c r="CP62" s="126">
        <v>19091</v>
      </c>
      <c r="CQ62" s="195">
        <f>SUM(CR62:CT62)</f>
        <v>61419</v>
      </c>
      <c r="CR62" s="127">
        <v>17206</v>
      </c>
      <c r="CS62" s="127">
        <v>27143</v>
      </c>
      <c r="CT62" s="126">
        <v>17070</v>
      </c>
      <c r="CU62" s="195">
        <f>SUM(CV62:CY62)</f>
        <v>46518</v>
      </c>
      <c r="CV62" s="127">
        <v>8693</v>
      </c>
      <c r="CW62" s="127">
        <v>15146</v>
      </c>
      <c r="CX62" s="127">
        <v>10475</v>
      </c>
      <c r="CY62" s="126">
        <v>12204</v>
      </c>
      <c r="CZ62" s="195">
        <f>SUM(DA62:DF62)</f>
        <v>137165</v>
      </c>
      <c r="DA62" s="127">
        <v>3909</v>
      </c>
      <c r="DB62" s="127">
        <v>3530</v>
      </c>
      <c r="DC62" s="127">
        <v>28663</v>
      </c>
      <c r="DD62" s="127">
        <v>59025</v>
      </c>
      <c r="DE62" s="127">
        <v>25913</v>
      </c>
      <c r="DF62" s="126">
        <v>16125</v>
      </c>
      <c r="DG62" s="195">
        <f>SUM(DH62:DO62)</f>
        <v>198430</v>
      </c>
      <c r="DH62" s="127">
        <v>19633</v>
      </c>
      <c r="DI62" s="127">
        <v>8555</v>
      </c>
      <c r="DJ62" s="127">
        <v>14967</v>
      </c>
      <c r="DK62" s="127">
        <v>38821</v>
      </c>
      <c r="DL62" s="127">
        <v>22467</v>
      </c>
      <c r="DM62" s="127">
        <v>58196</v>
      </c>
      <c r="DN62" s="127">
        <v>12236</v>
      </c>
      <c r="DO62" s="126">
        <v>23555</v>
      </c>
      <c r="DP62" s="436">
        <f t="shared" ref="DP62:DP80" si="50">B62+E62+K62+P62+T62+Y62+AD62+AK62+AP62+AS62+AX62+BA62+BJ62+BP62+BT62+BY62+CH62+CK62+CQ62+CU62+CZ62+DG62</f>
        <v>1901466</v>
      </c>
      <c r="DQ62" s="195">
        <f>SUM(DR62:DT62)</f>
        <v>37679</v>
      </c>
      <c r="DR62" s="127">
        <v>12736</v>
      </c>
      <c r="DS62" s="127">
        <v>11114</v>
      </c>
      <c r="DT62" s="126">
        <v>13829</v>
      </c>
      <c r="DU62" s="195" t="s">
        <v>341</v>
      </c>
      <c r="DV62" s="304">
        <v>32489</v>
      </c>
      <c r="DW62" s="296" t="s">
        <v>341</v>
      </c>
    </row>
    <row r="63" spans="1:130" s="14" customFormat="1" ht="16.5" customHeight="1">
      <c r="A63" s="315" t="s">
        <v>85</v>
      </c>
      <c r="B63" s="195">
        <f t="shared" ref="B63:B80" si="51">SUM(C63:D63)</f>
        <v>53903</v>
      </c>
      <c r="C63" s="92">
        <v>31298</v>
      </c>
      <c r="D63" s="93">
        <v>22605</v>
      </c>
      <c r="E63" s="195">
        <f t="shared" ref="E63:E80" si="52">SUM(F63:J63)</f>
        <v>90507</v>
      </c>
      <c r="F63" s="92">
        <v>10727</v>
      </c>
      <c r="G63" s="94">
        <v>41611</v>
      </c>
      <c r="H63" s="94">
        <v>11058</v>
      </c>
      <c r="I63" s="95">
        <v>8894</v>
      </c>
      <c r="J63" s="96">
        <v>18217</v>
      </c>
      <c r="K63" s="195">
        <f t="shared" ref="K63:K80" si="53">SUM(L63:O63)</f>
        <v>37182</v>
      </c>
      <c r="L63" s="94">
        <v>8981</v>
      </c>
      <c r="M63" s="94">
        <v>3941</v>
      </c>
      <c r="N63" s="94">
        <v>6937</v>
      </c>
      <c r="O63" s="96">
        <v>17323</v>
      </c>
      <c r="P63" s="195">
        <f t="shared" ref="P63:P80" si="54">SUM(Q63:S63)</f>
        <v>43080</v>
      </c>
      <c r="Q63" s="94">
        <v>20385</v>
      </c>
      <c r="R63" s="94">
        <v>14366</v>
      </c>
      <c r="S63" s="96">
        <v>8329</v>
      </c>
      <c r="T63" s="195">
        <f t="shared" ref="T63:T80" si="55">SUM(U63:X63)</f>
        <v>45766</v>
      </c>
      <c r="U63" s="94">
        <v>14350</v>
      </c>
      <c r="V63" s="94">
        <v>5598</v>
      </c>
      <c r="W63" s="94">
        <v>15818</v>
      </c>
      <c r="X63" s="96">
        <v>10000</v>
      </c>
      <c r="Y63" s="195">
        <f t="shared" ref="Y63:Y80" si="56">SUM(Z63:AC63)</f>
        <v>97657</v>
      </c>
      <c r="Z63" s="94">
        <v>17651</v>
      </c>
      <c r="AA63" s="94">
        <v>26119</v>
      </c>
      <c r="AB63" s="94">
        <v>32382</v>
      </c>
      <c r="AC63" s="96">
        <v>21505</v>
      </c>
      <c r="AD63" s="195">
        <f t="shared" ref="AD63:AD80" si="57">SUM(AE63:AJ63)</f>
        <v>76597</v>
      </c>
      <c r="AE63" s="94">
        <v>8170</v>
      </c>
      <c r="AF63" s="94">
        <v>14401</v>
      </c>
      <c r="AG63" s="94">
        <v>5999</v>
      </c>
      <c r="AH63" s="94">
        <v>17108</v>
      </c>
      <c r="AI63" s="94">
        <v>9869</v>
      </c>
      <c r="AJ63" s="96">
        <v>21050</v>
      </c>
      <c r="AK63" s="195">
        <f t="shared" ref="AK63:AK80" si="58">SUM(AL63:AO63)</f>
        <v>39341</v>
      </c>
      <c r="AL63" s="94">
        <v>8582</v>
      </c>
      <c r="AM63" s="94">
        <v>9106</v>
      </c>
      <c r="AN63" s="94">
        <v>16483</v>
      </c>
      <c r="AO63" s="425">
        <v>5170</v>
      </c>
      <c r="AP63" s="195">
        <f t="shared" ref="AP63:AP80" si="59">SUM(AQ63:AR63)</f>
        <v>7856</v>
      </c>
      <c r="AQ63" s="94">
        <v>3771</v>
      </c>
      <c r="AR63" s="96">
        <v>4085</v>
      </c>
      <c r="AS63" s="195">
        <f t="shared" ref="AS63:AS80" si="60">SUM(AT63:AW63)</f>
        <v>35675</v>
      </c>
      <c r="AT63" s="94">
        <v>16192</v>
      </c>
      <c r="AU63" s="94">
        <v>7888</v>
      </c>
      <c r="AV63" s="94">
        <v>7284</v>
      </c>
      <c r="AW63" s="96">
        <v>4311</v>
      </c>
      <c r="AX63" s="195">
        <f t="shared" ref="AX63:AX80" si="61">SUM(AY63:AZ63)</f>
        <v>57619</v>
      </c>
      <c r="AY63" s="94">
        <v>19764</v>
      </c>
      <c r="AZ63" s="96">
        <v>37855</v>
      </c>
      <c r="BA63" s="195">
        <f t="shared" ref="BA63:BA80" si="62">SUM(BB63:BI63)</f>
        <v>381426</v>
      </c>
      <c r="BB63" s="94">
        <v>51427</v>
      </c>
      <c r="BC63" s="94">
        <v>47661</v>
      </c>
      <c r="BD63" s="94">
        <v>48362</v>
      </c>
      <c r="BE63" s="94">
        <v>42159</v>
      </c>
      <c r="BF63" s="94">
        <v>51008</v>
      </c>
      <c r="BG63" s="94">
        <v>56623</v>
      </c>
      <c r="BH63" s="94">
        <v>42227</v>
      </c>
      <c r="BI63" s="96">
        <v>41959</v>
      </c>
      <c r="BJ63" s="195">
        <f t="shared" ref="BJ63:BJ80" si="63">SUM(BK63:BO63)</f>
        <v>75343</v>
      </c>
      <c r="BK63" s="94">
        <v>10015</v>
      </c>
      <c r="BL63" s="94">
        <v>21427</v>
      </c>
      <c r="BM63" s="94">
        <v>29388</v>
      </c>
      <c r="BN63" s="94">
        <v>2013</v>
      </c>
      <c r="BO63" s="96">
        <v>12500</v>
      </c>
      <c r="BP63" s="195">
        <f t="shared" ref="BP63:BP80" si="64">SUM(BQ63:BS63)</f>
        <v>19281</v>
      </c>
      <c r="BQ63" s="94">
        <v>6325</v>
      </c>
      <c r="BR63" s="94">
        <v>2835</v>
      </c>
      <c r="BS63" s="96">
        <v>10121</v>
      </c>
      <c r="BT63" s="195">
        <f t="shared" ref="BT63:BT80" si="65">SUM(BU63:BX63)</f>
        <v>67523</v>
      </c>
      <c r="BU63" s="94">
        <v>21092</v>
      </c>
      <c r="BV63" s="94">
        <v>5700</v>
      </c>
      <c r="BW63" s="94">
        <v>29542</v>
      </c>
      <c r="BX63" s="96">
        <v>11189</v>
      </c>
      <c r="BY63" s="195">
        <f t="shared" ref="BY63:BY80" si="66">SUM(BZ63:CG63)</f>
        <v>79638</v>
      </c>
      <c r="BZ63" s="97">
        <v>4164</v>
      </c>
      <c r="CA63" s="97">
        <v>7183</v>
      </c>
      <c r="CB63" s="97">
        <v>34865</v>
      </c>
      <c r="CC63" s="97">
        <v>4854</v>
      </c>
      <c r="CD63" s="97">
        <v>4370</v>
      </c>
      <c r="CE63" s="97">
        <v>5758</v>
      </c>
      <c r="CF63" s="97">
        <v>10696</v>
      </c>
      <c r="CG63" s="93">
        <v>7748</v>
      </c>
      <c r="CH63" s="195">
        <f t="shared" ref="CH63:CH80" si="67">SUM(CI63:CJ63)</f>
        <v>132825</v>
      </c>
      <c r="CI63" s="94">
        <v>84933</v>
      </c>
      <c r="CJ63" s="96">
        <v>47892</v>
      </c>
      <c r="CK63" s="195">
        <f t="shared" ref="CK63:CK80" si="68">SUM(CL63:CP63)</f>
        <v>116330</v>
      </c>
      <c r="CL63" s="94">
        <v>41855</v>
      </c>
      <c r="CM63" s="94">
        <v>25772</v>
      </c>
      <c r="CN63" s="94">
        <v>10386</v>
      </c>
      <c r="CO63" s="94">
        <v>18100</v>
      </c>
      <c r="CP63" s="96">
        <v>20217</v>
      </c>
      <c r="CQ63" s="195">
        <f t="shared" ref="CQ63:CQ80" si="69">SUM(CR63:CT63)</f>
        <v>62575</v>
      </c>
      <c r="CR63" s="94">
        <v>17381</v>
      </c>
      <c r="CS63" s="94">
        <v>27631</v>
      </c>
      <c r="CT63" s="96">
        <v>17563</v>
      </c>
      <c r="CU63" s="195">
        <f t="shared" ref="CU63:CU80" si="70">SUM(CV63:CY63)</f>
        <v>49692</v>
      </c>
      <c r="CV63" s="94">
        <v>9415</v>
      </c>
      <c r="CW63" s="94">
        <v>16676</v>
      </c>
      <c r="CX63" s="94">
        <v>11336</v>
      </c>
      <c r="CY63" s="96">
        <v>12265</v>
      </c>
      <c r="CZ63" s="195">
        <f t="shared" ref="CZ63:CZ80" si="71">SUM(DA63:DF63)</f>
        <v>134944</v>
      </c>
      <c r="DA63" s="94">
        <v>4381</v>
      </c>
      <c r="DB63" s="94">
        <v>3894</v>
      </c>
      <c r="DC63" s="94">
        <v>27152</v>
      </c>
      <c r="DD63" s="94">
        <v>57554</v>
      </c>
      <c r="DE63" s="94">
        <v>26009</v>
      </c>
      <c r="DF63" s="96">
        <v>15954</v>
      </c>
      <c r="DG63" s="195">
        <f t="shared" ref="DG63:DG80" si="72">SUM(DH63:DO63)</f>
        <v>198821</v>
      </c>
      <c r="DH63" s="94">
        <v>20991</v>
      </c>
      <c r="DI63" s="94">
        <v>9253</v>
      </c>
      <c r="DJ63" s="94">
        <v>15240</v>
      </c>
      <c r="DK63" s="94">
        <v>39265</v>
      </c>
      <c r="DL63" s="94">
        <v>23242</v>
      </c>
      <c r="DM63" s="94">
        <v>54330</v>
      </c>
      <c r="DN63" s="94">
        <v>12525</v>
      </c>
      <c r="DO63" s="96">
        <v>23975</v>
      </c>
      <c r="DP63" s="436">
        <f t="shared" si="50"/>
        <v>1903581</v>
      </c>
      <c r="DQ63" s="195">
        <f t="shared" ref="DQ63:DQ80" si="73">SUM(DR63:DT63)</f>
        <v>40503</v>
      </c>
      <c r="DR63" s="94">
        <v>14154</v>
      </c>
      <c r="DS63" s="94">
        <v>12399</v>
      </c>
      <c r="DT63" s="96">
        <v>13950</v>
      </c>
      <c r="DU63" s="195" t="s">
        <v>341</v>
      </c>
      <c r="DV63" s="94">
        <v>34301</v>
      </c>
      <c r="DW63" s="126" t="s">
        <v>341</v>
      </c>
    </row>
    <row r="64" spans="1:130" s="14" customFormat="1" ht="16.5" customHeight="1">
      <c r="A64" s="315" t="s">
        <v>86</v>
      </c>
      <c r="B64" s="195">
        <f t="shared" si="51"/>
        <v>55363</v>
      </c>
      <c r="C64" s="92">
        <v>32079</v>
      </c>
      <c r="D64" s="93">
        <v>23284</v>
      </c>
      <c r="E64" s="195">
        <f t="shared" si="52"/>
        <v>93440</v>
      </c>
      <c r="F64" s="92">
        <v>11389</v>
      </c>
      <c r="G64" s="94">
        <v>42637</v>
      </c>
      <c r="H64" s="94">
        <v>11613</v>
      </c>
      <c r="I64" s="95">
        <v>9304</v>
      </c>
      <c r="J64" s="96">
        <v>18497</v>
      </c>
      <c r="K64" s="195">
        <f t="shared" si="53"/>
        <v>36803</v>
      </c>
      <c r="L64" s="94">
        <v>9376</v>
      </c>
      <c r="M64" s="94">
        <v>3545</v>
      </c>
      <c r="N64" s="94">
        <v>6750</v>
      </c>
      <c r="O64" s="96">
        <v>17132</v>
      </c>
      <c r="P64" s="195">
        <f t="shared" si="54"/>
        <v>45273</v>
      </c>
      <c r="Q64" s="94">
        <v>21090</v>
      </c>
      <c r="R64" s="94">
        <v>15237</v>
      </c>
      <c r="S64" s="96">
        <v>8946</v>
      </c>
      <c r="T64" s="195">
        <f t="shared" si="55"/>
        <v>46777</v>
      </c>
      <c r="U64" s="94">
        <v>14779</v>
      </c>
      <c r="V64" s="94">
        <v>5765</v>
      </c>
      <c r="W64" s="94">
        <v>15962</v>
      </c>
      <c r="X64" s="96">
        <v>10271</v>
      </c>
      <c r="Y64" s="195">
        <f t="shared" si="56"/>
        <v>99021</v>
      </c>
      <c r="Z64" s="94">
        <v>17959</v>
      </c>
      <c r="AA64" s="94">
        <v>27452</v>
      </c>
      <c r="AB64" s="94">
        <v>31722</v>
      </c>
      <c r="AC64" s="96">
        <v>21888</v>
      </c>
      <c r="AD64" s="195">
        <f t="shared" si="57"/>
        <v>76833</v>
      </c>
      <c r="AE64" s="94">
        <v>8857</v>
      </c>
      <c r="AF64" s="94">
        <v>13811</v>
      </c>
      <c r="AG64" s="94">
        <v>6339</v>
      </c>
      <c r="AH64" s="94">
        <v>17797</v>
      </c>
      <c r="AI64" s="94">
        <v>9534</v>
      </c>
      <c r="AJ64" s="96">
        <v>20495</v>
      </c>
      <c r="AK64" s="195">
        <f t="shared" si="58"/>
        <v>40250</v>
      </c>
      <c r="AL64" s="94">
        <v>9062</v>
      </c>
      <c r="AM64" s="94">
        <v>9312</v>
      </c>
      <c r="AN64" s="94">
        <v>16594</v>
      </c>
      <c r="AO64" s="425">
        <v>5282</v>
      </c>
      <c r="AP64" s="195">
        <f t="shared" si="59"/>
        <v>7880</v>
      </c>
      <c r="AQ64" s="94">
        <v>3836</v>
      </c>
      <c r="AR64" s="96">
        <v>4044</v>
      </c>
      <c r="AS64" s="195">
        <f t="shared" si="60"/>
        <v>35399</v>
      </c>
      <c r="AT64" s="94">
        <v>15452</v>
      </c>
      <c r="AU64" s="94">
        <v>8403</v>
      </c>
      <c r="AV64" s="94">
        <v>7422</v>
      </c>
      <c r="AW64" s="96">
        <v>4122</v>
      </c>
      <c r="AX64" s="195">
        <f t="shared" si="61"/>
        <v>58533</v>
      </c>
      <c r="AY64" s="94">
        <v>19920</v>
      </c>
      <c r="AZ64" s="96">
        <v>38613</v>
      </c>
      <c r="BA64" s="195">
        <f t="shared" si="62"/>
        <v>362380</v>
      </c>
      <c r="BB64" s="94">
        <v>50801</v>
      </c>
      <c r="BC64" s="94">
        <v>46677</v>
      </c>
      <c r="BD64" s="94">
        <v>47442</v>
      </c>
      <c r="BE64" s="94">
        <v>40788</v>
      </c>
      <c r="BF64" s="94">
        <v>46004</v>
      </c>
      <c r="BG64" s="94">
        <v>50952</v>
      </c>
      <c r="BH64" s="94">
        <v>40260</v>
      </c>
      <c r="BI64" s="96">
        <v>39456</v>
      </c>
      <c r="BJ64" s="195">
        <f t="shared" si="63"/>
        <v>79283</v>
      </c>
      <c r="BK64" s="94">
        <v>10755</v>
      </c>
      <c r="BL64" s="94">
        <v>22868</v>
      </c>
      <c r="BM64" s="94">
        <v>30387</v>
      </c>
      <c r="BN64" s="94">
        <v>2141</v>
      </c>
      <c r="BO64" s="96">
        <v>13132</v>
      </c>
      <c r="BP64" s="195">
        <f t="shared" si="64"/>
        <v>19367</v>
      </c>
      <c r="BQ64" s="94">
        <v>6334</v>
      </c>
      <c r="BR64" s="94">
        <v>3138</v>
      </c>
      <c r="BS64" s="96">
        <v>9895</v>
      </c>
      <c r="BT64" s="195">
        <f t="shared" si="65"/>
        <v>68190</v>
      </c>
      <c r="BU64" s="94">
        <v>21117</v>
      </c>
      <c r="BV64" s="94">
        <v>5880</v>
      </c>
      <c r="BW64" s="94">
        <v>29520</v>
      </c>
      <c r="BX64" s="96">
        <v>11673</v>
      </c>
      <c r="BY64" s="195">
        <f t="shared" si="66"/>
        <v>81891</v>
      </c>
      <c r="BZ64" s="97">
        <v>4379</v>
      </c>
      <c r="CA64" s="97">
        <v>7522</v>
      </c>
      <c r="CB64" s="97">
        <v>35339</v>
      </c>
      <c r="CC64" s="97">
        <v>5441</v>
      </c>
      <c r="CD64" s="97">
        <v>4708</v>
      </c>
      <c r="CE64" s="97">
        <v>5965</v>
      </c>
      <c r="CF64" s="97">
        <v>10888</v>
      </c>
      <c r="CG64" s="93">
        <v>7649</v>
      </c>
      <c r="CH64" s="195">
        <f t="shared" si="67"/>
        <v>131322</v>
      </c>
      <c r="CI64" s="94">
        <v>83168</v>
      </c>
      <c r="CJ64" s="96">
        <v>48154</v>
      </c>
      <c r="CK64" s="195">
        <f t="shared" si="68"/>
        <v>114405</v>
      </c>
      <c r="CL64" s="94">
        <v>41042</v>
      </c>
      <c r="CM64" s="94">
        <v>25901</v>
      </c>
      <c r="CN64" s="94">
        <v>10296</v>
      </c>
      <c r="CO64" s="94">
        <v>18109</v>
      </c>
      <c r="CP64" s="96">
        <v>19057</v>
      </c>
      <c r="CQ64" s="195">
        <f t="shared" si="69"/>
        <v>62768</v>
      </c>
      <c r="CR64" s="94">
        <v>17969</v>
      </c>
      <c r="CS64" s="94">
        <v>27270</v>
      </c>
      <c r="CT64" s="96">
        <v>17529</v>
      </c>
      <c r="CU64" s="195">
        <f t="shared" si="70"/>
        <v>50663</v>
      </c>
      <c r="CV64" s="94">
        <v>10097</v>
      </c>
      <c r="CW64" s="94">
        <v>17150</v>
      </c>
      <c r="CX64" s="94">
        <v>11143</v>
      </c>
      <c r="CY64" s="96">
        <v>12273</v>
      </c>
      <c r="CZ64" s="195">
        <f t="shared" si="71"/>
        <v>140746</v>
      </c>
      <c r="DA64" s="94">
        <v>4614</v>
      </c>
      <c r="DB64" s="94">
        <v>4197</v>
      </c>
      <c r="DC64" s="94">
        <v>28800</v>
      </c>
      <c r="DD64" s="94">
        <v>58291</v>
      </c>
      <c r="DE64" s="94">
        <v>28070</v>
      </c>
      <c r="DF64" s="96">
        <v>16774</v>
      </c>
      <c r="DG64" s="195">
        <f t="shared" si="72"/>
        <v>195424</v>
      </c>
      <c r="DH64" s="94">
        <v>20518</v>
      </c>
      <c r="DI64" s="94">
        <v>9747</v>
      </c>
      <c r="DJ64" s="94">
        <v>15230</v>
      </c>
      <c r="DK64" s="94">
        <v>39045</v>
      </c>
      <c r="DL64" s="94">
        <v>22650</v>
      </c>
      <c r="DM64" s="94">
        <v>51709</v>
      </c>
      <c r="DN64" s="94">
        <v>12966</v>
      </c>
      <c r="DO64" s="96">
        <v>23559</v>
      </c>
      <c r="DP64" s="436">
        <f t="shared" si="50"/>
        <v>1902011</v>
      </c>
      <c r="DQ64" s="195">
        <f t="shared" si="73"/>
        <v>41878</v>
      </c>
      <c r="DR64" s="94">
        <v>15465</v>
      </c>
      <c r="DS64" s="94">
        <v>13576</v>
      </c>
      <c r="DT64" s="96">
        <v>12837</v>
      </c>
      <c r="DU64" s="195" t="s">
        <v>341</v>
      </c>
      <c r="DV64" s="94">
        <v>35335</v>
      </c>
      <c r="DW64" s="126" t="s">
        <v>341</v>
      </c>
    </row>
    <row r="65" spans="1:127" s="14" customFormat="1" ht="16.5" customHeight="1">
      <c r="A65" s="315" t="s">
        <v>87</v>
      </c>
      <c r="B65" s="195">
        <f t="shared" si="51"/>
        <v>55837</v>
      </c>
      <c r="C65" s="92">
        <v>34469</v>
      </c>
      <c r="D65" s="93">
        <v>21368</v>
      </c>
      <c r="E65" s="195">
        <f t="shared" si="52"/>
        <v>92047</v>
      </c>
      <c r="F65" s="92">
        <v>10046</v>
      </c>
      <c r="G65" s="94">
        <v>46289</v>
      </c>
      <c r="H65" s="94">
        <v>9445</v>
      </c>
      <c r="I65" s="95">
        <v>8690</v>
      </c>
      <c r="J65" s="96">
        <v>17577</v>
      </c>
      <c r="K65" s="195">
        <f t="shared" si="53"/>
        <v>37209</v>
      </c>
      <c r="L65" s="94">
        <v>8805</v>
      </c>
      <c r="M65" s="94">
        <v>3163</v>
      </c>
      <c r="N65" s="94">
        <v>6212</v>
      </c>
      <c r="O65" s="96">
        <v>19029</v>
      </c>
      <c r="P65" s="195">
        <f t="shared" si="54"/>
        <v>43494</v>
      </c>
      <c r="Q65" s="94">
        <v>21522</v>
      </c>
      <c r="R65" s="94">
        <v>13764</v>
      </c>
      <c r="S65" s="96">
        <v>8208</v>
      </c>
      <c r="T65" s="195">
        <f t="shared" si="55"/>
        <v>44969</v>
      </c>
      <c r="U65" s="94">
        <v>16646</v>
      </c>
      <c r="V65" s="94">
        <v>5318</v>
      </c>
      <c r="W65" s="94">
        <v>14014</v>
      </c>
      <c r="X65" s="96">
        <v>8991</v>
      </c>
      <c r="Y65" s="195">
        <f t="shared" si="56"/>
        <v>94805</v>
      </c>
      <c r="Z65" s="94">
        <v>15897</v>
      </c>
      <c r="AA65" s="94">
        <v>25772</v>
      </c>
      <c r="AB65" s="94">
        <v>33044</v>
      </c>
      <c r="AC65" s="96">
        <v>20092</v>
      </c>
      <c r="AD65" s="195">
        <f t="shared" si="57"/>
        <v>72617</v>
      </c>
      <c r="AE65" s="94">
        <v>8341</v>
      </c>
      <c r="AF65" s="94">
        <v>11845</v>
      </c>
      <c r="AG65" s="94">
        <v>5705</v>
      </c>
      <c r="AH65" s="94">
        <v>19162</v>
      </c>
      <c r="AI65" s="94">
        <v>8747</v>
      </c>
      <c r="AJ65" s="96">
        <v>18817</v>
      </c>
      <c r="AK65" s="195">
        <f t="shared" si="58"/>
        <v>39387</v>
      </c>
      <c r="AL65" s="94">
        <v>7744</v>
      </c>
      <c r="AM65" s="94">
        <v>8779</v>
      </c>
      <c r="AN65" s="94">
        <v>18054</v>
      </c>
      <c r="AO65" s="425">
        <v>4810</v>
      </c>
      <c r="AP65" s="195">
        <f t="shared" si="59"/>
        <v>8378</v>
      </c>
      <c r="AQ65" s="94">
        <v>3649</v>
      </c>
      <c r="AR65" s="96">
        <v>4729</v>
      </c>
      <c r="AS65" s="195">
        <f t="shared" si="60"/>
        <v>35347</v>
      </c>
      <c r="AT65" s="94">
        <v>17029</v>
      </c>
      <c r="AU65" s="94">
        <v>7416</v>
      </c>
      <c r="AV65" s="94">
        <v>6691</v>
      </c>
      <c r="AW65" s="96">
        <v>4211</v>
      </c>
      <c r="AX65" s="195">
        <f t="shared" si="61"/>
        <v>56960</v>
      </c>
      <c r="AY65" s="94">
        <v>17104</v>
      </c>
      <c r="AZ65" s="96">
        <v>39856</v>
      </c>
      <c r="BA65" s="195">
        <f t="shared" si="62"/>
        <v>364915</v>
      </c>
      <c r="BB65" s="94">
        <v>63437</v>
      </c>
      <c r="BC65" s="94">
        <v>43286</v>
      </c>
      <c r="BD65" s="94">
        <v>45777</v>
      </c>
      <c r="BE65" s="94">
        <v>39109</v>
      </c>
      <c r="BF65" s="94">
        <v>45218</v>
      </c>
      <c r="BG65" s="94">
        <v>48685</v>
      </c>
      <c r="BH65" s="94">
        <v>39682</v>
      </c>
      <c r="BI65" s="96">
        <v>39721</v>
      </c>
      <c r="BJ65" s="195">
        <f t="shared" si="63"/>
        <v>76834</v>
      </c>
      <c r="BK65" s="94">
        <v>9757</v>
      </c>
      <c r="BL65" s="94">
        <v>20790</v>
      </c>
      <c r="BM65" s="94">
        <v>32530</v>
      </c>
      <c r="BN65" s="94">
        <v>1837</v>
      </c>
      <c r="BO65" s="96">
        <v>11920</v>
      </c>
      <c r="BP65" s="195">
        <f t="shared" si="64"/>
        <v>18992</v>
      </c>
      <c r="BQ65" s="94">
        <v>5583</v>
      </c>
      <c r="BR65" s="94">
        <v>2800</v>
      </c>
      <c r="BS65" s="96">
        <v>10609</v>
      </c>
      <c r="BT65" s="195">
        <f t="shared" si="65"/>
        <v>69152</v>
      </c>
      <c r="BU65" s="94">
        <v>23896</v>
      </c>
      <c r="BV65" s="94">
        <v>5141</v>
      </c>
      <c r="BW65" s="94">
        <v>29377</v>
      </c>
      <c r="BX65" s="96">
        <v>10738</v>
      </c>
      <c r="BY65" s="195">
        <f t="shared" si="66"/>
        <v>82510</v>
      </c>
      <c r="BZ65" s="97">
        <v>3844</v>
      </c>
      <c r="CA65" s="97">
        <v>6753</v>
      </c>
      <c r="CB65" s="97">
        <v>40717</v>
      </c>
      <c r="CC65" s="97">
        <v>4483</v>
      </c>
      <c r="CD65" s="97">
        <v>4340</v>
      </c>
      <c r="CE65" s="97">
        <v>5873</v>
      </c>
      <c r="CF65" s="97">
        <v>10204</v>
      </c>
      <c r="CG65" s="93">
        <v>6296</v>
      </c>
      <c r="CH65" s="195">
        <f t="shared" si="67"/>
        <v>131017</v>
      </c>
      <c r="CI65" s="94">
        <v>86136</v>
      </c>
      <c r="CJ65" s="96">
        <v>44881</v>
      </c>
      <c r="CK65" s="195">
        <f t="shared" si="68"/>
        <v>108437</v>
      </c>
      <c r="CL65" s="94">
        <v>40491</v>
      </c>
      <c r="CM65" s="94">
        <v>25542</v>
      </c>
      <c r="CN65" s="94">
        <v>8823</v>
      </c>
      <c r="CO65" s="94">
        <v>16845</v>
      </c>
      <c r="CP65" s="96">
        <v>16736</v>
      </c>
      <c r="CQ65" s="195">
        <f t="shared" si="69"/>
        <v>58279</v>
      </c>
      <c r="CR65" s="94">
        <v>16007</v>
      </c>
      <c r="CS65" s="94">
        <v>23999</v>
      </c>
      <c r="CT65" s="96">
        <v>18273</v>
      </c>
      <c r="CU65" s="195">
        <f t="shared" si="70"/>
        <v>49245</v>
      </c>
      <c r="CV65" s="94">
        <v>9329</v>
      </c>
      <c r="CW65" s="94">
        <v>16518</v>
      </c>
      <c r="CX65" s="94">
        <v>9542</v>
      </c>
      <c r="CY65" s="96">
        <v>13856</v>
      </c>
      <c r="CZ65" s="195">
        <f t="shared" si="71"/>
        <v>140859</v>
      </c>
      <c r="DA65" s="94">
        <v>4129</v>
      </c>
      <c r="DB65" s="94">
        <v>3497</v>
      </c>
      <c r="DC65" s="94">
        <v>29779</v>
      </c>
      <c r="DD65" s="94">
        <v>60991</v>
      </c>
      <c r="DE65" s="94">
        <v>26436</v>
      </c>
      <c r="DF65" s="96">
        <v>16027</v>
      </c>
      <c r="DG65" s="195">
        <f t="shared" si="72"/>
        <v>195836</v>
      </c>
      <c r="DH65" s="94">
        <v>17735</v>
      </c>
      <c r="DI65" s="94">
        <v>8250</v>
      </c>
      <c r="DJ65" s="94">
        <v>13838</v>
      </c>
      <c r="DK65" s="94">
        <v>38669</v>
      </c>
      <c r="DL65" s="94">
        <v>23104</v>
      </c>
      <c r="DM65" s="94">
        <v>61110</v>
      </c>
      <c r="DN65" s="94">
        <v>11964</v>
      </c>
      <c r="DO65" s="96">
        <v>21166</v>
      </c>
      <c r="DP65" s="436">
        <f t="shared" si="50"/>
        <v>1877126</v>
      </c>
      <c r="DQ65" s="195">
        <f t="shared" si="73"/>
        <v>36992</v>
      </c>
      <c r="DR65" s="94">
        <v>13851</v>
      </c>
      <c r="DS65" s="94">
        <v>12613</v>
      </c>
      <c r="DT65" s="96">
        <v>10528</v>
      </c>
      <c r="DU65" s="195" t="s">
        <v>341</v>
      </c>
      <c r="DV65" s="94">
        <v>32441</v>
      </c>
      <c r="DW65" s="126" t="s">
        <v>341</v>
      </c>
    </row>
    <row r="66" spans="1:127" s="14" customFormat="1" ht="16.5" customHeight="1">
      <c r="A66" s="315" t="s">
        <v>88</v>
      </c>
      <c r="B66" s="195">
        <f t="shared" si="51"/>
        <v>59605</v>
      </c>
      <c r="C66" s="92">
        <v>38834</v>
      </c>
      <c r="D66" s="93">
        <v>20771</v>
      </c>
      <c r="E66" s="195">
        <f t="shared" si="52"/>
        <v>92832</v>
      </c>
      <c r="F66" s="92">
        <v>8429</v>
      </c>
      <c r="G66" s="94">
        <v>51913</v>
      </c>
      <c r="H66" s="94">
        <v>7928</v>
      </c>
      <c r="I66" s="95">
        <v>7550</v>
      </c>
      <c r="J66" s="96">
        <v>17012</v>
      </c>
      <c r="K66" s="195">
        <f t="shared" si="53"/>
        <v>36206</v>
      </c>
      <c r="L66" s="94">
        <v>7628</v>
      </c>
      <c r="M66" s="94">
        <v>2934</v>
      </c>
      <c r="N66" s="94">
        <v>4892</v>
      </c>
      <c r="O66" s="96">
        <v>20752</v>
      </c>
      <c r="P66" s="195">
        <f t="shared" si="54"/>
        <v>40390</v>
      </c>
      <c r="Q66" s="94">
        <v>22397</v>
      </c>
      <c r="R66" s="94">
        <v>11057</v>
      </c>
      <c r="S66" s="96">
        <v>6936</v>
      </c>
      <c r="T66" s="195">
        <f t="shared" si="55"/>
        <v>44067</v>
      </c>
      <c r="U66" s="94">
        <v>19519</v>
      </c>
      <c r="V66" s="94">
        <v>4651</v>
      </c>
      <c r="W66" s="94">
        <v>11821</v>
      </c>
      <c r="X66" s="96">
        <v>8076</v>
      </c>
      <c r="Y66" s="195">
        <f t="shared" si="56"/>
        <v>86735</v>
      </c>
      <c r="Z66" s="94">
        <v>12939</v>
      </c>
      <c r="AA66" s="94">
        <v>22821</v>
      </c>
      <c r="AB66" s="94">
        <v>34951</v>
      </c>
      <c r="AC66" s="96">
        <v>16024</v>
      </c>
      <c r="AD66" s="195">
        <f t="shared" si="57"/>
        <v>68776</v>
      </c>
      <c r="AE66" s="94">
        <v>7259</v>
      </c>
      <c r="AF66" s="94">
        <v>10388</v>
      </c>
      <c r="AG66" s="94">
        <v>4770</v>
      </c>
      <c r="AH66" s="94">
        <v>20077</v>
      </c>
      <c r="AI66" s="94">
        <v>7478</v>
      </c>
      <c r="AJ66" s="96">
        <v>18804</v>
      </c>
      <c r="AK66" s="195">
        <f t="shared" si="58"/>
        <v>39469</v>
      </c>
      <c r="AL66" s="94">
        <v>7258</v>
      </c>
      <c r="AM66" s="94">
        <v>8262</v>
      </c>
      <c r="AN66" s="94">
        <v>19764</v>
      </c>
      <c r="AO66" s="425">
        <v>4185</v>
      </c>
      <c r="AP66" s="195">
        <f t="shared" si="59"/>
        <v>8432</v>
      </c>
      <c r="AQ66" s="94">
        <v>3882</v>
      </c>
      <c r="AR66" s="96">
        <v>4550</v>
      </c>
      <c r="AS66" s="195">
        <f t="shared" si="60"/>
        <v>32736</v>
      </c>
      <c r="AT66" s="94">
        <v>17180</v>
      </c>
      <c r="AU66" s="94">
        <v>6161</v>
      </c>
      <c r="AV66" s="94">
        <v>5273</v>
      </c>
      <c r="AW66" s="96">
        <v>4122</v>
      </c>
      <c r="AX66" s="195">
        <f t="shared" si="61"/>
        <v>56808</v>
      </c>
      <c r="AY66" s="94">
        <v>15115</v>
      </c>
      <c r="AZ66" s="96">
        <v>41693</v>
      </c>
      <c r="BA66" s="195">
        <f t="shared" si="62"/>
        <v>425211</v>
      </c>
      <c r="BB66" s="94">
        <v>105674</v>
      </c>
      <c r="BC66" s="94">
        <v>42672</v>
      </c>
      <c r="BD66" s="94">
        <v>43196</v>
      </c>
      <c r="BE66" s="94">
        <v>38961</v>
      </c>
      <c r="BF66" s="94">
        <v>53057</v>
      </c>
      <c r="BG66" s="94">
        <v>54167</v>
      </c>
      <c r="BH66" s="94">
        <v>47061</v>
      </c>
      <c r="BI66" s="96">
        <v>40423</v>
      </c>
      <c r="BJ66" s="195">
        <f t="shared" si="63"/>
        <v>77696</v>
      </c>
      <c r="BK66" s="94">
        <v>8411</v>
      </c>
      <c r="BL66" s="94">
        <v>18315</v>
      </c>
      <c r="BM66" s="94">
        <v>38069</v>
      </c>
      <c r="BN66" s="94">
        <v>1620</v>
      </c>
      <c r="BO66" s="96">
        <v>11281</v>
      </c>
      <c r="BP66" s="195">
        <f t="shared" si="64"/>
        <v>19193</v>
      </c>
      <c r="BQ66" s="94">
        <v>5203</v>
      </c>
      <c r="BR66" s="94">
        <v>2445</v>
      </c>
      <c r="BS66" s="96">
        <v>11545</v>
      </c>
      <c r="BT66" s="195">
        <f t="shared" si="65"/>
        <v>72092</v>
      </c>
      <c r="BU66" s="94">
        <v>27640</v>
      </c>
      <c r="BV66" s="94">
        <v>4793</v>
      </c>
      <c r="BW66" s="94">
        <v>30335</v>
      </c>
      <c r="BX66" s="96">
        <v>9324</v>
      </c>
      <c r="BY66" s="195">
        <f t="shared" si="66"/>
        <v>84908</v>
      </c>
      <c r="BZ66" s="97">
        <v>2976</v>
      </c>
      <c r="CA66" s="97">
        <v>5678</v>
      </c>
      <c r="CB66" s="97">
        <v>49872</v>
      </c>
      <c r="CC66" s="97">
        <v>3671</v>
      </c>
      <c r="CD66" s="97">
        <v>3210</v>
      </c>
      <c r="CE66" s="97">
        <v>5570</v>
      </c>
      <c r="CF66" s="97">
        <v>8589</v>
      </c>
      <c r="CG66" s="93">
        <v>5342</v>
      </c>
      <c r="CH66" s="195">
        <f t="shared" si="67"/>
        <v>136759</v>
      </c>
      <c r="CI66" s="94">
        <v>93445</v>
      </c>
      <c r="CJ66" s="96">
        <v>43314</v>
      </c>
      <c r="CK66" s="195">
        <f t="shared" si="68"/>
        <v>102558</v>
      </c>
      <c r="CL66" s="94">
        <v>40328</v>
      </c>
      <c r="CM66" s="94">
        <v>25821</v>
      </c>
      <c r="CN66" s="94">
        <v>7224</v>
      </c>
      <c r="CO66" s="94">
        <v>15268</v>
      </c>
      <c r="CP66" s="96">
        <v>13917</v>
      </c>
      <c r="CQ66" s="195">
        <f t="shared" si="69"/>
        <v>57105</v>
      </c>
      <c r="CR66" s="94">
        <v>14561</v>
      </c>
      <c r="CS66" s="94">
        <v>23511</v>
      </c>
      <c r="CT66" s="96">
        <v>19033</v>
      </c>
      <c r="CU66" s="195">
        <f t="shared" si="70"/>
        <v>46353</v>
      </c>
      <c r="CV66" s="94">
        <v>7996</v>
      </c>
      <c r="CW66" s="94">
        <v>14468</v>
      </c>
      <c r="CX66" s="94">
        <v>8484</v>
      </c>
      <c r="CY66" s="96">
        <v>15405</v>
      </c>
      <c r="CZ66" s="195">
        <f t="shared" si="71"/>
        <v>138955</v>
      </c>
      <c r="DA66" s="94">
        <v>3493</v>
      </c>
      <c r="DB66" s="94">
        <v>2720</v>
      </c>
      <c r="DC66" s="94">
        <v>28707</v>
      </c>
      <c r="DD66" s="94">
        <v>64494</v>
      </c>
      <c r="DE66" s="94">
        <v>24436</v>
      </c>
      <c r="DF66" s="96">
        <v>15105</v>
      </c>
      <c r="DG66" s="195">
        <f t="shared" si="72"/>
        <v>197386</v>
      </c>
      <c r="DH66" s="94">
        <v>14512</v>
      </c>
      <c r="DI66" s="94">
        <v>6764</v>
      </c>
      <c r="DJ66" s="94">
        <v>12449</v>
      </c>
      <c r="DK66" s="94">
        <v>38821</v>
      </c>
      <c r="DL66" s="94">
        <v>22082</v>
      </c>
      <c r="DM66" s="94">
        <v>72058</v>
      </c>
      <c r="DN66" s="94">
        <v>11469</v>
      </c>
      <c r="DO66" s="96">
        <v>19231</v>
      </c>
      <c r="DP66" s="436">
        <f t="shared" si="50"/>
        <v>1924272</v>
      </c>
      <c r="DQ66" s="195">
        <f t="shared" si="73"/>
        <v>31421</v>
      </c>
      <c r="DR66" s="94">
        <v>11098</v>
      </c>
      <c r="DS66" s="94">
        <v>11386</v>
      </c>
      <c r="DT66" s="96">
        <v>8937</v>
      </c>
      <c r="DU66" s="195" t="s">
        <v>341</v>
      </c>
      <c r="DV66" s="94">
        <v>29339</v>
      </c>
      <c r="DW66" s="126" t="s">
        <v>341</v>
      </c>
    </row>
    <row r="67" spans="1:127" s="14" customFormat="1" ht="16.5" customHeight="1">
      <c r="A67" s="315" t="s">
        <v>89</v>
      </c>
      <c r="B67" s="195">
        <f t="shared" si="51"/>
        <v>381461</v>
      </c>
      <c r="C67" s="92">
        <v>227467</v>
      </c>
      <c r="D67" s="93">
        <v>153994</v>
      </c>
      <c r="E67" s="195">
        <f t="shared" si="52"/>
        <v>639797</v>
      </c>
      <c r="F67" s="92">
        <v>75861</v>
      </c>
      <c r="G67" s="94">
        <v>299138</v>
      </c>
      <c r="H67" s="94">
        <v>74285</v>
      </c>
      <c r="I67" s="95">
        <v>61822</v>
      </c>
      <c r="J67" s="96">
        <v>128691</v>
      </c>
      <c r="K67" s="195">
        <f t="shared" si="53"/>
        <v>251902</v>
      </c>
      <c r="L67" s="94">
        <v>61788</v>
      </c>
      <c r="M67" s="94">
        <v>27081</v>
      </c>
      <c r="N67" s="94">
        <v>41054</v>
      </c>
      <c r="O67" s="96">
        <v>121979</v>
      </c>
      <c r="P67" s="195">
        <f t="shared" si="54"/>
        <v>274461</v>
      </c>
      <c r="Q67" s="94">
        <v>130475</v>
      </c>
      <c r="R67" s="94">
        <v>91610</v>
      </c>
      <c r="S67" s="96">
        <v>52376</v>
      </c>
      <c r="T67" s="195">
        <f t="shared" si="55"/>
        <v>306706</v>
      </c>
      <c r="U67" s="94">
        <v>101528</v>
      </c>
      <c r="V67" s="94">
        <v>38446</v>
      </c>
      <c r="W67" s="94">
        <v>102272</v>
      </c>
      <c r="X67" s="96">
        <v>64460</v>
      </c>
      <c r="Y67" s="195">
        <f t="shared" si="56"/>
        <v>612064</v>
      </c>
      <c r="Z67" s="94">
        <v>107357</v>
      </c>
      <c r="AA67" s="94">
        <v>170383</v>
      </c>
      <c r="AB67" s="94">
        <v>197539</v>
      </c>
      <c r="AC67" s="96">
        <v>136785</v>
      </c>
      <c r="AD67" s="195">
        <f t="shared" si="57"/>
        <v>487381</v>
      </c>
      <c r="AE67" s="94">
        <v>57261</v>
      </c>
      <c r="AF67" s="94">
        <v>85325</v>
      </c>
      <c r="AG67" s="94">
        <v>41886</v>
      </c>
      <c r="AH67" s="94">
        <v>113260</v>
      </c>
      <c r="AI67" s="94">
        <v>61066</v>
      </c>
      <c r="AJ67" s="96">
        <v>128583</v>
      </c>
      <c r="AK67" s="195">
        <f t="shared" si="58"/>
        <v>256743</v>
      </c>
      <c r="AL67" s="94">
        <v>55029</v>
      </c>
      <c r="AM67" s="94">
        <v>57076</v>
      </c>
      <c r="AN67" s="94">
        <v>110928</v>
      </c>
      <c r="AO67" s="425">
        <v>33710</v>
      </c>
      <c r="AP67" s="195">
        <f t="shared" si="59"/>
        <v>63454</v>
      </c>
      <c r="AQ67" s="94">
        <v>30148</v>
      </c>
      <c r="AR67" s="96">
        <v>33306</v>
      </c>
      <c r="AS67" s="195">
        <f t="shared" si="60"/>
        <v>227352</v>
      </c>
      <c r="AT67" s="94">
        <v>103583</v>
      </c>
      <c r="AU67" s="94">
        <v>50000</v>
      </c>
      <c r="AV67" s="94">
        <v>45798</v>
      </c>
      <c r="AW67" s="96">
        <v>27971</v>
      </c>
      <c r="AX67" s="195">
        <f t="shared" si="61"/>
        <v>365086</v>
      </c>
      <c r="AY67" s="94">
        <v>118521</v>
      </c>
      <c r="AZ67" s="96">
        <v>246565</v>
      </c>
      <c r="BA67" s="195">
        <f t="shared" si="62"/>
        <v>2610052</v>
      </c>
      <c r="BB67" s="94">
        <v>527552</v>
      </c>
      <c r="BC67" s="94">
        <v>286820</v>
      </c>
      <c r="BD67" s="94">
        <v>296094</v>
      </c>
      <c r="BE67" s="94">
        <v>256852</v>
      </c>
      <c r="BF67" s="94">
        <v>360959</v>
      </c>
      <c r="BG67" s="94">
        <v>333068</v>
      </c>
      <c r="BH67" s="94">
        <v>295838</v>
      </c>
      <c r="BI67" s="96">
        <v>252869</v>
      </c>
      <c r="BJ67" s="195">
        <f t="shared" si="63"/>
        <v>518904</v>
      </c>
      <c r="BK67" s="94">
        <v>67757</v>
      </c>
      <c r="BL67" s="94">
        <v>141677</v>
      </c>
      <c r="BM67" s="94">
        <v>208997</v>
      </c>
      <c r="BN67" s="94">
        <v>14239</v>
      </c>
      <c r="BO67" s="96">
        <v>86234</v>
      </c>
      <c r="BP67" s="195">
        <f t="shared" si="64"/>
        <v>135349</v>
      </c>
      <c r="BQ67" s="94">
        <v>43845</v>
      </c>
      <c r="BR67" s="94">
        <v>21118</v>
      </c>
      <c r="BS67" s="96">
        <v>70386</v>
      </c>
      <c r="BT67" s="195">
        <f t="shared" si="65"/>
        <v>468568</v>
      </c>
      <c r="BU67" s="94">
        <v>144149</v>
      </c>
      <c r="BV67" s="94">
        <v>36680</v>
      </c>
      <c r="BW67" s="94">
        <v>215717</v>
      </c>
      <c r="BX67" s="96">
        <v>72022</v>
      </c>
      <c r="BY67" s="195">
        <f t="shared" si="66"/>
        <v>568248</v>
      </c>
      <c r="BZ67" s="97">
        <v>29065</v>
      </c>
      <c r="CA67" s="97">
        <v>50169</v>
      </c>
      <c r="CB67" s="97">
        <v>261477</v>
      </c>
      <c r="CC67" s="97">
        <v>35006</v>
      </c>
      <c r="CD67" s="97">
        <v>31510</v>
      </c>
      <c r="CE67" s="97">
        <v>42663</v>
      </c>
      <c r="CF67" s="97">
        <v>70918</v>
      </c>
      <c r="CG67" s="93">
        <v>47440</v>
      </c>
      <c r="CH67" s="195">
        <f t="shared" si="67"/>
        <v>803659</v>
      </c>
      <c r="CI67" s="94">
        <v>515379</v>
      </c>
      <c r="CJ67" s="96">
        <v>288280</v>
      </c>
      <c r="CK67" s="195">
        <f t="shared" si="68"/>
        <v>697553</v>
      </c>
      <c r="CL67" s="94">
        <v>259116</v>
      </c>
      <c r="CM67" s="94">
        <v>152373</v>
      </c>
      <c r="CN67" s="94">
        <v>57938</v>
      </c>
      <c r="CO67" s="94">
        <v>108258</v>
      </c>
      <c r="CP67" s="96">
        <v>119868</v>
      </c>
      <c r="CQ67" s="195">
        <f t="shared" si="69"/>
        <v>381649</v>
      </c>
      <c r="CR67" s="94">
        <v>104992</v>
      </c>
      <c r="CS67" s="94">
        <v>165397</v>
      </c>
      <c r="CT67" s="96">
        <v>111260</v>
      </c>
      <c r="CU67" s="195">
        <f t="shared" si="70"/>
        <v>333435</v>
      </c>
      <c r="CV67" s="94">
        <v>66446</v>
      </c>
      <c r="CW67" s="94">
        <v>113950</v>
      </c>
      <c r="CX67" s="94">
        <v>70833</v>
      </c>
      <c r="CY67" s="96">
        <v>82206</v>
      </c>
      <c r="CZ67" s="195">
        <f t="shared" si="71"/>
        <v>963596</v>
      </c>
      <c r="DA67" s="94">
        <v>30364</v>
      </c>
      <c r="DB67" s="94">
        <v>26389</v>
      </c>
      <c r="DC67" s="94">
        <v>213238</v>
      </c>
      <c r="DD67" s="94">
        <v>398222</v>
      </c>
      <c r="DE67" s="94">
        <v>189133</v>
      </c>
      <c r="DF67" s="96">
        <v>106250</v>
      </c>
      <c r="DG67" s="195">
        <f t="shared" si="72"/>
        <v>1264376</v>
      </c>
      <c r="DH67" s="94">
        <v>123790</v>
      </c>
      <c r="DI67" s="94">
        <v>60034</v>
      </c>
      <c r="DJ67" s="94">
        <v>95613</v>
      </c>
      <c r="DK67" s="94">
        <v>243590</v>
      </c>
      <c r="DL67" s="94">
        <v>140907</v>
      </c>
      <c r="DM67" s="94">
        <v>355798</v>
      </c>
      <c r="DN67" s="94">
        <v>83857</v>
      </c>
      <c r="DO67" s="96">
        <v>160787</v>
      </c>
      <c r="DP67" s="436">
        <f t="shared" si="50"/>
        <v>12611796</v>
      </c>
      <c r="DQ67" s="195">
        <f t="shared" si="73"/>
        <v>224406</v>
      </c>
      <c r="DR67" s="94">
        <v>89533</v>
      </c>
      <c r="DS67" s="94">
        <v>87212</v>
      </c>
      <c r="DT67" s="96">
        <v>47661</v>
      </c>
      <c r="DU67" s="195" t="s">
        <v>341</v>
      </c>
      <c r="DV67" s="94">
        <v>185677</v>
      </c>
      <c r="DW67" s="126" t="s">
        <v>341</v>
      </c>
    </row>
    <row r="68" spans="1:127" s="14" customFormat="1" ht="16.5" customHeight="1">
      <c r="A68" s="315" t="s">
        <v>90</v>
      </c>
      <c r="B68" s="195">
        <f t="shared" si="51"/>
        <v>63049</v>
      </c>
      <c r="C68" s="92">
        <v>36920</v>
      </c>
      <c r="D68" s="93">
        <v>26129</v>
      </c>
      <c r="E68" s="195">
        <f t="shared" si="52"/>
        <v>114310</v>
      </c>
      <c r="F68" s="92">
        <v>15996</v>
      </c>
      <c r="G68" s="94">
        <v>49229</v>
      </c>
      <c r="H68" s="94">
        <v>13693</v>
      </c>
      <c r="I68" s="95">
        <v>12198</v>
      </c>
      <c r="J68" s="96">
        <v>23194</v>
      </c>
      <c r="K68" s="195">
        <f t="shared" si="53"/>
        <v>48828</v>
      </c>
      <c r="L68" s="94">
        <v>12908</v>
      </c>
      <c r="M68" s="94">
        <v>5693</v>
      </c>
      <c r="N68" s="94">
        <v>7658</v>
      </c>
      <c r="O68" s="96">
        <v>22569</v>
      </c>
      <c r="P68" s="195">
        <f t="shared" si="54"/>
        <v>52289</v>
      </c>
      <c r="Q68" s="94">
        <v>24291</v>
      </c>
      <c r="R68" s="94">
        <v>17498</v>
      </c>
      <c r="S68" s="96">
        <v>10500</v>
      </c>
      <c r="T68" s="195">
        <f t="shared" si="55"/>
        <v>59060</v>
      </c>
      <c r="U68" s="94">
        <v>17698</v>
      </c>
      <c r="V68" s="94">
        <v>8902</v>
      </c>
      <c r="W68" s="94">
        <v>20240</v>
      </c>
      <c r="X68" s="96">
        <v>12220</v>
      </c>
      <c r="Y68" s="195">
        <f t="shared" si="56"/>
        <v>108319</v>
      </c>
      <c r="Z68" s="94">
        <v>21023</v>
      </c>
      <c r="AA68" s="94">
        <v>31721</v>
      </c>
      <c r="AB68" s="94">
        <v>29910</v>
      </c>
      <c r="AC68" s="96">
        <v>25665</v>
      </c>
      <c r="AD68" s="195">
        <f t="shared" si="57"/>
        <v>88398</v>
      </c>
      <c r="AE68" s="94">
        <v>11340</v>
      </c>
      <c r="AF68" s="94">
        <v>14818</v>
      </c>
      <c r="AG68" s="94">
        <v>8692</v>
      </c>
      <c r="AH68" s="94">
        <v>20155</v>
      </c>
      <c r="AI68" s="94">
        <v>11398</v>
      </c>
      <c r="AJ68" s="96">
        <v>21995</v>
      </c>
      <c r="AK68" s="195">
        <f t="shared" si="58"/>
        <v>46328</v>
      </c>
      <c r="AL68" s="94">
        <v>9942</v>
      </c>
      <c r="AM68" s="94">
        <v>10459</v>
      </c>
      <c r="AN68" s="94">
        <v>19156</v>
      </c>
      <c r="AO68" s="425">
        <v>6771</v>
      </c>
      <c r="AP68" s="195">
        <f t="shared" si="59"/>
        <v>10623</v>
      </c>
      <c r="AQ68" s="94">
        <v>4904</v>
      </c>
      <c r="AR68" s="96">
        <v>5719</v>
      </c>
      <c r="AS68" s="195">
        <f t="shared" si="60"/>
        <v>38723</v>
      </c>
      <c r="AT68" s="94">
        <v>16955</v>
      </c>
      <c r="AU68" s="94">
        <v>8725</v>
      </c>
      <c r="AV68" s="94">
        <v>8477</v>
      </c>
      <c r="AW68" s="96">
        <v>4566</v>
      </c>
      <c r="AX68" s="195">
        <f t="shared" si="61"/>
        <v>62848</v>
      </c>
      <c r="AY68" s="94">
        <v>19911</v>
      </c>
      <c r="AZ68" s="96">
        <v>42937</v>
      </c>
      <c r="BA68" s="195">
        <f t="shared" si="62"/>
        <v>362389</v>
      </c>
      <c r="BB68" s="94">
        <v>69072</v>
      </c>
      <c r="BC68" s="94">
        <v>41512</v>
      </c>
      <c r="BD68" s="94">
        <v>44815</v>
      </c>
      <c r="BE68" s="94">
        <v>36568</v>
      </c>
      <c r="BF68" s="94">
        <v>46969</v>
      </c>
      <c r="BG68" s="94">
        <v>45086</v>
      </c>
      <c r="BH68" s="94">
        <v>40673</v>
      </c>
      <c r="BI68" s="96">
        <v>37694</v>
      </c>
      <c r="BJ68" s="195">
        <f t="shared" si="63"/>
        <v>90769</v>
      </c>
      <c r="BK68" s="94">
        <v>12672</v>
      </c>
      <c r="BL68" s="94">
        <v>24960</v>
      </c>
      <c r="BM68" s="94">
        <v>34871</v>
      </c>
      <c r="BN68" s="94">
        <v>2747</v>
      </c>
      <c r="BO68" s="96">
        <v>15519</v>
      </c>
      <c r="BP68" s="195">
        <f t="shared" si="64"/>
        <v>27314</v>
      </c>
      <c r="BQ68" s="94">
        <v>9131</v>
      </c>
      <c r="BR68" s="94">
        <v>4701</v>
      </c>
      <c r="BS68" s="96">
        <v>13482</v>
      </c>
      <c r="BT68" s="195">
        <f t="shared" si="65"/>
        <v>82791</v>
      </c>
      <c r="BU68" s="94">
        <v>24844</v>
      </c>
      <c r="BV68" s="94">
        <v>7008</v>
      </c>
      <c r="BW68" s="94">
        <v>37433</v>
      </c>
      <c r="BX68" s="96">
        <v>13506</v>
      </c>
      <c r="BY68" s="195">
        <f t="shared" si="66"/>
        <v>98644</v>
      </c>
      <c r="BZ68" s="97">
        <v>5538</v>
      </c>
      <c r="CA68" s="97">
        <v>10000</v>
      </c>
      <c r="CB68" s="97">
        <v>38336</v>
      </c>
      <c r="CC68" s="97">
        <v>7126</v>
      </c>
      <c r="CD68" s="97">
        <v>7022</v>
      </c>
      <c r="CE68" s="97">
        <v>8675</v>
      </c>
      <c r="CF68" s="97">
        <v>13622</v>
      </c>
      <c r="CG68" s="93">
        <v>8325</v>
      </c>
      <c r="CH68" s="195">
        <f t="shared" si="67"/>
        <v>133502</v>
      </c>
      <c r="CI68" s="94">
        <v>83428</v>
      </c>
      <c r="CJ68" s="96">
        <v>50074</v>
      </c>
      <c r="CK68" s="195">
        <f t="shared" si="68"/>
        <v>117309</v>
      </c>
      <c r="CL68" s="94">
        <v>41469</v>
      </c>
      <c r="CM68" s="94">
        <v>25267</v>
      </c>
      <c r="CN68" s="94">
        <v>9740</v>
      </c>
      <c r="CO68" s="94">
        <v>19012</v>
      </c>
      <c r="CP68" s="96">
        <v>21821</v>
      </c>
      <c r="CQ68" s="195">
        <f t="shared" si="69"/>
        <v>64315</v>
      </c>
      <c r="CR68" s="94">
        <v>18769</v>
      </c>
      <c r="CS68" s="94">
        <v>26735</v>
      </c>
      <c r="CT68" s="96">
        <v>18811</v>
      </c>
      <c r="CU68" s="195">
        <f t="shared" si="70"/>
        <v>64624</v>
      </c>
      <c r="CV68" s="94">
        <v>13546</v>
      </c>
      <c r="CW68" s="94">
        <v>23277</v>
      </c>
      <c r="CX68" s="94">
        <v>12701</v>
      </c>
      <c r="CY68" s="96">
        <v>15100</v>
      </c>
      <c r="CZ68" s="195">
        <f t="shared" si="71"/>
        <v>165272</v>
      </c>
      <c r="DA68" s="94">
        <v>5660</v>
      </c>
      <c r="DB68" s="94">
        <v>5057</v>
      </c>
      <c r="DC68" s="94">
        <v>35145</v>
      </c>
      <c r="DD68" s="94">
        <v>65632</v>
      </c>
      <c r="DE68" s="94">
        <v>35034</v>
      </c>
      <c r="DF68" s="96">
        <v>18744</v>
      </c>
      <c r="DG68" s="195">
        <f t="shared" si="72"/>
        <v>198429</v>
      </c>
      <c r="DH68" s="94">
        <v>19138</v>
      </c>
      <c r="DI68" s="94">
        <v>11111</v>
      </c>
      <c r="DJ68" s="94">
        <v>16436</v>
      </c>
      <c r="DK68" s="94">
        <v>38368</v>
      </c>
      <c r="DL68" s="94">
        <v>25391</v>
      </c>
      <c r="DM68" s="94">
        <v>50508</v>
      </c>
      <c r="DN68" s="94">
        <v>13812</v>
      </c>
      <c r="DO68" s="96">
        <v>23665</v>
      </c>
      <c r="DP68" s="436">
        <f t="shared" si="50"/>
        <v>2098133</v>
      </c>
      <c r="DQ68" s="195">
        <f t="shared" si="73"/>
        <v>32564</v>
      </c>
      <c r="DR68" s="94">
        <v>13961</v>
      </c>
      <c r="DS68" s="94">
        <v>14342</v>
      </c>
      <c r="DT68" s="96">
        <v>4261</v>
      </c>
      <c r="DU68" s="195" t="s">
        <v>341</v>
      </c>
      <c r="DV68" s="94">
        <v>23171</v>
      </c>
      <c r="DW68" s="126" t="s">
        <v>341</v>
      </c>
    </row>
    <row r="69" spans="1:127" s="14" customFormat="1" ht="16.5" customHeight="1">
      <c r="A69" s="315" t="s">
        <v>91</v>
      </c>
      <c r="B69" s="195">
        <f t="shared" si="51"/>
        <v>57153</v>
      </c>
      <c r="C69" s="92">
        <v>33621</v>
      </c>
      <c r="D69" s="93">
        <v>23532</v>
      </c>
      <c r="E69" s="195">
        <f t="shared" si="52"/>
        <v>119160</v>
      </c>
      <c r="F69" s="92">
        <v>17700</v>
      </c>
      <c r="G69" s="94">
        <v>49663</v>
      </c>
      <c r="H69" s="94">
        <v>15017</v>
      </c>
      <c r="I69" s="95">
        <v>12930</v>
      </c>
      <c r="J69" s="96">
        <v>23850</v>
      </c>
      <c r="K69" s="195">
        <f t="shared" si="53"/>
        <v>50277</v>
      </c>
      <c r="L69" s="94">
        <v>13562</v>
      </c>
      <c r="M69" s="94">
        <v>5727</v>
      </c>
      <c r="N69" s="94">
        <v>7988</v>
      </c>
      <c r="O69" s="96">
        <v>23000</v>
      </c>
      <c r="P69" s="195">
        <f t="shared" si="54"/>
        <v>53373</v>
      </c>
      <c r="Q69" s="94">
        <v>23829</v>
      </c>
      <c r="R69" s="94">
        <v>18278</v>
      </c>
      <c r="S69" s="96">
        <v>11266</v>
      </c>
      <c r="T69" s="195">
        <f t="shared" si="55"/>
        <v>60889</v>
      </c>
      <c r="U69" s="94">
        <v>18053</v>
      </c>
      <c r="V69" s="94">
        <v>9217</v>
      </c>
      <c r="W69" s="94">
        <v>20822</v>
      </c>
      <c r="X69" s="96">
        <v>12797</v>
      </c>
      <c r="Y69" s="195">
        <f t="shared" si="56"/>
        <v>114572</v>
      </c>
      <c r="Z69" s="94">
        <v>23410</v>
      </c>
      <c r="AA69" s="94">
        <v>33299</v>
      </c>
      <c r="AB69" s="94">
        <v>29934</v>
      </c>
      <c r="AC69" s="96">
        <v>27929</v>
      </c>
      <c r="AD69" s="195">
        <f t="shared" si="57"/>
        <v>89636</v>
      </c>
      <c r="AE69" s="94">
        <v>12275</v>
      </c>
      <c r="AF69" s="94">
        <v>14468</v>
      </c>
      <c r="AG69" s="94">
        <v>8958</v>
      </c>
      <c r="AH69" s="94">
        <v>19902</v>
      </c>
      <c r="AI69" s="94">
        <v>12212</v>
      </c>
      <c r="AJ69" s="96">
        <v>21821</v>
      </c>
      <c r="AK69" s="195">
        <f t="shared" si="58"/>
        <v>46136</v>
      </c>
      <c r="AL69" s="94">
        <v>9650</v>
      </c>
      <c r="AM69" s="94">
        <v>10700</v>
      </c>
      <c r="AN69" s="94">
        <v>19054</v>
      </c>
      <c r="AO69" s="425">
        <v>6732</v>
      </c>
      <c r="AP69" s="195">
        <f t="shared" si="59"/>
        <v>10859</v>
      </c>
      <c r="AQ69" s="94">
        <v>4853</v>
      </c>
      <c r="AR69" s="96">
        <v>6006</v>
      </c>
      <c r="AS69" s="195">
        <f t="shared" si="60"/>
        <v>39016</v>
      </c>
      <c r="AT69" s="94">
        <v>16893</v>
      </c>
      <c r="AU69" s="94">
        <v>8972</v>
      </c>
      <c r="AV69" s="94">
        <v>8619</v>
      </c>
      <c r="AW69" s="96">
        <v>4532</v>
      </c>
      <c r="AX69" s="195">
        <f t="shared" si="61"/>
        <v>60903</v>
      </c>
      <c r="AY69" s="94">
        <v>19572</v>
      </c>
      <c r="AZ69" s="96">
        <v>41331</v>
      </c>
      <c r="BA69" s="195">
        <f t="shared" si="62"/>
        <v>334043</v>
      </c>
      <c r="BB69" s="94">
        <v>70152</v>
      </c>
      <c r="BC69" s="94">
        <v>37049</v>
      </c>
      <c r="BD69" s="94">
        <v>42265</v>
      </c>
      <c r="BE69" s="94">
        <v>34912</v>
      </c>
      <c r="BF69" s="94">
        <v>42368</v>
      </c>
      <c r="BG69" s="94">
        <v>36976</v>
      </c>
      <c r="BH69" s="94">
        <v>37983</v>
      </c>
      <c r="BI69" s="96">
        <v>32338</v>
      </c>
      <c r="BJ69" s="195">
        <f t="shared" si="63"/>
        <v>96985</v>
      </c>
      <c r="BK69" s="94">
        <v>13732</v>
      </c>
      <c r="BL69" s="94">
        <v>25776</v>
      </c>
      <c r="BM69" s="94">
        <v>36741</v>
      </c>
      <c r="BN69" s="94">
        <v>2894</v>
      </c>
      <c r="BO69" s="96">
        <v>17842</v>
      </c>
      <c r="BP69" s="195">
        <f t="shared" si="64"/>
        <v>28985</v>
      </c>
      <c r="BQ69" s="94">
        <v>9528</v>
      </c>
      <c r="BR69" s="94">
        <v>5162</v>
      </c>
      <c r="BS69" s="96">
        <v>14295</v>
      </c>
      <c r="BT69" s="195">
        <f t="shared" si="65"/>
        <v>77318</v>
      </c>
      <c r="BU69" s="94">
        <v>23441</v>
      </c>
      <c r="BV69" s="94">
        <v>6718</v>
      </c>
      <c r="BW69" s="94">
        <v>33251</v>
      </c>
      <c r="BX69" s="96">
        <v>13908</v>
      </c>
      <c r="BY69" s="195">
        <f t="shared" si="66"/>
        <v>99346</v>
      </c>
      <c r="BZ69" s="97">
        <v>5722</v>
      </c>
      <c r="CA69" s="97">
        <v>10517</v>
      </c>
      <c r="CB69" s="97">
        <v>37227</v>
      </c>
      <c r="CC69" s="97">
        <v>7439</v>
      </c>
      <c r="CD69" s="97">
        <v>7242</v>
      </c>
      <c r="CE69" s="97">
        <v>8971</v>
      </c>
      <c r="CF69" s="97">
        <v>14066</v>
      </c>
      <c r="CG69" s="93">
        <v>8162</v>
      </c>
      <c r="CH69" s="195">
        <f t="shared" si="67"/>
        <v>127886</v>
      </c>
      <c r="CI69" s="94">
        <v>79011</v>
      </c>
      <c r="CJ69" s="96">
        <v>48875</v>
      </c>
      <c r="CK69" s="195">
        <f t="shared" si="68"/>
        <v>120704</v>
      </c>
      <c r="CL69" s="94">
        <v>42454</v>
      </c>
      <c r="CM69" s="94">
        <v>24777</v>
      </c>
      <c r="CN69" s="94">
        <v>10259</v>
      </c>
      <c r="CO69" s="94">
        <v>19067</v>
      </c>
      <c r="CP69" s="96">
        <v>24147</v>
      </c>
      <c r="CQ69" s="195">
        <f t="shared" si="69"/>
        <v>62649</v>
      </c>
      <c r="CR69" s="94">
        <v>18462</v>
      </c>
      <c r="CS69" s="94">
        <v>24953</v>
      </c>
      <c r="CT69" s="96">
        <v>19234</v>
      </c>
      <c r="CU69" s="195">
        <f t="shared" si="70"/>
        <v>66845</v>
      </c>
      <c r="CV69" s="94">
        <v>13431</v>
      </c>
      <c r="CW69" s="94">
        <v>26298</v>
      </c>
      <c r="CX69" s="94">
        <v>12814</v>
      </c>
      <c r="CY69" s="96">
        <v>14302</v>
      </c>
      <c r="CZ69" s="195">
        <f t="shared" si="71"/>
        <v>169849</v>
      </c>
      <c r="DA69" s="94">
        <v>6133</v>
      </c>
      <c r="DB69" s="94">
        <v>4995</v>
      </c>
      <c r="DC69" s="94">
        <v>36961</v>
      </c>
      <c r="DD69" s="94">
        <v>64099</v>
      </c>
      <c r="DE69" s="94">
        <v>38571</v>
      </c>
      <c r="DF69" s="96">
        <v>19090</v>
      </c>
      <c r="DG69" s="195">
        <f t="shared" si="72"/>
        <v>196326</v>
      </c>
      <c r="DH69" s="94">
        <v>18256</v>
      </c>
      <c r="DI69" s="94">
        <v>12088</v>
      </c>
      <c r="DJ69" s="94">
        <v>16982</v>
      </c>
      <c r="DK69" s="94">
        <v>36710</v>
      </c>
      <c r="DL69" s="94">
        <v>26418</v>
      </c>
      <c r="DM69" s="94">
        <v>49397</v>
      </c>
      <c r="DN69" s="94">
        <v>13742</v>
      </c>
      <c r="DO69" s="96">
        <v>22733</v>
      </c>
      <c r="DP69" s="436">
        <f t="shared" si="50"/>
        <v>2082910</v>
      </c>
      <c r="DQ69" s="195">
        <f t="shared" si="73"/>
        <v>27890</v>
      </c>
      <c r="DR69" s="94">
        <v>12508</v>
      </c>
      <c r="DS69" s="94">
        <v>12291</v>
      </c>
      <c r="DT69" s="96">
        <v>3091</v>
      </c>
      <c r="DU69" s="195" t="s">
        <v>341</v>
      </c>
      <c r="DV69" s="94">
        <v>17029</v>
      </c>
      <c r="DW69" s="126" t="s">
        <v>341</v>
      </c>
    </row>
    <row r="70" spans="1:127" s="14" customFormat="1" ht="16.5" customHeight="1">
      <c r="A70" s="315" t="s">
        <v>92</v>
      </c>
      <c r="B70" s="195">
        <f t="shared" si="51"/>
        <v>75604</v>
      </c>
      <c r="C70" s="92">
        <v>44398</v>
      </c>
      <c r="D70" s="93">
        <v>31206</v>
      </c>
      <c r="E70" s="195">
        <f t="shared" si="52"/>
        <v>160450</v>
      </c>
      <c r="F70" s="92">
        <v>24557</v>
      </c>
      <c r="G70" s="94">
        <v>62450</v>
      </c>
      <c r="H70" s="94">
        <v>20791</v>
      </c>
      <c r="I70" s="95">
        <v>18544</v>
      </c>
      <c r="J70" s="96">
        <v>34108</v>
      </c>
      <c r="K70" s="195">
        <f t="shared" si="53"/>
        <v>68660</v>
      </c>
      <c r="L70" s="94">
        <v>19351</v>
      </c>
      <c r="M70" s="94">
        <v>8243</v>
      </c>
      <c r="N70" s="94">
        <v>11173</v>
      </c>
      <c r="O70" s="96">
        <v>29893</v>
      </c>
      <c r="P70" s="195">
        <f t="shared" si="54"/>
        <v>70487</v>
      </c>
      <c r="Q70" s="94">
        <v>30858</v>
      </c>
      <c r="R70" s="94">
        <v>24912</v>
      </c>
      <c r="S70" s="96">
        <v>14717</v>
      </c>
      <c r="T70" s="195">
        <f t="shared" si="55"/>
        <v>82139</v>
      </c>
      <c r="U70" s="94">
        <v>23077</v>
      </c>
      <c r="V70" s="94">
        <v>12925</v>
      </c>
      <c r="W70" s="94">
        <v>29465</v>
      </c>
      <c r="X70" s="96">
        <v>16672</v>
      </c>
      <c r="Y70" s="195">
        <f t="shared" si="56"/>
        <v>154768</v>
      </c>
      <c r="Z70" s="94">
        <v>32562</v>
      </c>
      <c r="AA70" s="94">
        <v>44814</v>
      </c>
      <c r="AB70" s="94">
        <v>39519</v>
      </c>
      <c r="AC70" s="96">
        <v>37873</v>
      </c>
      <c r="AD70" s="195">
        <f t="shared" si="57"/>
        <v>120018</v>
      </c>
      <c r="AE70" s="94">
        <v>16661</v>
      </c>
      <c r="AF70" s="94">
        <v>17855</v>
      </c>
      <c r="AG70" s="94">
        <v>13232</v>
      </c>
      <c r="AH70" s="94">
        <v>27208</v>
      </c>
      <c r="AI70" s="94">
        <v>16796</v>
      </c>
      <c r="AJ70" s="96">
        <v>28266</v>
      </c>
      <c r="AK70" s="195">
        <f t="shared" si="58"/>
        <v>58935</v>
      </c>
      <c r="AL70" s="94">
        <v>12375</v>
      </c>
      <c r="AM70" s="94">
        <v>13944</v>
      </c>
      <c r="AN70" s="94">
        <v>23273</v>
      </c>
      <c r="AO70" s="425">
        <v>9343</v>
      </c>
      <c r="AP70" s="195">
        <f t="shared" si="59"/>
        <v>16882</v>
      </c>
      <c r="AQ70" s="94">
        <v>8021</v>
      </c>
      <c r="AR70" s="96">
        <v>8861</v>
      </c>
      <c r="AS70" s="195">
        <f t="shared" si="60"/>
        <v>52601</v>
      </c>
      <c r="AT70" s="94">
        <v>22877</v>
      </c>
      <c r="AU70" s="94">
        <v>12821</v>
      </c>
      <c r="AV70" s="94">
        <v>11205</v>
      </c>
      <c r="AW70" s="96">
        <v>5698</v>
      </c>
      <c r="AX70" s="195">
        <f t="shared" si="61"/>
        <v>78572</v>
      </c>
      <c r="AY70" s="94">
        <v>23934</v>
      </c>
      <c r="AZ70" s="96">
        <v>54638</v>
      </c>
      <c r="BA70" s="195">
        <f t="shared" si="62"/>
        <v>411690</v>
      </c>
      <c r="BB70" s="94">
        <v>90615</v>
      </c>
      <c r="BC70" s="94">
        <v>43069</v>
      </c>
      <c r="BD70" s="94">
        <v>53096</v>
      </c>
      <c r="BE70" s="94">
        <v>44311</v>
      </c>
      <c r="BF70" s="94">
        <v>55110</v>
      </c>
      <c r="BG70" s="94">
        <v>42278</v>
      </c>
      <c r="BH70" s="94">
        <v>46581</v>
      </c>
      <c r="BI70" s="96">
        <v>36630</v>
      </c>
      <c r="BJ70" s="195">
        <f t="shared" si="63"/>
        <v>137197</v>
      </c>
      <c r="BK70" s="94">
        <v>19630</v>
      </c>
      <c r="BL70" s="94">
        <v>35902</v>
      </c>
      <c r="BM70" s="94">
        <v>51949</v>
      </c>
      <c r="BN70" s="94">
        <v>3936</v>
      </c>
      <c r="BO70" s="96">
        <v>25780</v>
      </c>
      <c r="BP70" s="195">
        <f t="shared" si="64"/>
        <v>39666</v>
      </c>
      <c r="BQ70" s="94">
        <v>13734</v>
      </c>
      <c r="BR70" s="94">
        <v>6917</v>
      </c>
      <c r="BS70" s="96">
        <v>19015</v>
      </c>
      <c r="BT70" s="195">
        <f t="shared" si="65"/>
        <v>103067</v>
      </c>
      <c r="BU70" s="94">
        <v>30983</v>
      </c>
      <c r="BV70" s="94">
        <v>8499</v>
      </c>
      <c r="BW70" s="94">
        <v>45447</v>
      </c>
      <c r="BX70" s="96">
        <v>18138</v>
      </c>
      <c r="BY70" s="195">
        <f t="shared" si="66"/>
        <v>137259</v>
      </c>
      <c r="BZ70" s="97">
        <v>8104</v>
      </c>
      <c r="CA70" s="97">
        <v>15612</v>
      </c>
      <c r="CB70" s="97">
        <v>48643</v>
      </c>
      <c r="CC70" s="97">
        <v>10626</v>
      </c>
      <c r="CD70" s="97">
        <v>10460</v>
      </c>
      <c r="CE70" s="97">
        <v>13014</v>
      </c>
      <c r="CF70" s="97">
        <v>19360</v>
      </c>
      <c r="CG70" s="93">
        <v>11440</v>
      </c>
      <c r="CH70" s="195">
        <f t="shared" si="67"/>
        <v>157106</v>
      </c>
      <c r="CI70" s="94">
        <v>98167</v>
      </c>
      <c r="CJ70" s="96">
        <v>58939</v>
      </c>
      <c r="CK70" s="195">
        <f t="shared" si="68"/>
        <v>157907</v>
      </c>
      <c r="CL70" s="94">
        <v>53533</v>
      </c>
      <c r="CM70" s="94">
        <v>33017</v>
      </c>
      <c r="CN70" s="94">
        <v>13365</v>
      </c>
      <c r="CO70" s="94">
        <v>25637</v>
      </c>
      <c r="CP70" s="96">
        <v>32355</v>
      </c>
      <c r="CQ70" s="195">
        <f t="shared" si="69"/>
        <v>76334</v>
      </c>
      <c r="CR70" s="94">
        <v>22917</v>
      </c>
      <c r="CS70" s="94">
        <v>28966</v>
      </c>
      <c r="CT70" s="96">
        <v>24451</v>
      </c>
      <c r="CU70" s="195">
        <f t="shared" si="70"/>
        <v>90571</v>
      </c>
      <c r="CV70" s="94">
        <v>18293</v>
      </c>
      <c r="CW70" s="94">
        <v>35767</v>
      </c>
      <c r="CX70" s="94">
        <v>17348</v>
      </c>
      <c r="CY70" s="96">
        <v>19163</v>
      </c>
      <c r="CZ70" s="195">
        <f t="shared" si="71"/>
        <v>257927</v>
      </c>
      <c r="DA70" s="94">
        <v>9410</v>
      </c>
      <c r="DB70" s="94">
        <v>7142</v>
      </c>
      <c r="DC70" s="94">
        <v>60568</v>
      </c>
      <c r="DD70" s="94">
        <v>92524</v>
      </c>
      <c r="DE70" s="94">
        <v>60845</v>
      </c>
      <c r="DF70" s="96">
        <v>27438</v>
      </c>
      <c r="DG70" s="195">
        <f t="shared" si="72"/>
        <v>269689</v>
      </c>
      <c r="DH70" s="94">
        <v>23912</v>
      </c>
      <c r="DI70" s="94">
        <v>16671</v>
      </c>
      <c r="DJ70" s="94">
        <v>24025</v>
      </c>
      <c r="DK70" s="94">
        <v>50144</v>
      </c>
      <c r="DL70" s="94">
        <v>36463</v>
      </c>
      <c r="DM70" s="94">
        <v>69147</v>
      </c>
      <c r="DN70" s="94">
        <v>19198</v>
      </c>
      <c r="DO70" s="96">
        <v>30129</v>
      </c>
      <c r="DP70" s="436">
        <f t="shared" si="50"/>
        <v>2777529</v>
      </c>
      <c r="DQ70" s="195">
        <f t="shared" si="73"/>
        <v>38190</v>
      </c>
      <c r="DR70" s="94">
        <v>17050</v>
      </c>
      <c r="DS70" s="94">
        <v>17877</v>
      </c>
      <c r="DT70" s="96">
        <v>3263</v>
      </c>
      <c r="DU70" s="195" t="s">
        <v>341</v>
      </c>
      <c r="DV70" s="94">
        <v>23382</v>
      </c>
      <c r="DW70" s="126" t="s">
        <v>341</v>
      </c>
    </row>
    <row r="71" spans="1:127" s="14" customFormat="1" ht="16.5" customHeight="1">
      <c r="A71" s="315" t="s">
        <v>93</v>
      </c>
      <c r="B71" s="195">
        <f t="shared" si="51"/>
        <v>65789</v>
      </c>
      <c r="C71" s="92">
        <v>37642</v>
      </c>
      <c r="D71" s="93">
        <v>28147</v>
      </c>
      <c r="E71" s="195">
        <f t="shared" si="52"/>
        <v>140741</v>
      </c>
      <c r="F71" s="92">
        <v>22428</v>
      </c>
      <c r="G71" s="94">
        <v>53422</v>
      </c>
      <c r="H71" s="94">
        <v>17443</v>
      </c>
      <c r="I71" s="95">
        <v>16558</v>
      </c>
      <c r="J71" s="96">
        <v>30890</v>
      </c>
      <c r="K71" s="195">
        <f t="shared" si="53"/>
        <v>63533</v>
      </c>
      <c r="L71" s="94">
        <v>18440</v>
      </c>
      <c r="M71" s="94">
        <v>8398</v>
      </c>
      <c r="N71" s="94">
        <v>10539</v>
      </c>
      <c r="O71" s="96">
        <v>26156</v>
      </c>
      <c r="P71" s="195">
        <f t="shared" si="54"/>
        <v>65981</v>
      </c>
      <c r="Q71" s="94">
        <v>27337</v>
      </c>
      <c r="R71" s="94">
        <v>24610</v>
      </c>
      <c r="S71" s="96">
        <v>14034</v>
      </c>
      <c r="T71" s="195">
        <f t="shared" si="55"/>
        <v>74444</v>
      </c>
      <c r="U71" s="94">
        <v>19878</v>
      </c>
      <c r="V71" s="94">
        <v>12238</v>
      </c>
      <c r="W71" s="94">
        <v>26996</v>
      </c>
      <c r="X71" s="96">
        <v>15332</v>
      </c>
      <c r="Y71" s="195">
        <f t="shared" si="56"/>
        <v>141066</v>
      </c>
      <c r="Z71" s="94">
        <v>30205</v>
      </c>
      <c r="AA71" s="94">
        <v>42412</v>
      </c>
      <c r="AB71" s="94">
        <v>34927</v>
      </c>
      <c r="AC71" s="96">
        <v>33522</v>
      </c>
      <c r="AD71" s="195">
        <f t="shared" si="57"/>
        <v>106899</v>
      </c>
      <c r="AE71" s="94">
        <v>14915</v>
      </c>
      <c r="AF71" s="94">
        <v>15582</v>
      </c>
      <c r="AG71" s="94">
        <v>12474</v>
      </c>
      <c r="AH71" s="94">
        <v>23792</v>
      </c>
      <c r="AI71" s="94">
        <v>15733</v>
      </c>
      <c r="AJ71" s="96">
        <v>24403</v>
      </c>
      <c r="AK71" s="195">
        <f t="shared" si="58"/>
        <v>51978</v>
      </c>
      <c r="AL71" s="94">
        <v>11283</v>
      </c>
      <c r="AM71" s="94">
        <v>12393</v>
      </c>
      <c r="AN71" s="94">
        <v>19869</v>
      </c>
      <c r="AO71" s="425">
        <v>8433</v>
      </c>
      <c r="AP71" s="195">
        <f t="shared" si="59"/>
        <v>12745</v>
      </c>
      <c r="AQ71" s="94">
        <v>5936</v>
      </c>
      <c r="AR71" s="96">
        <v>6809</v>
      </c>
      <c r="AS71" s="195">
        <f t="shared" si="60"/>
        <v>45397</v>
      </c>
      <c r="AT71" s="94">
        <v>19152</v>
      </c>
      <c r="AU71" s="94">
        <v>11107</v>
      </c>
      <c r="AV71" s="94">
        <v>9845</v>
      </c>
      <c r="AW71" s="96">
        <v>5293</v>
      </c>
      <c r="AX71" s="195">
        <f t="shared" si="61"/>
        <v>68309</v>
      </c>
      <c r="AY71" s="94">
        <v>19678</v>
      </c>
      <c r="AZ71" s="96">
        <v>48631</v>
      </c>
      <c r="BA71" s="195">
        <f t="shared" si="62"/>
        <v>328391</v>
      </c>
      <c r="BB71" s="94">
        <v>68459</v>
      </c>
      <c r="BC71" s="94">
        <v>32363</v>
      </c>
      <c r="BD71" s="94">
        <v>41101</v>
      </c>
      <c r="BE71" s="94">
        <v>33678</v>
      </c>
      <c r="BF71" s="94">
        <v>47544</v>
      </c>
      <c r="BG71" s="94">
        <v>36064</v>
      </c>
      <c r="BH71" s="94">
        <v>39838</v>
      </c>
      <c r="BI71" s="96">
        <v>29344</v>
      </c>
      <c r="BJ71" s="195">
        <f t="shared" si="63"/>
        <v>112113</v>
      </c>
      <c r="BK71" s="94">
        <v>16841</v>
      </c>
      <c r="BL71" s="94">
        <v>28431</v>
      </c>
      <c r="BM71" s="94">
        <v>41033</v>
      </c>
      <c r="BN71" s="94">
        <v>3601</v>
      </c>
      <c r="BO71" s="96">
        <v>22207</v>
      </c>
      <c r="BP71" s="195">
        <f t="shared" si="64"/>
        <v>38963</v>
      </c>
      <c r="BQ71" s="94">
        <v>13378</v>
      </c>
      <c r="BR71" s="94">
        <v>7595</v>
      </c>
      <c r="BS71" s="96">
        <v>17990</v>
      </c>
      <c r="BT71" s="195">
        <f t="shared" si="65"/>
        <v>92962</v>
      </c>
      <c r="BU71" s="94">
        <v>28342</v>
      </c>
      <c r="BV71" s="94">
        <v>8243</v>
      </c>
      <c r="BW71" s="94">
        <v>39340</v>
      </c>
      <c r="BX71" s="96">
        <v>17037</v>
      </c>
      <c r="BY71" s="195">
        <f t="shared" si="66"/>
        <v>122901</v>
      </c>
      <c r="BZ71" s="97">
        <v>7530</v>
      </c>
      <c r="CA71" s="97">
        <v>15232</v>
      </c>
      <c r="CB71" s="97">
        <v>39631</v>
      </c>
      <c r="CC71" s="97">
        <v>9627</v>
      </c>
      <c r="CD71" s="97">
        <v>9420</v>
      </c>
      <c r="CE71" s="97">
        <v>12296</v>
      </c>
      <c r="CF71" s="97">
        <v>18852</v>
      </c>
      <c r="CG71" s="93">
        <v>10313</v>
      </c>
      <c r="CH71" s="195">
        <f t="shared" si="67"/>
        <v>143901</v>
      </c>
      <c r="CI71" s="94">
        <v>88310</v>
      </c>
      <c r="CJ71" s="96">
        <v>55591</v>
      </c>
      <c r="CK71" s="195">
        <f t="shared" si="68"/>
        <v>140217</v>
      </c>
      <c r="CL71" s="94">
        <v>46383</v>
      </c>
      <c r="CM71" s="94">
        <v>29659</v>
      </c>
      <c r="CN71" s="94">
        <v>13021</v>
      </c>
      <c r="CO71" s="94">
        <v>23547</v>
      </c>
      <c r="CP71" s="96">
        <v>27607</v>
      </c>
      <c r="CQ71" s="195">
        <f t="shared" si="69"/>
        <v>66374</v>
      </c>
      <c r="CR71" s="94">
        <v>21082</v>
      </c>
      <c r="CS71" s="94">
        <v>23722</v>
      </c>
      <c r="CT71" s="96">
        <v>21570</v>
      </c>
      <c r="CU71" s="195">
        <f t="shared" si="70"/>
        <v>81896</v>
      </c>
      <c r="CV71" s="94">
        <v>16998</v>
      </c>
      <c r="CW71" s="94">
        <v>30736</v>
      </c>
      <c r="CX71" s="94">
        <v>16451</v>
      </c>
      <c r="CY71" s="96">
        <v>17711</v>
      </c>
      <c r="CZ71" s="195">
        <f t="shared" si="71"/>
        <v>207959</v>
      </c>
      <c r="DA71" s="94">
        <v>7080</v>
      </c>
      <c r="DB71" s="94">
        <v>5619</v>
      </c>
      <c r="DC71" s="94">
        <v>51157</v>
      </c>
      <c r="DD71" s="94">
        <v>75262</v>
      </c>
      <c r="DE71" s="94">
        <v>47149</v>
      </c>
      <c r="DF71" s="96">
        <v>21692</v>
      </c>
      <c r="DG71" s="195">
        <f t="shared" si="72"/>
        <v>224270</v>
      </c>
      <c r="DH71" s="94">
        <v>18729</v>
      </c>
      <c r="DI71" s="94">
        <v>14115</v>
      </c>
      <c r="DJ71" s="94">
        <v>18907</v>
      </c>
      <c r="DK71" s="94">
        <v>40586</v>
      </c>
      <c r="DL71" s="94">
        <v>34485</v>
      </c>
      <c r="DM71" s="94">
        <v>59669</v>
      </c>
      <c r="DN71" s="94">
        <v>15133</v>
      </c>
      <c r="DO71" s="96">
        <v>22646</v>
      </c>
      <c r="DP71" s="436">
        <f t="shared" si="50"/>
        <v>2396829</v>
      </c>
      <c r="DQ71" s="195">
        <f t="shared" si="73"/>
        <v>25073</v>
      </c>
      <c r="DR71" s="94">
        <v>11160</v>
      </c>
      <c r="DS71" s="94">
        <v>12225</v>
      </c>
      <c r="DT71" s="96">
        <v>1688</v>
      </c>
      <c r="DU71" s="195" t="s">
        <v>341</v>
      </c>
      <c r="DV71" s="94">
        <v>13733</v>
      </c>
      <c r="DW71" s="126" t="s">
        <v>341</v>
      </c>
    </row>
    <row r="72" spans="1:127" s="14" customFormat="1" ht="16.5" customHeight="1">
      <c r="A72" s="315" t="s">
        <v>94</v>
      </c>
      <c r="B72" s="195">
        <f t="shared" si="51"/>
        <v>29304</v>
      </c>
      <c r="C72" s="92">
        <v>16850</v>
      </c>
      <c r="D72" s="93">
        <v>12454</v>
      </c>
      <c r="E72" s="195">
        <f t="shared" si="52"/>
        <v>76011</v>
      </c>
      <c r="F72" s="92">
        <v>11790</v>
      </c>
      <c r="G72" s="94">
        <v>29267</v>
      </c>
      <c r="H72" s="94">
        <v>9033</v>
      </c>
      <c r="I72" s="95">
        <v>9009</v>
      </c>
      <c r="J72" s="96">
        <v>16912</v>
      </c>
      <c r="K72" s="195">
        <f t="shared" si="53"/>
        <v>32577</v>
      </c>
      <c r="L72" s="94">
        <v>9953</v>
      </c>
      <c r="M72" s="94">
        <v>4340</v>
      </c>
      <c r="N72" s="94">
        <v>5429</v>
      </c>
      <c r="O72" s="96">
        <v>12855</v>
      </c>
      <c r="P72" s="195">
        <f t="shared" si="54"/>
        <v>33041</v>
      </c>
      <c r="Q72" s="94">
        <v>14132</v>
      </c>
      <c r="R72" s="94">
        <v>11745</v>
      </c>
      <c r="S72" s="96">
        <v>7164</v>
      </c>
      <c r="T72" s="195">
        <f t="shared" si="55"/>
        <v>40265</v>
      </c>
      <c r="U72" s="94">
        <v>11454</v>
      </c>
      <c r="V72" s="94">
        <v>6664</v>
      </c>
      <c r="W72" s="94">
        <v>13972</v>
      </c>
      <c r="X72" s="96">
        <v>8175</v>
      </c>
      <c r="Y72" s="195">
        <f t="shared" si="56"/>
        <v>69047</v>
      </c>
      <c r="Z72" s="94">
        <v>15197</v>
      </c>
      <c r="AA72" s="94">
        <v>20176</v>
      </c>
      <c r="AB72" s="94">
        <v>17979</v>
      </c>
      <c r="AC72" s="96">
        <v>15695</v>
      </c>
      <c r="AD72" s="195">
        <f t="shared" si="57"/>
        <v>55296</v>
      </c>
      <c r="AE72" s="94">
        <v>7707</v>
      </c>
      <c r="AF72" s="94">
        <v>7766</v>
      </c>
      <c r="AG72" s="94">
        <v>6345</v>
      </c>
      <c r="AH72" s="94">
        <v>12758</v>
      </c>
      <c r="AI72" s="94">
        <v>8290</v>
      </c>
      <c r="AJ72" s="96">
        <v>12430</v>
      </c>
      <c r="AK72" s="195">
        <f t="shared" si="58"/>
        <v>25888</v>
      </c>
      <c r="AL72" s="94">
        <v>4776</v>
      </c>
      <c r="AM72" s="94">
        <v>6411</v>
      </c>
      <c r="AN72" s="94">
        <v>10330</v>
      </c>
      <c r="AO72" s="425">
        <v>4371</v>
      </c>
      <c r="AP72" s="195">
        <f t="shared" si="59"/>
        <v>6353</v>
      </c>
      <c r="AQ72" s="94">
        <v>2973</v>
      </c>
      <c r="AR72" s="96">
        <v>3380</v>
      </c>
      <c r="AS72" s="195">
        <f t="shared" si="60"/>
        <v>22336</v>
      </c>
      <c r="AT72" s="94">
        <v>8947</v>
      </c>
      <c r="AU72" s="94">
        <v>5914</v>
      </c>
      <c r="AV72" s="94">
        <v>4785</v>
      </c>
      <c r="AW72" s="96">
        <v>2690</v>
      </c>
      <c r="AX72" s="195">
        <f t="shared" si="61"/>
        <v>32955</v>
      </c>
      <c r="AY72" s="94">
        <v>9112</v>
      </c>
      <c r="AZ72" s="96">
        <v>23843</v>
      </c>
      <c r="BA72" s="195">
        <f t="shared" si="62"/>
        <v>171472</v>
      </c>
      <c r="BB72" s="94">
        <v>40835</v>
      </c>
      <c r="BC72" s="94">
        <v>15839</v>
      </c>
      <c r="BD72" s="94">
        <v>20439</v>
      </c>
      <c r="BE72" s="94">
        <v>15745</v>
      </c>
      <c r="BF72" s="94">
        <v>27272</v>
      </c>
      <c r="BG72" s="94">
        <v>17281</v>
      </c>
      <c r="BH72" s="94">
        <v>20100</v>
      </c>
      <c r="BI72" s="96">
        <v>13961</v>
      </c>
      <c r="BJ72" s="195">
        <f t="shared" si="63"/>
        <v>58194</v>
      </c>
      <c r="BK72" s="94">
        <v>8800</v>
      </c>
      <c r="BL72" s="94">
        <v>13973</v>
      </c>
      <c r="BM72" s="94">
        <v>22097</v>
      </c>
      <c r="BN72" s="94">
        <v>1975</v>
      </c>
      <c r="BO72" s="96">
        <v>11349</v>
      </c>
      <c r="BP72" s="195">
        <f t="shared" si="64"/>
        <v>21726</v>
      </c>
      <c r="BQ72" s="94">
        <v>7423</v>
      </c>
      <c r="BR72" s="94">
        <v>4222</v>
      </c>
      <c r="BS72" s="96">
        <v>10081</v>
      </c>
      <c r="BT72" s="195">
        <f t="shared" si="65"/>
        <v>40570</v>
      </c>
      <c r="BU72" s="94">
        <v>12968</v>
      </c>
      <c r="BV72" s="94">
        <v>3998</v>
      </c>
      <c r="BW72" s="94">
        <v>15581</v>
      </c>
      <c r="BX72" s="96">
        <v>8023</v>
      </c>
      <c r="BY72" s="195">
        <f t="shared" si="66"/>
        <v>65949</v>
      </c>
      <c r="BZ72" s="97">
        <v>3938</v>
      </c>
      <c r="CA72" s="97">
        <v>8090</v>
      </c>
      <c r="CB72" s="97">
        <v>21632</v>
      </c>
      <c r="CC72" s="97">
        <v>5077</v>
      </c>
      <c r="CD72" s="97">
        <v>5134</v>
      </c>
      <c r="CE72" s="97">
        <v>6706</v>
      </c>
      <c r="CF72" s="97">
        <v>9984</v>
      </c>
      <c r="CG72" s="93">
        <v>5388</v>
      </c>
      <c r="CH72" s="195">
        <f t="shared" si="67"/>
        <v>61684</v>
      </c>
      <c r="CI72" s="94">
        <v>38058</v>
      </c>
      <c r="CJ72" s="96">
        <v>23626</v>
      </c>
      <c r="CK72" s="195">
        <f t="shared" si="68"/>
        <v>73000</v>
      </c>
      <c r="CL72" s="94">
        <v>23524</v>
      </c>
      <c r="CM72" s="94">
        <v>16089</v>
      </c>
      <c r="CN72" s="94">
        <v>7047</v>
      </c>
      <c r="CO72" s="94">
        <v>12527</v>
      </c>
      <c r="CP72" s="96">
        <v>13813</v>
      </c>
      <c r="CQ72" s="195">
        <f t="shared" si="69"/>
        <v>30228</v>
      </c>
      <c r="CR72" s="94">
        <v>9283</v>
      </c>
      <c r="CS72" s="94">
        <v>10911</v>
      </c>
      <c r="CT72" s="96">
        <v>10034</v>
      </c>
      <c r="CU72" s="195">
        <f t="shared" si="70"/>
        <v>43992</v>
      </c>
      <c r="CV72" s="94">
        <v>9106</v>
      </c>
      <c r="CW72" s="94">
        <v>16070</v>
      </c>
      <c r="CX72" s="94">
        <v>9111</v>
      </c>
      <c r="CY72" s="96">
        <v>9705</v>
      </c>
      <c r="CZ72" s="195">
        <f t="shared" si="71"/>
        <v>111605</v>
      </c>
      <c r="DA72" s="94">
        <v>3762</v>
      </c>
      <c r="DB72" s="94">
        <v>3470</v>
      </c>
      <c r="DC72" s="94">
        <v>30137</v>
      </c>
      <c r="DD72" s="94">
        <v>38817</v>
      </c>
      <c r="DE72" s="94">
        <v>24784</v>
      </c>
      <c r="DF72" s="96">
        <v>10635</v>
      </c>
      <c r="DG72" s="195">
        <f t="shared" si="72"/>
        <v>110852</v>
      </c>
      <c r="DH72" s="94">
        <v>9417</v>
      </c>
      <c r="DI72" s="94">
        <v>7938</v>
      </c>
      <c r="DJ72" s="94">
        <v>9370</v>
      </c>
      <c r="DK72" s="94">
        <v>19275</v>
      </c>
      <c r="DL72" s="94">
        <v>17283</v>
      </c>
      <c r="DM72" s="94">
        <v>29563</v>
      </c>
      <c r="DN72" s="94">
        <v>7625</v>
      </c>
      <c r="DO72" s="96">
        <v>10381</v>
      </c>
      <c r="DP72" s="436">
        <f t="shared" si="50"/>
        <v>1212345</v>
      </c>
      <c r="DQ72" s="195">
        <f t="shared" si="73"/>
        <v>11786</v>
      </c>
      <c r="DR72" s="94">
        <v>5252</v>
      </c>
      <c r="DS72" s="94">
        <v>5846</v>
      </c>
      <c r="DT72" s="96">
        <v>688</v>
      </c>
      <c r="DU72" s="195" t="s">
        <v>341</v>
      </c>
      <c r="DV72" s="94">
        <v>5127</v>
      </c>
      <c r="DW72" s="126" t="s">
        <v>341</v>
      </c>
    </row>
    <row r="73" spans="1:127" s="14" customFormat="1" ht="16.5" customHeight="1">
      <c r="A73" s="462" t="s">
        <v>95</v>
      </c>
      <c r="B73" s="195">
        <f t="shared" si="51"/>
        <v>950413</v>
      </c>
      <c r="C73" s="92">
        <v>565220</v>
      </c>
      <c r="D73" s="93">
        <v>385193</v>
      </c>
      <c r="E73" s="195">
        <f t="shared" si="52"/>
        <v>1704962</v>
      </c>
      <c r="F73" s="92">
        <v>218417</v>
      </c>
      <c r="G73" s="94">
        <v>766784</v>
      </c>
      <c r="H73" s="94">
        <v>200505</v>
      </c>
      <c r="I73" s="95">
        <v>173946</v>
      </c>
      <c r="J73" s="96">
        <v>345310</v>
      </c>
      <c r="K73" s="195">
        <f t="shared" si="53"/>
        <v>697492</v>
      </c>
      <c r="L73" s="94">
        <v>178953</v>
      </c>
      <c r="M73" s="94">
        <v>76399</v>
      </c>
      <c r="N73" s="94">
        <v>114592</v>
      </c>
      <c r="O73" s="96">
        <v>327548</v>
      </c>
      <c r="P73" s="195">
        <f t="shared" si="54"/>
        <v>762732</v>
      </c>
      <c r="Q73" s="94">
        <v>355815</v>
      </c>
      <c r="R73" s="94">
        <v>256469</v>
      </c>
      <c r="S73" s="96">
        <v>150448</v>
      </c>
      <c r="T73" s="195">
        <f t="shared" si="55"/>
        <v>848653</v>
      </c>
      <c r="U73" s="94">
        <v>271159</v>
      </c>
      <c r="V73" s="94">
        <v>114950</v>
      </c>
      <c r="W73" s="94">
        <v>285722</v>
      </c>
      <c r="X73" s="96">
        <v>176822</v>
      </c>
      <c r="Y73" s="195">
        <f t="shared" si="56"/>
        <v>1671084</v>
      </c>
      <c r="Z73" s="94">
        <v>310684</v>
      </c>
      <c r="AA73" s="94">
        <v>469769</v>
      </c>
      <c r="AB73" s="94">
        <v>513735</v>
      </c>
      <c r="AC73" s="96">
        <v>376896</v>
      </c>
      <c r="AD73" s="195">
        <f t="shared" si="57"/>
        <v>1316937</v>
      </c>
      <c r="AE73" s="94">
        <v>160997</v>
      </c>
      <c r="AF73" s="94">
        <v>220290</v>
      </c>
      <c r="AG73" s="94">
        <v>120051</v>
      </c>
      <c r="AH73" s="94">
        <v>307404</v>
      </c>
      <c r="AI73" s="94">
        <v>170606</v>
      </c>
      <c r="AJ73" s="96">
        <v>337589</v>
      </c>
      <c r="AK73" s="195">
        <f t="shared" si="58"/>
        <v>683272</v>
      </c>
      <c r="AL73" s="94">
        <v>143991</v>
      </c>
      <c r="AM73" s="94">
        <v>155529</v>
      </c>
      <c r="AN73" s="94">
        <v>290208</v>
      </c>
      <c r="AO73" s="425">
        <v>93544</v>
      </c>
      <c r="AP73" s="195">
        <f t="shared" si="59"/>
        <v>161019</v>
      </c>
      <c r="AQ73" s="94">
        <v>75389</v>
      </c>
      <c r="AR73" s="96">
        <v>85630</v>
      </c>
      <c r="AS73" s="195">
        <f t="shared" si="60"/>
        <v>599651</v>
      </c>
      <c r="AT73" s="94">
        <v>270999</v>
      </c>
      <c r="AU73" s="94">
        <v>134469</v>
      </c>
      <c r="AV73" s="94">
        <v>122281</v>
      </c>
      <c r="AW73" s="96">
        <v>71902</v>
      </c>
      <c r="AX73" s="195">
        <f t="shared" si="61"/>
        <v>956521</v>
      </c>
      <c r="AY73" s="94">
        <v>302303</v>
      </c>
      <c r="AZ73" s="96">
        <v>654218</v>
      </c>
      <c r="BA73" s="195">
        <f t="shared" si="62"/>
        <v>6162852</v>
      </c>
      <c r="BB73" s="94">
        <v>1198121</v>
      </c>
      <c r="BC73" s="94">
        <v>685217</v>
      </c>
      <c r="BD73" s="94">
        <v>730653</v>
      </c>
      <c r="BE73" s="94">
        <v>626757</v>
      </c>
      <c r="BF73" s="94">
        <v>831996</v>
      </c>
      <c r="BG73" s="94">
        <v>784257</v>
      </c>
      <c r="BH73" s="94">
        <v>697441</v>
      </c>
      <c r="BI73" s="96">
        <v>608410</v>
      </c>
      <c r="BJ73" s="195">
        <f t="shared" si="63"/>
        <v>1396695</v>
      </c>
      <c r="BK73" s="94">
        <v>188168</v>
      </c>
      <c r="BL73" s="94">
        <v>374630</v>
      </c>
      <c r="BM73" s="94">
        <v>555321</v>
      </c>
      <c r="BN73" s="94">
        <v>39043</v>
      </c>
      <c r="BO73" s="96">
        <v>239533</v>
      </c>
      <c r="BP73" s="195">
        <f t="shared" si="64"/>
        <v>386602</v>
      </c>
      <c r="BQ73" s="94">
        <v>126028</v>
      </c>
      <c r="BR73" s="94">
        <v>63579</v>
      </c>
      <c r="BS73" s="96">
        <v>196995</v>
      </c>
      <c r="BT73" s="195">
        <f t="shared" si="65"/>
        <v>1207048</v>
      </c>
      <c r="BU73" s="94">
        <v>378667</v>
      </c>
      <c r="BV73" s="94">
        <v>98061</v>
      </c>
      <c r="BW73" s="94">
        <v>534681</v>
      </c>
      <c r="BX73" s="96">
        <v>195639</v>
      </c>
      <c r="BY73" s="195">
        <f t="shared" si="66"/>
        <v>1500468</v>
      </c>
      <c r="BZ73" s="97">
        <v>79119</v>
      </c>
      <c r="CA73" s="97">
        <v>143687</v>
      </c>
      <c r="CB73" s="97">
        <v>645141</v>
      </c>
      <c r="CC73" s="97">
        <v>97792</v>
      </c>
      <c r="CD73" s="97">
        <v>91511</v>
      </c>
      <c r="CE73" s="97">
        <v>120715</v>
      </c>
      <c r="CF73" s="97">
        <v>197038</v>
      </c>
      <c r="CG73" s="93">
        <v>125465</v>
      </c>
      <c r="CH73" s="195">
        <f t="shared" si="67"/>
        <v>2093767</v>
      </c>
      <c r="CI73" s="94">
        <v>1336358</v>
      </c>
      <c r="CJ73" s="96">
        <v>757409</v>
      </c>
      <c r="CK73" s="195">
        <f t="shared" si="68"/>
        <v>1861585</v>
      </c>
      <c r="CL73" s="94">
        <v>671069</v>
      </c>
      <c r="CM73" s="94">
        <v>410006</v>
      </c>
      <c r="CN73" s="94">
        <v>158053</v>
      </c>
      <c r="CO73" s="94">
        <v>293828</v>
      </c>
      <c r="CP73" s="96">
        <v>328629</v>
      </c>
      <c r="CQ73" s="195">
        <f t="shared" si="69"/>
        <v>983695</v>
      </c>
      <c r="CR73" s="94">
        <v>278629</v>
      </c>
      <c r="CS73" s="94">
        <v>410238</v>
      </c>
      <c r="CT73" s="96">
        <v>294828</v>
      </c>
      <c r="CU73" s="195">
        <f t="shared" si="70"/>
        <v>923834</v>
      </c>
      <c r="CV73" s="94">
        <v>183350</v>
      </c>
      <c r="CW73" s="94">
        <v>326056</v>
      </c>
      <c r="CX73" s="94">
        <v>190238</v>
      </c>
      <c r="CY73" s="96">
        <v>224190</v>
      </c>
      <c r="CZ73" s="195">
        <f t="shared" si="71"/>
        <v>2568877</v>
      </c>
      <c r="DA73" s="94">
        <v>82935</v>
      </c>
      <c r="DB73" s="94">
        <v>70510</v>
      </c>
      <c r="DC73" s="94">
        <v>570307</v>
      </c>
      <c r="DD73" s="94">
        <v>1034911</v>
      </c>
      <c r="DE73" s="94">
        <v>526380</v>
      </c>
      <c r="DF73" s="96">
        <v>283834</v>
      </c>
      <c r="DG73" s="195">
        <f t="shared" si="72"/>
        <v>3249839</v>
      </c>
      <c r="DH73" s="94">
        <v>306631</v>
      </c>
      <c r="DI73" s="94">
        <v>164526</v>
      </c>
      <c r="DJ73" s="94">
        <v>253057</v>
      </c>
      <c r="DK73" s="94">
        <v>623294</v>
      </c>
      <c r="DL73" s="94">
        <v>394492</v>
      </c>
      <c r="DM73" s="94">
        <v>911485</v>
      </c>
      <c r="DN73" s="94">
        <v>214527</v>
      </c>
      <c r="DO73" s="96">
        <v>381827</v>
      </c>
      <c r="DP73" s="436">
        <f t="shared" si="50"/>
        <v>32687998</v>
      </c>
      <c r="DQ73" s="195">
        <f t="shared" si="73"/>
        <v>548382</v>
      </c>
      <c r="DR73" s="94">
        <v>216768</v>
      </c>
      <c r="DS73" s="94">
        <v>210881</v>
      </c>
      <c r="DT73" s="96">
        <v>120733</v>
      </c>
      <c r="DU73" s="195" t="s">
        <v>341</v>
      </c>
      <c r="DV73" s="94">
        <v>432024</v>
      </c>
      <c r="DW73" s="126" t="s">
        <v>341</v>
      </c>
    </row>
    <row r="74" spans="1:127" s="14" customFormat="1" ht="16.5" customHeight="1">
      <c r="A74" s="315" t="s">
        <v>61</v>
      </c>
      <c r="B74" s="195">
        <f t="shared" si="51"/>
        <v>64407</v>
      </c>
      <c r="C74" s="297">
        <v>38058</v>
      </c>
      <c r="D74" s="298">
        <v>26349</v>
      </c>
      <c r="E74" s="195">
        <f t="shared" si="52"/>
        <v>103732</v>
      </c>
      <c r="F74" s="297">
        <v>11518</v>
      </c>
      <c r="G74" s="299">
        <v>49570</v>
      </c>
      <c r="H74" s="299">
        <v>12331</v>
      </c>
      <c r="I74" s="299">
        <v>10229</v>
      </c>
      <c r="J74" s="298">
        <v>20084</v>
      </c>
      <c r="K74" s="195">
        <f t="shared" si="53"/>
        <v>41875</v>
      </c>
      <c r="L74" s="299">
        <v>10000</v>
      </c>
      <c r="M74" s="299">
        <v>4132</v>
      </c>
      <c r="N74" s="299">
        <v>7349</v>
      </c>
      <c r="O74" s="298">
        <v>20394</v>
      </c>
      <c r="P74" s="195">
        <f t="shared" si="54"/>
        <v>49383</v>
      </c>
      <c r="Q74" s="299">
        <v>23629</v>
      </c>
      <c r="R74" s="299">
        <v>16160</v>
      </c>
      <c r="S74" s="298">
        <v>9594</v>
      </c>
      <c r="T74" s="195">
        <f t="shared" si="55"/>
        <v>52604</v>
      </c>
      <c r="U74" s="299">
        <v>17008</v>
      </c>
      <c r="V74" s="299">
        <v>6263</v>
      </c>
      <c r="W74" s="299">
        <v>17493</v>
      </c>
      <c r="X74" s="298">
        <v>11840</v>
      </c>
      <c r="Y74" s="195">
        <f t="shared" si="56"/>
        <v>112719</v>
      </c>
      <c r="Z74" s="299">
        <v>20091</v>
      </c>
      <c r="AA74" s="299">
        <v>29998</v>
      </c>
      <c r="AB74" s="299">
        <v>38367</v>
      </c>
      <c r="AC74" s="298">
        <v>24263</v>
      </c>
      <c r="AD74" s="195">
        <f t="shared" si="57"/>
        <v>89714</v>
      </c>
      <c r="AE74" s="299">
        <v>9790</v>
      </c>
      <c r="AF74" s="299">
        <v>16927</v>
      </c>
      <c r="AG74" s="299">
        <v>6789</v>
      </c>
      <c r="AH74" s="299">
        <v>19597</v>
      </c>
      <c r="AI74" s="299">
        <v>11441</v>
      </c>
      <c r="AJ74" s="298">
        <v>25170</v>
      </c>
      <c r="AK74" s="195">
        <f t="shared" si="58"/>
        <v>46755</v>
      </c>
      <c r="AL74" s="299">
        <v>9981</v>
      </c>
      <c r="AM74" s="299">
        <v>10892</v>
      </c>
      <c r="AN74" s="299">
        <v>20118</v>
      </c>
      <c r="AO74" s="298">
        <v>5764</v>
      </c>
      <c r="AP74" s="195">
        <f t="shared" si="59"/>
        <v>9084</v>
      </c>
      <c r="AQ74" s="299">
        <v>4114</v>
      </c>
      <c r="AR74" s="298">
        <v>4970</v>
      </c>
      <c r="AS74" s="195">
        <f t="shared" si="60"/>
        <v>42356</v>
      </c>
      <c r="AT74" s="299">
        <v>20119</v>
      </c>
      <c r="AU74" s="299">
        <v>8645</v>
      </c>
      <c r="AV74" s="299">
        <v>8334</v>
      </c>
      <c r="AW74" s="298">
        <v>5258</v>
      </c>
      <c r="AX74" s="195">
        <f t="shared" si="61"/>
        <v>69522</v>
      </c>
      <c r="AY74" s="299">
        <v>23617</v>
      </c>
      <c r="AZ74" s="298">
        <v>45905</v>
      </c>
      <c r="BA74" s="195">
        <f t="shared" si="62"/>
        <v>490603</v>
      </c>
      <c r="BB74" s="299">
        <v>70657</v>
      </c>
      <c r="BC74" s="299">
        <v>58033</v>
      </c>
      <c r="BD74" s="299">
        <v>58055</v>
      </c>
      <c r="BE74" s="299">
        <v>52469</v>
      </c>
      <c r="BF74" s="299">
        <v>67099</v>
      </c>
      <c r="BG74" s="299">
        <v>75103</v>
      </c>
      <c r="BH74" s="299">
        <v>56358</v>
      </c>
      <c r="BI74" s="298">
        <v>52829</v>
      </c>
      <c r="BJ74" s="195">
        <f t="shared" si="63"/>
        <v>88467</v>
      </c>
      <c r="BK74" s="299">
        <v>11827</v>
      </c>
      <c r="BL74" s="299">
        <v>24702</v>
      </c>
      <c r="BM74" s="299">
        <v>35207</v>
      </c>
      <c r="BN74" s="299">
        <v>2458</v>
      </c>
      <c r="BO74" s="298">
        <v>14273</v>
      </c>
      <c r="BP74" s="195">
        <f t="shared" si="64"/>
        <v>21670</v>
      </c>
      <c r="BQ74" s="299">
        <v>6767</v>
      </c>
      <c r="BR74" s="299">
        <v>3212</v>
      </c>
      <c r="BS74" s="298">
        <v>11691</v>
      </c>
      <c r="BT74" s="195">
        <f t="shared" si="65"/>
        <v>78630</v>
      </c>
      <c r="BU74" s="299">
        <v>24513</v>
      </c>
      <c r="BV74" s="299">
        <v>6568</v>
      </c>
      <c r="BW74" s="299">
        <v>35321</v>
      </c>
      <c r="BX74" s="298">
        <v>12228</v>
      </c>
      <c r="BY74" s="195">
        <f t="shared" si="66"/>
        <v>95598</v>
      </c>
      <c r="BZ74" s="299">
        <v>4721</v>
      </c>
      <c r="CA74" s="299">
        <v>8432</v>
      </c>
      <c r="CB74" s="299">
        <v>44774</v>
      </c>
      <c r="CC74" s="299">
        <v>5365</v>
      </c>
      <c r="CD74" s="299">
        <v>4954</v>
      </c>
      <c r="CE74" s="299">
        <v>6442</v>
      </c>
      <c r="CF74" s="299">
        <v>11953</v>
      </c>
      <c r="CG74" s="298">
        <v>8957</v>
      </c>
      <c r="CH74" s="195">
        <f t="shared" si="67"/>
        <v>161145</v>
      </c>
      <c r="CI74" s="299">
        <v>103683</v>
      </c>
      <c r="CJ74" s="298">
        <v>57462</v>
      </c>
      <c r="CK74" s="195">
        <f t="shared" si="68"/>
        <v>136830</v>
      </c>
      <c r="CL74" s="299">
        <v>49282</v>
      </c>
      <c r="CM74" s="299">
        <v>31117</v>
      </c>
      <c r="CN74" s="299">
        <v>12044</v>
      </c>
      <c r="CO74" s="299">
        <v>21207</v>
      </c>
      <c r="CP74" s="298">
        <v>23180</v>
      </c>
      <c r="CQ74" s="195">
        <f t="shared" si="69"/>
        <v>73919</v>
      </c>
      <c r="CR74" s="299">
        <v>20651</v>
      </c>
      <c r="CS74" s="299">
        <v>32735</v>
      </c>
      <c r="CT74" s="298">
        <v>20533</v>
      </c>
      <c r="CU74" s="195">
        <f t="shared" si="70"/>
        <v>56463</v>
      </c>
      <c r="CV74" s="299">
        <v>10581</v>
      </c>
      <c r="CW74" s="299">
        <v>18431</v>
      </c>
      <c r="CX74" s="299">
        <v>12752</v>
      </c>
      <c r="CY74" s="298">
        <v>14699</v>
      </c>
      <c r="CZ74" s="195">
        <f t="shared" si="71"/>
        <v>164274</v>
      </c>
      <c r="DA74" s="299">
        <v>4783</v>
      </c>
      <c r="DB74" s="299">
        <v>4250</v>
      </c>
      <c r="DC74" s="299">
        <v>34071</v>
      </c>
      <c r="DD74" s="299">
        <v>70924</v>
      </c>
      <c r="DE74" s="299">
        <v>30988</v>
      </c>
      <c r="DF74" s="298">
        <v>19258</v>
      </c>
      <c r="DG74" s="195">
        <f t="shared" si="72"/>
        <v>238988</v>
      </c>
      <c r="DH74" s="299">
        <v>23811</v>
      </c>
      <c r="DI74" s="299">
        <v>10439</v>
      </c>
      <c r="DJ74" s="299">
        <v>18082</v>
      </c>
      <c r="DK74" s="299">
        <v>46850</v>
      </c>
      <c r="DL74" s="299">
        <v>27327</v>
      </c>
      <c r="DM74" s="299">
        <v>69304</v>
      </c>
      <c r="DN74" s="299">
        <v>14673</v>
      </c>
      <c r="DO74" s="298">
        <v>28502</v>
      </c>
      <c r="DP74" s="436">
        <f t="shared" si="50"/>
        <v>2288738</v>
      </c>
      <c r="DQ74" s="195">
        <f t="shared" si="73"/>
        <v>45761</v>
      </c>
      <c r="DR74" s="299">
        <v>15540</v>
      </c>
      <c r="DS74" s="299">
        <v>13506</v>
      </c>
      <c r="DT74" s="298">
        <v>16715</v>
      </c>
      <c r="DU74" s="195" t="s">
        <v>341</v>
      </c>
      <c r="DV74" s="299">
        <v>39205</v>
      </c>
      <c r="DW74" s="298" t="s">
        <v>341</v>
      </c>
    </row>
    <row r="75" spans="1:127" s="14" customFormat="1" ht="16.5" customHeight="1">
      <c r="A75" s="315" t="s">
        <v>62</v>
      </c>
      <c r="B75" s="195">
        <f t="shared" si="51"/>
        <v>119968</v>
      </c>
      <c r="C75" s="297">
        <v>69720</v>
      </c>
      <c r="D75" s="298">
        <v>50248</v>
      </c>
      <c r="E75" s="195">
        <f t="shared" si="52"/>
        <v>203368</v>
      </c>
      <c r="F75" s="297">
        <v>24452</v>
      </c>
      <c r="G75" s="299">
        <v>93712</v>
      </c>
      <c r="H75" s="299">
        <v>24778</v>
      </c>
      <c r="I75" s="299">
        <v>20150</v>
      </c>
      <c r="J75" s="298">
        <v>40276</v>
      </c>
      <c r="K75" s="195">
        <f t="shared" si="53"/>
        <v>81139</v>
      </c>
      <c r="L75" s="299">
        <v>20250</v>
      </c>
      <c r="M75" s="299">
        <v>8032</v>
      </c>
      <c r="N75" s="299">
        <v>14961</v>
      </c>
      <c r="O75" s="298">
        <v>37896</v>
      </c>
      <c r="P75" s="195">
        <f t="shared" si="54"/>
        <v>97827</v>
      </c>
      <c r="Q75" s="299">
        <v>45815</v>
      </c>
      <c r="R75" s="299">
        <v>32825</v>
      </c>
      <c r="S75" s="298">
        <v>19187</v>
      </c>
      <c r="T75" s="195">
        <f t="shared" si="55"/>
        <v>102037</v>
      </c>
      <c r="U75" s="299">
        <v>32463</v>
      </c>
      <c r="V75" s="299">
        <v>12598</v>
      </c>
      <c r="W75" s="299">
        <v>34654</v>
      </c>
      <c r="X75" s="298">
        <v>22322</v>
      </c>
      <c r="Y75" s="195">
        <f t="shared" si="56"/>
        <v>215692</v>
      </c>
      <c r="Z75" s="299">
        <v>38968</v>
      </c>
      <c r="AA75" s="299">
        <v>59074</v>
      </c>
      <c r="AB75" s="299">
        <v>69882</v>
      </c>
      <c r="AC75" s="298">
        <v>47768</v>
      </c>
      <c r="AD75" s="195">
        <f t="shared" si="57"/>
        <v>168165</v>
      </c>
      <c r="AE75" s="299">
        <v>18910</v>
      </c>
      <c r="AF75" s="299">
        <v>30611</v>
      </c>
      <c r="AG75" s="299">
        <v>13637</v>
      </c>
      <c r="AH75" s="299">
        <v>38647</v>
      </c>
      <c r="AI75" s="299">
        <v>21304</v>
      </c>
      <c r="AJ75" s="298">
        <v>45056</v>
      </c>
      <c r="AK75" s="195">
        <f t="shared" si="58"/>
        <v>87663</v>
      </c>
      <c r="AL75" s="299">
        <v>19404</v>
      </c>
      <c r="AM75" s="299">
        <v>20337</v>
      </c>
      <c r="AN75" s="299">
        <v>36385</v>
      </c>
      <c r="AO75" s="298">
        <v>11537</v>
      </c>
      <c r="AP75" s="195">
        <f t="shared" si="59"/>
        <v>17518</v>
      </c>
      <c r="AQ75" s="299">
        <v>8483</v>
      </c>
      <c r="AR75" s="298">
        <v>9035</v>
      </c>
      <c r="AS75" s="195">
        <f t="shared" si="60"/>
        <v>78167</v>
      </c>
      <c r="AT75" s="299">
        <v>34788</v>
      </c>
      <c r="AU75" s="299">
        <v>17943</v>
      </c>
      <c r="AV75" s="299">
        <v>16189</v>
      </c>
      <c r="AW75" s="298">
        <v>9247</v>
      </c>
      <c r="AX75" s="195">
        <f t="shared" si="61"/>
        <v>127612</v>
      </c>
      <c r="AY75" s="299">
        <v>43355</v>
      </c>
      <c r="AZ75" s="298">
        <v>84257</v>
      </c>
      <c r="BA75" s="195">
        <f t="shared" si="62"/>
        <v>806122</v>
      </c>
      <c r="BB75" s="299">
        <v>112512</v>
      </c>
      <c r="BC75" s="299">
        <v>102478</v>
      </c>
      <c r="BD75" s="299">
        <v>104660</v>
      </c>
      <c r="BE75" s="299">
        <v>90070</v>
      </c>
      <c r="BF75" s="299">
        <v>104402</v>
      </c>
      <c r="BG75" s="299">
        <v>114558</v>
      </c>
      <c r="BH75" s="299">
        <v>88774</v>
      </c>
      <c r="BI75" s="298">
        <v>88668</v>
      </c>
      <c r="BJ75" s="195">
        <f t="shared" si="63"/>
        <v>170717</v>
      </c>
      <c r="BK75" s="299">
        <v>23114</v>
      </c>
      <c r="BL75" s="299">
        <v>48943</v>
      </c>
      <c r="BM75" s="299">
        <v>66149</v>
      </c>
      <c r="BN75" s="299">
        <v>4488</v>
      </c>
      <c r="BO75" s="298">
        <v>28023</v>
      </c>
      <c r="BP75" s="195">
        <f t="shared" si="64"/>
        <v>42352</v>
      </c>
      <c r="BQ75" s="299">
        <v>13831</v>
      </c>
      <c r="BR75" s="299">
        <v>6679</v>
      </c>
      <c r="BS75" s="298">
        <v>21842</v>
      </c>
      <c r="BT75" s="195">
        <f t="shared" si="65"/>
        <v>149288</v>
      </c>
      <c r="BU75" s="299">
        <v>46528</v>
      </c>
      <c r="BV75" s="299">
        <v>12602</v>
      </c>
      <c r="BW75" s="299">
        <v>64857</v>
      </c>
      <c r="BX75" s="298">
        <v>25301</v>
      </c>
      <c r="BY75" s="195">
        <f t="shared" si="66"/>
        <v>178167</v>
      </c>
      <c r="BZ75" s="299">
        <v>9321</v>
      </c>
      <c r="CA75" s="299">
        <v>16172</v>
      </c>
      <c r="CB75" s="299">
        <v>77612</v>
      </c>
      <c r="CC75" s="299">
        <v>11420</v>
      </c>
      <c r="CD75" s="299">
        <v>10209</v>
      </c>
      <c r="CE75" s="299">
        <v>12935</v>
      </c>
      <c r="CF75" s="299">
        <v>23825</v>
      </c>
      <c r="CG75" s="298">
        <v>16673</v>
      </c>
      <c r="CH75" s="195">
        <f t="shared" si="67"/>
        <v>289445</v>
      </c>
      <c r="CI75" s="299">
        <v>184372</v>
      </c>
      <c r="CJ75" s="298">
        <v>105073</v>
      </c>
      <c r="CK75" s="195">
        <f t="shared" si="68"/>
        <v>251883</v>
      </c>
      <c r="CL75" s="299">
        <v>90651</v>
      </c>
      <c r="CM75" s="299">
        <v>56726</v>
      </c>
      <c r="CN75" s="299">
        <v>22375</v>
      </c>
      <c r="CO75" s="299">
        <v>39583</v>
      </c>
      <c r="CP75" s="298">
        <v>42548</v>
      </c>
      <c r="CQ75" s="195">
        <f t="shared" si="69"/>
        <v>136481</v>
      </c>
      <c r="CR75" s="299">
        <v>38708</v>
      </c>
      <c r="CS75" s="299">
        <v>59450</v>
      </c>
      <c r="CT75" s="298">
        <v>38323</v>
      </c>
      <c r="CU75" s="195">
        <f t="shared" si="70"/>
        <v>110684</v>
      </c>
      <c r="CV75" s="299">
        <v>21636</v>
      </c>
      <c r="CW75" s="299">
        <v>37524</v>
      </c>
      <c r="CX75" s="299">
        <v>24457</v>
      </c>
      <c r="CY75" s="298">
        <v>27067</v>
      </c>
      <c r="CZ75" s="195">
        <f t="shared" si="71"/>
        <v>305868</v>
      </c>
      <c r="DA75" s="299">
        <v>9919</v>
      </c>
      <c r="DB75" s="299">
        <v>9056</v>
      </c>
      <c r="DC75" s="299">
        <v>62447</v>
      </c>
      <c r="DD75" s="299">
        <v>127787</v>
      </c>
      <c r="DE75" s="299">
        <v>60314</v>
      </c>
      <c r="DF75" s="298">
        <v>36345</v>
      </c>
      <c r="DG75" s="195">
        <f t="shared" si="72"/>
        <v>431657</v>
      </c>
      <c r="DH75" s="299">
        <v>45128</v>
      </c>
      <c r="DI75" s="299">
        <v>20783</v>
      </c>
      <c r="DJ75" s="299">
        <v>33355</v>
      </c>
      <c r="DK75" s="299">
        <v>85860</v>
      </c>
      <c r="DL75" s="299">
        <v>50230</v>
      </c>
      <c r="DM75" s="299">
        <v>116437</v>
      </c>
      <c r="DN75" s="299">
        <v>28076</v>
      </c>
      <c r="DO75" s="298">
        <v>51788</v>
      </c>
      <c r="DP75" s="436">
        <f t="shared" si="50"/>
        <v>4171820</v>
      </c>
      <c r="DQ75" s="195">
        <f t="shared" si="73"/>
        <v>89954</v>
      </c>
      <c r="DR75" s="299">
        <v>32813</v>
      </c>
      <c r="DS75" s="299">
        <v>28768</v>
      </c>
      <c r="DT75" s="298">
        <v>28373</v>
      </c>
      <c r="DU75" s="195" t="s">
        <v>341</v>
      </c>
      <c r="DV75" s="299">
        <v>76138</v>
      </c>
      <c r="DW75" s="298" t="s">
        <v>341</v>
      </c>
    </row>
    <row r="76" spans="1:127" s="14" customFormat="1" ht="16.5" customHeight="1">
      <c r="A76" s="315" t="s">
        <v>63</v>
      </c>
      <c r="B76" s="195">
        <f t="shared" si="51"/>
        <v>116646</v>
      </c>
      <c r="C76" s="98">
        <v>74662</v>
      </c>
      <c r="D76" s="99">
        <v>41984</v>
      </c>
      <c r="E76" s="195">
        <f t="shared" si="52"/>
        <v>184351</v>
      </c>
      <c r="F76" s="98">
        <v>18034</v>
      </c>
      <c r="G76" s="100">
        <v>99116</v>
      </c>
      <c r="H76" s="100">
        <v>16875</v>
      </c>
      <c r="I76" s="100">
        <v>15983</v>
      </c>
      <c r="J76" s="99">
        <v>34343</v>
      </c>
      <c r="K76" s="195">
        <f t="shared" si="53"/>
        <v>72969</v>
      </c>
      <c r="L76" s="100">
        <v>16043</v>
      </c>
      <c r="M76" s="100">
        <v>6041</v>
      </c>
      <c r="N76" s="100">
        <v>10675</v>
      </c>
      <c r="O76" s="99">
        <v>40210</v>
      </c>
      <c r="P76" s="195">
        <f t="shared" si="54"/>
        <v>82962</v>
      </c>
      <c r="Q76" s="100">
        <v>43862</v>
      </c>
      <c r="R76" s="100">
        <v>24343</v>
      </c>
      <c r="S76" s="99">
        <v>14757</v>
      </c>
      <c r="T76" s="195">
        <f t="shared" si="55"/>
        <v>88625</v>
      </c>
      <c r="U76" s="100">
        <v>36704</v>
      </c>
      <c r="V76" s="100">
        <v>9783</v>
      </c>
      <c r="W76" s="100">
        <v>25384</v>
      </c>
      <c r="X76" s="99">
        <v>16754</v>
      </c>
      <c r="Y76" s="195">
        <f t="shared" si="56"/>
        <v>178927</v>
      </c>
      <c r="Z76" s="100">
        <v>27920</v>
      </c>
      <c r="AA76" s="100">
        <v>47759</v>
      </c>
      <c r="AB76" s="100">
        <v>67972</v>
      </c>
      <c r="AC76" s="99">
        <v>35276</v>
      </c>
      <c r="AD76" s="195">
        <f t="shared" si="57"/>
        <v>140562</v>
      </c>
      <c r="AE76" s="100">
        <v>15413</v>
      </c>
      <c r="AF76" s="100">
        <v>21900</v>
      </c>
      <c r="AG76" s="100">
        <v>10348</v>
      </c>
      <c r="AH76" s="100">
        <v>39348</v>
      </c>
      <c r="AI76" s="100">
        <v>15831</v>
      </c>
      <c r="AJ76" s="99">
        <v>37722</v>
      </c>
      <c r="AK76" s="195">
        <f t="shared" si="58"/>
        <v>78260</v>
      </c>
      <c r="AL76" s="100">
        <v>14725</v>
      </c>
      <c r="AM76" s="100">
        <v>16705</v>
      </c>
      <c r="AN76" s="100">
        <v>37943</v>
      </c>
      <c r="AO76" s="99">
        <v>8887</v>
      </c>
      <c r="AP76" s="195">
        <f t="shared" si="59"/>
        <v>16839</v>
      </c>
      <c r="AQ76" s="100">
        <v>7515</v>
      </c>
      <c r="AR76" s="99">
        <v>9324</v>
      </c>
      <c r="AS76" s="195">
        <f t="shared" si="60"/>
        <v>67619</v>
      </c>
      <c r="AT76" s="100">
        <v>34492</v>
      </c>
      <c r="AU76" s="100">
        <v>13259</v>
      </c>
      <c r="AV76" s="100">
        <v>11583</v>
      </c>
      <c r="AW76" s="99">
        <v>8285</v>
      </c>
      <c r="AX76" s="195">
        <f t="shared" si="61"/>
        <v>113584</v>
      </c>
      <c r="AY76" s="100">
        <v>31574</v>
      </c>
      <c r="AZ76" s="99">
        <v>82010</v>
      </c>
      <c r="BA76" s="195">
        <f t="shared" si="62"/>
        <v>812471</v>
      </c>
      <c r="BB76" s="100">
        <v>183773</v>
      </c>
      <c r="BC76" s="100">
        <v>86046</v>
      </c>
      <c r="BD76" s="100">
        <v>87835</v>
      </c>
      <c r="BE76" s="100">
        <v>77964</v>
      </c>
      <c r="BF76" s="100">
        <v>101230</v>
      </c>
      <c r="BG76" s="100">
        <v>105539</v>
      </c>
      <c r="BH76" s="100">
        <v>89456</v>
      </c>
      <c r="BI76" s="99">
        <v>80628</v>
      </c>
      <c r="BJ76" s="195">
        <f t="shared" si="63"/>
        <v>153804</v>
      </c>
      <c r="BK76" s="100">
        <v>17538</v>
      </c>
      <c r="BL76" s="100">
        <v>38380</v>
      </c>
      <c r="BM76" s="100">
        <v>71554</v>
      </c>
      <c r="BN76" s="100">
        <v>3439</v>
      </c>
      <c r="BO76" s="99">
        <v>22893</v>
      </c>
      <c r="BP76" s="195">
        <f t="shared" si="64"/>
        <v>37902</v>
      </c>
      <c r="BQ76" s="100">
        <v>10598</v>
      </c>
      <c r="BR76" s="100">
        <v>5068</v>
      </c>
      <c r="BS76" s="99">
        <v>22236</v>
      </c>
      <c r="BT76" s="195">
        <f t="shared" si="65"/>
        <v>142713</v>
      </c>
      <c r="BU76" s="100">
        <v>52530</v>
      </c>
      <c r="BV76" s="100">
        <v>9998</v>
      </c>
      <c r="BW76" s="100">
        <v>60456</v>
      </c>
      <c r="BX76" s="99">
        <v>19729</v>
      </c>
      <c r="BY76" s="195">
        <f t="shared" si="66"/>
        <v>167414</v>
      </c>
      <c r="BZ76" s="100">
        <v>6698</v>
      </c>
      <c r="CA76" s="100">
        <v>12149</v>
      </c>
      <c r="CB76" s="100">
        <v>92736</v>
      </c>
      <c r="CC76" s="100">
        <v>7873</v>
      </c>
      <c r="CD76" s="100">
        <v>7170</v>
      </c>
      <c r="CE76" s="100">
        <v>11199</v>
      </c>
      <c r="CF76" s="100">
        <v>18243</v>
      </c>
      <c r="CG76" s="99">
        <v>11346</v>
      </c>
      <c r="CH76" s="195">
        <f t="shared" si="67"/>
        <v>269363</v>
      </c>
      <c r="CI76" s="100">
        <v>181680</v>
      </c>
      <c r="CJ76" s="99">
        <v>87683</v>
      </c>
      <c r="CK76" s="195">
        <f t="shared" si="68"/>
        <v>208966</v>
      </c>
      <c r="CL76" s="100">
        <v>80767</v>
      </c>
      <c r="CM76" s="100">
        <v>50953</v>
      </c>
      <c r="CN76" s="100">
        <v>15671</v>
      </c>
      <c r="CO76" s="100">
        <v>31541</v>
      </c>
      <c r="CP76" s="99">
        <v>30034</v>
      </c>
      <c r="CQ76" s="195">
        <f t="shared" si="69"/>
        <v>115348</v>
      </c>
      <c r="CR76" s="100">
        <v>30283</v>
      </c>
      <c r="CS76" s="100">
        <v>47371</v>
      </c>
      <c r="CT76" s="99">
        <v>37694</v>
      </c>
      <c r="CU76" s="195">
        <f t="shared" si="70"/>
        <v>94789</v>
      </c>
      <c r="CV76" s="100">
        <v>16935</v>
      </c>
      <c r="CW76" s="100">
        <v>30497</v>
      </c>
      <c r="CX76" s="100">
        <v>17818</v>
      </c>
      <c r="CY76" s="99">
        <v>29539</v>
      </c>
      <c r="CZ76" s="195">
        <f t="shared" si="71"/>
        <v>278796</v>
      </c>
      <c r="DA76" s="100">
        <v>7423</v>
      </c>
      <c r="DB76" s="100">
        <v>5982</v>
      </c>
      <c r="DC76" s="100">
        <v>58502</v>
      </c>
      <c r="DD76" s="100">
        <v>126156</v>
      </c>
      <c r="DE76" s="100">
        <v>50133</v>
      </c>
      <c r="DF76" s="99">
        <v>30600</v>
      </c>
      <c r="DG76" s="195">
        <f t="shared" si="72"/>
        <v>392681</v>
      </c>
      <c r="DH76" s="100">
        <v>31468</v>
      </c>
      <c r="DI76" s="100">
        <v>14646</v>
      </c>
      <c r="DJ76" s="100">
        <v>25843</v>
      </c>
      <c r="DK76" s="100">
        <v>76862</v>
      </c>
      <c r="DL76" s="100">
        <v>44647</v>
      </c>
      <c r="DM76" s="100">
        <v>136003</v>
      </c>
      <c r="DN76" s="100">
        <v>23266</v>
      </c>
      <c r="DO76" s="99">
        <v>39946</v>
      </c>
      <c r="DP76" s="436">
        <f t="shared" si="50"/>
        <v>3815591</v>
      </c>
      <c r="DQ76" s="195">
        <f t="shared" si="73"/>
        <v>66363</v>
      </c>
      <c r="DR76" s="100">
        <v>23867</v>
      </c>
      <c r="DS76" s="100">
        <v>23558</v>
      </c>
      <c r="DT76" s="99">
        <v>18938</v>
      </c>
      <c r="DU76" s="195" t="s">
        <v>341</v>
      </c>
      <c r="DV76" s="100">
        <v>60939</v>
      </c>
      <c r="DW76" s="99" t="s">
        <v>341</v>
      </c>
    </row>
    <row r="77" spans="1:127" s="14" customFormat="1" ht="16.5" customHeight="1">
      <c r="A77" s="315" t="s">
        <v>64</v>
      </c>
      <c r="B77" s="195">
        <f t="shared" si="51"/>
        <v>489662</v>
      </c>
      <c r="C77" s="98">
        <v>290462</v>
      </c>
      <c r="D77" s="99">
        <v>199200</v>
      </c>
      <c r="E77" s="195">
        <f t="shared" si="52"/>
        <v>855024</v>
      </c>
      <c r="F77" s="98">
        <v>107723</v>
      </c>
      <c r="G77" s="100">
        <v>388368</v>
      </c>
      <c r="H77" s="100">
        <v>101335</v>
      </c>
      <c r="I77" s="100">
        <v>85290</v>
      </c>
      <c r="J77" s="99">
        <v>172308</v>
      </c>
      <c r="K77" s="195">
        <f t="shared" si="53"/>
        <v>344121</v>
      </c>
      <c r="L77" s="100">
        <v>86754</v>
      </c>
      <c r="M77" s="100">
        <v>37845</v>
      </c>
      <c r="N77" s="100">
        <v>55749</v>
      </c>
      <c r="O77" s="99">
        <v>163773</v>
      </c>
      <c r="P77" s="195">
        <f t="shared" si="54"/>
        <v>372228</v>
      </c>
      <c r="Q77" s="100">
        <v>174553</v>
      </c>
      <c r="R77" s="100">
        <v>124918</v>
      </c>
      <c r="S77" s="99">
        <v>72757</v>
      </c>
      <c r="T77" s="195">
        <f t="shared" si="55"/>
        <v>417824</v>
      </c>
      <c r="U77" s="100">
        <v>133759</v>
      </c>
      <c r="V77" s="100">
        <v>55584</v>
      </c>
      <c r="W77" s="100">
        <v>140738</v>
      </c>
      <c r="X77" s="99">
        <v>87743</v>
      </c>
      <c r="Y77" s="195">
        <f t="shared" si="56"/>
        <v>818218</v>
      </c>
      <c r="Z77" s="100">
        <v>149158</v>
      </c>
      <c r="AA77" s="100">
        <v>230927</v>
      </c>
      <c r="AB77" s="100">
        <v>251196</v>
      </c>
      <c r="AC77" s="99">
        <v>186937</v>
      </c>
      <c r="AD77" s="195">
        <f t="shared" si="57"/>
        <v>651237</v>
      </c>
      <c r="AE77" s="100">
        <v>79370</v>
      </c>
      <c r="AF77" s="100">
        <v>112199</v>
      </c>
      <c r="AG77" s="100">
        <v>58487</v>
      </c>
      <c r="AH77" s="100">
        <v>149663</v>
      </c>
      <c r="AI77" s="100">
        <v>83140</v>
      </c>
      <c r="AJ77" s="99">
        <v>168378</v>
      </c>
      <c r="AK77" s="195">
        <f t="shared" si="58"/>
        <v>341642</v>
      </c>
      <c r="AL77" s="100">
        <v>73163</v>
      </c>
      <c r="AM77" s="100">
        <v>76599</v>
      </c>
      <c r="AN77" s="100">
        <v>145595</v>
      </c>
      <c r="AO77" s="99">
        <v>46285</v>
      </c>
      <c r="AP77" s="195">
        <f t="shared" si="59"/>
        <v>83314</v>
      </c>
      <c r="AQ77" s="100">
        <v>39127</v>
      </c>
      <c r="AR77" s="99">
        <v>44187</v>
      </c>
      <c r="AS77" s="195">
        <f t="shared" si="60"/>
        <v>298386</v>
      </c>
      <c r="AT77" s="100">
        <v>133950</v>
      </c>
      <c r="AU77" s="100">
        <v>66436</v>
      </c>
      <c r="AV77" s="100">
        <v>61752</v>
      </c>
      <c r="AW77" s="99">
        <v>36248</v>
      </c>
      <c r="AX77" s="195">
        <f t="shared" si="61"/>
        <v>477511</v>
      </c>
      <c r="AY77" s="100">
        <v>154725</v>
      </c>
      <c r="AZ77" s="99">
        <v>322786</v>
      </c>
      <c r="BA77" s="195">
        <f t="shared" si="62"/>
        <v>3213944</v>
      </c>
      <c r="BB77" s="100">
        <v>641994</v>
      </c>
      <c r="BC77" s="100">
        <v>356336</v>
      </c>
      <c r="BD77" s="100">
        <v>374793</v>
      </c>
      <c r="BE77" s="100">
        <v>320430</v>
      </c>
      <c r="BF77" s="100">
        <v>438318</v>
      </c>
      <c r="BG77" s="100">
        <v>403361</v>
      </c>
      <c r="BH77" s="100">
        <v>364212</v>
      </c>
      <c r="BI77" s="99">
        <v>314500</v>
      </c>
      <c r="BJ77" s="195">
        <f t="shared" si="63"/>
        <v>691775</v>
      </c>
      <c r="BK77" s="100">
        <v>92489</v>
      </c>
      <c r="BL77" s="100">
        <v>188746</v>
      </c>
      <c r="BM77" s="100">
        <v>273577</v>
      </c>
      <c r="BN77" s="100">
        <v>19544</v>
      </c>
      <c r="BO77" s="99">
        <v>117419</v>
      </c>
      <c r="BP77" s="195">
        <f t="shared" si="64"/>
        <v>188069</v>
      </c>
      <c r="BQ77" s="100">
        <v>61467</v>
      </c>
      <c r="BR77" s="100">
        <v>30519</v>
      </c>
      <c r="BS77" s="99">
        <v>96083</v>
      </c>
      <c r="BT77" s="195">
        <f t="shared" si="65"/>
        <v>613739</v>
      </c>
      <c r="BU77" s="100">
        <v>187260</v>
      </c>
      <c r="BV77" s="100">
        <v>49250</v>
      </c>
      <c r="BW77" s="100">
        <v>279686</v>
      </c>
      <c r="BX77" s="99">
        <v>97543</v>
      </c>
      <c r="BY77" s="195">
        <f t="shared" si="66"/>
        <v>749670</v>
      </c>
      <c r="BZ77" s="100">
        <v>39627</v>
      </c>
      <c r="CA77" s="100">
        <v>69451</v>
      </c>
      <c r="CB77" s="100">
        <v>327685</v>
      </c>
      <c r="CC77" s="100">
        <v>48797</v>
      </c>
      <c r="CD77" s="100">
        <v>45109</v>
      </c>
      <c r="CE77" s="100">
        <v>59335</v>
      </c>
      <c r="CF77" s="100">
        <v>96925</v>
      </c>
      <c r="CG77" s="99">
        <v>62741</v>
      </c>
      <c r="CH77" s="195">
        <f t="shared" si="67"/>
        <v>1037520</v>
      </c>
      <c r="CI77" s="100">
        <v>659274</v>
      </c>
      <c r="CJ77" s="99">
        <v>378246</v>
      </c>
      <c r="CK77" s="195">
        <f t="shared" si="68"/>
        <v>915454</v>
      </c>
      <c r="CL77" s="100">
        <v>335203</v>
      </c>
      <c r="CM77" s="100">
        <v>197790</v>
      </c>
      <c r="CN77" s="100">
        <v>76384</v>
      </c>
      <c r="CO77" s="100">
        <v>143354</v>
      </c>
      <c r="CP77" s="99">
        <v>162723</v>
      </c>
      <c r="CQ77" s="195">
        <f t="shared" si="69"/>
        <v>496706</v>
      </c>
      <c r="CR77" s="100">
        <v>139061</v>
      </c>
      <c r="CS77" s="100">
        <v>212081</v>
      </c>
      <c r="CT77" s="99">
        <v>145564</v>
      </c>
      <c r="CU77" s="195">
        <f t="shared" si="70"/>
        <v>455668</v>
      </c>
      <c r="CV77" s="100">
        <v>91749</v>
      </c>
      <c r="CW77" s="100">
        <v>160593</v>
      </c>
      <c r="CX77" s="100">
        <v>94468</v>
      </c>
      <c r="CY77" s="99">
        <v>108858</v>
      </c>
      <c r="CZ77" s="195">
        <f t="shared" si="71"/>
        <v>1271162</v>
      </c>
      <c r="DA77" s="100">
        <v>41449</v>
      </c>
      <c r="DB77" s="100">
        <v>35774</v>
      </c>
      <c r="DC77" s="100">
        <v>279579</v>
      </c>
      <c r="DD77" s="100">
        <v>515551</v>
      </c>
      <c r="DE77" s="100">
        <v>257687</v>
      </c>
      <c r="DF77" s="99">
        <v>141122</v>
      </c>
      <c r="DG77" s="195">
        <f t="shared" si="72"/>
        <v>1620494</v>
      </c>
      <c r="DH77" s="100">
        <v>157917</v>
      </c>
      <c r="DI77" s="100">
        <v>81759</v>
      </c>
      <c r="DJ77" s="100">
        <v>126400</v>
      </c>
      <c r="DK77" s="100">
        <v>311576</v>
      </c>
      <c r="DL77" s="100">
        <v>188600</v>
      </c>
      <c r="DM77" s="100">
        <v>442348</v>
      </c>
      <c r="DN77" s="100">
        <v>109002</v>
      </c>
      <c r="DO77" s="99">
        <v>202892</v>
      </c>
      <c r="DP77" s="436">
        <f t="shared" si="50"/>
        <v>16403368</v>
      </c>
      <c r="DQ77" s="195">
        <f t="shared" si="73"/>
        <v>278983</v>
      </c>
      <c r="DR77" s="100">
        <v>114048</v>
      </c>
      <c r="DS77" s="100">
        <v>111630</v>
      </c>
      <c r="DT77" s="99">
        <v>53305</v>
      </c>
      <c r="DU77" s="195" t="s">
        <v>341</v>
      </c>
      <c r="DV77" s="100">
        <v>220212</v>
      </c>
      <c r="DW77" s="99" t="s">
        <v>341</v>
      </c>
    </row>
    <row r="78" spans="1:127" s="14" customFormat="1" ht="16.5" customHeight="1">
      <c r="A78" s="315" t="s">
        <v>65</v>
      </c>
      <c r="B78" s="195">
        <f t="shared" si="51"/>
        <v>170697</v>
      </c>
      <c r="C78" s="106">
        <v>98890</v>
      </c>
      <c r="D78" s="126">
        <v>71807</v>
      </c>
      <c r="E78" s="195">
        <f t="shared" si="52"/>
        <v>377202</v>
      </c>
      <c r="F78" s="106">
        <v>58775</v>
      </c>
      <c r="G78" s="127">
        <v>145139</v>
      </c>
      <c r="H78" s="127">
        <v>47267</v>
      </c>
      <c r="I78" s="127">
        <v>44111</v>
      </c>
      <c r="J78" s="126">
        <v>81910</v>
      </c>
      <c r="K78" s="195">
        <f t="shared" si="53"/>
        <v>164770</v>
      </c>
      <c r="L78" s="127">
        <v>47744</v>
      </c>
      <c r="M78" s="127">
        <v>20981</v>
      </c>
      <c r="N78" s="127">
        <v>27141</v>
      </c>
      <c r="O78" s="126">
        <v>68904</v>
      </c>
      <c r="P78" s="195">
        <f t="shared" si="54"/>
        <v>169509</v>
      </c>
      <c r="Q78" s="127">
        <v>72327</v>
      </c>
      <c r="R78" s="127">
        <v>61267</v>
      </c>
      <c r="S78" s="126">
        <v>35915</v>
      </c>
      <c r="T78" s="195">
        <f t="shared" si="55"/>
        <v>196848</v>
      </c>
      <c r="U78" s="127">
        <v>54409</v>
      </c>
      <c r="V78" s="127">
        <v>31827</v>
      </c>
      <c r="W78" s="127">
        <v>70433</v>
      </c>
      <c r="X78" s="126">
        <v>40179</v>
      </c>
      <c r="Y78" s="195">
        <f t="shared" si="56"/>
        <v>364881</v>
      </c>
      <c r="Z78" s="127">
        <v>77964</v>
      </c>
      <c r="AA78" s="127">
        <v>107402</v>
      </c>
      <c r="AB78" s="127">
        <v>92425</v>
      </c>
      <c r="AC78" s="126">
        <v>87090</v>
      </c>
      <c r="AD78" s="195">
        <f t="shared" si="57"/>
        <v>282213</v>
      </c>
      <c r="AE78" s="127">
        <v>39283</v>
      </c>
      <c r="AF78" s="127">
        <v>41203</v>
      </c>
      <c r="AG78" s="127">
        <v>32051</v>
      </c>
      <c r="AH78" s="127">
        <v>63758</v>
      </c>
      <c r="AI78" s="127">
        <v>40819</v>
      </c>
      <c r="AJ78" s="126">
        <v>65099</v>
      </c>
      <c r="AK78" s="195">
        <f t="shared" si="58"/>
        <v>136801</v>
      </c>
      <c r="AL78" s="127">
        <v>28434</v>
      </c>
      <c r="AM78" s="127">
        <v>32748</v>
      </c>
      <c r="AN78" s="127">
        <v>53472</v>
      </c>
      <c r="AO78" s="126">
        <v>22147</v>
      </c>
      <c r="AP78" s="195">
        <f t="shared" si="59"/>
        <v>35980</v>
      </c>
      <c r="AQ78" s="127">
        <v>16930</v>
      </c>
      <c r="AR78" s="126">
        <v>19050</v>
      </c>
      <c r="AS78" s="195">
        <f t="shared" si="60"/>
        <v>120334</v>
      </c>
      <c r="AT78" s="127">
        <v>50976</v>
      </c>
      <c r="AU78" s="127">
        <v>29842</v>
      </c>
      <c r="AV78" s="127">
        <v>25835</v>
      </c>
      <c r="AW78" s="126">
        <v>13681</v>
      </c>
      <c r="AX78" s="195">
        <f t="shared" si="61"/>
        <v>179836</v>
      </c>
      <c r="AY78" s="127">
        <v>52724</v>
      </c>
      <c r="AZ78" s="126">
        <v>127112</v>
      </c>
      <c r="BA78" s="195">
        <f t="shared" si="62"/>
        <v>911553</v>
      </c>
      <c r="BB78" s="127">
        <v>199909</v>
      </c>
      <c r="BC78" s="127">
        <v>91271</v>
      </c>
      <c r="BD78" s="127">
        <v>114636</v>
      </c>
      <c r="BE78" s="127">
        <v>93734</v>
      </c>
      <c r="BF78" s="127">
        <v>129926</v>
      </c>
      <c r="BG78" s="127">
        <v>95623</v>
      </c>
      <c r="BH78" s="127">
        <v>106519</v>
      </c>
      <c r="BI78" s="126">
        <v>79935</v>
      </c>
      <c r="BJ78" s="195">
        <f t="shared" si="63"/>
        <v>307504</v>
      </c>
      <c r="BK78" s="127">
        <v>45271</v>
      </c>
      <c r="BL78" s="127">
        <v>78306</v>
      </c>
      <c r="BM78" s="127">
        <v>115079</v>
      </c>
      <c r="BN78" s="127">
        <v>9512</v>
      </c>
      <c r="BO78" s="126">
        <v>59336</v>
      </c>
      <c r="BP78" s="195">
        <f t="shared" si="64"/>
        <v>100355</v>
      </c>
      <c r="BQ78" s="127">
        <v>34535</v>
      </c>
      <c r="BR78" s="127">
        <v>18734</v>
      </c>
      <c r="BS78" s="126">
        <v>47086</v>
      </c>
      <c r="BT78" s="195">
        <f t="shared" si="65"/>
        <v>236599</v>
      </c>
      <c r="BU78" s="127">
        <v>72293</v>
      </c>
      <c r="BV78" s="127">
        <v>20740</v>
      </c>
      <c r="BW78" s="127">
        <v>100368</v>
      </c>
      <c r="BX78" s="126">
        <v>43198</v>
      </c>
      <c r="BY78" s="195">
        <f t="shared" si="66"/>
        <v>326109</v>
      </c>
      <c r="BZ78" s="127">
        <v>19572</v>
      </c>
      <c r="CA78" s="127">
        <v>38934</v>
      </c>
      <c r="CB78" s="127">
        <v>109906</v>
      </c>
      <c r="CC78" s="127">
        <v>25330</v>
      </c>
      <c r="CD78" s="127">
        <v>25014</v>
      </c>
      <c r="CE78" s="127">
        <v>32016</v>
      </c>
      <c r="CF78" s="127">
        <v>48196</v>
      </c>
      <c r="CG78" s="126">
        <v>27141</v>
      </c>
      <c r="CH78" s="195">
        <f t="shared" si="67"/>
        <v>362691</v>
      </c>
      <c r="CI78" s="127">
        <v>224535</v>
      </c>
      <c r="CJ78" s="126">
        <v>138156</v>
      </c>
      <c r="CK78" s="195">
        <f t="shared" si="68"/>
        <v>371124</v>
      </c>
      <c r="CL78" s="127">
        <v>123440</v>
      </c>
      <c r="CM78" s="127">
        <v>78765</v>
      </c>
      <c r="CN78" s="127">
        <v>33433</v>
      </c>
      <c r="CO78" s="127">
        <v>61711</v>
      </c>
      <c r="CP78" s="126">
        <v>73775</v>
      </c>
      <c r="CQ78" s="195">
        <f t="shared" si="69"/>
        <v>172936</v>
      </c>
      <c r="CR78" s="127">
        <v>53282</v>
      </c>
      <c r="CS78" s="127">
        <v>63599</v>
      </c>
      <c r="CT78" s="126">
        <v>56055</v>
      </c>
      <c r="CU78" s="195">
        <f t="shared" si="70"/>
        <v>216459</v>
      </c>
      <c r="CV78" s="127">
        <v>44397</v>
      </c>
      <c r="CW78" s="127">
        <v>82573</v>
      </c>
      <c r="CX78" s="127">
        <v>42910</v>
      </c>
      <c r="CY78" s="126">
        <v>46579</v>
      </c>
      <c r="CZ78" s="195">
        <f t="shared" si="71"/>
        <v>577491</v>
      </c>
      <c r="DA78" s="127">
        <v>20252</v>
      </c>
      <c r="DB78" s="127">
        <v>16231</v>
      </c>
      <c r="DC78" s="127">
        <v>141862</v>
      </c>
      <c r="DD78" s="127">
        <v>206603</v>
      </c>
      <c r="DE78" s="127">
        <v>132778</v>
      </c>
      <c r="DF78" s="126">
        <v>59765</v>
      </c>
      <c r="DG78" s="195">
        <f t="shared" si="72"/>
        <v>604811</v>
      </c>
      <c r="DH78" s="127">
        <v>52058</v>
      </c>
      <c r="DI78" s="127">
        <v>38724</v>
      </c>
      <c r="DJ78" s="127">
        <v>52302</v>
      </c>
      <c r="DK78" s="127">
        <v>110005</v>
      </c>
      <c r="DL78" s="127">
        <v>88231</v>
      </c>
      <c r="DM78" s="127">
        <v>158379</v>
      </c>
      <c r="DN78" s="127">
        <v>41956</v>
      </c>
      <c r="DO78" s="126">
        <v>63156</v>
      </c>
      <c r="DP78" s="436">
        <f t="shared" si="50"/>
        <v>6386703</v>
      </c>
      <c r="DQ78" s="195">
        <f t="shared" si="73"/>
        <v>75049</v>
      </c>
      <c r="DR78" s="127">
        <v>33462</v>
      </c>
      <c r="DS78" s="127">
        <v>35948</v>
      </c>
      <c r="DT78" s="126">
        <v>5639</v>
      </c>
      <c r="DU78" s="195" t="s">
        <v>341</v>
      </c>
      <c r="DV78" s="127">
        <v>42242</v>
      </c>
      <c r="DW78" s="126" t="s">
        <v>341</v>
      </c>
    </row>
    <row r="79" spans="1:127" s="14" customFormat="1" ht="16.5" customHeight="1">
      <c r="A79" s="315" t="s">
        <v>66</v>
      </c>
      <c r="B79" s="195">
        <f t="shared" si="51"/>
        <v>95093</v>
      </c>
      <c r="C79" s="284">
        <v>54492</v>
      </c>
      <c r="D79" s="285">
        <v>40601</v>
      </c>
      <c r="E79" s="195">
        <f t="shared" si="52"/>
        <v>216752</v>
      </c>
      <c r="F79" s="284">
        <v>34218</v>
      </c>
      <c r="G79" s="286">
        <v>82689</v>
      </c>
      <c r="H79" s="286">
        <v>26476</v>
      </c>
      <c r="I79" s="286">
        <v>25567</v>
      </c>
      <c r="J79" s="285">
        <v>47802</v>
      </c>
      <c r="K79" s="195">
        <f t="shared" si="53"/>
        <v>96110</v>
      </c>
      <c r="L79" s="286">
        <v>28393</v>
      </c>
      <c r="M79" s="286">
        <v>12738</v>
      </c>
      <c r="N79" s="286">
        <v>15968</v>
      </c>
      <c r="O79" s="285">
        <v>39011</v>
      </c>
      <c r="P79" s="195">
        <f t="shared" si="54"/>
        <v>99022</v>
      </c>
      <c r="Q79" s="286">
        <v>41469</v>
      </c>
      <c r="R79" s="286">
        <v>36355</v>
      </c>
      <c r="S79" s="285">
        <v>21198</v>
      </c>
      <c r="T79" s="195">
        <f t="shared" si="55"/>
        <v>114709</v>
      </c>
      <c r="U79" s="286">
        <v>31332</v>
      </c>
      <c r="V79" s="286">
        <v>18902</v>
      </c>
      <c r="W79" s="286">
        <v>40968</v>
      </c>
      <c r="X79" s="285">
        <v>23507</v>
      </c>
      <c r="Y79" s="195">
        <f t="shared" si="56"/>
        <v>210113</v>
      </c>
      <c r="Z79" s="286">
        <v>45402</v>
      </c>
      <c r="AA79" s="286">
        <v>62588</v>
      </c>
      <c r="AB79" s="286">
        <v>52906</v>
      </c>
      <c r="AC79" s="285">
        <v>49217</v>
      </c>
      <c r="AD79" s="195">
        <f t="shared" si="57"/>
        <v>162195</v>
      </c>
      <c r="AE79" s="286">
        <v>22622</v>
      </c>
      <c r="AF79" s="286">
        <v>23348</v>
      </c>
      <c r="AG79" s="286">
        <v>18819</v>
      </c>
      <c r="AH79" s="286">
        <v>36550</v>
      </c>
      <c r="AI79" s="286">
        <v>24023</v>
      </c>
      <c r="AJ79" s="285">
        <v>36833</v>
      </c>
      <c r="AK79" s="195">
        <f t="shared" si="58"/>
        <v>77866</v>
      </c>
      <c r="AL79" s="286">
        <v>16059</v>
      </c>
      <c r="AM79" s="286">
        <v>18804</v>
      </c>
      <c r="AN79" s="286">
        <v>30199</v>
      </c>
      <c r="AO79" s="285">
        <v>12804</v>
      </c>
      <c r="AP79" s="195">
        <f t="shared" si="59"/>
        <v>19098</v>
      </c>
      <c r="AQ79" s="286">
        <v>8909</v>
      </c>
      <c r="AR79" s="285">
        <v>10189</v>
      </c>
      <c r="AS79" s="195">
        <f t="shared" si="60"/>
        <v>67733</v>
      </c>
      <c r="AT79" s="286">
        <v>28099</v>
      </c>
      <c r="AU79" s="286">
        <v>17021</v>
      </c>
      <c r="AV79" s="286">
        <v>14630</v>
      </c>
      <c r="AW79" s="285">
        <v>7983</v>
      </c>
      <c r="AX79" s="195">
        <f t="shared" si="61"/>
        <v>101264</v>
      </c>
      <c r="AY79" s="286">
        <v>28790</v>
      </c>
      <c r="AZ79" s="285">
        <v>72474</v>
      </c>
      <c r="BA79" s="195">
        <f t="shared" si="62"/>
        <v>499863</v>
      </c>
      <c r="BB79" s="286">
        <v>109294</v>
      </c>
      <c r="BC79" s="286">
        <v>48202</v>
      </c>
      <c r="BD79" s="286">
        <v>61540</v>
      </c>
      <c r="BE79" s="286">
        <v>49423</v>
      </c>
      <c r="BF79" s="286">
        <v>74816</v>
      </c>
      <c r="BG79" s="286">
        <v>53345</v>
      </c>
      <c r="BH79" s="286">
        <v>59938</v>
      </c>
      <c r="BI79" s="285">
        <v>43305</v>
      </c>
      <c r="BJ79" s="195">
        <f t="shared" si="63"/>
        <v>170307</v>
      </c>
      <c r="BK79" s="286">
        <v>25641</v>
      </c>
      <c r="BL79" s="286">
        <v>42404</v>
      </c>
      <c r="BM79" s="286">
        <v>63130</v>
      </c>
      <c r="BN79" s="286">
        <v>5576</v>
      </c>
      <c r="BO79" s="285">
        <v>33556</v>
      </c>
      <c r="BP79" s="195">
        <f t="shared" si="64"/>
        <v>60689</v>
      </c>
      <c r="BQ79" s="286">
        <v>20801</v>
      </c>
      <c r="BR79" s="286">
        <v>11817</v>
      </c>
      <c r="BS79" s="285">
        <v>28071</v>
      </c>
      <c r="BT79" s="195">
        <f t="shared" si="65"/>
        <v>133532</v>
      </c>
      <c r="BU79" s="286">
        <v>41310</v>
      </c>
      <c r="BV79" s="286">
        <v>12241</v>
      </c>
      <c r="BW79" s="286">
        <v>54921</v>
      </c>
      <c r="BX79" s="285">
        <v>25060</v>
      </c>
      <c r="BY79" s="195">
        <f t="shared" si="66"/>
        <v>188850</v>
      </c>
      <c r="BZ79" s="286">
        <v>11468</v>
      </c>
      <c r="CA79" s="286">
        <v>23322</v>
      </c>
      <c r="CB79" s="286">
        <v>61263</v>
      </c>
      <c r="CC79" s="286">
        <v>14704</v>
      </c>
      <c r="CD79" s="286">
        <v>14554</v>
      </c>
      <c r="CE79" s="286">
        <v>19002</v>
      </c>
      <c r="CF79" s="286">
        <v>28836</v>
      </c>
      <c r="CG79" s="285">
        <v>15701</v>
      </c>
      <c r="CH79" s="195">
        <f t="shared" si="67"/>
        <v>205585</v>
      </c>
      <c r="CI79" s="286">
        <v>126368</v>
      </c>
      <c r="CJ79" s="285">
        <v>79217</v>
      </c>
      <c r="CK79" s="195">
        <f t="shared" si="68"/>
        <v>213217</v>
      </c>
      <c r="CL79" s="286">
        <v>69907</v>
      </c>
      <c r="CM79" s="286">
        <v>45748</v>
      </c>
      <c r="CN79" s="286">
        <v>20068</v>
      </c>
      <c r="CO79" s="286">
        <v>36074</v>
      </c>
      <c r="CP79" s="285">
        <v>41420</v>
      </c>
      <c r="CQ79" s="195">
        <f t="shared" si="69"/>
        <v>96602</v>
      </c>
      <c r="CR79" s="286">
        <v>30365</v>
      </c>
      <c r="CS79" s="286">
        <v>34633</v>
      </c>
      <c r="CT79" s="285">
        <v>31604</v>
      </c>
      <c r="CU79" s="195">
        <f t="shared" si="70"/>
        <v>125888</v>
      </c>
      <c r="CV79" s="286">
        <v>26104</v>
      </c>
      <c r="CW79" s="286">
        <v>46806</v>
      </c>
      <c r="CX79" s="286">
        <v>25562</v>
      </c>
      <c r="CY79" s="285">
        <v>27416</v>
      </c>
      <c r="CZ79" s="195">
        <f t="shared" si="71"/>
        <v>319564</v>
      </c>
      <c r="DA79" s="286">
        <v>10842</v>
      </c>
      <c r="DB79" s="286">
        <v>9089</v>
      </c>
      <c r="DC79" s="286">
        <v>81294</v>
      </c>
      <c r="DD79" s="286">
        <v>114079</v>
      </c>
      <c r="DE79" s="286">
        <v>71933</v>
      </c>
      <c r="DF79" s="285">
        <v>32327</v>
      </c>
      <c r="DG79" s="195">
        <f t="shared" si="72"/>
        <v>335122</v>
      </c>
      <c r="DH79" s="286">
        <v>28146</v>
      </c>
      <c r="DI79" s="286">
        <v>22053</v>
      </c>
      <c r="DJ79" s="286">
        <v>28277</v>
      </c>
      <c r="DK79" s="286">
        <v>59861</v>
      </c>
      <c r="DL79" s="286">
        <v>51768</v>
      </c>
      <c r="DM79" s="286">
        <v>89232</v>
      </c>
      <c r="DN79" s="286">
        <v>22758</v>
      </c>
      <c r="DO79" s="285">
        <v>33027</v>
      </c>
      <c r="DP79" s="436">
        <f t="shared" si="50"/>
        <v>3609174</v>
      </c>
      <c r="DQ79" s="195">
        <f t="shared" si="73"/>
        <v>36859</v>
      </c>
      <c r="DR79" s="127">
        <v>16412</v>
      </c>
      <c r="DS79" s="286">
        <v>18071</v>
      </c>
      <c r="DT79" s="285">
        <v>2376</v>
      </c>
      <c r="DU79" s="195" t="s">
        <v>341</v>
      </c>
      <c r="DV79" s="286">
        <v>18860</v>
      </c>
      <c r="DW79" s="126" t="s">
        <v>341</v>
      </c>
    </row>
    <row r="80" spans="1:127" s="14" customFormat="1" ht="16.5" customHeight="1">
      <c r="A80" s="312" t="s">
        <v>67</v>
      </c>
      <c r="B80" s="248">
        <f t="shared" si="51"/>
        <v>59880</v>
      </c>
      <c r="C80" s="175">
        <v>34169</v>
      </c>
      <c r="D80" s="222">
        <v>25711</v>
      </c>
      <c r="E80" s="248">
        <f t="shared" si="52"/>
        <v>141934</v>
      </c>
      <c r="F80" s="175">
        <v>22311</v>
      </c>
      <c r="G80" s="176">
        <v>54411</v>
      </c>
      <c r="H80" s="176">
        <v>16984</v>
      </c>
      <c r="I80" s="176">
        <v>16851</v>
      </c>
      <c r="J80" s="222">
        <v>31377</v>
      </c>
      <c r="K80" s="248">
        <f t="shared" si="53"/>
        <v>62465</v>
      </c>
      <c r="L80" s="176">
        <v>18620</v>
      </c>
      <c r="M80" s="176">
        <v>8332</v>
      </c>
      <c r="N80" s="176">
        <v>10303</v>
      </c>
      <c r="O80" s="222">
        <v>25210</v>
      </c>
      <c r="P80" s="248">
        <f t="shared" si="54"/>
        <v>63814</v>
      </c>
      <c r="Q80" s="176">
        <v>26867</v>
      </c>
      <c r="R80" s="176">
        <v>23208</v>
      </c>
      <c r="S80" s="222">
        <v>13739</v>
      </c>
      <c r="T80" s="248">
        <f t="shared" si="55"/>
        <v>75660</v>
      </c>
      <c r="U80" s="176">
        <v>20959</v>
      </c>
      <c r="V80" s="176">
        <v>12492</v>
      </c>
      <c r="W80" s="176">
        <v>26730</v>
      </c>
      <c r="X80" s="222">
        <v>15479</v>
      </c>
      <c r="Y80" s="248">
        <f t="shared" si="56"/>
        <v>134599</v>
      </c>
      <c r="Z80" s="176">
        <v>29318</v>
      </c>
      <c r="AA80" s="176">
        <v>40031</v>
      </c>
      <c r="AB80" s="176">
        <v>34175</v>
      </c>
      <c r="AC80" s="222">
        <v>31075</v>
      </c>
      <c r="AD80" s="248">
        <f t="shared" si="57"/>
        <v>105212</v>
      </c>
      <c r="AE80" s="176">
        <v>14679</v>
      </c>
      <c r="AF80" s="176">
        <v>15036</v>
      </c>
      <c r="AG80" s="176">
        <v>12258</v>
      </c>
      <c r="AH80" s="176">
        <v>23918</v>
      </c>
      <c r="AI80" s="176">
        <v>15720</v>
      </c>
      <c r="AJ80" s="222">
        <v>23601</v>
      </c>
      <c r="AK80" s="248">
        <f t="shared" si="58"/>
        <v>50192</v>
      </c>
      <c r="AL80" s="176">
        <v>10051</v>
      </c>
      <c r="AM80" s="176">
        <v>12152</v>
      </c>
      <c r="AN80" s="176">
        <v>19617</v>
      </c>
      <c r="AO80" s="222">
        <v>8372</v>
      </c>
      <c r="AP80" s="248">
        <f t="shared" si="59"/>
        <v>12099</v>
      </c>
      <c r="AQ80" s="176">
        <v>5653</v>
      </c>
      <c r="AR80" s="222">
        <v>6446</v>
      </c>
      <c r="AS80" s="248">
        <f t="shared" si="60"/>
        <v>43655</v>
      </c>
      <c r="AT80" s="176">
        <v>17889</v>
      </c>
      <c r="AU80" s="176">
        <v>11150</v>
      </c>
      <c r="AV80" s="176">
        <v>9401</v>
      </c>
      <c r="AW80" s="222">
        <v>5215</v>
      </c>
      <c r="AX80" s="248">
        <f t="shared" si="61"/>
        <v>64366</v>
      </c>
      <c r="AY80" s="176">
        <v>17984</v>
      </c>
      <c r="AZ80" s="222">
        <v>46382</v>
      </c>
      <c r="BA80" s="248">
        <f t="shared" si="62"/>
        <v>322545</v>
      </c>
      <c r="BB80" s="176">
        <v>72952</v>
      </c>
      <c r="BC80" s="176">
        <v>30478</v>
      </c>
      <c r="BD80" s="176">
        <v>39033</v>
      </c>
      <c r="BE80" s="176">
        <v>30424</v>
      </c>
      <c r="BF80" s="176">
        <v>50234</v>
      </c>
      <c r="BG80" s="176">
        <v>33316</v>
      </c>
      <c r="BH80" s="176">
        <v>38494</v>
      </c>
      <c r="BI80" s="222">
        <v>27614</v>
      </c>
      <c r="BJ80" s="248">
        <f t="shared" si="63"/>
        <v>110774</v>
      </c>
      <c r="BK80" s="176">
        <v>16918</v>
      </c>
      <c r="BL80" s="176">
        <v>27252</v>
      </c>
      <c r="BM80" s="176">
        <v>41074</v>
      </c>
      <c r="BN80" s="176">
        <v>3616</v>
      </c>
      <c r="BO80" s="222">
        <v>21914</v>
      </c>
      <c r="BP80" s="248">
        <f t="shared" si="64"/>
        <v>40224</v>
      </c>
      <c r="BQ80" s="176">
        <v>13802</v>
      </c>
      <c r="BR80" s="176">
        <v>7869</v>
      </c>
      <c r="BS80" s="222">
        <v>18553</v>
      </c>
      <c r="BT80" s="248">
        <f t="shared" si="65"/>
        <v>83447</v>
      </c>
      <c r="BU80" s="176">
        <v>26417</v>
      </c>
      <c r="BV80" s="176">
        <v>7865</v>
      </c>
      <c r="BW80" s="176">
        <v>33231</v>
      </c>
      <c r="BX80" s="222">
        <v>15934</v>
      </c>
      <c r="BY80" s="248">
        <f t="shared" si="66"/>
        <v>124225</v>
      </c>
      <c r="BZ80" s="176">
        <v>7502</v>
      </c>
      <c r="CA80" s="176">
        <v>15210</v>
      </c>
      <c r="CB80" s="176">
        <v>40007</v>
      </c>
      <c r="CC80" s="176">
        <v>9723</v>
      </c>
      <c r="CD80" s="176">
        <v>9629</v>
      </c>
      <c r="CE80" s="176">
        <v>12559</v>
      </c>
      <c r="CF80" s="176">
        <v>19238</v>
      </c>
      <c r="CG80" s="222">
        <v>10357</v>
      </c>
      <c r="CH80" s="248">
        <f t="shared" si="67"/>
        <v>128423</v>
      </c>
      <c r="CI80" s="176">
        <v>79192</v>
      </c>
      <c r="CJ80" s="222">
        <v>49231</v>
      </c>
      <c r="CK80" s="248">
        <f t="shared" si="68"/>
        <v>138636</v>
      </c>
      <c r="CL80" s="176">
        <v>45486</v>
      </c>
      <c r="CM80" s="176">
        <v>30026</v>
      </c>
      <c r="CN80" s="176">
        <v>13142</v>
      </c>
      <c r="CO80" s="176">
        <v>23429</v>
      </c>
      <c r="CP80" s="222">
        <v>26553</v>
      </c>
      <c r="CQ80" s="248">
        <f t="shared" si="69"/>
        <v>61330</v>
      </c>
      <c r="CR80" s="176">
        <v>19249</v>
      </c>
      <c r="CS80" s="176">
        <v>21840</v>
      </c>
      <c r="CT80" s="222">
        <v>20241</v>
      </c>
      <c r="CU80" s="248">
        <f t="shared" si="70"/>
        <v>82830</v>
      </c>
      <c r="CV80" s="176">
        <v>17174</v>
      </c>
      <c r="CW80" s="176">
        <v>30617</v>
      </c>
      <c r="CX80" s="176">
        <v>16937</v>
      </c>
      <c r="CY80" s="222">
        <v>18102</v>
      </c>
      <c r="CZ80" s="248">
        <f t="shared" si="71"/>
        <v>208388</v>
      </c>
      <c r="DA80" s="176">
        <v>6998</v>
      </c>
      <c r="DB80" s="176">
        <v>6056</v>
      </c>
      <c r="DC80" s="176">
        <v>54573</v>
      </c>
      <c r="DD80" s="176">
        <v>73919</v>
      </c>
      <c r="DE80" s="176">
        <v>46202</v>
      </c>
      <c r="DF80" s="222">
        <v>20640</v>
      </c>
      <c r="DG80" s="248">
        <f t="shared" si="72"/>
        <v>216028</v>
      </c>
      <c r="DH80" s="176">
        <v>18128</v>
      </c>
      <c r="DI80" s="176">
        <v>14738</v>
      </c>
      <c r="DJ80" s="176">
        <v>17993</v>
      </c>
      <c r="DK80" s="176">
        <v>38216</v>
      </c>
      <c r="DL80" s="176">
        <v>33621</v>
      </c>
      <c r="DM80" s="176">
        <v>57863</v>
      </c>
      <c r="DN80" s="176">
        <v>14595</v>
      </c>
      <c r="DO80" s="222">
        <v>20874</v>
      </c>
      <c r="DP80" s="439">
        <f t="shared" si="50"/>
        <v>2330726</v>
      </c>
      <c r="DQ80" s="248">
        <f t="shared" si="73"/>
        <v>22033</v>
      </c>
      <c r="DR80" s="176">
        <v>9749</v>
      </c>
      <c r="DS80" s="176">
        <v>10962</v>
      </c>
      <c r="DT80" s="222">
        <v>1322</v>
      </c>
      <c r="DU80" s="248" t="s">
        <v>341</v>
      </c>
      <c r="DV80" s="176">
        <v>10616</v>
      </c>
      <c r="DW80" s="222" t="s">
        <v>341</v>
      </c>
    </row>
    <row r="81" spans="1:130" ht="16.5" customHeight="1">
      <c r="A81" s="3"/>
      <c r="B81" s="26"/>
      <c r="C81" s="21"/>
    </row>
    <row r="82" spans="1:130" ht="16.5" customHeight="1">
      <c r="A82" s="19" t="s">
        <v>55</v>
      </c>
      <c r="B82" s="250"/>
    </row>
    <row r="83" spans="1:130" ht="16.5" customHeight="1">
      <c r="A83" s="20" t="s">
        <v>421</v>
      </c>
      <c r="B83" s="250"/>
    </row>
    <row r="84" spans="1:130" ht="16.5" customHeight="1">
      <c r="A84" s="556" t="s">
        <v>422</v>
      </c>
    </row>
    <row r="85" spans="1:130" s="15" customFormat="1" ht="22.5" customHeight="1">
      <c r="A85" s="69"/>
      <c r="B85" s="79" t="s">
        <v>104</v>
      </c>
      <c r="C85" s="80" t="s">
        <v>218</v>
      </c>
      <c r="D85" s="81" t="s">
        <v>219</v>
      </c>
      <c r="E85" s="79" t="s">
        <v>220</v>
      </c>
      <c r="F85" s="80" t="s">
        <v>221</v>
      </c>
      <c r="G85" s="82" t="s">
        <v>222</v>
      </c>
      <c r="H85" s="82" t="s">
        <v>223</v>
      </c>
      <c r="I85" s="82" t="s">
        <v>224</v>
      </c>
      <c r="J85" s="81" t="s">
        <v>225</v>
      </c>
      <c r="K85" s="79" t="s">
        <v>226</v>
      </c>
      <c r="L85" s="82" t="s">
        <v>227</v>
      </c>
      <c r="M85" s="82" t="s">
        <v>228</v>
      </c>
      <c r="N85" s="82" t="s">
        <v>229</v>
      </c>
      <c r="O85" s="81" t="s">
        <v>230</v>
      </c>
      <c r="P85" s="79" t="s">
        <v>231</v>
      </c>
      <c r="Q85" s="82" t="s">
        <v>232</v>
      </c>
      <c r="R85" s="82" t="s">
        <v>233</v>
      </c>
      <c r="S85" s="81" t="s">
        <v>234</v>
      </c>
      <c r="T85" s="79" t="s">
        <v>235</v>
      </c>
      <c r="U85" s="82" t="s">
        <v>236</v>
      </c>
      <c r="V85" s="82" t="s">
        <v>237</v>
      </c>
      <c r="W85" s="82" t="s">
        <v>238</v>
      </c>
      <c r="X85" s="81" t="s">
        <v>239</v>
      </c>
      <c r="Y85" s="79" t="s">
        <v>240</v>
      </c>
      <c r="Z85" s="82" t="s">
        <v>241</v>
      </c>
      <c r="AA85" s="82" t="s">
        <v>242</v>
      </c>
      <c r="AB85" s="82" t="s">
        <v>491</v>
      </c>
      <c r="AC85" s="81" t="s">
        <v>243</v>
      </c>
      <c r="AD85" s="79" t="s">
        <v>244</v>
      </c>
      <c r="AE85" s="82" t="s">
        <v>245</v>
      </c>
      <c r="AF85" s="82" t="s">
        <v>246</v>
      </c>
      <c r="AG85" s="82" t="s">
        <v>247</v>
      </c>
      <c r="AH85" s="82" t="s">
        <v>248</v>
      </c>
      <c r="AI85" s="82" t="s">
        <v>249</v>
      </c>
      <c r="AJ85" s="81" t="s">
        <v>250</v>
      </c>
      <c r="AK85" s="79" t="s">
        <v>251</v>
      </c>
      <c r="AL85" s="82" t="s">
        <v>252</v>
      </c>
      <c r="AM85" s="82" t="s">
        <v>253</v>
      </c>
      <c r="AN85" s="82" t="s">
        <v>254</v>
      </c>
      <c r="AO85" s="81" t="s">
        <v>255</v>
      </c>
      <c r="AP85" s="79" t="s">
        <v>256</v>
      </c>
      <c r="AQ85" s="82" t="s">
        <v>257</v>
      </c>
      <c r="AR85" s="81" t="s">
        <v>258</v>
      </c>
      <c r="AS85" s="79" t="s">
        <v>259</v>
      </c>
      <c r="AT85" s="82" t="s">
        <v>260</v>
      </c>
      <c r="AU85" s="82" t="s">
        <v>261</v>
      </c>
      <c r="AV85" s="82" t="s">
        <v>262</v>
      </c>
      <c r="AW85" s="81" t="s">
        <v>263</v>
      </c>
      <c r="AX85" s="79" t="s">
        <v>264</v>
      </c>
      <c r="AY85" s="82" t="s">
        <v>265</v>
      </c>
      <c r="AZ85" s="81" t="s">
        <v>266</v>
      </c>
      <c r="BA85" s="79" t="s">
        <v>267</v>
      </c>
      <c r="BB85" s="82" t="s">
        <v>268</v>
      </c>
      <c r="BC85" s="82" t="s">
        <v>269</v>
      </c>
      <c r="BD85" s="82" t="s">
        <v>270</v>
      </c>
      <c r="BE85" s="82" t="s">
        <v>271</v>
      </c>
      <c r="BF85" s="82" t="s">
        <v>272</v>
      </c>
      <c r="BG85" s="82" t="s">
        <v>273</v>
      </c>
      <c r="BH85" s="82" t="s">
        <v>274</v>
      </c>
      <c r="BI85" s="81" t="s">
        <v>275</v>
      </c>
      <c r="BJ85" s="79" t="s">
        <v>276</v>
      </c>
      <c r="BK85" s="82" t="s">
        <v>397</v>
      </c>
      <c r="BL85" s="82" t="s">
        <v>277</v>
      </c>
      <c r="BM85" s="82" t="s">
        <v>278</v>
      </c>
      <c r="BN85" s="82" t="s">
        <v>279</v>
      </c>
      <c r="BO85" s="81" t="s">
        <v>280</v>
      </c>
      <c r="BP85" s="79" t="s">
        <v>281</v>
      </c>
      <c r="BQ85" s="82" t="s">
        <v>282</v>
      </c>
      <c r="BR85" s="82" t="s">
        <v>283</v>
      </c>
      <c r="BS85" s="81" t="s">
        <v>284</v>
      </c>
      <c r="BT85" s="79" t="s">
        <v>285</v>
      </c>
      <c r="BU85" s="82" t="s">
        <v>286</v>
      </c>
      <c r="BV85" s="82" t="s">
        <v>287</v>
      </c>
      <c r="BW85" s="82" t="s">
        <v>288</v>
      </c>
      <c r="BX85" s="81" t="s">
        <v>289</v>
      </c>
      <c r="BY85" s="79" t="s">
        <v>290</v>
      </c>
      <c r="BZ85" s="82" t="s">
        <v>291</v>
      </c>
      <c r="CA85" s="82" t="s">
        <v>292</v>
      </c>
      <c r="CB85" s="82" t="s">
        <v>293</v>
      </c>
      <c r="CC85" s="82" t="s">
        <v>294</v>
      </c>
      <c r="CD85" s="82" t="s">
        <v>295</v>
      </c>
      <c r="CE85" s="82" t="s">
        <v>296</v>
      </c>
      <c r="CF85" s="82" t="s">
        <v>297</v>
      </c>
      <c r="CG85" s="81" t="s">
        <v>298</v>
      </c>
      <c r="CH85" s="79" t="s">
        <v>299</v>
      </c>
      <c r="CI85" s="82" t="s">
        <v>300</v>
      </c>
      <c r="CJ85" s="81" t="s">
        <v>301</v>
      </c>
      <c r="CK85" s="79" t="s">
        <v>302</v>
      </c>
      <c r="CL85" s="82" t="s">
        <v>303</v>
      </c>
      <c r="CM85" s="82" t="s">
        <v>304</v>
      </c>
      <c r="CN85" s="82" t="s">
        <v>305</v>
      </c>
      <c r="CO85" s="82" t="s">
        <v>306</v>
      </c>
      <c r="CP85" s="81" t="s">
        <v>307</v>
      </c>
      <c r="CQ85" s="79" t="s">
        <v>308</v>
      </c>
      <c r="CR85" s="82" t="s">
        <v>309</v>
      </c>
      <c r="CS85" s="82" t="s">
        <v>310</v>
      </c>
      <c r="CT85" s="81" t="s">
        <v>311</v>
      </c>
      <c r="CU85" s="79" t="s">
        <v>312</v>
      </c>
      <c r="CV85" s="82" t="s">
        <v>313</v>
      </c>
      <c r="CW85" s="82" t="s">
        <v>314</v>
      </c>
      <c r="CX85" s="82" t="s">
        <v>315</v>
      </c>
      <c r="CY85" s="81" t="s">
        <v>316</v>
      </c>
      <c r="CZ85" s="79" t="s">
        <v>317</v>
      </c>
      <c r="DA85" s="82" t="s">
        <v>318</v>
      </c>
      <c r="DB85" s="82" t="s">
        <v>319</v>
      </c>
      <c r="DC85" s="82" t="s">
        <v>320</v>
      </c>
      <c r="DD85" s="82" t="s">
        <v>321</v>
      </c>
      <c r="DE85" s="82" t="s">
        <v>322</v>
      </c>
      <c r="DF85" s="81" t="s">
        <v>323</v>
      </c>
      <c r="DG85" s="79" t="s">
        <v>324</v>
      </c>
      <c r="DH85" s="82" t="s">
        <v>325</v>
      </c>
      <c r="DI85" s="82" t="s">
        <v>326</v>
      </c>
      <c r="DJ85" s="82" t="s">
        <v>327</v>
      </c>
      <c r="DK85" s="82" t="s">
        <v>328</v>
      </c>
      <c r="DL85" s="82" t="s">
        <v>329</v>
      </c>
      <c r="DM85" s="82" t="s">
        <v>330</v>
      </c>
      <c r="DN85" s="82" t="s">
        <v>331</v>
      </c>
      <c r="DO85" s="81" t="s">
        <v>332</v>
      </c>
      <c r="DP85" s="433" t="s">
        <v>333</v>
      </c>
      <c r="DQ85" s="79" t="s">
        <v>334</v>
      </c>
      <c r="DR85" s="82" t="s">
        <v>335</v>
      </c>
      <c r="DS85" s="82" t="s">
        <v>336</v>
      </c>
      <c r="DT85" s="81" t="s">
        <v>337</v>
      </c>
      <c r="DU85" s="79" t="s">
        <v>338</v>
      </c>
      <c r="DV85" s="413" t="s">
        <v>339</v>
      </c>
      <c r="DW85" s="113" t="s">
        <v>340</v>
      </c>
      <c r="DX85" s="1"/>
      <c r="DY85" s="14"/>
      <c r="DZ85" s="14"/>
    </row>
    <row r="86" spans="1:130" s="14" customFormat="1" ht="16.5" customHeight="1">
      <c r="A86" s="403" t="s">
        <v>84</v>
      </c>
      <c r="B86" s="294">
        <f>SUM(C86:D86)</f>
        <v>109408</v>
      </c>
      <c r="C86" s="300">
        <v>64666</v>
      </c>
      <c r="D86" s="301">
        <v>44742</v>
      </c>
      <c r="E86" s="65">
        <f>SUM(F86:J86)</f>
        <v>175069</v>
      </c>
      <c r="F86" s="300">
        <v>19516</v>
      </c>
      <c r="G86" s="302">
        <v>83885</v>
      </c>
      <c r="H86" s="302">
        <v>20864</v>
      </c>
      <c r="I86" s="302">
        <v>17276</v>
      </c>
      <c r="J86" s="301">
        <v>33528</v>
      </c>
      <c r="K86" s="129">
        <f>SUM(L86:O86)</f>
        <v>69632</v>
      </c>
      <c r="L86" s="302">
        <v>16539</v>
      </c>
      <c r="M86" s="303">
        <v>6663</v>
      </c>
      <c r="N86" s="303">
        <v>12204</v>
      </c>
      <c r="O86" s="296">
        <v>34226</v>
      </c>
      <c r="P86" s="129">
        <f>SUM(Q86:S86)</f>
        <v>83519</v>
      </c>
      <c r="Q86" s="304">
        <v>40199</v>
      </c>
      <c r="R86" s="302">
        <v>26906</v>
      </c>
      <c r="S86" s="301">
        <v>16414</v>
      </c>
      <c r="T86" s="129">
        <f>SUM(U86:X86)</f>
        <v>89035</v>
      </c>
      <c r="U86" s="302">
        <v>28956</v>
      </c>
      <c r="V86" s="302">
        <v>10569</v>
      </c>
      <c r="W86" s="302">
        <v>29649</v>
      </c>
      <c r="X86" s="301">
        <v>19861</v>
      </c>
      <c r="Y86" s="129">
        <f>SUM(Z86:AC86)</f>
        <v>189579</v>
      </c>
      <c r="Z86" s="302">
        <v>33395</v>
      </c>
      <c r="AA86" s="302">
        <v>50587</v>
      </c>
      <c r="AB86" s="302">
        <v>64798</v>
      </c>
      <c r="AC86" s="301">
        <v>40799</v>
      </c>
      <c r="AD86" s="129">
        <f>SUM(AE86:AJ86)</f>
        <v>151952</v>
      </c>
      <c r="AE86" s="302">
        <v>16557</v>
      </c>
      <c r="AF86" s="302">
        <v>28573</v>
      </c>
      <c r="AG86" s="302">
        <v>11336</v>
      </c>
      <c r="AH86" s="302">
        <v>33386</v>
      </c>
      <c r="AI86" s="302">
        <v>19166</v>
      </c>
      <c r="AJ86" s="301">
        <v>42934</v>
      </c>
      <c r="AK86" s="129">
        <f>SUM(AL86:AO86)</f>
        <v>80019</v>
      </c>
      <c r="AL86" s="302">
        <v>17110</v>
      </c>
      <c r="AM86" s="302">
        <v>18624</v>
      </c>
      <c r="AN86" s="302">
        <v>34433</v>
      </c>
      <c r="AO86" s="301">
        <v>9852</v>
      </c>
      <c r="AP86" s="129">
        <f>SUM(AQ86:AR86)</f>
        <v>15622</v>
      </c>
      <c r="AQ86" s="302">
        <v>7005</v>
      </c>
      <c r="AR86" s="301">
        <v>8617</v>
      </c>
      <c r="AS86" s="129">
        <f>SUM(AT86:AW86)</f>
        <v>72021</v>
      </c>
      <c r="AT86" s="302">
        <v>33980</v>
      </c>
      <c r="AU86" s="302">
        <v>14793</v>
      </c>
      <c r="AV86" s="302">
        <v>14270</v>
      </c>
      <c r="AW86" s="301">
        <v>8978</v>
      </c>
      <c r="AX86" s="129">
        <f>SUM(AY86:AZ86)</f>
        <v>118470</v>
      </c>
      <c r="AY86" s="302">
        <v>39775</v>
      </c>
      <c r="AZ86" s="301">
        <v>78695</v>
      </c>
      <c r="BA86" s="129">
        <f>SUM(BB86:BI86)</f>
        <v>835945</v>
      </c>
      <c r="BB86" s="302">
        <v>121892</v>
      </c>
      <c r="BC86" s="302">
        <v>97106</v>
      </c>
      <c r="BD86" s="302">
        <v>98382</v>
      </c>
      <c r="BE86" s="302">
        <v>88600</v>
      </c>
      <c r="BF86" s="302">
        <v>115288</v>
      </c>
      <c r="BG86" s="302">
        <v>129495</v>
      </c>
      <c r="BH86" s="302">
        <v>95219</v>
      </c>
      <c r="BI86" s="301">
        <v>89963</v>
      </c>
      <c r="BJ86" s="129">
        <f>SUM(BK86:BO86)</f>
        <v>150656</v>
      </c>
      <c r="BK86" s="302">
        <v>20087</v>
      </c>
      <c r="BL86" s="302">
        <v>42311</v>
      </c>
      <c r="BM86" s="302">
        <v>60017</v>
      </c>
      <c r="BN86" s="302">
        <v>4046</v>
      </c>
      <c r="BO86" s="301">
        <v>24195</v>
      </c>
      <c r="BP86" s="129">
        <f>SUM(BQ86:BS86)</f>
        <v>36241</v>
      </c>
      <c r="BQ86" s="302">
        <v>11413</v>
      </c>
      <c r="BR86" s="302">
        <v>5272</v>
      </c>
      <c r="BS86" s="301">
        <v>19556</v>
      </c>
      <c r="BT86" s="129">
        <f>SUM(BU86:BX86)</f>
        <v>133258</v>
      </c>
      <c r="BU86" s="302">
        <v>41790</v>
      </c>
      <c r="BV86" s="302">
        <v>11012</v>
      </c>
      <c r="BW86" s="302">
        <v>59771</v>
      </c>
      <c r="BX86" s="301">
        <v>20685</v>
      </c>
      <c r="BY86" s="129">
        <f>SUM(BZ86:CG86)</f>
        <v>161446</v>
      </c>
      <c r="BZ86" s="302">
        <v>8032</v>
      </c>
      <c r="CA86" s="302">
        <v>14169</v>
      </c>
      <c r="CB86" s="304">
        <v>75703</v>
      </c>
      <c r="CC86" s="302">
        <v>9109</v>
      </c>
      <c r="CD86" s="302">
        <v>8202</v>
      </c>
      <c r="CE86" s="302">
        <v>10908</v>
      </c>
      <c r="CF86" s="302">
        <v>20217</v>
      </c>
      <c r="CG86" s="301">
        <v>15106</v>
      </c>
      <c r="CH86" s="129">
        <f>SUM(CI86:CJ86)</f>
        <v>275017</v>
      </c>
      <c r="CI86" s="302">
        <v>176944</v>
      </c>
      <c r="CJ86" s="301">
        <v>98073</v>
      </c>
      <c r="CK86" s="129">
        <f>SUM(CL86:CP86)</f>
        <v>231274</v>
      </c>
      <c r="CL86" s="302">
        <v>84245</v>
      </c>
      <c r="CM86" s="302">
        <v>52256</v>
      </c>
      <c r="CN86" s="302">
        <v>20249</v>
      </c>
      <c r="CO86" s="302">
        <v>35380</v>
      </c>
      <c r="CP86" s="301">
        <v>39144</v>
      </c>
      <c r="CQ86" s="129">
        <f>SUM(CR86:CT86)</f>
        <v>125546</v>
      </c>
      <c r="CR86" s="302">
        <v>35041</v>
      </c>
      <c r="CS86" s="302">
        <v>55493</v>
      </c>
      <c r="CT86" s="301">
        <v>35012</v>
      </c>
      <c r="CU86" s="129">
        <f>SUM(CV86:CY86)</f>
        <v>95492</v>
      </c>
      <c r="CV86" s="302">
        <v>18218</v>
      </c>
      <c r="CW86" s="302">
        <v>31088</v>
      </c>
      <c r="CX86" s="302">
        <v>21409</v>
      </c>
      <c r="CY86" s="301">
        <v>24777</v>
      </c>
      <c r="CZ86" s="129">
        <f>SUM(DA86:DF86)</f>
        <v>278858</v>
      </c>
      <c r="DA86" s="302">
        <v>8137</v>
      </c>
      <c r="DB86" s="302">
        <v>7157</v>
      </c>
      <c r="DC86" s="302">
        <v>58116</v>
      </c>
      <c r="DD86" s="302">
        <v>119161</v>
      </c>
      <c r="DE86" s="302">
        <v>52948</v>
      </c>
      <c r="DF86" s="301">
        <v>33339</v>
      </c>
      <c r="DG86" s="129">
        <f>SUM(DH86:DO86)</f>
        <v>406218</v>
      </c>
      <c r="DH86" s="302">
        <v>40117</v>
      </c>
      <c r="DI86" s="302">
        <v>17338</v>
      </c>
      <c r="DJ86" s="302">
        <v>30656</v>
      </c>
      <c r="DK86" s="302">
        <v>79954</v>
      </c>
      <c r="DL86" s="302">
        <v>46246</v>
      </c>
      <c r="DM86" s="302">
        <v>119228</v>
      </c>
      <c r="DN86" s="302">
        <v>25084</v>
      </c>
      <c r="DO86" s="301">
        <v>47595</v>
      </c>
      <c r="DP86" s="484">
        <f t="shared" ref="DP86:DP97" si="74">B86+E86+K86+P86+T86+Y86+AD86+AK86+AP86+AS86+AX86+BA86+BJ86+BP86+BT86+BY86+CH86+CK86+CQ86+CU86+CZ86+DG86</f>
        <v>3884277</v>
      </c>
      <c r="DQ86" s="481">
        <f>SUM(DR86:DT86)</f>
        <v>76169</v>
      </c>
      <c r="DR86" s="302">
        <v>25423</v>
      </c>
      <c r="DS86" s="302">
        <v>22475</v>
      </c>
      <c r="DT86" s="301">
        <v>28271</v>
      </c>
      <c r="DU86" s="195" t="s">
        <v>341</v>
      </c>
      <c r="DV86" s="302">
        <v>66699</v>
      </c>
      <c r="DW86" s="296" t="s">
        <v>341</v>
      </c>
    </row>
    <row r="87" spans="1:130" s="14" customFormat="1" ht="16.5" customHeight="1">
      <c r="A87" s="315" t="s">
        <v>85</v>
      </c>
      <c r="B87" s="195">
        <f t="shared" ref="B87:B97" si="75">SUM(C87:D87)</f>
        <v>109911</v>
      </c>
      <c r="C87" s="305">
        <v>63690</v>
      </c>
      <c r="D87" s="306">
        <v>46221</v>
      </c>
      <c r="E87" s="65">
        <f t="shared" ref="E87:E97" si="76">SUM(F87:J87)</f>
        <v>185329</v>
      </c>
      <c r="F87" s="305">
        <v>21762</v>
      </c>
      <c r="G87" s="307">
        <v>85331</v>
      </c>
      <c r="H87" s="307">
        <v>22502</v>
      </c>
      <c r="I87" s="307">
        <v>18830</v>
      </c>
      <c r="J87" s="306">
        <v>36904</v>
      </c>
      <c r="K87" s="129">
        <f t="shared" ref="K87:K97" si="77">SUM(L87:O87)</f>
        <v>74872</v>
      </c>
      <c r="L87" s="307">
        <v>18502</v>
      </c>
      <c r="M87" s="201">
        <v>7688</v>
      </c>
      <c r="N87" s="201">
        <v>13934</v>
      </c>
      <c r="O87" s="126">
        <v>34748</v>
      </c>
      <c r="P87" s="129">
        <f t="shared" ref="P87:P97" si="78">SUM(Q87:S87)</f>
        <v>88583</v>
      </c>
      <c r="Q87" s="127">
        <v>41856</v>
      </c>
      <c r="R87" s="307">
        <v>29342</v>
      </c>
      <c r="S87" s="306">
        <v>17385</v>
      </c>
      <c r="T87" s="129">
        <f t="shared" ref="T87:T97" si="79">SUM(U87:X87)</f>
        <v>93810</v>
      </c>
      <c r="U87" s="307">
        <v>29589</v>
      </c>
      <c r="V87" s="307">
        <v>11388</v>
      </c>
      <c r="W87" s="307">
        <v>32304</v>
      </c>
      <c r="X87" s="306">
        <v>20529</v>
      </c>
      <c r="Y87" s="129">
        <f t="shared" ref="Y87:Y97" si="80">SUM(Z87:AC87)</f>
        <v>200869</v>
      </c>
      <c r="Z87" s="307">
        <v>36569</v>
      </c>
      <c r="AA87" s="307">
        <v>54173</v>
      </c>
      <c r="AB87" s="307">
        <v>65563</v>
      </c>
      <c r="AC87" s="306">
        <v>44564</v>
      </c>
      <c r="AD87" s="129">
        <f t="shared" ref="AD87:AD97" si="81">SUM(AE87:AJ87)</f>
        <v>156743</v>
      </c>
      <c r="AE87" s="307">
        <v>16842</v>
      </c>
      <c r="AF87" s="307">
        <v>29533</v>
      </c>
      <c r="AG87" s="307">
        <v>12219</v>
      </c>
      <c r="AH87" s="307">
        <v>34978</v>
      </c>
      <c r="AI87" s="307">
        <v>20306</v>
      </c>
      <c r="AJ87" s="306">
        <v>42865</v>
      </c>
      <c r="AK87" s="129">
        <f t="shared" ref="AK87:AK97" si="82">SUM(AL87:AO87)</f>
        <v>80967</v>
      </c>
      <c r="AL87" s="307">
        <v>17970</v>
      </c>
      <c r="AM87" s="307">
        <v>18666</v>
      </c>
      <c r="AN87" s="307">
        <v>33926</v>
      </c>
      <c r="AO87" s="306">
        <v>10405</v>
      </c>
      <c r="AP87" s="129">
        <f t="shared" ref="AP87:AP97" si="83">SUM(AQ87:AR87)</f>
        <v>16206</v>
      </c>
      <c r="AQ87" s="307">
        <v>7504</v>
      </c>
      <c r="AR87" s="306">
        <v>8702</v>
      </c>
      <c r="AS87" s="129">
        <f t="shared" ref="AS87:AS97" si="84">SUM(AT87:AW87)</f>
        <v>73727</v>
      </c>
      <c r="AT87" s="307">
        <v>33204</v>
      </c>
      <c r="AU87" s="307">
        <v>16389</v>
      </c>
      <c r="AV87" s="307">
        <v>15106</v>
      </c>
      <c r="AW87" s="306">
        <v>9028</v>
      </c>
      <c r="AX87" s="129">
        <f t="shared" ref="AX87:AX97" si="85">SUM(AY87:AZ87)</f>
        <v>118475</v>
      </c>
      <c r="AY87" s="307">
        <v>40694</v>
      </c>
      <c r="AZ87" s="306">
        <v>77781</v>
      </c>
      <c r="BA87" s="129">
        <f t="shared" ref="BA87:BA97" si="86">SUM(BB87:BI87)</f>
        <v>778321</v>
      </c>
      <c r="BB87" s="307">
        <v>105052</v>
      </c>
      <c r="BC87" s="307">
        <v>96960</v>
      </c>
      <c r="BD87" s="307">
        <v>98594</v>
      </c>
      <c r="BE87" s="307">
        <v>85663</v>
      </c>
      <c r="BF87" s="307">
        <v>102763</v>
      </c>
      <c r="BG87" s="307">
        <v>115885</v>
      </c>
      <c r="BH87" s="307">
        <v>87538</v>
      </c>
      <c r="BI87" s="306">
        <v>85866</v>
      </c>
      <c r="BJ87" s="129">
        <f t="shared" ref="BJ87:BJ97" si="87">SUM(BK87:BO87)</f>
        <v>154015</v>
      </c>
      <c r="BK87" s="307">
        <v>20669</v>
      </c>
      <c r="BL87" s="307">
        <v>43974</v>
      </c>
      <c r="BM87" s="307">
        <v>59533</v>
      </c>
      <c r="BN87" s="307">
        <v>4167</v>
      </c>
      <c r="BO87" s="306">
        <v>25672</v>
      </c>
      <c r="BP87" s="129">
        <f t="shared" ref="BP87:BP97" si="88">SUM(BQ87:BS87)</f>
        <v>38848</v>
      </c>
      <c r="BQ87" s="307">
        <v>12766</v>
      </c>
      <c r="BR87" s="307">
        <v>5862</v>
      </c>
      <c r="BS87" s="306">
        <v>20220</v>
      </c>
      <c r="BT87" s="129">
        <f t="shared" ref="BT87:BT97" si="89">SUM(BU87:BX87)</f>
        <v>137656</v>
      </c>
      <c r="BU87" s="307">
        <v>42409</v>
      </c>
      <c r="BV87" s="307">
        <v>11791</v>
      </c>
      <c r="BW87" s="307">
        <v>60727</v>
      </c>
      <c r="BX87" s="306">
        <v>22729</v>
      </c>
      <c r="BY87" s="129">
        <f t="shared" ref="BY87:BY97" si="90">SUM(BZ87:CG87)</f>
        <v>164912</v>
      </c>
      <c r="BZ87" s="307">
        <v>8572</v>
      </c>
      <c r="CA87" s="307">
        <v>15094</v>
      </c>
      <c r="CB87" s="127">
        <v>72524</v>
      </c>
      <c r="CC87" s="307">
        <v>10093</v>
      </c>
      <c r="CD87" s="307">
        <v>9025</v>
      </c>
      <c r="CE87" s="307">
        <v>12041</v>
      </c>
      <c r="CF87" s="307">
        <v>21879</v>
      </c>
      <c r="CG87" s="306">
        <v>15684</v>
      </c>
      <c r="CH87" s="129">
        <f t="shared" ref="CH87:CH97" si="91">SUM(CI87:CJ87)</f>
        <v>272801</v>
      </c>
      <c r="CI87" s="307">
        <v>174482</v>
      </c>
      <c r="CJ87" s="306">
        <v>98319</v>
      </c>
      <c r="CK87" s="129">
        <f t="shared" ref="CK87:CK97" si="92">SUM(CL87:CP87)</f>
        <v>238167</v>
      </c>
      <c r="CL87" s="307">
        <v>85423</v>
      </c>
      <c r="CM87" s="307">
        <v>53156</v>
      </c>
      <c r="CN87" s="307">
        <v>21227</v>
      </c>
      <c r="CO87" s="307">
        <v>37044</v>
      </c>
      <c r="CP87" s="306">
        <v>41317</v>
      </c>
      <c r="CQ87" s="129">
        <f t="shared" ref="CQ87:CQ97" si="93">SUM(CR87:CT87)</f>
        <v>127262</v>
      </c>
      <c r="CR87" s="307">
        <v>35616</v>
      </c>
      <c r="CS87" s="307">
        <v>55961</v>
      </c>
      <c r="CT87" s="306">
        <v>35685</v>
      </c>
      <c r="CU87" s="129">
        <f t="shared" ref="CU87:CU97" si="94">SUM(CV87:CY87)</f>
        <v>101707</v>
      </c>
      <c r="CV87" s="307">
        <v>19277</v>
      </c>
      <c r="CW87" s="307">
        <v>33996</v>
      </c>
      <c r="CX87" s="307">
        <v>23119</v>
      </c>
      <c r="CY87" s="306">
        <v>25315</v>
      </c>
      <c r="CZ87" s="129">
        <f t="shared" ref="CZ87:CZ97" si="95">SUM(DA87:DF87)</f>
        <v>276746</v>
      </c>
      <c r="DA87" s="307">
        <v>9100</v>
      </c>
      <c r="DB87" s="307">
        <v>8027</v>
      </c>
      <c r="DC87" s="307">
        <v>56409</v>
      </c>
      <c r="DD87" s="307">
        <v>116644</v>
      </c>
      <c r="DE87" s="307">
        <v>53860</v>
      </c>
      <c r="DF87" s="306">
        <v>32706</v>
      </c>
      <c r="DG87" s="129">
        <f t="shared" ref="DG87:DG97" si="96">SUM(DH87:DO87)</f>
        <v>407443</v>
      </c>
      <c r="DH87" s="307">
        <v>42806</v>
      </c>
      <c r="DI87" s="307">
        <v>19356</v>
      </c>
      <c r="DJ87" s="307">
        <v>31845</v>
      </c>
      <c r="DK87" s="307">
        <v>81045</v>
      </c>
      <c r="DL87" s="307">
        <v>46828</v>
      </c>
      <c r="DM87" s="307">
        <v>110414</v>
      </c>
      <c r="DN87" s="307">
        <v>26082</v>
      </c>
      <c r="DO87" s="306">
        <v>49067</v>
      </c>
      <c r="DP87" s="485">
        <f t="shared" si="74"/>
        <v>3897370</v>
      </c>
      <c r="DQ87" s="481">
        <f t="shared" ref="DQ87:DQ97" si="97">SUM(DR87:DT87)</f>
        <v>82059</v>
      </c>
      <c r="DR87" s="307">
        <v>28962</v>
      </c>
      <c r="DS87" s="307">
        <v>24796</v>
      </c>
      <c r="DT87" s="306">
        <v>28301</v>
      </c>
      <c r="DU87" s="195" t="s">
        <v>341</v>
      </c>
      <c r="DV87" s="307">
        <v>70296</v>
      </c>
      <c r="DW87" s="126" t="s">
        <v>341</v>
      </c>
    </row>
    <row r="88" spans="1:130" s="14" customFormat="1" ht="16.5" customHeight="1">
      <c r="A88" s="315" t="s">
        <v>86</v>
      </c>
      <c r="B88" s="195">
        <f t="shared" si="75"/>
        <v>112898</v>
      </c>
      <c r="C88" s="305">
        <v>65766</v>
      </c>
      <c r="D88" s="306">
        <v>47132</v>
      </c>
      <c r="E88" s="65">
        <f t="shared" si="76"/>
        <v>191524</v>
      </c>
      <c r="F88" s="305">
        <v>23303</v>
      </c>
      <c r="G88" s="307">
        <v>87235</v>
      </c>
      <c r="H88" s="307">
        <v>23705</v>
      </c>
      <c r="I88" s="307">
        <v>19337</v>
      </c>
      <c r="J88" s="306">
        <v>37944</v>
      </c>
      <c r="K88" s="129">
        <f t="shared" si="77"/>
        <v>75741</v>
      </c>
      <c r="L88" s="307">
        <v>19435</v>
      </c>
      <c r="M88" s="201">
        <v>7322</v>
      </c>
      <c r="N88" s="201">
        <v>14036</v>
      </c>
      <c r="O88" s="126">
        <v>34948</v>
      </c>
      <c r="P88" s="129">
        <f t="shared" si="78"/>
        <v>91910</v>
      </c>
      <c r="Q88" s="127">
        <v>42712</v>
      </c>
      <c r="R88" s="307">
        <v>30852</v>
      </c>
      <c r="S88" s="306">
        <v>18346</v>
      </c>
      <c r="T88" s="129">
        <f t="shared" si="79"/>
        <v>96555</v>
      </c>
      <c r="U88" s="307">
        <v>30554</v>
      </c>
      <c r="V88" s="307">
        <v>11754</v>
      </c>
      <c r="W88" s="307">
        <v>32881</v>
      </c>
      <c r="X88" s="306">
        <v>21366</v>
      </c>
      <c r="Y88" s="129">
        <f t="shared" si="80"/>
        <v>203083</v>
      </c>
      <c r="Z88" s="307">
        <v>37022</v>
      </c>
      <c r="AA88" s="307">
        <v>56058</v>
      </c>
      <c r="AB88" s="307">
        <v>64592</v>
      </c>
      <c r="AC88" s="306">
        <v>45411</v>
      </c>
      <c r="AD88" s="129">
        <f t="shared" si="81"/>
        <v>157179</v>
      </c>
      <c r="AE88" s="307">
        <v>18189</v>
      </c>
      <c r="AF88" s="307">
        <v>28087</v>
      </c>
      <c r="AG88" s="307">
        <v>13228</v>
      </c>
      <c r="AH88" s="307">
        <v>35986</v>
      </c>
      <c r="AI88" s="307">
        <v>20096</v>
      </c>
      <c r="AJ88" s="306">
        <v>41593</v>
      </c>
      <c r="AK88" s="129">
        <f t="shared" si="82"/>
        <v>81887</v>
      </c>
      <c r="AL88" s="307">
        <v>18663</v>
      </c>
      <c r="AM88" s="307">
        <v>18249</v>
      </c>
      <c r="AN88" s="307">
        <v>34129</v>
      </c>
      <c r="AO88" s="306">
        <v>10846</v>
      </c>
      <c r="AP88" s="129">
        <f t="shared" si="83"/>
        <v>16636</v>
      </c>
      <c r="AQ88" s="307">
        <v>8098</v>
      </c>
      <c r="AR88" s="306">
        <v>8538</v>
      </c>
      <c r="AS88" s="129">
        <f t="shared" si="84"/>
        <v>72757</v>
      </c>
      <c r="AT88" s="307">
        <v>31985</v>
      </c>
      <c r="AU88" s="307">
        <v>16926</v>
      </c>
      <c r="AV88" s="307">
        <v>15307</v>
      </c>
      <c r="AW88" s="306">
        <v>8539</v>
      </c>
      <c r="AX88" s="129">
        <f t="shared" si="85"/>
        <v>119510</v>
      </c>
      <c r="AY88" s="307">
        <v>40693</v>
      </c>
      <c r="AZ88" s="306">
        <v>78817</v>
      </c>
      <c r="BA88" s="129">
        <f t="shared" si="86"/>
        <v>740151</v>
      </c>
      <c r="BB88" s="307">
        <v>102762</v>
      </c>
      <c r="BC88" s="307">
        <v>95528</v>
      </c>
      <c r="BD88" s="307">
        <v>97296</v>
      </c>
      <c r="BE88" s="307">
        <v>83188</v>
      </c>
      <c r="BF88" s="307">
        <v>93960</v>
      </c>
      <c r="BG88" s="307">
        <v>103284</v>
      </c>
      <c r="BH88" s="307">
        <v>83217</v>
      </c>
      <c r="BI88" s="306">
        <v>80916</v>
      </c>
      <c r="BJ88" s="129">
        <f t="shared" si="87"/>
        <v>161560</v>
      </c>
      <c r="BK88" s="307">
        <v>22015</v>
      </c>
      <c r="BL88" s="307">
        <v>46039</v>
      </c>
      <c r="BM88" s="307">
        <v>61890</v>
      </c>
      <c r="BN88" s="307">
        <v>4346</v>
      </c>
      <c r="BO88" s="306">
        <v>27270</v>
      </c>
      <c r="BP88" s="129">
        <f t="shared" si="88"/>
        <v>39526</v>
      </c>
      <c r="BQ88" s="307">
        <v>13025</v>
      </c>
      <c r="BR88" s="307">
        <v>6421</v>
      </c>
      <c r="BS88" s="306">
        <v>20080</v>
      </c>
      <c r="BT88" s="129">
        <f t="shared" si="89"/>
        <v>140323</v>
      </c>
      <c r="BU88" s="307">
        <v>43410</v>
      </c>
      <c r="BV88" s="307">
        <v>12291</v>
      </c>
      <c r="BW88" s="307">
        <v>60864</v>
      </c>
      <c r="BX88" s="306">
        <v>23758</v>
      </c>
      <c r="BY88" s="129">
        <f t="shared" si="90"/>
        <v>169092</v>
      </c>
      <c r="BZ88" s="307">
        <v>9035</v>
      </c>
      <c r="CA88" s="307">
        <v>15458</v>
      </c>
      <c r="CB88" s="127">
        <v>73458</v>
      </c>
      <c r="CC88" s="307">
        <v>11076</v>
      </c>
      <c r="CD88" s="307">
        <v>9615</v>
      </c>
      <c r="CE88" s="307">
        <v>12426</v>
      </c>
      <c r="CF88" s="307">
        <v>22461</v>
      </c>
      <c r="CG88" s="306">
        <v>15563</v>
      </c>
      <c r="CH88" s="129">
        <f t="shared" si="91"/>
        <v>270475</v>
      </c>
      <c r="CI88" s="307">
        <v>171098</v>
      </c>
      <c r="CJ88" s="306">
        <v>99377</v>
      </c>
      <c r="CK88" s="129">
        <f t="shared" si="92"/>
        <v>233630</v>
      </c>
      <c r="CL88" s="307">
        <v>83966</v>
      </c>
      <c r="CM88" s="307">
        <v>52340</v>
      </c>
      <c r="CN88" s="307">
        <v>20826</v>
      </c>
      <c r="CO88" s="307">
        <v>36802</v>
      </c>
      <c r="CP88" s="306">
        <v>39696</v>
      </c>
      <c r="CQ88" s="129">
        <f t="shared" si="93"/>
        <v>128067</v>
      </c>
      <c r="CR88" s="307">
        <v>36450</v>
      </c>
      <c r="CS88" s="307">
        <v>55552</v>
      </c>
      <c r="CT88" s="306">
        <v>36065</v>
      </c>
      <c r="CU88" s="129">
        <f t="shared" si="94"/>
        <v>103885</v>
      </c>
      <c r="CV88" s="307">
        <v>20586</v>
      </c>
      <c r="CW88" s="307">
        <v>35654</v>
      </c>
      <c r="CX88" s="307">
        <v>22869</v>
      </c>
      <c r="CY88" s="306">
        <v>24776</v>
      </c>
      <c r="CZ88" s="129">
        <f t="shared" si="95"/>
        <v>288020</v>
      </c>
      <c r="DA88" s="307">
        <v>9516</v>
      </c>
      <c r="DB88" s="307">
        <v>8483</v>
      </c>
      <c r="DC88" s="307">
        <v>59122</v>
      </c>
      <c r="DD88" s="307">
        <v>118880</v>
      </c>
      <c r="DE88" s="307">
        <v>57876</v>
      </c>
      <c r="DF88" s="306">
        <v>34143</v>
      </c>
      <c r="DG88" s="129">
        <f t="shared" si="96"/>
        <v>400669</v>
      </c>
      <c r="DH88" s="307">
        <v>41974</v>
      </c>
      <c r="DI88" s="307">
        <v>19696</v>
      </c>
      <c r="DJ88" s="307">
        <v>31582</v>
      </c>
      <c r="DK88" s="307">
        <v>80447</v>
      </c>
      <c r="DL88" s="307">
        <v>46468</v>
      </c>
      <c r="DM88" s="307">
        <v>105467</v>
      </c>
      <c r="DN88" s="307">
        <v>26870</v>
      </c>
      <c r="DO88" s="306">
        <v>48165</v>
      </c>
      <c r="DP88" s="485">
        <f t="shared" si="74"/>
        <v>3895078</v>
      </c>
      <c r="DQ88" s="481">
        <f t="shared" si="97"/>
        <v>86023</v>
      </c>
      <c r="DR88" s="307">
        <v>31950</v>
      </c>
      <c r="DS88" s="307">
        <v>27522</v>
      </c>
      <c r="DT88" s="306">
        <v>26551</v>
      </c>
      <c r="DU88" s="195" t="s">
        <v>341</v>
      </c>
      <c r="DV88" s="307">
        <v>72265</v>
      </c>
      <c r="DW88" s="126" t="s">
        <v>341</v>
      </c>
    </row>
    <row r="89" spans="1:130" s="14" customFormat="1" ht="16.5" customHeight="1">
      <c r="A89" s="315" t="s">
        <v>87</v>
      </c>
      <c r="B89" s="195">
        <f t="shared" si="75"/>
        <v>113523</v>
      </c>
      <c r="C89" s="305">
        <v>69534</v>
      </c>
      <c r="D89" s="306">
        <v>43989</v>
      </c>
      <c r="E89" s="65">
        <f t="shared" si="76"/>
        <v>187996</v>
      </c>
      <c r="F89" s="305">
        <v>20845</v>
      </c>
      <c r="G89" s="307">
        <v>92649</v>
      </c>
      <c r="H89" s="307">
        <v>19858</v>
      </c>
      <c r="I89" s="307">
        <v>18003</v>
      </c>
      <c r="J89" s="306">
        <v>36641</v>
      </c>
      <c r="K89" s="129">
        <f t="shared" si="77"/>
        <v>76210</v>
      </c>
      <c r="L89" s="307">
        <v>17939</v>
      </c>
      <c r="M89" s="201">
        <v>6888</v>
      </c>
      <c r="N89" s="201">
        <v>12779</v>
      </c>
      <c r="O89" s="126">
        <v>38604</v>
      </c>
      <c r="P89" s="129">
        <f t="shared" si="78"/>
        <v>89637</v>
      </c>
      <c r="Q89" s="127">
        <v>43684</v>
      </c>
      <c r="R89" s="307">
        <v>28776</v>
      </c>
      <c r="S89" s="306">
        <v>17177</v>
      </c>
      <c r="T89" s="129">
        <f t="shared" si="79"/>
        <v>93219</v>
      </c>
      <c r="U89" s="307">
        <v>33705</v>
      </c>
      <c r="V89" s="307">
        <v>11030</v>
      </c>
      <c r="W89" s="307">
        <v>29858</v>
      </c>
      <c r="X89" s="306">
        <v>18626</v>
      </c>
      <c r="Y89" s="129">
        <f t="shared" si="80"/>
        <v>195214</v>
      </c>
      <c r="Z89" s="307">
        <v>33118</v>
      </c>
      <c r="AA89" s="307">
        <v>54068</v>
      </c>
      <c r="AB89" s="307">
        <v>66306</v>
      </c>
      <c r="AC89" s="306">
        <v>41722</v>
      </c>
      <c r="AD89" s="129">
        <f t="shared" si="81"/>
        <v>149764</v>
      </c>
      <c r="AE89" s="307">
        <v>17251</v>
      </c>
      <c r="AF89" s="307">
        <v>24808</v>
      </c>
      <c r="AG89" s="307">
        <v>11887</v>
      </c>
      <c r="AH89" s="307">
        <v>38322</v>
      </c>
      <c r="AI89" s="307">
        <v>18223</v>
      </c>
      <c r="AJ89" s="306">
        <v>39273</v>
      </c>
      <c r="AK89" s="129">
        <f t="shared" si="82"/>
        <v>81909</v>
      </c>
      <c r="AL89" s="307">
        <v>16658</v>
      </c>
      <c r="AM89" s="307">
        <v>18392</v>
      </c>
      <c r="AN89" s="307">
        <v>36656</v>
      </c>
      <c r="AO89" s="306">
        <v>10203</v>
      </c>
      <c r="AP89" s="129">
        <f t="shared" si="83"/>
        <v>17316</v>
      </c>
      <c r="AQ89" s="307">
        <v>7669</v>
      </c>
      <c r="AR89" s="306">
        <v>9647</v>
      </c>
      <c r="AS89" s="129">
        <f t="shared" si="84"/>
        <v>72734</v>
      </c>
      <c r="AT89" s="307">
        <v>34698</v>
      </c>
      <c r="AU89" s="307">
        <v>15327</v>
      </c>
      <c r="AV89" s="307">
        <v>13563</v>
      </c>
      <c r="AW89" s="306">
        <v>9146</v>
      </c>
      <c r="AX89" s="129">
        <f t="shared" si="85"/>
        <v>116513</v>
      </c>
      <c r="AY89" s="307">
        <v>35023</v>
      </c>
      <c r="AZ89" s="306">
        <v>81490</v>
      </c>
      <c r="BA89" s="129">
        <f t="shared" si="86"/>
        <v>734811</v>
      </c>
      <c r="BB89" s="307">
        <v>121817</v>
      </c>
      <c r="BC89" s="307">
        <v>88387</v>
      </c>
      <c r="BD89" s="307">
        <v>92598</v>
      </c>
      <c r="BE89" s="307">
        <v>79919</v>
      </c>
      <c r="BF89" s="307">
        <v>91955</v>
      </c>
      <c r="BG89" s="307">
        <v>98511</v>
      </c>
      <c r="BH89" s="307">
        <v>81732</v>
      </c>
      <c r="BI89" s="306">
        <v>79892</v>
      </c>
      <c r="BJ89" s="129">
        <f t="shared" si="87"/>
        <v>157564</v>
      </c>
      <c r="BK89" s="307">
        <v>20024</v>
      </c>
      <c r="BL89" s="307">
        <v>42611</v>
      </c>
      <c r="BM89" s="307">
        <v>65660</v>
      </c>
      <c r="BN89" s="307">
        <v>4246</v>
      </c>
      <c r="BO89" s="306">
        <v>25023</v>
      </c>
      <c r="BP89" s="129">
        <f t="shared" si="88"/>
        <v>39872</v>
      </c>
      <c r="BQ89" s="307">
        <v>12372</v>
      </c>
      <c r="BR89" s="307">
        <v>5809</v>
      </c>
      <c r="BS89" s="306">
        <v>21691</v>
      </c>
      <c r="BT89" s="129">
        <f t="shared" si="89"/>
        <v>142125</v>
      </c>
      <c r="BU89" s="307">
        <v>48655</v>
      </c>
      <c r="BV89" s="307">
        <v>10707</v>
      </c>
      <c r="BW89" s="307">
        <v>60401</v>
      </c>
      <c r="BX89" s="306">
        <v>22362</v>
      </c>
      <c r="BY89" s="129">
        <f t="shared" si="90"/>
        <v>171389</v>
      </c>
      <c r="BZ89" s="307">
        <v>8038</v>
      </c>
      <c r="CA89" s="307">
        <v>14204</v>
      </c>
      <c r="CB89" s="127">
        <v>83198</v>
      </c>
      <c r="CC89" s="307">
        <v>9693</v>
      </c>
      <c r="CD89" s="307">
        <v>8894</v>
      </c>
      <c r="CE89" s="307">
        <v>12697</v>
      </c>
      <c r="CF89" s="307">
        <v>21329</v>
      </c>
      <c r="CG89" s="306">
        <v>13336</v>
      </c>
      <c r="CH89" s="129">
        <f t="shared" si="91"/>
        <v>268537</v>
      </c>
      <c r="CI89" s="307">
        <v>176309</v>
      </c>
      <c r="CJ89" s="306">
        <v>92228</v>
      </c>
      <c r="CK89" s="129">
        <f t="shared" si="92"/>
        <v>222609</v>
      </c>
      <c r="CL89" s="307">
        <v>83310</v>
      </c>
      <c r="CM89" s="307">
        <v>51485</v>
      </c>
      <c r="CN89" s="307">
        <v>18784</v>
      </c>
      <c r="CO89" s="307">
        <v>34350</v>
      </c>
      <c r="CP89" s="306">
        <v>34680</v>
      </c>
      <c r="CQ89" s="129">
        <f t="shared" si="93"/>
        <v>120805</v>
      </c>
      <c r="CR89" s="307">
        <v>33319</v>
      </c>
      <c r="CS89" s="307">
        <v>50365</v>
      </c>
      <c r="CT89" s="306">
        <v>37121</v>
      </c>
      <c r="CU89" s="129">
        <f t="shared" si="94"/>
        <v>100958</v>
      </c>
      <c r="CV89" s="307">
        <v>19328</v>
      </c>
      <c r="CW89" s="307">
        <v>34436</v>
      </c>
      <c r="CX89" s="307">
        <v>19955</v>
      </c>
      <c r="CY89" s="306">
        <v>27239</v>
      </c>
      <c r="CZ89" s="129">
        <f t="shared" si="95"/>
        <v>290010</v>
      </c>
      <c r="DA89" s="307">
        <v>8824</v>
      </c>
      <c r="DB89" s="307">
        <v>7334</v>
      </c>
      <c r="DC89" s="307">
        <v>61027</v>
      </c>
      <c r="DD89" s="307">
        <v>125135</v>
      </c>
      <c r="DE89" s="307">
        <v>54870</v>
      </c>
      <c r="DF89" s="306">
        <v>32820</v>
      </c>
      <c r="DG89" s="129">
        <f t="shared" si="96"/>
        <v>399683</v>
      </c>
      <c r="DH89" s="307">
        <v>36615</v>
      </c>
      <c r="DI89" s="307">
        <v>17188</v>
      </c>
      <c r="DJ89" s="307">
        <v>29036</v>
      </c>
      <c r="DK89" s="307">
        <v>79592</v>
      </c>
      <c r="DL89" s="307">
        <v>47542</v>
      </c>
      <c r="DM89" s="307">
        <v>120075</v>
      </c>
      <c r="DN89" s="307">
        <v>24835</v>
      </c>
      <c r="DO89" s="306">
        <v>44800</v>
      </c>
      <c r="DP89" s="485">
        <f t="shared" si="74"/>
        <v>3842398</v>
      </c>
      <c r="DQ89" s="481">
        <f t="shared" si="97"/>
        <v>76398</v>
      </c>
      <c r="DR89" s="307">
        <v>28999</v>
      </c>
      <c r="DS89" s="307">
        <v>25846</v>
      </c>
      <c r="DT89" s="306">
        <v>21553</v>
      </c>
      <c r="DU89" s="195" t="s">
        <v>341</v>
      </c>
      <c r="DV89" s="307">
        <v>67431</v>
      </c>
      <c r="DW89" s="126" t="s">
        <v>341</v>
      </c>
    </row>
    <row r="90" spans="1:130" s="14" customFormat="1" ht="16.5" customHeight="1">
      <c r="A90" s="315" t="s">
        <v>88</v>
      </c>
      <c r="B90" s="195">
        <f t="shared" si="75"/>
        <v>118278</v>
      </c>
      <c r="C90" s="305">
        <v>76165</v>
      </c>
      <c r="D90" s="306">
        <v>42113</v>
      </c>
      <c r="E90" s="65">
        <f t="shared" si="76"/>
        <v>186274</v>
      </c>
      <c r="F90" s="305">
        <v>17380</v>
      </c>
      <c r="G90" s="307">
        <v>101629</v>
      </c>
      <c r="H90" s="307">
        <v>16754</v>
      </c>
      <c r="I90" s="307">
        <v>15526</v>
      </c>
      <c r="J90" s="306">
        <v>34985</v>
      </c>
      <c r="K90" s="129">
        <f t="shared" si="77"/>
        <v>74323</v>
      </c>
      <c r="L90" s="307">
        <v>15939</v>
      </c>
      <c r="M90" s="201">
        <v>6171</v>
      </c>
      <c r="N90" s="201">
        <v>10164</v>
      </c>
      <c r="O90" s="126">
        <v>42049</v>
      </c>
      <c r="P90" s="129">
        <f t="shared" si="78"/>
        <v>82556</v>
      </c>
      <c r="Q90" s="127">
        <v>44926</v>
      </c>
      <c r="R90" s="307">
        <v>23776</v>
      </c>
      <c r="S90" s="306">
        <v>13854</v>
      </c>
      <c r="T90" s="129">
        <f t="shared" si="79"/>
        <v>90700</v>
      </c>
      <c r="U90" s="307">
        <v>38640</v>
      </c>
      <c r="V90" s="307">
        <v>10001</v>
      </c>
      <c r="W90" s="307">
        <v>25786</v>
      </c>
      <c r="X90" s="306">
        <v>16273</v>
      </c>
      <c r="Y90" s="129">
        <f t="shared" si="80"/>
        <v>180878</v>
      </c>
      <c r="Z90" s="307">
        <v>27330</v>
      </c>
      <c r="AA90" s="307">
        <v>48244</v>
      </c>
      <c r="AB90" s="307">
        <v>71027</v>
      </c>
      <c r="AC90" s="306">
        <v>34277</v>
      </c>
      <c r="AD90" s="129">
        <f t="shared" si="81"/>
        <v>139791</v>
      </c>
      <c r="AE90" s="307">
        <v>15185</v>
      </c>
      <c r="AF90" s="307">
        <v>21671</v>
      </c>
      <c r="AG90" s="307">
        <v>9850</v>
      </c>
      <c r="AH90" s="307">
        <v>39290</v>
      </c>
      <c r="AI90" s="307">
        <v>15223</v>
      </c>
      <c r="AJ90" s="306">
        <v>38572</v>
      </c>
      <c r="AK90" s="129">
        <f t="shared" si="82"/>
        <v>82638</v>
      </c>
      <c r="AL90" s="307">
        <v>15014</v>
      </c>
      <c r="AM90" s="307">
        <v>17668</v>
      </c>
      <c r="AN90" s="307">
        <v>40503</v>
      </c>
      <c r="AO90" s="306">
        <v>9453</v>
      </c>
      <c r="AP90" s="129">
        <f t="shared" si="83"/>
        <v>17604</v>
      </c>
      <c r="AQ90" s="307">
        <v>7694</v>
      </c>
      <c r="AR90" s="306">
        <v>9910</v>
      </c>
      <c r="AS90" s="129">
        <f t="shared" si="84"/>
        <v>68706</v>
      </c>
      <c r="AT90" s="307">
        <v>34949</v>
      </c>
      <c r="AU90" s="307">
        <v>12674</v>
      </c>
      <c r="AV90" s="307">
        <v>11232</v>
      </c>
      <c r="AW90" s="306">
        <v>9851</v>
      </c>
      <c r="AX90" s="129">
        <f t="shared" si="85"/>
        <v>114478</v>
      </c>
      <c r="AY90" s="307">
        <v>30617</v>
      </c>
      <c r="AZ90" s="306">
        <v>83861</v>
      </c>
      <c r="BA90" s="129">
        <f t="shared" si="86"/>
        <v>829027</v>
      </c>
      <c r="BB90" s="307">
        <v>192468</v>
      </c>
      <c r="BC90" s="307">
        <v>85429</v>
      </c>
      <c r="BD90" s="307">
        <v>85946</v>
      </c>
      <c r="BE90" s="307">
        <v>80091</v>
      </c>
      <c r="BF90" s="307">
        <v>103916</v>
      </c>
      <c r="BG90" s="307">
        <v>106970</v>
      </c>
      <c r="BH90" s="307">
        <v>92849</v>
      </c>
      <c r="BI90" s="306">
        <v>81358</v>
      </c>
      <c r="BJ90" s="129">
        <f t="shared" si="87"/>
        <v>155426</v>
      </c>
      <c r="BK90" s="307">
        <v>16923</v>
      </c>
      <c r="BL90" s="307">
        <v>37912</v>
      </c>
      <c r="BM90" s="307">
        <v>74325</v>
      </c>
      <c r="BN90" s="307">
        <v>3436</v>
      </c>
      <c r="BO90" s="306">
        <v>22830</v>
      </c>
      <c r="BP90" s="129">
        <f t="shared" si="88"/>
        <v>39759</v>
      </c>
      <c r="BQ90" s="307">
        <v>11717</v>
      </c>
      <c r="BR90" s="307">
        <v>5346</v>
      </c>
      <c r="BS90" s="306">
        <v>22696</v>
      </c>
      <c r="BT90" s="129">
        <f t="shared" si="89"/>
        <v>149586</v>
      </c>
      <c r="BU90" s="307">
        <v>55790</v>
      </c>
      <c r="BV90" s="307">
        <v>10128</v>
      </c>
      <c r="BW90" s="307">
        <v>64072</v>
      </c>
      <c r="BX90" s="306">
        <v>19596</v>
      </c>
      <c r="BY90" s="129">
        <f t="shared" si="90"/>
        <v>174415</v>
      </c>
      <c r="BZ90" s="307">
        <v>6275</v>
      </c>
      <c r="CA90" s="307">
        <v>11988</v>
      </c>
      <c r="CB90" s="127">
        <v>100366</v>
      </c>
      <c r="CC90" s="307">
        <v>7644</v>
      </c>
      <c r="CD90" s="307">
        <v>6929</v>
      </c>
      <c r="CE90" s="307">
        <v>12199</v>
      </c>
      <c r="CF90" s="307">
        <v>17962</v>
      </c>
      <c r="CG90" s="306">
        <v>11052</v>
      </c>
      <c r="CH90" s="129">
        <f t="shared" si="91"/>
        <v>274465</v>
      </c>
      <c r="CI90" s="307">
        <v>186795</v>
      </c>
      <c r="CJ90" s="306">
        <v>87670</v>
      </c>
      <c r="CK90" s="129">
        <f t="shared" si="92"/>
        <v>209157</v>
      </c>
      <c r="CL90" s="307">
        <v>81514</v>
      </c>
      <c r="CM90" s="307">
        <v>51629</v>
      </c>
      <c r="CN90" s="307">
        <v>15415</v>
      </c>
      <c r="CO90" s="307">
        <v>31541</v>
      </c>
      <c r="CP90" s="306">
        <v>29058</v>
      </c>
      <c r="CQ90" s="129">
        <f t="shared" si="93"/>
        <v>116321</v>
      </c>
      <c r="CR90" s="307">
        <v>29498</v>
      </c>
      <c r="CS90" s="307">
        <v>48517</v>
      </c>
      <c r="CT90" s="306">
        <v>38306</v>
      </c>
      <c r="CU90" s="129">
        <f t="shared" si="94"/>
        <v>95306</v>
      </c>
      <c r="CV90" s="307">
        <v>17239</v>
      </c>
      <c r="CW90" s="307">
        <v>30923</v>
      </c>
      <c r="CX90" s="307">
        <v>17508</v>
      </c>
      <c r="CY90" s="306">
        <v>29636</v>
      </c>
      <c r="CZ90" s="129">
        <f t="shared" si="95"/>
        <v>281884</v>
      </c>
      <c r="DA90" s="307">
        <v>7394</v>
      </c>
      <c r="DB90" s="307">
        <v>5769</v>
      </c>
      <c r="DC90" s="307">
        <v>58888</v>
      </c>
      <c r="DD90" s="307">
        <v>129042</v>
      </c>
      <c r="DE90" s="307">
        <v>51159</v>
      </c>
      <c r="DF90" s="306">
        <v>29632</v>
      </c>
      <c r="DG90" s="129">
        <f t="shared" si="96"/>
        <v>397925</v>
      </c>
      <c r="DH90" s="307">
        <v>30610</v>
      </c>
      <c r="DI90" s="307">
        <v>14194</v>
      </c>
      <c r="DJ90" s="307">
        <v>25051</v>
      </c>
      <c r="DK90" s="307">
        <v>80601</v>
      </c>
      <c r="DL90" s="307">
        <v>44123</v>
      </c>
      <c r="DM90" s="307">
        <v>138715</v>
      </c>
      <c r="DN90" s="307">
        <v>24169</v>
      </c>
      <c r="DO90" s="306">
        <v>40462</v>
      </c>
      <c r="DP90" s="485">
        <f t="shared" si="74"/>
        <v>3879497</v>
      </c>
      <c r="DQ90" s="481">
        <f t="shared" si="97"/>
        <v>61523</v>
      </c>
      <c r="DR90" s="307">
        <v>22018</v>
      </c>
      <c r="DS90" s="307">
        <v>22241</v>
      </c>
      <c r="DT90" s="306">
        <v>17264</v>
      </c>
      <c r="DU90" s="195" t="s">
        <v>341</v>
      </c>
      <c r="DV90" s="307">
        <v>58369</v>
      </c>
      <c r="DW90" s="126" t="s">
        <v>341</v>
      </c>
    </row>
    <row r="91" spans="1:130" s="14" customFormat="1" ht="16.5" customHeight="1">
      <c r="A91" s="315" t="s">
        <v>89</v>
      </c>
      <c r="B91" s="195">
        <f t="shared" si="75"/>
        <v>758465</v>
      </c>
      <c r="C91" s="305">
        <v>451924</v>
      </c>
      <c r="D91" s="306">
        <v>306541</v>
      </c>
      <c r="E91" s="65">
        <f t="shared" si="76"/>
        <v>1259917</v>
      </c>
      <c r="F91" s="305">
        <v>149168</v>
      </c>
      <c r="G91" s="307">
        <v>586406</v>
      </c>
      <c r="H91" s="307">
        <v>148498</v>
      </c>
      <c r="I91" s="307">
        <v>121049</v>
      </c>
      <c r="J91" s="306">
        <v>254796</v>
      </c>
      <c r="K91" s="129">
        <f t="shared" si="77"/>
        <v>505901</v>
      </c>
      <c r="L91" s="307">
        <v>122875</v>
      </c>
      <c r="M91" s="201">
        <v>54826</v>
      </c>
      <c r="N91" s="201">
        <v>83279</v>
      </c>
      <c r="O91" s="126">
        <v>244921</v>
      </c>
      <c r="P91" s="129">
        <f t="shared" si="78"/>
        <v>548989</v>
      </c>
      <c r="Q91" s="127">
        <v>258520</v>
      </c>
      <c r="R91" s="307">
        <v>185359</v>
      </c>
      <c r="S91" s="306">
        <v>105110</v>
      </c>
      <c r="T91" s="129">
        <f t="shared" si="79"/>
        <v>610057</v>
      </c>
      <c r="U91" s="307">
        <v>201936</v>
      </c>
      <c r="V91" s="307">
        <v>76267</v>
      </c>
      <c r="W91" s="307">
        <v>204383</v>
      </c>
      <c r="X91" s="306">
        <v>127471</v>
      </c>
      <c r="Y91" s="129">
        <f t="shared" si="80"/>
        <v>1231785</v>
      </c>
      <c r="Z91" s="307">
        <v>215064</v>
      </c>
      <c r="AA91" s="307">
        <v>344893</v>
      </c>
      <c r="AB91" s="307">
        <v>397273</v>
      </c>
      <c r="AC91" s="306">
        <v>274555</v>
      </c>
      <c r="AD91" s="129">
        <f t="shared" si="81"/>
        <v>966411</v>
      </c>
      <c r="AE91" s="307">
        <v>114437</v>
      </c>
      <c r="AF91" s="307">
        <v>168696</v>
      </c>
      <c r="AG91" s="307">
        <v>83607</v>
      </c>
      <c r="AH91" s="307">
        <v>223974</v>
      </c>
      <c r="AI91" s="307">
        <v>121029</v>
      </c>
      <c r="AJ91" s="306">
        <v>254668</v>
      </c>
      <c r="AK91" s="129">
        <f t="shared" si="82"/>
        <v>512029</v>
      </c>
      <c r="AL91" s="307">
        <v>109900</v>
      </c>
      <c r="AM91" s="307">
        <v>113743</v>
      </c>
      <c r="AN91" s="307">
        <v>220340</v>
      </c>
      <c r="AO91" s="306">
        <v>68046</v>
      </c>
      <c r="AP91" s="129">
        <f t="shared" si="83"/>
        <v>126202</v>
      </c>
      <c r="AQ91" s="307">
        <v>59025</v>
      </c>
      <c r="AR91" s="306">
        <v>67177</v>
      </c>
      <c r="AS91" s="129">
        <f t="shared" si="84"/>
        <v>456921</v>
      </c>
      <c r="AT91" s="307">
        <v>208104</v>
      </c>
      <c r="AU91" s="307">
        <v>99460</v>
      </c>
      <c r="AV91" s="307">
        <v>92267</v>
      </c>
      <c r="AW91" s="306">
        <v>57090</v>
      </c>
      <c r="AX91" s="129">
        <f t="shared" si="85"/>
        <v>720090</v>
      </c>
      <c r="AY91" s="307">
        <v>235279</v>
      </c>
      <c r="AZ91" s="306">
        <v>484811</v>
      </c>
      <c r="BA91" s="129">
        <f t="shared" si="86"/>
        <v>5105417</v>
      </c>
      <c r="BB91" s="307">
        <v>1034542</v>
      </c>
      <c r="BC91" s="307">
        <v>563273</v>
      </c>
      <c r="BD91" s="307">
        <v>582832</v>
      </c>
      <c r="BE91" s="307">
        <v>507826</v>
      </c>
      <c r="BF91" s="307">
        <v>697247</v>
      </c>
      <c r="BG91" s="307">
        <v>654467</v>
      </c>
      <c r="BH91" s="307">
        <v>573599</v>
      </c>
      <c r="BI91" s="306">
        <v>491631</v>
      </c>
      <c r="BJ91" s="129">
        <f t="shared" si="87"/>
        <v>1008273</v>
      </c>
      <c r="BK91" s="307">
        <v>132526</v>
      </c>
      <c r="BL91" s="307">
        <v>274259</v>
      </c>
      <c r="BM91" s="307">
        <v>406105</v>
      </c>
      <c r="BN91" s="307">
        <v>29177</v>
      </c>
      <c r="BO91" s="306">
        <v>166206</v>
      </c>
      <c r="BP91" s="129">
        <f t="shared" si="88"/>
        <v>268846</v>
      </c>
      <c r="BQ91" s="307">
        <v>87753</v>
      </c>
      <c r="BR91" s="307">
        <v>42483</v>
      </c>
      <c r="BS91" s="306">
        <v>138610</v>
      </c>
      <c r="BT91" s="129">
        <f t="shared" si="89"/>
        <v>937105</v>
      </c>
      <c r="BU91" s="307">
        <v>286556</v>
      </c>
      <c r="BV91" s="307">
        <v>75602</v>
      </c>
      <c r="BW91" s="307">
        <v>431538</v>
      </c>
      <c r="BX91" s="306">
        <v>143409</v>
      </c>
      <c r="BY91" s="129">
        <f t="shared" si="90"/>
        <v>1131823</v>
      </c>
      <c r="BZ91" s="307">
        <v>57355</v>
      </c>
      <c r="CA91" s="307">
        <v>100898</v>
      </c>
      <c r="CB91" s="127">
        <v>524741</v>
      </c>
      <c r="CC91" s="307">
        <v>68655</v>
      </c>
      <c r="CD91" s="307">
        <v>62178</v>
      </c>
      <c r="CE91" s="307">
        <v>83994</v>
      </c>
      <c r="CF91" s="307">
        <v>139806</v>
      </c>
      <c r="CG91" s="306">
        <v>94196</v>
      </c>
      <c r="CH91" s="129">
        <f t="shared" si="91"/>
        <v>1595327</v>
      </c>
      <c r="CI91" s="307">
        <v>1021355</v>
      </c>
      <c r="CJ91" s="306">
        <v>573972</v>
      </c>
      <c r="CK91" s="129">
        <f t="shared" si="92"/>
        <v>1394334</v>
      </c>
      <c r="CL91" s="307">
        <v>516361</v>
      </c>
      <c r="CM91" s="307">
        <v>303676</v>
      </c>
      <c r="CN91" s="307">
        <v>116964</v>
      </c>
      <c r="CO91" s="307">
        <v>215999</v>
      </c>
      <c r="CP91" s="306">
        <v>241334</v>
      </c>
      <c r="CQ91" s="129">
        <f t="shared" si="93"/>
        <v>760673</v>
      </c>
      <c r="CR91" s="307">
        <v>209454</v>
      </c>
      <c r="CS91" s="307">
        <v>329439</v>
      </c>
      <c r="CT91" s="306">
        <v>221780</v>
      </c>
      <c r="CU91" s="129">
        <f t="shared" si="94"/>
        <v>659203</v>
      </c>
      <c r="CV91" s="307">
        <v>131416</v>
      </c>
      <c r="CW91" s="307">
        <v>223960</v>
      </c>
      <c r="CX91" s="307">
        <v>142097</v>
      </c>
      <c r="CY91" s="306">
        <v>161730</v>
      </c>
      <c r="CZ91" s="129">
        <f t="shared" si="95"/>
        <v>1873297</v>
      </c>
      <c r="DA91" s="307">
        <v>58849</v>
      </c>
      <c r="DB91" s="307">
        <v>52011</v>
      </c>
      <c r="DC91" s="307">
        <v>413663</v>
      </c>
      <c r="DD91" s="307">
        <v>771509</v>
      </c>
      <c r="DE91" s="307">
        <v>370207</v>
      </c>
      <c r="DF91" s="306">
        <v>207058</v>
      </c>
      <c r="DG91" s="129">
        <f t="shared" si="96"/>
        <v>2515295</v>
      </c>
      <c r="DH91" s="307">
        <v>249214</v>
      </c>
      <c r="DI91" s="307">
        <v>119563</v>
      </c>
      <c r="DJ91" s="307">
        <v>188086</v>
      </c>
      <c r="DK91" s="307">
        <v>487167</v>
      </c>
      <c r="DL91" s="307">
        <v>281442</v>
      </c>
      <c r="DM91" s="307">
        <v>700979</v>
      </c>
      <c r="DN91" s="307">
        <v>168545</v>
      </c>
      <c r="DO91" s="306">
        <v>320299</v>
      </c>
      <c r="DP91" s="485">
        <f t="shared" si="74"/>
        <v>24946360</v>
      </c>
      <c r="DQ91" s="481">
        <f t="shared" si="97"/>
        <v>406383</v>
      </c>
      <c r="DR91" s="307">
        <v>159239</v>
      </c>
      <c r="DS91" s="307">
        <v>155091</v>
      </c>
      <c r="DT91" s="306">
        <v>92053</v>
      </c>
      <c r="DU91" s="195" t="s">
        <v>341</v>
      </c>
      <c r="DV91" s="307">
        <v>351212</v>
      </c>
      <c r="DW91" s="126" t="s">
        <v>341</v>
      </c>
    </row>
    <row r="92" spans="1:130" s="14" customFormat="1" ht="16.5" customHeight="1">
      <c r="A92" s="315" t="s">
        <v>90</v>
      </c>
      <c r="B92" s="195">
        <f t="shared" si="75"/>
        <v>125063</v>
      </c>
      <c r="C92" s="305">
        <v>73389</v>
      </c>
      <c r="D92" s="306">
        <v>51674</v>
      </c>
      <c r="E92" s="65">
        <f t="shared" si="76"/>
        <v>219688</v>
      </c>
      <c r="F92" s="305">
        <v>31443</v>
      </c>
      <c r="G92" s="307">
        <v>93321</v>
      </c>
      <c r="H92" s="307">
        <v>26521</v>
      </c>
      <c r="I92" s="307">
        <v>23522</v>
      </c>
      <c r="J92" s="306">
        <v>44881</v>
      </c>
      <c r="K92" s="129">
        <f t="shared" si="77"/>
        <v>95698</v>
      </c>
      <c r="L92" s="307">
        <v>25046</v>
      </c>
      <c r="M92" s="201">
        <v>11692</v>
      </c>
      <c r="N92" s="201">
        <v>15530</v>
      </c>
      <c r="O92" s="126">
        <v>43430</v>
      </c>
      <c r="P92" s="129">
        <f t="shared" si="78"/>
        <v>102725</v>
      </c>
      <c r="Q92" s="127">
        <v>47091</v>
      </c>
      <c r="R92" s="307">
        <v>35054</v>
      </c>
      <c r="S92" s="306">
        <v>20580</v>
      </c>
      <c r="T92" s="129">
        <f t="shared" si="79"/>
        <v>115365</v>
      </c>
      <c r="U92" s="307">
        <v>34642</v>
      </c>
      <c r="V92" s="307">
        <v>17093</v>
      </c>
      <c r="W92" s="307">
        <v>39456</v>
      </c>
      <c r="X92" s="306">
        <v>24174</v>
      </c>
      <c r="Y92" s="129">
        <f t="shared" si="80"/>
        <v>212766</v>
      </c>
      <c r="Z92" s="307">
        <v>41278</v>
      </c>
      <c r="AA92" s="307">
        <v>62663</v>
      </c>
      <c r="AB92" s="307">
        <v>58872</v>
      </c>
      <c r="AC92" s="306">
        <v>49953</v>
      </c>
      <c r="AD92" s="129">
        <f t="shared" si="81"/>
        <v>172785</v>
      </c>
      <c r="AE92" s="307">
        <v>22379</v>
      </c>
      <c r="AF92" s="307">
        <v>29067</v>
      </c>
      <c r="AG92" s="307">
        <v>17221</v>
      </c>
      <c r="AH92" s="307">
        <v>39063</v>
      </c>
      <c r="AI92" s="307">
        <v>22384</v>
      </c>
      <c r="AJ92" s="306">
        <v>42671</v>
      </c>
      <c r="AK92" s="129">
        <f t="shared" si="82"/>
        <v>90194</v>
      </c>
      <c r="AL92" s="307">
        <v>19834</v>
      </c>
      <c r="AM92" s="307">
        <v>20161</v>
      </c>
      <c r="AN92" s="307">
        <v>36797</v>
      </c>
      <c r="AO92" s="306">
        <v>13402</v>
      </c>
      <c r="AP92" s="129">
        <f t="shared" si="83"/>
        <v>21309</v>
      </c>
      <c r="AQ92" s="307">
        <v>9955</v>
      </c>
      <c r="AR92" s="306">
        <v>11354</v>
      </c>
      <c r="AS92" s="129">
        <f t="shared" si="84"/>
        <v>75789</v>
      </c>
      <c r="AT92" s="307">
        <v>32522</v>
      </c>
      <c r="AU92" s="307">
        <v>17585</v>
      </c>
      <c r="AV92" s="307">
        <v>16747</v>
      </c>
      <c r="AW92" s="306">
        <v>8935</v>
      </c>
      <c r="AX92" s="129">
        <f t="shared" si="85"/>
        <v>122203</v>
      </c>
      <c r="AY92" s="307">
        <v>39128</v>
      </c>
      <c r="AZ92" s="306">
        <v>83075</v>
      </c>
      <c r="BA92" s="129">
        <f t="shared" si="86"/>
        <v>692379</v>
      </c>
      <c r="BB92" s="307">
        <v>127928</v>
      </c>
      <c r="BC92" s="307">
        <v>80678</v>
      </c>
      <c r="BD92" s="307">
        <v>86396</v>
      </c>
      <c r="BE92" s="307">
        <v>71817</v>
      </c>
      <c r="BF92" s="307">
        <v>86599</v>
      </c>
      <c r="BG92" s="307">
        <v>88406</v>
      </c>
      <c r="BH92" s="307">
        <v>77856</v>
      </c>
      <c r="BI92" s="306">
        <v>72699</v>
      </c>
      <c r="BJ92" s="129">
        <f t="shared" si="87"/>
        <v>174358</v>
      </c>
      <c r="BK92" s="307">
        <v>24577</v>
      </c>
      <c r="BL92" s="307">
        <v>48524</v>
      </c>
      <c r="BM92" s="307">
        <v>65792</v>
      </c>
      <c r="BN92" s="307">
        <v>5925</v>
      </c>
      <c r="BO92" s="306">
        <v>29540</v>
      </c>
      <c r="BP92" s="129">
        <f t="shared" si="88"/>
        <v>53276</v>
      </c>
      <c r="BQ92" s="307">
        <v>17712</v>
      </c>
      <c r="BR92" s="307">
        <v>9520</v>
      </c>
      <c r="BS92" s="306">
        <v>26044</v>
      </c>
      <c r="BT92" s="129">
        <f t="shared" si="89"/>
        <v>162383</v>
      </c>
      <c r="BU92" s="307">
        <v>48015</v>
      </c>
      <c r="BV92" s="307">
        <v>13891</v>
      </c>
      <c r="BW92" s="307">
        <v>73463</v>
      </c>
      <c r="BX92" s="306">
        <v>27014</v>
      </c>
      <c r="BY92" s="129">
        <f t="shared" si="90"/>
        <v>192832</v>
      </c>
      <c r="BZ92" s="307">
        <v>11347</v>
      </c>
      <c r="CA92" s="307">
        <v>19893</v>
      </c>
      <c r="CB92" s="127">
        <v>74106</v>
      </c>
      <c r="CC92" s="307">
        <v>14397</v>
      </c>
      <c r="CD92" s="307">
        <v>13516</v>
      </c>
      <c r="CE92" s="307">
        <v>16957</v>
      </c>
      <c r="CF92" s="307">
        <v>26269</v>
      </c>
      <c r="CG92" s="306">
        <v>16347</v>
      </c>
      <c r="CH92" s="129">
        <f t="shared" si="91"/>
        <v>255768</v>
      </c>
      <c r="CI92" s="307">
        <v>158954</v>
      </c>
      <c r="CJ92" s="306">
        <v>96814</v>
      </c>
      <c r="CK92" s="129">
        <f t="shared" si="92"/>
        <v>230516</v>
      </c>
      <c r="CL92" s="307">
        <v>80120</v>
      </c>
      <c r="CM92" s="307">
        <v>49955</v>
      </c>
      <c r="CN92" s="307">
        <v>19651</v>
      </c>
      <c r="CO92" s="307">
        <v>37681</v>
      </c>
      <c r="CP92" s="306">
        <v>43109</v>
      </c>
      <c r="CQ92" s="129">
        <f t="shared" si="93"/>
        <v>126213</v>
      </c>
      <c r="CR92" s="307">
        <v>37175</v>
      </c>
      <c r="CS92" s="307">
        <v>52085</v>
      </c>
      <c r="CT92" s="306">
        <v>36953</v>
      </c>
      <c r="CU92" s="129">
        <f t="shared" si="94"/>
        <v>125433</v>
      </c>
      <c r="CV92" s="307">
        <v>26269</v>
      </c>
      <c r="CW92" s="307">
        <v>44452</v>
      </c>
      <c r="CX92" s="307">
        <v>25390</v>
      </c>
      <c r="CY92" s="306">
        <v>29322</v>
      </c>
      <c r="CZ92" s="129">
        <f t="shared" si="95"/>
        <v>313449</v>
      </c>
      <c r="DA92" s="307">
        <v>11376</v>
      </c>
      <c r="DB92" s="307">
        <v>10069</v>
      </c>
      <c r="DC92" s="307">
        <v>66478</v>
      </c>
      <c r="DD92" s="307">
        <v>123425</v>
      </c>
      <c r="DE92" s="307">
        <v>66067</v>
      </c>
      <c r="DF92" s="306">
        <v>36034</v>
      </c>
      <c r="DG92" s="129">
        <f t="shared" si="96"/>
        <v>384649</v>
      </c>
      <c r="DH92" s="307">
        <v>37964</v>
      </c>
      <c r="DI92" s="307">
        <v>22019</v>
      </c>
      <c r="DJ92" s="307">
        <v>32058</v>
      </c>
      <c r="DK92" s="307">
        <v>74546</v>
      </c>
      <c r="DL92" s="307">
        <v>49097</v>
      </c>
      <c r="DM92" s="307">
        <v>95697</v>
      </c>
      <c r="DN92" s="307">
        <v>27102</v>
      </c>
      <c r="DO92" s="306">
        <v>46166</v>
      </c>
      <c r="DP92" s="485">
        <f t="shared" si="74"/>
        <v>4064841</v>
      </c>
      <c r="DQ92" s="481">
        <f t="shared" si="97"/>
        <v>60879</v>
      </c>
      <c r="DR92" s="307">
        <v>25691</v>
      </c>
      <c r="DS92" s="307">
        <v>26436</v>
      </c>
      <c r="DT92" s="306">
        <v>8752</v>
      </c>
      <c r="DU92" s="195" t="s">
        <v>341</v>
      </c>
      <c r="DV92" s="307">
        <v>45185</v>
      </c>
      <c r="DW92" s="126" t="s">
        <v>341</v>
      </c>
    </row>
    <row r="93" spans="1:130" s="14" customFormat="1" ht="16.5" customHeight="1">
      <c r="A93" s="315" t="s">
        <v>91</v>
      </c>
      <c r="B93" s="195">
        <f t="shared" si="75"/>
        <v>114227</v>
      </c>
      <c r="C93" s="305">
        <v>66560</v>
      </c>
      <c r="D93" s="306">
        <v>47667</v>
      </c>
      <c r="E93" s="65">
        <f t="shared" si="76"/>
        <v>229311</v>
      </c>
      <c r="F93" s="305">
        <v>34585</v>
      </c>
      <c r="G93" s="307">
        <v>94644</v>
      </c>
      <c r="H93" s="307">
        <v>29153</v>
      </c>
      <c r="I93" s="307">
        <v>25167</v>
      </c>
      <c r="J93" s="306">
        <v>45762</v>
      </c>
      <c r="K93" s="129">
        <f t="shared" si="77"/>
        <v>99090</v>
      </c>
      <c r="L93" s="307">
        <v>26709</v>
      </c>
      <c r="M93" s="201">
        <v>11570</v>
      </c>
      <c r="N93" s="308">
        <v>16334</v>
      </c>
      <c r="O93" s="126">
        <v>44477</v>
      </c>
      <c r="P93" s="129">
        <f t="shared" si="78"/>
        <v>103872</v>
      </c>
      <c r="Q93" s="127">
        <v>45896</v>
      </c>
      <c r="R93" s="307">
        <v>35911</v>
      </c>
      <c r="S93" s="306">
        <v>22065</v>
      </c>
      <c r="T93" s="129">
        <f t="shared" si="79"/>
        <v>119739</v>
      </c>
      <c r="U93" s="307">
        <v>34822</v>
      </c>
      <c r="V93" s="307">
        <v>18302</v>
      </c>
      <c r="W93" s="307">
        <v>41035</v>
      </c>
      <c r="X93" s="306">
        <v>25580</v>
      </c>
      <c r="Y93" s="129">
        <f t="shared" si="80"/>
        <v>221055</v>
      </c>
      <c r="Z93" s="307">
        <v>45347</v>
      </c>
      <c r="AA93" s="307">
        <v>63956</v>
      </c>
      <c r="AB93" s="307">
        <v>57701</v>
      </c>
      <c r="AC93" s="306">
        <v>54051</v>
      </c>
      <c r="AD93" s="129">
        <f t="shared" si="81"/>
        <v>175386</v>
      </c>
      <c r="AE93" s="307">
        <v>23797</v>
      </c>
      <c r="AF93" s="307">
        <v>28594</v>
      </c>
      <c r="AG93" s="307">
        <v>17802</v>
      </c>
      <c r="AH93" s="307">
        <v>38209</v>
      </c>
      <c r="AI93" s="307">
        <v>24016</v>
      </c>
      <c r="AJ93" s="306">
        <v>42968</v>
      </c>
      <c r="AK93" s="129">
        <f t="shared" si="82"/>
        <v>90248</v>
      </c>
      <c r="AL93" s="307">
        <v>19006</v>
      </c>
      <c r="AM93" s="307">
        <v>21092</v>
      </c>
      <c r="AN93" s="307">
        <v>36822</v>
      </c>
      <c r="AO93" s="306">
        <v>13328</v>
      </c>
      <c r="AP93" s="129">
        <f t="shared" si="83"/>
        <v>21407</v>
      </c>
      <c r="AQ93" s="307">
        <v>9695</v>
      </c>
      <c r="AR93" s="306">
        <v>11712</v>
      </c>
      <c r="AS93" s="129">
        <f t="shared" si="84"/>
        <v>77313</v>
      </c>
      <c r="AT93" s="307">
        <v>32990</v>
      </c>
      <c r="AU93" s="307">
        <v>17858</v>
      </c>
      <c r="AV93" s="307">
        <v>17375</v>
      </c>
      <c r="AW93" s="306">
        <v>9090</v>
      </c>
      <c r="AX93" s="129">
        <f t="shared" si="85"/>
        <v>117690</v>
      </c>
      <c r="AY93" s="307">
        <v>38591</v>
      </c>
      <c r="AZ93" s="306">
        <v>79099</v>
      </c>
      <c r="BA93" s="129">
        <f t="shared" si="86"/>
        <v>639807</v>
      </c>
      <c r="BB93" s="307">
        <v>128859</v>
      </c>
      <c r="BC93" s="307">
        <v>73531</v>
      </c>
      <c r="BD93" s="307">
        <v>81583</v>
      </c>
      <c r="BE93" s="307">
        <v>67172</v>
      </c>
      <c r="BF93" s="307">
        <v>80713</v>
      </c>
      <c r="BG93" s="307">
        <v>74009</v>
      </c>
      <c r="BH93" s="307">
        <v>70825</v>
      </c>
      <c r="BI93" s="306">
        <v>63115</v>
      </c>
      <c r="BJ93" s="129">
        <f t="shared" si="87"/>
        <v>185429</v>
      </c>
      <c r="BK93" s="307">
        <v>26556</v>
      </c>
      <c r="BL93" s="307">
        <v>49865</v>
      </c>
      <c r="BM93" s="307">
        <v>69882</v>
      </c>
      <c r="BN93" s="307">
        <v>6058</v>
      </c>
      <c r="BO93" s="306">
        <v>33068</v>
      </c>
      <c r="BP93" s="129">
        <f t="shared" si="88"/>
        <v>56829</v>
      </c>
      <c r="BQ93" s="307">
        <v>18638</v>
      </c>
      <c r="BR93" s="307">
        <v>10467</v>
      </c>
      <c r="BS93" s="306">
        <v>27724</v>
      </c>
      <c r="BT93" s="129">
        <f t="shared" si="89"/>
        <v>152010</v>
      </c>
      <c r="BU93" s="307">
        <v>45407</v>
      </c>
      <c r="BV93" s="307">
        <v>13591</v>
      </c>
      <c r="BW93" s="307">
        <v>65318</v>
      </c>
      <c r="BX93" s="306">
        <v>27694</v>
      </c>
      <c r="BY93" s="129">
        <f t="shared" si="90"/>
        <v>193683</v>
      </c>
      <c r="BZ93" s="307">
        <v>11476</v>
      </c>
      <c r="CA93" s="307">
        <v>21151</v>
      </c>
      <c r="CB93" s="127">
        <v>70689</v>
      </c>
      <c r="CC93" s="307">
        <v>14775</v>
      </c>
      <c r="CD93" s="307">
        <v>14660</v>
      </c>
      <c r="CE93" s="307">
        <v>17477</v>
      </c>
      <c r="CF93" s="307">
        <v>27180</v>
      </c>
      <c r="CG93" s="306">
        <v>16275</v>
      </c>
      <c r="CH93" s="129">
        <f t="shared" si="91"/>
        <v>243944</v>
      </c>
      <c r="CI93" s="307">
        <v>150651</v>
      </c>
      <c r="CJ93" s="306">
        <v>93293</v>
      </c>
      <c r="CK93" s="129">
        <f t="shared" si="92"/>
        <v>233345</v>
      </c>
      <c r="CL93" s="307">
        <v>80840</v>
      </c>
      <c r="CM93" s="307">
        <v>48064</v>
      </c>
      <c r="CN93" s="307">
        <v>19988</v>
      </c>
      <c r="CO93" s="307">
        <v>37287</v>
      </c>
      <c r="CP93" s="306">
        <v>47166</v>
      </c>
      <c r="CQ93" s="129">
        <f t="shared" si="93"/>
        <v>122958</v>
      </c>
      <c r="CR93" s="307">
        <v>36331</v>
      </c>
      <c r="CS93" s="307">
        <v>49349</v>
      </c>
      <c r="CT93" s="306">
        <v>37278</v>
      </c>
      <c r="CU93" s="129">
        <f t="shared" si="94"/>
        <v>129902</v>
      </c>
      <c r="CV93" s="307">
        <v>26132</v>
      </c>
      <c r="CW93" s="307">
        <v>50184</v>
      </c>
      <c r="CX93" s="307">
        <v>25199</v>
      </c>
      <c r="CY93" s="306">
        <v>28387</v>
      </c>
      <c r="CZ93" s="129">
        <f t="shared" si="95"/>
        <v>323268</v>
      </c>
      <c r="DA93" s="307">
        <v>11930</v>
      </c>
      <c r="DB93" s="307">
        <v>9793</v>
      </c>
      <c r="DC93" s="307">
        <v>69552</v>
      </c>
      <c r="DD93" s="307">
        <v>122211</v>
      </c>
      <c r="DE93" s="307">
        <v>72803</v>
      </c>
      <c r="DF93" s="306">
        <v>36979</v>
      </c>
      <c r="DG93" s="129">
        <f t="shared" si="96"/>
        <v>380332</v>
      </c>
      <c r="DH93" s="307">
        <v>36482</v>
      </c>
      <c r="DI93" s="307">
        <v>23692</v>
      </c>
      <c r="DJ93" s="307">
        <v>32825</v>
      </c>
      <c r="DK93" s="307">
        <v>71449</v>
      </c>
      <c r="DL93" s="307">
        <v>51082</v>
      </c>
      <c r="DM93" s="307">
        <v>93930</v>
      </c>
      <c r="DN93" s="307">
        <v>26717</v>
      </c>
      <c r="DO93" s="306">
        <v>44155</v>
      </c>
      <c r="DP93" s="485">
        <f t="shared" si="74"/>
        <v>4030845</v>
      </c>
      <c r="DQ93" s="481">
        <f t="shared" si="97"/>
        <v>51288</v>
      </c>
      <c r="DR93" s="307">
        <v>22651</v>
      </c>
      <c r="DS93" s="307">
        <v>22478</v>
      </c>
      <c r="DT93" s="306">
        <v>6159</v>
      </c>
      <c r="DU93" s="195" t="s">
        <v>341</v>
      </c>
      <c r="DV93" s="307">
        <v>33133</v>
      </c>
      <c r="DW93" s="126" t="s">
        <v>341</v>
      </c>
    </row>
    <row r="94" spans="1:130" s="14" customFormat="1" ht="16.5" customHeight="1">
      <c r="A94" s="315" t="s">
        <v>92</v>
      </c>
      <c r="B94" s="195">
        <f t="shared" si="75"/>
        <v>145204</v>
      </c>
      <c r="C94" s="305">
        <v>84891</v>
      </c>
      <c r="D94" s="306">
        <v>60313</v>
      </c>
      <c r="E94" s="65">
        <f t="shared" si="76"/>
        <v>301394</v>
      </c>
      <c r="F94" s="305">
        <v>46944</v>
      </c>
      <c r="G94" s="307">
        <v>116463</v>
      </c>
      <c r="H94" s="307">
        <v>39469</v>
      </c>
      <c r="I94" s="307">
        <v>35390</v>
      </c>
      <c r="J94" s="306">
        <v>63128</v>
      </c>
      <c r="K94" s="129">
        <f t="shared" si="77"/>
        <v>129274</v>
      </c>
      <c r="L94" s="307">
        <v>36285</v>
      </c>
      <c r="M94" s="201">
        <v>15486</v>
      </c>
      <c r="N94" s="201">
        <v>21293</v>
      </c>
      <c r="O94" s="126">
        <v>56210</v>
      </c>
      <c r="P94" s="129">
        <f t="shared" si="78"/>
        <v>131152</v>
      </c>
      <c r="Q94" s="127">
        <v>56658</v>
      </c>
      <c r="R94" s="307">
        <v>46899</v>
      </c>
      <c r="S94" s="306">
        <v>27595</v>
      </c>
      <c r="T94" s="129">
        <f t="shared" si="79"/>
        <v>155441</v>
      </c>
      <c r="U94" s="307">
        <v>43195</v>
      </c>
      <c r="V94" s="307">
        <v>24182</v>
      </c>
      <c r="W94" s="307">
        <v>56072</v>
      </c>
      <c r="X94" s="306">
        <v>31992</v>
      </c>
      <c r="Y94" s="129">
        <f t="shared" si="80"/>
        <v>285746</v>
      </c>
      <c r="Z94" s="307">
        <v>60749</v>
      </c>
      <c r="AA94" s="307">
        <v>81753</v>
      </c>
      <c r="AB94" s="307">
        <v>72983</v>
      </c>
      <c r="AC94" s="306">
        <v>70261</v>
      </c>
      <c r="AD94" s="129">
        <f t="shared" si="81"/>
        <v>227171</v>
      </c>
      <c r="AE94" s="307">
        <v>31903</v>
      </c>
      <c r="AF94" s="307">
        <v>34078</v>
      </c>
      <c r="AG94" s="307">
        <v>24636</v>
      </c>
      <c r="AH94" s="307">
        <v>50888</v>
      </c>
      <c r="AI94" s="307">
        <v>31722</v>
      </c>
      <c r="AJ94" s="306">
        <v>53944</v>
      </c>
      <c r="AK94" s="129">
        <f t="shared" si="82"/>
        <v>110843</v>
      </c>
      <c r="AL94" s="307">
        <v>23182</v>
      </c>
      <c r="AM94" s="307">
        <v>26396</v>
      </c>
      <c r="AN94" s="307">
        <v>43532</v>
      </c>
      <c r="AO94" s="306">
        <v>17733</v>
      </c>
      <c r="AP94" s="129">
        <f t="shared" si="83"/>
        <v>32716</v>
      </c>
      <c r="AQ94" s="307">
        <v>15452</v>
      </c>
      <c r="AR94" s="306">
        <v>17264</v>
      </c>
      <c r="AS94" s="129">
        <f t="shared" si="84"/>
        <v>100617</v>
      </c>
      <c r="AT94" s="307">
        <v>43370</v>
      </c>
      <c r="AU94" s="307">
        <v>24529</v>
      </c>
      <c r="AV94" s="307">
        <v>21850</v>
      </c>
      <c r="AW94" s="306">
        <v>10868</v>
      </c>
      <c r="AX94" s="129">
        <f t="shared" si="85"/>
        <v>144957</v>
      </c>
      <c r="AY94" s="307">
        <v>45273</v>
      </c>
      <c r="AZ94" s="306">
        <v>99684</v>
      </c>
      <c r="BA94" s="129">
        <f t="shared" si="86"/>
        <v>771643</v>
      </c>
      <c r="BB94" s="307">
        <v>163526</v>
      </c>
      <c r="BC94" s="307">
        <v>81657</v>
      </c>
      <c r="BD94" s="307">
        <v>101572</v>
      </c>
      <c r="BE94" s="307">
        <v>83991</v>
      </c>
      <c r="BF94" s="307">
        <v>100884</v>
      </c>
      <c r="BG94" s="307">
        <v>83486</v>
      </c>
      <c r="BH94" s="307">
        <v>86015</v>
      </c>
      <c r="BI94" s="306">
        <v>70512</v>
      </c>
      <c r="BJ94" s="129">
        <f t="shared" si="87"/>
        <v>259567</v>
      </c>
      <c r="BK94" s="307">
        <v>37476</v>
      </c>
      <c r="BL94" s="307">
        <v>67814</v>
      </c>
      <c r="BM94" s="307">
        <v>98046</v>
      </c>
      <c r="BN94" s="307">
        <v>7875</v>
      </c>
      <c r="BO94" s="306">
        <v>48356</v>
      </c>
      <c r="BP94" s="129">
        <f t="shared" si="88"/>
        <v>74826</v>
      </c>
      <c r="BQ94" s="307">
        <v>25630</v>
      </c>
      <c r="BR94" s="307">
        <v>13381</v>
      </c>
      <c r="BS94" s="306">
        <v>35815</v>
      </c>
      <c r="BT94" s="129">
        <f t="shared" si="89"/>
        <v>191607</v>
      </c>
      <c r="BU94" s="307">
        <v>57245</v>
      </c>
      <c r="BV94" s="307">
        <v>16041</v>
      </c>
      <c r="BW94" s="307">
        <v>84156</v>
      </c>
      <c r="BX94" s="306">
        <v>34165</v>
      </c>
      <c r="BY94" s="129">
        <f t="shared" si="90"/>
        <v>259357</v>
      </c>
      <c r="BZ94" s="307">
        <v>15433</v>
      </c>
      <c r="CA94" s="307">
        <v>29659</v>
      </c>
      <c r="CB94" s="127">
        <v>90600</v>
      </c>
      <c r="CC94" s="307">
        <v>20537</v>
      </c>
      <c r="CD94" s="307">
        <v>20299</v>
      </c>
      <c r="CE94" s="307">
        <v>24217</v>
      </c>
      <c r="CF94" s="307">
        <v>36850</v>
      </c>
      <c r="CG94" s="306">
        <v>21762</v>
      </c>
      <c r="CH94" s="129">
        <f t="shared" si="91"/>
        <v>283221</v>
      </c>
      <c r="CI94" s="307">
        <v>176565</v>
      </c>
      <c r="CJ94" s="306">
        <v>106656</v>
      </c>
      <c r="CK94" s="129">
        <f t="shared" si="92"/>
        <v>294060</v>
      </c>
      <c r="CL94" s="307">
        <v>97860</v>
      </c>
      <c r="CM94" s="307">
        <v>61186</v>
      </c>
      <c r="CN94" s="307">
        <v>25102</v>
      </c>
      <c r="CO94" s="307">
        <v>48130</v>
      </c>
      <c r="CP94" s="306">
        <v>61782</v>
      </c>
      <c r="CQ94" s="129">
        <f t="shared" si="93"/>
        <v>144349</v>
      </c>
      <c r="CR94" s="307">
        <v>42866</v>
      </c>
      <c r="CS94" s="307">
        <v>55864</v>
      </c>
      <c r="CT94" s="306">
        <v>45619</v>
      </c>
      <c r="CU94" s="129">
        <f t="shared" si="94"/>
        <v>172112</v>
      </c>
      <c r="CV94" s="307">
        <v>34626</v>
      </c>
      <c r="CW94" s="307">
        <v>67919</v>
      </c>
      <c r="CX94" s="307">
        <v>33289</v>
      </c>
      <c r="CY94" s="306">
        <v>36278</v>
      </c>
      <c r="CZ94" s="129">
        <f t="shared" si="95"/>
        <v>481426</v>
      </c>
      <c r="DA94" s="307">
        <v>17783</v>
      </c>
      <c r="DB94" s="307">
        <v>13936</v>
      </c>
      <c r="DC94" s="307">
        <v>110676</v>
      </c>
      <c r="DD94" s="307">
        <v>172725</v>
      </c>
      <c r="DE94" s="307">
        <v>115024</v>
      </c>
      <c r="DF94" s="306">
        <v>51282</v>
      </c>
      <c r="DG94" s="129">
        <f t="shared" si="96"/>
        <v>512321</v>
      </c>
      <c r="DH94" s="307">
        <v>46309</v>
      </c>
      <c r="DI94" s="307">
        <v>31993</v>
      </c>
      <c r="DJ94" s="307">
        <v>45707</v>
      </c>
      <c r="DK94" s="307">
        <v>95974</v>
      </c>
      <c r="DL94" s="307">
        <v>68615</v>
      </c>
      <c r="DM94" s="307">
        <v>130601</v>
      </c>
      <c r="DN94" s="307">
        <v>35948</v>
      </c>
      <c r="DO94" s="306">
        <v>57174</v>
      </c>
      <c r="DP94" s="485">
        <f t="shared" si="74"/>
        <v>5209004</v>
      </c>
      <c r="DQ94" s="481">
        <f t="shared" si="97"/>
        <v>71377</v>
      </c>
      <c r="DR94" s="307">
        <v>31697</v>
      </c>
      <c r="DS94" s="307">
        <v>33182</v>
      </c>
      <c r="DT94" s="306">
        <v>6498</v>
      </c>
      <c r="DU94" s="195" t="s">
        <v>341</v>
      </c>
      <c r="DV94" s="307">
        <v>43690</v>
      </c>
      <c r="DW94" s="126" t="s">
        <v>341</v>
      </c>
    </row>
    <row r="95" spans="1:130" s="14" customFormat="1" ht="16.5" customHeight="1">
      <c r="A95" s="315" t="s">
        <v>93</v>
      </c>
      <c r="B95" s="195">
        <f t="shared" si="75"/>
        <v>109664</v>
      </c>
      <c r="C95" s="305">
        <v>62801</v>
      </c>
      <c r="D95" s="306">
        <v>46863</v>
      </c>
      <c r="E95" s="65">
        <f t="shared" si="76"/>
        <v>240813</v>
      </c>
      <c r="F95" s="305">
        <v>38888</v>
      </c>
      <c r="G95" s="307">
        <v>90221</v>
      </c>
      <c r="H95" s="307">
        <v>30368</v>
      </c>
      <c r="I95" s="307">
        <v>29234</v>
      </c>
      <c r="J95" s="306">
        <v>52102</v>
      </c>
      <c r="K95" s="129">
        <f t="shared" si="77"/>
        <v>105644</v>
      </c>
      <c r="L95" s="307">
        <v>30803</v>
      </c>
      <c r="M95" s="201">
        <v>14171</v>
      </c>
      <c r="N95" s="201">
        <v>17615</v>
      </c>
      <c r="O95" s="126">
        <v>43055</v>
      </c>
      <c r="P95" s="129">
        <f t="shared" si="78"/>
        <v>110212</v>
      </c>
      <c r="Q95" s="127">
        <v>44900</v>
      </c>
      <c r="R95" s="307">
        <v>41311</v>
      </c>
      <c r="S95" s="306">
        <v>24001</v>
      </c>
      <c r="T95" s="129">
        <f t="shared" si="79"/>
        <v>124790</v>
      </c>
      <c r="U95" s="307">
        <v>33465</v>
      </c>
      <c r="V95" s="307">
        <v>20165</v>
      </c>
      <c r="W95" s="307">
        <v>45319</v>
      </c>
      <c r="X95" s="306">
        <v>25841</v>
      </c>
      <c r="Y95" s="129">
        <f t="shared" si="80"/>
        <v>232496</v>
      </c>
      <c r="Z95" s="307">
        <v>49914</v>
      </c>
      <c r="AA95" s="307">
        <v>68056</v>
      </c>
      <c r="AB95" s="307">
        <v>58946</v>
      </c>
      <c r="AC95" s="306">
        <v>55580</v>
      </c>
      <c r="AD95" s="129">
        <f t="shared" si="81"/>
        <v>182931</v>
      </c>
      <c r="AE95" s="307">
        <v>25188</v>
      </c>
      <c r="AF95" s="307">
        <v>26462</v>
      </c>
      <c r="AG95" s="307">
        <v>21334</v>
      </c>
      <c r="AH95" s="307">
        <v>40945</v>
      </c>
      <c r="AI95" s="307">
        <v>27211</v>
      </c>
      <c r="AJ95" s="306">
        <v>41791</v>
      </c>
      <c r="AK95" s="129">
        <f t="shared" si="82"/>
        <v>86162</v>
      </c>
      <c r="AL95" s="307">
        <v>18574</v>
      </c>
      <c r="AM95" s="307">
        <v>20557</v>
      </c>
      <c r="AN95" s="307">
        <v>32735</v>
      </c>
      <c r="AO95" s="306">
        <v>14296</v>
      </c>
      <c r="AP95" s="129">
        <f t="shared" si="83"/>
        <v>22302</v>
      </c>
      <c r="AQ95" s="307">
        <v>10356</v>
      </c>
      <c r="AR95" s="306">
        <v>11946</v>
      </c>
      <c r="AS95" s="129">
        <f t="shared" si="84"/>
        <v>76854</v>
      </c>
      <c r="AT95" s="307">
        <v>32565</v>
      </c>
      <c r="AU95" s="307">
        <v>19099</v>
      </c>
      <c r="AV95" s="307">
        <v>16531</v>
      </c>
      <c r="AW95" s="306">
        <v>8659</v>
      </c>
      <c r="AX95" s="129">
        <f t="shared" si="85"/>
        <v>111532</v>
      </c>
      <c r="AY95" s="307">
        <v>33011</v>
      </c>
      <c r="AZ95" s="306">
        <v>78521</v>
      </c>
      <c r="BA95" s="129">
        <f t="shared" si="86"/>
        <v>545001</v>
      </c>
      <c r="BB95" s="307">
        <v>112187</v>
      </c>
      <c r="BC95" s="307">
        <v>54644</v>
      </c>
      <c r="BD95" s="307">
        <v>69931</v>
      </c>
      <c r="BE95" s="307">
        <v>57601</v>
      </c>
      <c r="BF95" s="307">
        <v>77476</v>
      </c>
      <c r="BG95" s="307">
        <v>60318</v>
      </c>
      <c r="BH95" s="307">
        <v>64292</v>
      </c>
      <c r="BI95" s="306">
        <v>48552</v>
      </c>
      <c r="BJ95" s="129">
        <f t="shared" si="87"/>
        <v>194263</v>
      </c>
      <c r="BK95" s="307">
        <v>29215</v>
      </c>
      <c r="BL95" s="307">
        <v>49474</v>
      </c>
      <c r="BM95" s="307">
        <v>71134</v>
      </c>
      <c r="BN95" s="307">
        <v>6271</v>
      </c>
      <c r="BO95" s="306">
        <v>38169</v>
      </c>
      <c r="BP95" s="129">
        <f t="shared" si="88"/>
        <v>66273</v>
      </c>
      <c r="BQ95" s="307">
        <v>22821</v>
      </c>
      <c r="BR95" s="307">
        <v>12861</v>
      </c>
      <c r="BS95" s="306">
        <v>30591</v>
      </c>
      <c r="BT95" s="129">
        <f t="shared" si="89"/>
        <v>153582</v>
      </c>
      <c r="BU95" s="307">
        <v>46603</v>
      </c>
      <c r="BV95" s="307">
        <v>13674</v>
      </c>
      <c r="BW95" s="307">
        <v>65337</v>
      </c>
      <c r="BX95" s="306">
        <v>27968</v>
      </c>
      <c r="BY95" s="129">
        <f t="shared" si="90"/>
        <v>213024</v>
      </c>
      <c r="BZ95" s="307">
        <v>13215</v>
      </c>
      <c r="CA95" s="307">
        <v>26749</v>
      </c>
      <c r="CB95" s="127">
        <v>67915</v>
      </c>
      <c r="CC95" s="307">
        <v>17302</v>
      </c>
      <c r="CD95" s="307">
        <v>16521</v>
      </c>
      <c r="CE95" s="307">
        <v>20657</v>
      </c>
      <c r="CF95" s="307">
        <v>32601</v>
      </c>
      <c r="CG95" s="306">
        <v>18064</v>
      </c>
      <c r="CH95" s="129">
        <f t="shared" si="91"/>
        <v>225773</v>
      </c>
      <c r="CI95" s="307">
        <v>139111</v>
      </c>
      <c r="CJ95" s="306">
        <v>86662</v>
      </c>
      <c r="CK95" s="129">
        <f t="shared" si="92"/>
        <v>237635</v>
      </c>
      <c r="CL95" s="307">
        <v>76291</v>
      </c>
      <c r="CM95" s="307">
        <v>50299</v>
      </c>
      <c r="CN95" s="307">
        <v>22808</v>
      </c>
      <c r="CO95" s="307">
        <v>40165</v>
      </c>
      <c r="CP95" s="306">
        <v>48072</v>
      </c>
      <c r="CQ95" s="129">
        <f t="shared" si="93"/>
        <v>109288</v>
      </c>
      <c r="CR95" s="307">
        <v>34450</v>
      </c>
      <c r="CS95" s="307">
        <v>39462</v>
      </c>
      <c r="CT95" s="306">
        <v>35376</v>
      </c>
      <c r="CU95" s="129">
        <f t="shared" si="94"/>
        <v>140821</v>
      </c>
      <c r="CV95" s="307">
        <v>29105</v>
      </c>
      <c r="CW95" s="307">
        <v>52777</v>
      </c>
      <c r="CX95" s="307">
        <v>28656</v>
      </c>
      <c r="CY95" s="306">
        <v>30283</v>
      </c>
      <c r="CZ95" s="129">
        <f t="shared" si="95"/>
        <v>356254</v>
      </c>
      <c r="DA95" s="307">
        <v>12630</v>
      </c>
      <c r="DB95" s="307">
        <v>9995</v>
      </c>
      <c r="DC95" s="307">
        <v>86506</v>
      </c>
      <c r="DD95" s="307">
        <v>127811</v>
      </c>
      <c r="DE95" s="307">
        <v>82549</v>
      </c>
      <c r="DF95" s="306">
        <v>36763</v>
      </c>
      <c r="DG95" s="129">
        <f t="shared" si="96"/>
        <v>377945</v>
      </c>
      <c r="DH95" s="307">
        <v>32297</v>
      </c>
      <c r="DI95" s="307">
        <v>24279</v>
      </c>
      <c r="DJ95" s="307">
        <v>32516</v>
      </c>
      <c r="DK95" s="307">
        <v>69023</v>
      </c>
      <c r="DL95" s="307">
        <v>56480</v>
      </c>
      <c r="DM95" s="307">
        <v>99116</v>
      </c>
      <c r="DN95" s="307">
        <v>26071</v>
      </c>
      <c r="DO95" s="306">
        <v>38163</v>
      </c>
      <c r="DP95" s="485">
        <f t="shared" si="74"/>
        <v>4023259</v>
      </c>
      <c r="DQ95" s="481">
        <f t="shared" si="97"/>
        <v>43399</v>
      </c>
      <c r="DR95" s="307">
        <v>19018</v>
      </c>
      <c r="DS95" s="307">
        <v>21424</v>
      </c>
      <c r="DT95" s="306">
        <v>2957</v>
      </c>
      <c r="DU95" s="195" t="s">
        <v>341</v>
      </c>
      <c r="DV95" s="307">
        <v>22522</v>
      </c>
      <c r="DW95" s="126" t="s">
        <v>341</v>
      </c>
    </row>
    <row r="96" spans="1:130" s="14" customFormat="1" ht="16.5" customHeight="1">
      <c r="A96" s="315" t="s">
        <v>94</v>
      </c>
      <c r="B96" s="195">
        <f t="shared" si="75"/>
        <v>40836</v>
      </c>
      <c r="C96" s="305">
        <v>23519</v>
      </c>
      <c r="D96" s="306">
        <v>17317</v>
      </c>
      <c r="E96" s="65">
        <f t="shared" si="76"/>
        <v>109290</v>
      </c>
      <c r="F96" s="305">
        <v>17266</v>
      </c>
      <c r="G96" s="307">
        <v>41785</v>
      </c>
      <c r="H96" s="307">
        <v>13079</v>
      </c>
      <c r="I96" s="307">
        <v>13347</v>
      </c>
      <c r="J96" s="306">
        <v>23813</v>
      </c>
      <c r="K96" s="129">
        <f t="shared" si="77"/>
        <v>46234</v>
      </c>
      <c r="L96" s="307">
        <v>14168</v>
      </c>
      <c r="M96" s="201">
        <v>6260</v>
      </c>
      <c r="N96" s="308">
        <v>7708</v>
      </c>
      <c r="O96" s="126">
        <v>18098</v>
      </c>
      <c r="P96" s="129">
        <f t="shared" si="78"/>
        <v>47016</v>
      </c>
      <c r="Q96" s="127">
        <v>19758</v>
      </c>
      <c r="R96" s="307">
        <v>16821</v>
      </c>
      <c r="S96" s="306">
        <v>10437</v>
      </c>
      <c r="T96" s="129">
        <f t="shared" si="79"/>
        <v>57889</v>
      </c>
      <c r="U96" s="307">
        <v>16286</v>
      </c>
      <c r="V96" s="307">
        <v>9433</v>
      </c>
      <c r="W96" s="307">
        <v>20438</v>
      </c>
      <c r="X96" s="306">
        <v>11732</v>
      </c>
      <c r="Y96" s="129">
        <f t="shared" si="80"/>
        <v>96344</v>
      </c>
      <c r="Z96" s="307">
        <v>21241</v>
      </c>
      <c r="AA96" s="307">
        <v>27417</v>
      </c>
      <c r="AB96" s="307">
        <v>25754</v>
      </c>
      <c r="AC96" s="306">
        <v>21932</v>
      </c>
      <c r="AD96" s="129">
        <f t="shared" si="81"/>
        <v>82114</v>
      </c>
      <c r="AE96" s="307">
        <v>11259</v>
      </c>
      <c r="AF96" s="307">
        <v>11748</v>
      </c>
      <c r="AG96" s="307">
        <v>9341</v>
      </c>
      <c r="AH96" s="307">
        <v>18756</v>
      </c>
      <c r="AI96" s="307">
        <v>12538</v>
      </c>
      <c r="AJ96" s="306">
        <v>18472</v>
      </c>
      <c r="AK96" s="129">
        <f t="shared" si="82"/>
        <v>36267</v>
      </c>
      <c r="AL96" s="307">
        <v>6754</v>
      </c>
      <c r="AM96" s="307">
        <v>9152</v>
      </c>
      <c r="AN96" s="307">
        <v>14266</v>
      </c>
      <c r="AO96" s="306">
        <v>6095</v>
      </c>
      <c r="AP96" s="129">
        <f t="shared" si="83"/>
        <v>9258</v>
      </c>
      <c r="AQ96" s="307">
        <v>4339</v>
      </c>
      <c r="AR96" s="306">
        <v>4919</v>
      </c>
      <c r="AS96" s="129">
        <f t="shared" si="84"/>
        <v>31935</v>
      </c>
      <c r="AT96" s="307">
        <v>12831</v>
      </c>
      <c r="AU96" s="307">
        <v>8593</v>
      </c>
      <c r="AV96" s="307">
        <v>6856</v>
      </c>
      <c r="AW96" s="306">
        <v>3655</v>
      </c>
      <c r="AX96" s="129">
        <f t="shared" si="85"/>
        <v>46767</v>
      </c>
      <c r="AY96" s="307">
        <v>12843</v>
      </c>
      <c r="AZ96" s="306">
        <v>33924</v>
      </c>
      <c r="BA96" s="129">
        <f t="shared" si="86"/>
        <v>242310</v>
      </c>
      <c r="BB96" s="307">
        <v>57280</v>
      </c>
      <c r="BC96" s="307">
        <v>22125</v>
      </c>
      <c r="BD96" s="307">
        <v>29003</v>
      </c>
      <c r="BE96" s="307">
        <v>22730</v>
      </c>
      <c r="BF96" s="307">
        <v>38844</v>
      </c>
      <c r="BG96" s="307">
        <v>23821</v>
      </c>
      <c r="BH96" s="307">
        <v>29074</v>
      </c>
      <c r="BI96" s="306">
        <v>19433</v>
      </c>
      <c r="BJ96" s="129">
        <f t="shared" si="87"/>
        <v>84943</v>
      </c>
      <c r="BK96" s="307">
        <v>13120</v>
      </c>
      <c r="BL96" s="307">
        <v>20297</v>
      </c>
      <c r="BM96" s="307">
        <v>31867</v>
      </c>
      <c r="BN96" s="307">
        <v>2988</v>
      </c>
      <c r="BO96" s="306">
        <v>16671</v>
      </c>
      <c r="BP96" s="129">
        <f t="shared" si="88"/>
        <v>31934</v>
      </c>
      <c r="BQ96" s="307">
        <v>10838</v>
      </c>
      <c r="BR96" s="307">
        <v>6180</v>
      </c>
      <c r="BS96" s="306">
        <v>14916</v>
      </c>
      <c r="BT96" s="129">
        <f t="shared" si="89"/>
        <v>56950</v>
      </c>
      <c r="BU96" s="307">
        <v>18091</v>
      </c>
      <c r="BV96" s="307">
        <v>5662</v>
      </c>
      <c r="BW96" s="307">
        <v>21938</v>
      </c>
      <c r="BX96" s="306">
        <v>11259</v>
      </c>
      <c r="BY96" s="129">
        <f t="shared" si="90"/>
        <v>97312</v>
      </c>
      <c r="BZ96" s="307">
        <v>5768</v>
      </c>
      <c r="CA96" s="307">
        <v>12107</v>
      </c>
      <c r="CB96" s="127">
        <v>30854</v>
      </c>
      <c r="CC96" s="307">
        <v>7981</v>
      </c>
      <c r="CD96" s="307">
        <v>7618</v>
      </c>
      <c r="CE96" s="307">
        <v>9669</v>
      </c>
      <c r="CF96" s="307">
        <v>15016</v>
      </c>
      <c r="CG96" s="306">
        <v>8299</v>
      </c>
      <c r="CH96" s="129">
        <f t="shared" si="91"/>
        <v>84357</v>
      </c>
      <c r="CI96" s="307">
        <v>51862</v>
      </c>
      <c r="CJ96" s="306">
        <v>32495</v>
      </c>
      <c r="CK96" s="129">
        <f t="shared" si="92"/>
        <v>105412</v>
      </c>
      <c r="CL96" s="307">
        <v>33173</v>
      </c>
      <c r="CM96" s="307">
        <v>23651</v>
      </c>
      <c r="CN96" s="307">
        <v>10353</v>
      </c>
      <c r="CO96" s="307">
        <v>18392</v>
      </c>
      <c r="CP96" s="306">
        <v>19843</v>
      </c>
      <c r="CQ96" s="129">
        <f t="shared" si="93"/>
        <v>43125</v>
      </c>
      <c r="CR96" s="307">
        <v>13064</v>
      </c>
      <c r="CS96" s="307">
        <v>15605</v>
      </c>
      <c r="CT96" s="306">
        <v>14456</v>
      </c>
      <c r="CU96" s="129">
        <f t="shared" si="94"/>
        <v>64892</v>
      </c>
      <c r="CV96" s="307">
        <v>13223</v>
      </c>
      <c r="CW96" s="307">
        <v>23735</v>
      </c>
      <c r="CX96" s="307">
        <v>13815</v>
      </c>
      <c r="CY96" s="306">
        <v>14119</v>
      </c>
      <c r="CZ96" s="129">
        <f t="shared" si="95"/>
        <v>161227</v>
      </c>
      <c r="DA96" s="307">
        <v>5437</v>
      </c>
      <c r="DB96" s="307">
        <v>5104</v>
      </c>
      <c r="DC96" s="307">
        <v>43859</v>
      </c>
      <c r="DD96" s="307">
        <v>55652</v>
      </c>
      <c r="DE96" s="307">
        <v>36023</v>
      </c>
      <c r="DF96" s="306">
        <v>15152</v>
      </c>
      <c r="DG96" s="129">
        <f t="shared" si="96"/>
        <v>159850</v>
      </c>
      <c r="DH96" s="307">
        <v>13656</v>
      </c>
      <c r="DI96" s="307">
        <v>11418</v>
      </c>
      <c r="DJ96" s="307">
        <v>14038</v>
      </c>
      <c r="DK96" s="307">
        <v>28191</v>
      </c>
      <c r="DL96" s="307">
        <v>24443</v>
      </c>
      <c r="DM96" s="307">
        <v>41866</v>
      </c>
      <c r="DN96" s="307">
        <v>10971</v>
      </c>
      <c r="DO96" s="306">
        <v>15267</v>
      </c>
      <c r="DP96" s="485">
        <f t="shared" si="74"/>
        <v>1736262</v>
      </c>
      <c r="DQ96" s="481">
        <f t="shared" si="97"/>
        <v>18300</v>
      </c>
      <c r="DR96" s="307">
        <v>8329</v>
      </c>
      <c r="DS96" s="307">
        <v>8880</v>
      </c>
      <c r="DT96" s="306">
        <v>1091</v>
      </c>
      <c r="DU96" s="195" t="s">
        <v>341</v>
      </c>
      <c r="DV96" s="307">
        <v>7066</v>
      </c>
      <c r="DW96" s="126" t="s">
        <v>341</v>
      </c>
    </row>
    <row r="97" spans="1:130" s="14" customFormat="1" ht="16.5" customHeight="1">
      <c r="A97" s="462" t="s">
        <v>95</v>
      </c>
      <c r="B97" s="195">
        <f t="shared" si="75"/>
        <v>1857477</v>
      </c>
      <c r="C97" s="305">
        <v>1102905</v>
      </c>
      <c r="D97" s="306">
        <v>754572</v>
      </c>
      <c r="E97" s="65">
        <f t="shared" si="76"/>
        <v>3286605</v>
      </c>
      <c r="F97" s="305">
        <v>421100</v>
      </c>
      <c r="G97" s="307">
        <v>1473569</v>
      </c>
      <c r="H97" s="307">
        <v>390771</v>
      </c>
      <c r="I97" s="307">
        <v>336681</v>
      </c>
      <c r="J97" s="306">
        <v>664484</v>
      </c>
      <c r="K97" s="129">
        <f t="shared" si="77"/>
        <v>1352619</v>
      </c>
      <c r="L97" s="307">
        <v>344240</v>
      </c>
      <c r="M97" s="201">
        <v>148737</v>
      </c>
      <c r="N97" s="308">
        <v>224876</v>
      </c>
      <c r="O97" s="126">
        <v>634766</v>
      </c>
      <c r="P97" s="129">
        <f t="shared" si="78"/>
        <v>1480171</v>
      </c>
      <c r="Q97" s="127">
        <v>686200</v>
      </c>
      <c r="R97" s="307">
        <v>501007</v>
      </c>
      <c r="S97" s="306">
        <v>292964</v>
      </c>
      <c r="T97" s="129">
        <f t="shared" si="79"/>
        <v>1646600</v>
      </c>
      <c r="U97" s="307">
        <v>525790</v>
      </c>
      <c r="V97" s="307">
        <v>220184</v>
      </c>
      <c r="W97" s="307">
        <v>557181</v>
      </c>
      <c r="X97" s="306">
        <v>343445</v>
      </c>
      <c r="Y97" s="129">
        <f t="shared" si="80"/>
        <v>3249815</v>
      </c>
      <c r="Z97" s="307">
        <v>601027</v>
      </c>
      <c r="AA97" s="307">
        <v>911868</v>
      </c>
      <c r="AB97" s="307">
        <v>1003815</v>
      </c>
      <c r="AC97" s="306">
        <v>733105</v>
      </c>
      <c r="AD97" s="129">
        <f t="shared" si="81"/>
        <v>2562227</v>
      </c>
      <c r="AE97" s="307">
        <v>312987</v>
      </c>
      <c r="AF97" s="307">
        <v>431317</v>
      </c>
      <c r="AG97" s="307">
        <v>232461</v>
      </c>
      <c r="AH97" s="307">
        <v>593797</v>
      </c>
      <c r="AI97" s="307">
        <v>331914</v>
      </c>
      <c r="AJ97" s="306">
        <v>659751</v>
      </c>
      <c r="AK97" s="129">
        <f t="shared" si="82"/>
        <v>1333163</v>
      </c>
      <c r="AL97" s="307">
        <v>282665</v>
      </c>
      <c r="AM97" s="307">
        <v>302700</v>
      </c>
      <c r="AN97" s="307">
        <v>564139</v>
      </c>
      <c r="AO97" s="306">
        <v>183659</v>
      </c>
      <c r="AP97" s="129">
        <f t="shared" si="83"/>
        <v>316578</v>
      </c>
      <c r="AQ97" s="307">
        <v>146792</v>
      </c>
      <c r="AR97" s="306">
        <v>169786</v>
      </c>
      <c r="AS97" s="129">
        <f t="shared" si="84"/>
        <v>1179374</v>
      </c>
      <c r="AT97" s="307">
        <v>531198</v>
      </c>
      <c r="AU97" s="307">
        <v>263233</v>
      </c>
      <c r="AV97" s="307">
        <v>241104</v>
      </c>
      <c r="AW97" s="306">
        <v>143839</v>
      </c>
      <c r="AX97" s="129">
        <f t="shared" si="85"/>
        <v>1850685</v>
      </c>
      <c r="AY97" s="307">
        <v>590927</v>
      </c>
      <c r="AZ97" s="306">
        <v>1259758</v>
      </c>
      <c r="BA97" s="129">
        <f t="shared" si="86"/>
        <v>11914812</v>
      </c>
      <c r="BB97" s="307">
        <v>2268313</v>
      </c>
      <c r="BC97" s="307">
        <v>1339318</v>
      </c>
      <c r="BD97" s="307">
        <v>1424133</v>
      </c>
      <c r="BE97" s="307">
        <v>1228598</v>
      </c>
      <c r="BF97" s="307">
        <v>1589645</v>
      </c>
      <c r="BG97" s="307">
        <v>1538652</v>
      </c>
      <c r="BH97" s="307">
        <v>1342216</v>
      </c>
      <c r="BI97" s="306">
        <v>1183937</v>
      </c>
      <c r="BJ97" s="129">
        <f t="shared" si="87"/>
        <v>2686054</v>
      </c>
      <c r="BK97" s="307">
        <v>363188</v>
      </c>
      <c r="BL97" s="307">
        <v>723080</v>
      </c>
      <c r="BM97" s="307">
        <v>1064251</v>
      </c>
      <c r="BN97" s="307">
        <v>78535</v>
      </c>
      <c r="BO97" s="306">
        <v>457000</v>
      </c>
      <c r="BP97" s="129">
        <f t="shared" si="88"/>
        <v>746230</v>
      </c>
      <c r="BQ97" s="307">
        <v>244685</v>
      </c>
      <c r="BR97" s="307">
        <v>123602</v>
      </c>
      <c r="BS97" s="306">
        <v>377943</v>
      </c>
      <c r="BT97" s="129">
        <f t="shared" si="89"/>
        <v>2356585</v>
      </c>
      <c r="BU97" s="307">
        <v>733971</v>
      </c>
      <c r="BV97" s="307">
        <v>194390</v>
      </c>
      <c r="BW97" s="307">
        <v>1047585</v>
      </c>
      <c r="BX97" s="306">
        <v>380639</v>
      </c>
      <c r="BY97" s="129">
        <f t="shared" si="90"/>
        <v>2929285</v>
      </c>
      <c r="BZ97" s="307">
        <v>154546</v>
      </c>
      <c r="CA97" s="307">
        <v>281370</v>
      </c>
      <c r="CB97" s="127">
        <v>1264154</v>
      </c>
      <c r="CC97" s="307">
        <v>191262</v>
      </c>
      <c r="CD97" s="307">
        <v>177457</v>
      </c>
      <c r="CE97" s="307">
        <v>233242</v>
      </c>
      <c r="CF97" s="307">
        <v>381570</v>
      </c>
      <c r="CG97" s="306">
        <v>245684</v>
      </c>
      <c r="CH97" s="129">
        <f t="shared" si="91"/>
        <v>4049685</v>
      </c>
      <c r="CI97" s="307">
        <v>2584126</v>
      </c>
      <c r="CJ97" s="306">
        <v>1465559</v>
      </c>
      <c r="CK97" s="129">
        <f t="shared" si="92"/>
        <v>3630139</v>
      </c>
      <c r="CL97" s="307">
        <v>1303103</v>
      </c>
      <c r="CM97" s="307">
        <v>797697</v>
      </c>
      <c r="CN97" s="307">
        <v>311367</v>
      </c>
      <c r="CO97" s="307">
        <v>572771</v>
      </c>
      <c r="CP97" s="306">
        <v>645201</v>
      </c>
      <c r="CQ97" s="129">
        <f t="shared" si="93"/>
        <v>1924607</v>
      </c>
      <c r="CR97" s="307">
        <v>543264</v>
      </c>
      <c r="CS97" s="307">
        <v>807692</v>
      </c>
      <c r="CT97" s="306">
        <v>573651</v>
      </c>
      <c r="CU97" s="129">
        <f t="shared" si="94"/>
        <v>1789711</v>
      </c>
      <c r="CV97" s="307">
        <v>355419</v>
      </c>
      <c r="CW97" s="307">
        <v>629124</v>
      </c>
      <c r="CX97" s="307">
        <v>373306</v>
      </c>
      <c r="CY97" s="306">
        <v>431862</v>
      </c>
      <c r="CZ97" s="129">
        <f t="shared" si="95"/>
        <v>4924439</v>
      </c>
      <c r="DA97" s="307">
        <v>160976</v>
      </c>
      <c r="DB97" s="307">
        <v>137678</v>
      </c>
      <c r="DC97" s="307">
        <v>1084296</v>
      </c>
      <c r="DD97" s="307">
        <v>1982195</v>
      </c>
      <c r="DE97" s="307">
        <v>1013386</v>
      </c>
      <c r="DF97" s="306">
        <v>545908</v>
      </c>
      <c r="DG97" s="129">
        <f t="shared" si="96"/>
        <v>6342330</v>
      </c>
      <c r="DH97" s="307">
        <v>608044</v>
      </c>
      <c r="DI97" s="307">
        <v>320736</v>
      </c>
      <c r="DJ97" s="307">
        <v>493400</v>
      </c>
      <c r="DK97" s="307">
        <v>1227989</v>
      </c>
      <c r="DL97" s="307">
        <v>762366</v>
      </c>
      <c r="DM97" s="307">
        <v>1756088</v>
      </c>
      <c r="DN97" s="307">
        <v>422394</v>
      </c>
      <c r="DO97" s="306">
        <v>751313</v>
      </c>
      <c r="DP97" s="486">
        <f t="shared" si="74"/>
        <v>63409191</v>
      </c>
      <c r="DQ97" s="481">
        <f t="shared" si="97"/>
        <v>1033798</v>
      </c>
      <c r="DR97" s="307">
        <v>403977</v>
      </c>
      <c r="DS97" s="307">
        <v>390371</v>
      </c>
      <c r="DT97" s="306">
        <v>239450</v>
      </c>
      <c r="DU97" s="195" t="s">
        <v>341</v>
      </c>
      <c r="DV97" s="307">
        <v>837868</v>
      </c>
      <c r="DW97" s="126" t="s">
        <v>341</v>
      </c>
    </row>
    <row r="98" spans="1:130" s="14" customFormat="1" ht="16.5" customHeight="1">
      <c r="A98" s="315" t="s">
        <v>61</v>
      </c>
      <c r="B98" s="195">
        <f t="shared" ref="B98:B103" si="98">SUM(C98:D98)</f>
        <v>132015</v>
      </c>
      <c r="C98" s="297">
        <v>77812</v>
      </c>
      <c r="D98" s="298">
        <v>54203</v>
      </c>
      <c r="E98" s="195">
        <f t="shared" ref="E98:E103" si="99">SUM(F98:J98)</f>
        <v>212056</v>
      </c>
      <c r="F98" s="297">
        <v>23768</v>
      </c>
      <c r="G98" s="299">
        <v>101007</v>
      </c>
      <c r="H98" s="299">
        <v>25285</v>
      </c>
      <c r="I98" s="299">
        <v>21049</v>
      </c>
      <c r="J98" s="298">
        <v>40947</v>
      </c>
      <c r="K98" s="195">
        <f t="shared" ref="K98:K103" si="100">SUM(L98:O98)</f>
        <v>84729</v>
      </c>
      <c r="L98" s="299">
        <v>20233</v>
      </c>
      <c r="M98" s="299">
        <v>8209</v>
      </c>
      <c r="N98" s="299">
        <v>14923</v>
      </c>
      <c r="O98" s="298">
        <v>41364</v>
      </c>
      <c r="P98" s="195">
        <f t="shared" ref="P98:P103" si="101">SUM(Q98:S98)</f>
        <v>100962</v>
      </c>
      <c r="Q98" s="299">
        <v>48572</v>
      </c>
      <c r="R98" s="299">
        <v>32561</v>
      </c>
      <c r="S98" s="298">
        <v>19829</v>
      </c>
      <c r="T98" s="195">
        <f t="shared" ref="T98:T103" si="102">SUM(U98:X98)</f>
        <v>107551</v>
      </c>
      <c r="U98" s="299">
        <v>34752</v>
      </c>
      <c r="V98" s="299">
        <v>12775</v>
      </c>
      <c r="W98" s="299">
        <v>36089</v>
      </c>
      <c r="X98" s="298">
        <v>23935</v>
      </c>
      <c r="Y98" s="195">
        <f t="shared" ref="Y98:Y103" si="103">SUM(Z98:AC98)</f>
        <v>230211</v>
      </c>
      <c r="Z98" s="299">
        <v>40858</v>
      </c>
      <c r="AA98" s="299">
        <v>61414</v>
      </c>
      <c r="AB98" s="299">
        <v>78146</v>
      </c>
      <c r="AC98" s="298">
        <v>49793</v>
      </c>
      <c r="AD98" s="195">
        <f t="shared" ref="AD98:AD103" si="104">SUM(AE98:AJ98)</f>
        <v>183261</v>
      </c>
      <c r="AE98" s="299">
        <v>19826</v>
      </c>
      <c r="AF98" s="299">
        <v>34539</v>
      </c>
      <c r="AG98" s="299">
        <v>13672</v>
      </c>
      <c r="AH98" s="299">
        <v>40404</v>
      </c>
      <c r="AI98" s="299">
        <v>23163</v>
      </c>
      <c r="AJ98" s="298">
        <v>51657</v>
      </c>
      <c r="AK98" s="195">
        <f t="shared" ref="AK98:AK103" si="105">SUM(AL98:AO98)</f>
        <v>96367</v>
      </c>
      <c r="AL98" s="299">
        <v>20698</v>
      </c>
      <c r="AM98" s="299">
        <v>22404</v>
      </c>
      <c r="AN98" s="299">
        <v>41324</v>
      </c>
      <c r="AO98" s="298">
        <v>11941</v>
      </c>
      <c r="AP98" s="195">
        <f t="shared" ref="AP98:AP103" si="106">SUM(AQ98:AR98)</f>
        <v>18817</v>
      </c>
      <c r="AQ98" s="299">
        <v>8475</v>
      </c>
      <c r="AR98" s="298">
        <v>10342</v>
      </c>
      <c r="AS98" s="195">
        <f t="shared" ref="AS98:AS103" si="107">SUM(AT98:AW98)</f>
        <v>87081</v>
      </c>
      <c r="AT98" s="299">
        <v>40821</v>
      </c>
      <c r="AU98" s="299">
        <v>18043</v>
      </c>
      <c r="AV98" s="299">
        <v>17412</v>
      </c>
      <c r="AW98" s="298">
        <v>10805</v>
      </c>
      <c r="AX98" s="195">
        <f t="shared" ref="AX98:AX103" si="108">SUM(AY98:AZ98)</f>
        <v>142366</v>
      </c>
      <c r="AY98" s="299">
        <v>47837</v>
      </c>
      <c r="AZ98" s="298">
        <v>94529</v>
      </c>
      <c r="BA98" s="195">
        <f t="shared" ref="BA98:BA103" si="109">SUM(BB98:BI98)</f>
        <v>998860</v>
      </c>
      <c r="BB98" s="299">
        <v>143722</v>
      </c>
      <c r="BC98" s="299">
        <v>116929</v>
      </c>
      <c r="BD98" s="299">
        <v>118623</v>
      </c>
      <c r="BE98" s="299">
        <v>106613</v>
      </c>
      <c r="BF98" s="299">
        <v>136784</v>
      </c>
      <c r="BG98" s="299">
        <v>154396</v>
      </c>
      <c r="BH98" s="299">
        <v>113694</v>
      </c>
      <c r="BI98" s="298">
        <v>108099</v>
      </c>
      <c r="BJ98" s="195">
        <f t="shared" ref="BJ98:BJ103" si="110">SUM(BK98:BO98)</f>
        <v>181636</v>
      </c>
      <c r="BK98" s="299">
        <v>24170</v>
      </c>
      <c r="BL98" s="299">
        <v>51034</v>
      </c>
      <c r="BM98" s="299">
        <v>72277</v>
      </c>
      <c r="BN98" s="299">
        <v>4887</v>
      </c>
      <c r="BO98" s="298">
        <v>29268</v>
      </c>
      <c r="BP98" s="195">
        <f t="shared" ref="BP98:BP103" si="111">SUM(BQ98:BS98)</f>
        <v>44043</v>
      </c>
      <c r="BQ98" s="299">
        <v>13885</v>
      </c>
      <c r="BR98" s="299">
        <v>6440</v>
      </c>
      <c r="BS98" s="298">
        <v>23718</v>
      </c>
      <c r="BT98" s="195">
        <f t="shared" ref="BT98:BT103" si="112">SUM(BU98:BX98)</f>
        <v>161435</v>
      </c>
      <c r="BU98" s="299">
        <v>50539</v>
      </c>
      <c r="BV98" s="299">
        <v>13394</v>
      </c>
      <c r="BW98" s="299">
        <v>72291</v>
      </c>
      <c r="BX98" s="298">
        <v>25211</v>
      </c>
      <c r="BY98" s="195">
        <f t="shared" ref="BY98:BY103" si="113">SUM(BZ98:CG98)</f>
        <v>195381</v>
      </c>
      <c r="BZ98" s="299">
        <v>9827</v>
      </c>
      <c r="CA98" s="299">
        <v>17309</v>
      </c>
      <c r="CB98" s="299">
        <v>90940</v>
      </c>
      <c r="CC98" s="299">
        <v>11056</v>
      </c>
      <c r="CD98" s="299">
        <v>9944</v>
      </c>
      <c r="CE98" s="299">
        <v>13422</v>
      </c>
      <c r="CF98" s="299">
        <v>24532</v>
      </c>
      <c r="CG98" s="298">
        <v>18351</v>
      </c>
      <c r="CH98" s="195">
        <f t="shared" ref="CH98:CH103" si="114">SUM(CI98:CJ98)</f>
        <v>330568</v>
      </c>
      <c r="CI98" s="299">
        <v>212634</v>
      </c>
      <c r="CJ98" s="298">
        <v>117934</v>
      </c>
      <c r="CK98" s="195">
        <f t="shared" ref="CK98:CK103" si="115">SUM(CL98:CP98)</f>
        <v>279713</v>
      </c>
      <c r="CL98" s="299">
        <v>101428</v>
      </c>
      <c r="CM98" s="299">
        <v>63183</v>
      </c>
      <c r="CN98" s="299">
        <v>24613</v>
      </c>
      <c r="CO98" s="299">
        <v>42968</v>
      </c>
      <c r="CP98" s="298">
        <v>47521</v>
      </c>
      <c r="CQ98" s="195">
        <f t="shared" ref="CQ98:CQ103" si="116">SUM(CR98:CT98)</f>
        <v>151213</v>
      </c>
      <c r="CR98" s="299">
        <v>42142</v>
      </c>
      <c r="CS98" s="299">
        <v>66876</v>
      </c>
      <c r="CT98" s="298">
        <v>42195</v>
      </c>
      <c r="CU98" s="195">
        <f t="shared" ref="CU98:CU103" si="117">SUM(CV98:CY98)</f>
        <v>115718</v>
      </c>
      <c r="CV98" s="299">
        <v>22111</v>
      </c>
      <c r="CW98" s="299">
        <v>37857</v>
      </c>
      <c r="CX98" s="299">
        <v>25864</v>
      </c>
      <c r="CY98" s="298">
        <v>29886</v>
      </c>
      <c r="CZ98" s="195">
        <f t="shared" ref="CZ98:CZ104" si="118">SUM(DA98:DF98)</f>
        <v>334550</v>
      </c>
      <c r="DA98" s="299">
        <v>9926</v>
      </c>
      <c r="DB98" s="299">
        <v>8717</v>
      </c>
      <c r="DC98" s="299">
        <v>69210</v>
      </c>
      <c r="DD98" s="299">
        <v>143104</v>
      </c>
      <c r="DE98" s="299">
        <v>63634</v>
      </c>
      <c r="DF98" s="298">
        <v>39959</v>
      </c>
      <c r="DG98" s="195">
        <f t="shared" ref="DG98:DG103" si="119">SUM(DH98:DO98)</f>
        <v>489523</v>
      </c>
      <c r="DH98" s="299">
        <v>48778</v>
      </c>
      <c r="DI98" s="299">
        <v>21137</v>
      </c>
      <c r="DJ98" s="299">
        <v>37202</v>
      </c>
      <c r="DK98" s="299">
        <v>96443</v>
      </c>
      <c r="DL98" s="299">
        <v>55890</v>
      </c>
      <c r="DM98" s="299">
        <v>142109</v>
      </c>
      <c r="DN98" s="299">
        <v>30257</v>
      </c>
      <c r="DO98" s="298">
        <v>57707</v>
      </c>
      <c r="DP98" s="436">
        <f t="shared" ref="DP98:DP104" si="120">B98+E98+K98+P98+T98+Y98+AD98+AK98+AP98+AS98+AX98+BA98+BJ98+BP98+BT98+BY98+CH98+CK98+CQ98+CU98+CZ98+DG98</f>
        <v>4678056</v>
      </c>
      <c r="DQ98" s="195">
        <f t="shared" ref="DQ98:DQ103" si="121">SUM(DR98:DT98)</f>
        <v>92630</v>
      </c>
      <c r="DR98" s="299">
        <v>31140</v>
      </c>
      <c r="DS98" s="299">
        <v>27324</v>
      </c>
      <c r="DT98" s="298">
        <v>34166</v>
      </c>
      <c r="DU98" s="195" t="s">
        <v>341</v>
      </c>
      <c r="DV98" s="299">
        <v>80283</v>
      </c>
      <c r="DW98" s="298" t="s">
        <v>341</v>
      </c>
    </row>
    <row r="99" spans="1:130" s="14" customFormat="1" ht="16.5" customHeight="1">
      <c r="A99" s="315" t="s">
        <v>62</v>
      </c>
      <c r="B99" s="195">
        <f t="shared" si="98"/>
        <v>245066</v>
      </c>
      <c r="C99" s="297">
        <v>142636</v>
      </c>
      <c r="D99" s="298">
        <v>102430</v>
      </c>
      <c r="E99" s="195">
        <f t="shared" si="99"/>
        <v>415749</v>
      </c>
      <c r="F99" s="297">
        <v>49749</v>
      </c>
      <c r="G99" s="299">
        <v>191079</v>
      </c>
      <c r="H99" s="299">
        <v>50509</v>
      </c>
      <c r="I99" s="299">
        <v>42080</v>
      </c>
      <c r="J99" s="298">
        <v>82332</v>
      </c>
      <c r="K99" s="195">
        <f t="shared" si="100"/>
        <v>165776</v>
      </c>
      <c r="L99" s="299">
        <v>41722</v>
      </c>
      <c r="M99" s="299">
        <v>16404</v>
      </c>
      <c r="N99" s="299">
        <v>30782</v>
      </c>
      <c r="O99" s="298">
        <v>76868</v>
      </c>
      <c r="P99" s="195">
        <f t="shared" si="101"/>
        <v>199920</v>
      </c>
      <c r="Q99" s="299">
        <v>93546</v>
      </c>
      <c r="R99" s="299">
        <v>66757</v>
      </c>
      <c r="S99" s="298">
        <v>39617</v>
      </c>
      <c r="T99" s="195">
        <f t="shared" si="102"/>
        <v>210284</v>
      </c>
      <c r="U99" s="299">
        <v>67170</v>
      </c>
      <c r="V99" s="299">
        <v>25543</v>
      </c>
      <c r="W99" s="299">
        <v>71415</v>
      </c>
      <c r="X99" s="298">
        <v>46156</v>
      </c>
      <c r="Y99" s="195">
        <f t="shared" si="103"/>
        <v>442948</v>
      </c>
      <c r="Z99" s="299">
        <v>80404</v>
      </c>
      <c r="AA99" s="299">
        <v>121501</v>
      </c>
      <c r="AB99" s="299">
        <v>142242</v>
      </c>
      <c r="AC99" s="298">
        <v>98801</v>
      </c>
      <c r="AD99" s="195">
        <f t="shared" si="104"/>
        <v>344014</v>
      </c>
      <c r="AE99" s="299">
        <v>38869</v>
      </c>
      <c r="AF99" s="299">
        <v>62383</v>
      </c>
      <c r="AG99" s="299">
        <v>28215</v>
      </c>
      <c r="AH99" s="299">
        <v>78481</v>
      </c>
      <c r="AI99" s="299">
        <v>44297</v>
      </c>
      <c r="AJ99" s="298">
        <v>91769</v>
      </c>
      <c r="AK99" s="195">
        <f t="shared" si="105"/>
        <v>179563</v>
      </c>
      <c r="AL99" s="299">
        <v>40293</v>
      </c>
      <c r="AM99" s="299">
        <v>40706</v>
      </c>
      <c r="AN99" s="299">
        <v>75093</v>
      </c>
      <c r="AO99" s="298">
        <v>23471</v>
      </c>
      <c r="AP99" s="195">
        <f t="shared" si="106"/>
        <v>36426</v>
      </c>
      <c r="AQ99" s="299">
        <v>17327</v>
      </c>
      <c r="AR99" s="298">
        <v>19099</v>
      </c>
      <c r="AS99" s="195">
        <f t="shared" si="107"/>
        <v>160690</v>
      </c>
      <c r="AT99" s="299">
        <v>71590</v>
      </c>
      <c r="AU99" s="299">
        <v>36611</v>
      </c>
      <c r="AV99" s="299">
        <v>33197</v>
      </c>
      <c r="AW99" s="298">
        <v>19292</v>
      </c>
      <c r="AX99" s="195">
        <f t="shared" si="108"/>
        <v>261281</v>
      </c>
      <c r="AY99" s="299">
        <v>88808</v>
      </c>
      <c r="AZ99" s="298">
        <v>172473</v>
      </c>
      <c r="BA99" s="195">
        <f t="shared" si="109"/>
        <v>1643748</v>
      </c>
      <c r="BB99" s="299">
        <v>227525</v>
      </c>
      <c r="BC99" s="299">
        <v>209112</v>
      </c>
      <c r="BD99" s="299">
        <v>213810</v>
      </c>
      <c r="BE99" s="299">
        <v>183250</v>
      </c>
      <c r="BF99" s="299">
        <v>211732</v>
      </c>
      <c r="BG99" s="299">
        <v>232890</v>
      </c>
      <c r="BH99" s="299">
        <v>184477</v>
      </c>
      <c r="BI99" s="298">
        <v>180952</v>
      </c>
      <c r="BJ99" s="195">
        <f t="shared" si="110"/>
        <v>348572</v>
      </c>
      <c r="BK99" s="299">
        <v>47427</v>
      </c>
      <c r="BL99" s="299">
        <v>99121</v>
      </c>
      <c r="BM99" s="299">
        <v>134466</v>
      </c>
      <c r="BN99" s="299">
        <v>9356</v>
      </c>
      <c r="BO99" s="298">
        <v>58202</v>
      </c>
      <c r="BP99" s="195">
        <f t="shared" si="111"/>
        <v>86414</v>
      </c>
      <c r="BQ99" s="299">
        <v>28440</v>
      </c>
      <c r="BR99" s="299">
        <v>13689</v>
      </c>
      <c r="BS99" s="298">
        <v>44285</v>
      </c>
      <c r="BT99" s="195">
        <f t="shared" si="112"/>
        <v>306159</v>
      </c>
      <c r="BU99" s="299">
        <v>94952</v>
      </c>
      <c r="BV99" s="299">
        <v>26286</v>
      </c>
      <c r="BW99" s="299">
        <v>133526</v>
      </c>
      <c r="BX99" s="298">
        <v>51395</v>
      </c>
      <c r="BY99" s="195">
        <f t="shared" si="113"/>
        <v>368346</v>
      </c>
      <c r="BZ99" s="299">
        <v>19241</v>
      </c>
      <c r="CA99" s="299">
        <v>33631</v>
      </c>
      <c r="CB99" s="299">
        <v>161119</v>
      </c>
      <c r="CC99" s="299">
        <v>23487</v>
      </c>
      <c r="CD99" s="299">
        <v>20820</v>
      </c>
      <c r="CE99" s="299">
        <v>27070</v>
      </c>
      <c r="CF99" s="299">
        <v>49038</v>
      </c>
      <c r="CG99" s="298">
        <v>33940</v>
      </c>
      <c r="CH99" s="195">
        <f t="shared" si="114"/>
        <v>594807</v>
      </c>
      <c r="CI99" s="299">
        <v>378628</v>
      </c>
      <c r="CJ99" s="298">
        <v>216179</v>
      </c>
      <c r="CK99" s="195">
        <f t="shared" si="115"/>
        <v>514717</v>
      </c>
      <c r="CL99" s="299">
        <v>185307</v>
      </c>
      <c r="CM99" s="299">
        <v>115395</v>
      </c>
      <c r="CN99" s="299">
        <v>45700</v>
      </c>
      <c r="CO99" s="299">
        <v>80560</v>
      </c>
      <c r="CP99" s="298">
        <v>87755</v>
      </c>
      <c r="CQ99" s="195">
        <f t="shared" si="116"/>
        <v>278793</v>
      </c>
      <c r="CR99" s="299">
        <v>78954</v>
      </c>
      <c r="CS99" s="299">
        <v>121288</v>
      </c>
      <c r="CT99" s="298">
        <v>78551</v>
      </c>
      <c r="CU99" s="195">
        <f t="shared" si="117"/>
        <v>226687</v>
      </c>
      <c r="CV99" s="299">
        <v>44103</v>
      </c>
      <c r="CW99" s="299">
        <v>77226</v>
      </c>
      <c r="CX99" s="299">
        <v>50290</v>
      </c>
      <c r="CY99" s="298">
        <v>55068</v>
      </c>
      <c r="CZ99" s="195">
        <f t="shared" si="118"/>
        <v>626646</v>
      </c>
      <c r="DA99" s="299">
        <v>20681</v>
      </c>
      <c r="DB99" s="299">
        <v>18302</v>
      </c>
      <c r="DC99" s="299">
        <v>129016</v>
      </c>
      <c r="DD99" s="299">
        <v>260453</v>
      </c>
      <c r="DE99" s="299">
        <v>124157</v>
      </c>
      <c r="DF99" s="298">
        <v>74037</v>
      </c>
      <c r="DG99" s="195">
        <f t="shared" si="119"/>
        <v>884376</v>
      </c>
      <c r="DH99" s="299">
        <v>91958</v>
      </c>
      <c r="DI99" s="299">
        <v>42835</v>
      </c>
      <c r="DJ99" s="299">
        <v>69460</v>
      </c>
      <c r="DK99" s="299">
        <v>176761</v>
      </c>
      <c r="DL99" s="299">
        <v>102509</v>
      </c>
      <c r="DM99" s="299">
        <v>236358</v>
      </c>
      <c r="DN99" s="299">
        <v>58096</v>
      </c>
      <c r="DO99" s="298">
        <v>106399</v>
      </c>
      <c r="DP99" s="436">
        <f t="shared" si="120"/>
        <v>8540982</v>
      </c>
      <c r="DQ99" s="195">
        <f t="shared" si="121"/>
        <v>183646</v>
      </c>
      <c r="DR99" s="299">
        <v>67549</v>
      </c>
      <c r="DS99" s="299">
        <v>57994</v>
      </c>
      <c r="DT99" s="298">
        <v>58103</v>
      </c>
      <c r="DU99" s="195" t="s">
        <v>341</v>
      </c>
      <c r="DV99" s="299">
        <v>156520</v>
      </c>
      <c r="DW99" s="298" t="s">
        <v>341</v>
      </c>
    </row>
    <row r="100" spans="1:130" s="14" customFormat="1" ht="16.5" customHeight="1">
      <c r="A100" s="315" t="s">
        <v>63</v>
      </c>
      <c r="B100" s="195">
        <f t="shared" si="98"/>
        <v>232935</v>
      </c>
      <c r="C100" s="98">
        <v>147514</v>
      </c>
      <c r="D100" s="99">
        <v>85421</v>
      </c>
      <c r="E100" s="195">
        <f t="shared" si="99"/>
        <v>372815</v>
      </c>
      <c r="F100" s="98">
        <v>37329</v>
      </c>
      <c r="G100" s="100">
        <v>195847</v>
      </c>
      <c r="H100" s="100">
        <v>35729</v>
      </c>
      <c r="I100" s="100">
        <v>32895</v>
      </c>
      <c r="J100" s="99">
        <v>71015</v>
      </c>
      <c r="K100" s="195">
        <f t="shared" si="100"/>
        <v>149749</v>
      </c>
      <c r="L100" s="100">
        <v>33164</v>
      </c>
      <c r="M100" s="100">
        <v>12914</v>
      </c>
      <c r="N100" s="100">
        <v>22039</v>
      </c>
      <c r="O100" s="99">
        <v>81632</v>
      </c>
      <c r="P100" s="195">
        <f t="shared" si="101"/>
        <v>169762</v>
      </c>
      <c r="Q100" s="100">
        <v>88145</v>
      </c>
      <c r="R100" s="100">
        <v>51433</v>
      </c>
      <c r="S100" s="99">
        <v>30184</v>
      </c>
      <c r="T100" s="195">
        <f t="shared" si="102"/>
        <v>182203</v>
      </c>
      <c r="U100" s="100">
        <v>73015</v>
      </c>
      <c r="V100" s="100">
        <v>20615</v>
      </c>
      <c r="W100" s="100">
        <v>54440</v>
      </c>
      <c r="X100" s="99">
        <v>34133</v>
      </c>
      <c r="Y100" s="195">
        <f t="shared" si="103"/>
        <v>370794</v>
      </c>
      <c r="Z100" s="100">
        <v>58727</v>
      </c>
      <c r="AA100" s="100">
        <v>100674</v>
      </c>
      <c r="AB100" s="100">
        <v>137181</v>
      </c>
      <c r="AC100" s="99">
        <v>74212</v>
      </c>
      <c r="AD100" s="195">
        <f t="shared" si="104"/>
        <v>286942</v>
      </c>
      <c r="AE100" s="100">
        <v>31970</v>
      </c>
      <c r="AF100" s="100">
        <v>45644</v>
      </c>
      <c r="AG100" s="100">
        <v>21243</v>
      </c>
      <c r="AH100" s="100">
        <v>77629</v>
      </c>
      <c r="AI100" s="100">
        <v>32570</v>
      </c>
      <c r="AJ100" s="99">
        <v>77886</v>
      </c>
      <c r="AK100" s="195">
        <f t="shared" si="105"/>
        <v>163883</v>
      </c>
      <c r="AL100" s="100">
        <v>31114</v>
      </c>
      <c r="AM100" s="100">
        <v>35547</v>
      </c>
      <c r="AN100" s="100">
        <v>77643</v>
      </c>
      <c r="AO100" s="99">
        <v>19579</v>
      </c>
      <c r="AP100" s="195">
        <f t="shared" si="106"/>
        <v>35120</v>
      </c>
      <c r="AQ100" s="100">
        <v>15433</v>
      </c>
      <c r="AR100" s="99">
        <v>19687</v>
      </c>
      <c r="AS100" s="195">
        <f t="shared" si="107"/>
        <v>140466</v>
      </c>
      <c r="AT100" s="100">
        <v>69985</v>
      </c>
      <c r="AU100" s="100">
        <v>27325</v>
      </c>
      <c r="AV100" s="100">
        <v>24156</v>
      </c>
      <c r="AW100" s="99">
        <v>19000</v>
      </c>
      <c r="AX100" s="195">
        <f t="shared" si="108"/>
        <v>230322</v>
      </c>
      <c r="AY100" s="100">
        <v>64230</v>
      </c>
      <c r="AZ100" s="99">
        <v>166092</v>
      </c>
      <c r="BA100" s="195">
        <f t="shared" si="109"/>
        <v>1598574</v>
      </c>
      <c r="BB100" s="100">
        <v>340123</v>
      </c>
      <c r="BC100" s="100">
        <v>173272</v>
      </c>
      <c r="BD100" s="100">
        <v>176403</v>
      </c>
      <c r="BE100" s="100">
        <v>159332</v>
      </c>
      <c r="BF100" s="100">
        <v>200430</v>
      </c>
      <c r="BG100" s="100">
        <v>209246</v>
      </c>
      <c r="BH100" s="100">
        <v>178117</v>
      </c>
      <c r="BI100" s="99">
        <v>161651</v>
      </c>
      <c r="BJ100" s="195">
        <f t="shared" si="110"/>
        <v>310879</v>
      </c>
      <c r="BK100" s="100">
        <v>35745</v>
      </c>
      <c r="BL100" s="100">
        <v>79011</v>
      </c>
      <c r="BM100" s="100">
        <v>141383</v>
      </c>
      <c r="BN100" s="100">
        <v>7532</v>
      </c>
      <c r="BO100" s="99">
        <v>47208</v>
      </c>
      <c r="BP100" s="195">
        <f t="shared" si="111"/>
        <v>78801</v>
      </c>
      <c r="BQ100" s="100">
        <v>23672</v>
      </c>
      <c r="BR100" s="100">
        <v>10841</v>
      </c>
      <c r="BS100" s="99">
        <v>44288</v>
      </c>
      <c r="BT100" s="195">
        <f t="shared" si="112"/>
        <v>294093</v>
      </c>
      <c r="BU100" s="100">
        <v>106055</v>
      </c>
      <c r="BV100" s="100">
        <v>20987</v>
      </c>
      <c r="BW100" s="100">
        <v>126004</v>
      </c>
      <c r="BX100" s="99">
        <v>41047</v>
      </c>
      <c r="BY100" s="195">
        <f t="shared" si="113"/>
        <v>344927</v>
      </c>
      <c r="BZ100" s="100">
        <v>13994</v>
      </c>
      <c r="CA100" s="100">
        <v>25475</v>
      </c>
      <c r="CB100" s="100">
        <v>187319</v>
      </c>
      <c r="CC100" s="100">
        <v>16707</v>
      </c>
      <c r="CD100" s="100">
        <v>15206</v>
      </c>
      <c r="CE100" s="100">
        <v>24419</v>
      </c>
      <c r="CF100" s="100">
        <v>38001</v>
      </c>
      <c r="CG100" s="99">
        <v>23806</v>
      </c>
      <c r="CH100" s="195">
        <f t="shared" si="114"/>
        <v>544554</v>
      </c>
      <c r="CI100" s="100">
        <v>365935</v>
      </c>
      <c r="CJ100" s="99">
        <v>178619</v>
      </c>
      <c r="CK100" s="195">
        <f t="shared" si="115"/>
        <v>426557</v>
      </c>
      <c r="CL100" s="100">
        <v>164156</v>
      </c>
      <c r="CM100" s="100">
        <v>102187</v>
      </c>
      <c r="CN100" s="100">
        <v>33306</v>
      </c>
      <c r="CO100" s="100">
        <v>64692</v>
      </c>
      <c r="CP100" s="99">
        <v>62216</v>
      </c>
      <c r="CQ100" s="195">
        <f t="shared" si="116"/>
        <v>236222</v>
      </c>
      <c r="CR100" s="100">
        <v>62064</v>
      </c>
      <c r="CS100" s="100">
        <v>98329</v>
      </c>
      <c r="CT100" s="99">
        <v>75829</v>
      </c>
      <c r="CU100" s="195">
        <f t="shared" si="117"/>
        <v>194075</v>
      </c>
      <c r="CV100" s="100">
        <v>35961</v>
      </c>
      <c r="CW100" s="100">
        <v>63959</v>
      </c>
      <c r="CX100" s="100">
        <v>37050</v>
      </c>
      <c r="CY100" s="99">
        <v>57105</v>
      </c>
      <c r="CZ100" s="195">
        <f t="shared" si="118"/>
        <v>567866</v>
      </c>
      <c r="DA100" s="100">
        <v>15627</v>
      </c>
      <c r="DB100" s="100">
        <v>12707</v>
      </c>
      <c r="DC100" s="100">
        <v>119298</v>
      </c>
      <c r="DD100" s="100">
        <v>254448</v>
      </c>
      <c r="DE100" s="100">
        <v>104502</v>
      </c>
      <c r="DF100" s="99">
        <v>61284</v>
      </c>
      <c r="DG100" s="195">
        <f t="shared" si="119"/>
        <v>794922</v>
      </c>
      <c r="DH100" s="100">
        <v>65721</v>
      </c>
      <c r="DI100" s="100">
        <v>30519</v>
      </c>
      <c r="DJ100" s="100">
        <v>52943</v>
      </c>
      <c r="DK100" s="100">
        <v>158787</v>
      </c>
      <c r="DL100" s="100">
        <v>90412</v>
      </c>
      <c r="DM100" s="100">
        <v>263798</v>
      </c>
      <c r="DN100" s="100">
        <v>48561</v>
      </c>
      <c r="DO100" s="99">
        <v>84181</v>
      </c>
      <c r="DP100" s="436">
        <f t="shared" si="120"/>
        <v>7726461</v>
      </c>
      <c r="DQ100" s="195">
        <f t="shared" si="121"/>
        <v>132500</v>
      </c>
      <c r="DR100" s="100">
        <v>48284</v>
      </c>
      <c r="DS100" s="100">
        <v>46670</v>
      </c>
      <c r="DT100" s="99">
        <v>37546</v>
      </c>
      <c r="DU100" s="195" t="s">
        <v>341</v>
      </c>
      <c r="DV100" s="100">
        <v>122660</v>
      </c>
      <c r="DW100" s="99" t="s">
        <v>341</v>
      </c>
    </row>
    <row r="101" spans="1:130" s="14" customFormat="1" ht="16.5" customHeight="1">
      <c r="A101" s="315" t="s">
        <v>64</v>
      </c>
      <c r="B101" s="195">
        <f t="shared" si="98"/>
        <v>974475</v>
      </c>
      <c r="C101" s="98">
        <v>577324</v>
      </c>
      <c r="D101" s="99">
        <v>397151</v>
      </c>
      <c r="E101" s="195">
        <f t="shared" si="99"/>
        <v>1672730</v>
      </c>
      <c r="F101" s="98">
        <v>211558</v>
      </c>
      <c r="G101" s="100">
        <v>755385</v>
      </c>
      <c r="H101" s="100">
        <v>200647</v>
      </c>
      <c r="I101" s="100">
        <v>166488</v>
      </c>
      <c r="J101" s="99">
        <v>338652</v>
      </c>
      <c r="K101" s="195">
        <f t="shared" si="100"/>
        <v>686426</v>
      </c>
      <c r="L101" s="100">
        <v>171589</v>
      </c>
      <c r="M101" s="100">
        <v>76771</v>
      </c>
      <c r="N101" s="100">
        <v>113177</v>
      </c>
      <c r="O101" s="99">
        <v>324889</v>
      </c>
      <c r="P101" s="195">
        <f t="shared" si="101"/>
        <v>739699</v>
      </c>
      <c r="Q101" s="100">
        <v>343429</v>
      </c>
      <c r="R101" s="100">
        <v>251284</v>
      </c>
      <c r="S101" s="99">
        <v>144986</v>
      </c>
      <c r="T101" s="195">
        <f t="shared" si="102"/>
        <v>827630</v>
      </c>
      <c r="U101" s="100">
        <v>264466</v>
      </c>
      <c r="V101" s="100">
        <v>109728</v>
      </c>
      <c r="W101" s="100">
        <v>279614</v>
      </c>
      <c r="X101" s="99">
        <v>173822</v>
      </c>
      <c r="Y101" s="195">
        <f t="shared" si="103"/>
        <v>1631228</v>
      </c>
      <c r="Z101" s="100">
        <v>296197</v>
      </c>
      <c r="AA101" s="100">
        <v>462127</v>
      </c>
      <c r="AB101" s="100">
        <v>501414</v>
      </c>
      <c r="AC101" s="99">
        <v>371490</v>
      </c>
      <c r="AD101" s="195">
        <f t="shared" si="104"/>
        <v>1286489</v>
      </c>
      <c r="AE101" s="100">
        <v>157537</v>
      </c>
      <c r="AF101" s="100">
        <v>221700</v>
      </c>
      <c r="AG101" s="100">
        <v>116584</v>
      </c>
      <c r="AH101" s="100">
        <v>294060</v>
      </c>
      <c r="AI101" s="100">
        <v>164324</v>
      </c>
      <c r="AJ101" s="99">
        <v>332284</v>
      </c>
      <c r="AK101" s="195">
        <f t="shared" si="105"/>
        <v>676636</v>
      </c>
      <c r="AL101" s="100">
        <v>145667</v>
      </c>
      <c r="AM101" s="100">
        <v>151676</v>
      </c>
      <c r="AN101" s="100">
        <v>286578</v>
      </c>
      <c r="AO101" s="99">
        <v>92715</v>
      </c>
      <c r="AP101" s="195">
        <f t="shared" si="106"/>
        <v>165480</v>
      </c>
      <c r="AQ101" s="100">
        <v>77015</v>
      </c>
      <c r="AR101" s="99">
        <v>88465</v>
      </c>
      <c r="AS101" s="195">
        <f t="shared" si="107"/>
        <v>596461</v>
      </c>
      <c r="AT101" s="100">
        <v>266748</v>
      </c>
      <c r="AU101" s="100">
        <v>132370</v>
      </c>
      <c r="AV101" s="100">
        <v>124035</v>
      </c>
      <c r="AW101" s="99">
        <v>73308</v>
      </c>
      <c r="AX101" s="195">
        <f t="shared" si="108"/>
        <v>937226</v>
      </c>
      <c r="AY101" s="100">
        <v>306475</v>
      </c>
      <c r="AZ101" s="99">
        <v>630751</v>
      </c>
      <c r="BA101" s="195">
        <f t="shared" si="109"/>
        <v>6259832</v>
      </c>
      <c r="BB101" s="100">
        <v>1245450</v>
      </c>
      <c r="BC101" s="100">
        <v>699693</v>
      </c>
      <c r="BD101" s="100">
        <v>733735</v>
      </c>
      <c r="BE101" s="100">
        <v>631140</v>
      </c>
      <c r="BF101" s="100">
        <v>841538</v>
      </c>
      <c r="BG101" s="100">
        <v>794298</v>
      </c>
      <c r="BH101" s="100">
        <v>702968</v>
      </c>
      <c r="BI101" s="99">
        <v>611010</v>
      </c>
      <c r="BJ101" s="195">
        <f t="shared" si="110"/>
        <v>1338165</v>
      </c>
      <c r="BK101" s="100">
        <v>180283</v>
      </c>
      <c r="BL101" s="100">
        <v>365253</v>
      </c>
      <c r="BM101" s="100">
        <v>527922</v>
      </c>
      <c r="BN101" s="100">
        <v>40464</v>
      </c>
      <c r="BO101" s="99">
        <v>224243</v>
      </c>
      <c r="BP101" s="195">
        <f t="shared" si="111"/>
        <v>371900</v>
      </c>
      <c r="BQ101" s="100">
        <v>121985</v>
      </c>
      <c r="BR101" s="100">
        <v>61494</v>
      </c>
      <c r="BS101" s="99">
        <v>188421</v>
      </c>
      <c r="BT101" s="195">
        <f t="shared" si="112"/>
        <v>1221054</v>
      </c>
      <c r="BU101" s="100">
        <v>369606</v>
      </c>
      <c r="BV101" s="100">
        <v>100637</v>
      </c>
      <c r="BW101" s="100">
        <v>556506</v>
      </c>
      <c r="BX101" s="99">
        <v>194305</v>
      </c>
      <c r="BY101" s="195">
        <f t="shared" si="113"/>
        <v>1485183</v>
      </c>
      <c r="BZ101" s="100">
        <v>78779</v>
      </c>
      <c r="CA101" s="100">
        <v>139498</v>
      </c>
      <c r="CB101" s="100">
        <v>650936</v>
      </c>
      <c r="CC101" s="100">
        <v>96311</v>
      </c>
      <c r="CD101" s="100">
        <v>88951</v>
      </c>
      <c r="CE101" s="100">
        <v>116343</v>
      </c>
      <c r="CF101" s="100">
        <v>189960</v>
      </c>
      <c r="CG101" s="99">
        <v>124405</v>
      </c>
      <c r="CH101" s="195">
        <f t="shared" si="114"/>
        <v>2040261</v>
      </c>
      <c r="CI101" s="100">
        <v>1294306</v>
      </c>
      <c r="CJ101" s="99">
        <v>745955</v>
      </c>
      <c r="CK101" s="195">
        <f t="shared" si="115"/>
        <v>1817808</v>
      </c>
      <c r="CL101" s="100">
        <v>661544</v>
      </c>
      <c r="CM101" s="100">
        <v>392427</v>
      </c>
      <c r="CN101" s="100">
        <v>153435</v>
      </c>
      <c r="CO101" s="100">
        <v>284991</v>
      </c>
      <c r="CP101" s="99">
        <v>325411</v>
      </c>
      <c r="CQ101" s="195">
        <f t="shared" si="116"/>
        <v>986035</v>
      </c>
      <c r="CR101" s="100">
        <v>276681</v>
      </c>
      <c r="CS101" s="100">
        <v>420771</v>
      </c>
      <c r="CT101" s="99">
        <v>288583</v>
      </c>
      <c r="CU101" s="195">
        <f t="shared" si="117"/>
        <v>896020</v>
      </c>
      <c r="CV101" s="100">
        <v>180280</v>
      </c>
      <c r="CW101" s="100">
        <v>312893</v>
      </c>
      <c r="CX101" s="100">
        <v>188707</v>
      </c>
      <c r="CY101" s="99">
        <v>214140</v>
      </c>
      <c r="CZ101" s="195">
        <f t="shared" si="118"/>
        <v>2455423</v>
      </c>
      <c r="DA101" s="100">
        <v>80740</v>
      </c>
      <c r="DB101" s="100">
        <v>70554</v>
      </c>
      <c r="DC101" s="100">
        <v>538327</v>
      </c>
      <c r="DD101" s="100">
        <v>992752</v>
      </c>
      <c r="DE101" s="100">
        <v>498805</v>
      </c>
      <c r="DF101" s="99">
        <v>274245</v>
      </c>
      <c r="DG101" s="195">
        <f t="shared" si="119"/>
        <v>3202727</v>
      </c>
      <c r="DH101" s="100">
        <v>317058</v>
      </c>
      <c r="DI101" s="100">
        <v>162310</v>
      </c>
      <c r="DJ101" s="100">
        <v>247695</v>
      </c>
      <c r="DK101" s="100">
        <v>618787</v>
      </c>
      <c r="DL101" s="100">
        <v>373346</v>
      </c>
      <c r="DM101" s="100">
        <v>864242</v>
      </c>
      <c r="DN101" s="100">
        <v>217502</v>
      </c>
      <c r="DO101" s="99">
        <v>401787</v>
      </c>
      <c r="DP101" s="436">
        <f t="shared" si="120"/>
        <v>32268888</v>
      </c>
      <c r="DQ101" s="195">
        <f t="shared" si="121"/>
        <v>507726</v>
      </c>
      <c r="DR101" s="100">
        <v>204006</v>
      </c>
      <c r="DS101" s="100">
        <v>200063</v>
      </c>
      <c r="DT101" s="99">
        <v>103657</v>
      </c>
      <c r="DU101" s="195" t="s">
        <v>341</v>
      </c>
      <c r="DV101" s="100">
        <v>418992</v>
      </c>
      <c r="DW101" s="99" t="s">
        <v>341</v>
      </c>
    </row>
    <row r="102" spans="1:130" s="14" customFormat="1" ht="16.5" customHeight="1">
      <c r="A102" s="315" t="s">
        <v>65</v>
      </c>
      <c r="B102" s="195">
        <f t="shared" si="98"/>
        <v>295704</v>
      </c>
      <c r="C102" s="106">
        <v>171211</v>
      </c>
      <c r="D102" s="126">
        <v>124493</v>
      </c>
      <c r="E102" s="195">
        <f t="shared" si="99"/>
        <v>651497</v>
      </c>
      <c r="F102" s="106">
        <v>103098</v>
      </c>
      <c r="G102" s="127">
        <v>248469</v>
      </c>
      <c r="H102" s="127">
        <v>82916</v>
      </c>
      <c r="I102" s="127">
        <v>77971</v>
      </c>
      <c r="J102" s="126">
        <v>139043</v>
      </c>
      <c r="K102" s="195">
        <f t="shared" si="100"/>
        <v>281152</v>
      </c>
      <c r="L102" s="127">
        <v>81256</v>
      </c>
      <c r="M102" s="127">
        <v>35917</v>
      </c>
      <c r="N102" s="127">
        <v>46616</v>
      </c>
      <c r="O102" s="126">
        <v>117363</v>
      </c>
      <c r="P102" s="195">
        <f t="shared" si="101"/>
        <v>288380</v>
      </c>
      <c r="Q102" s="127">
        <v>121316</v>
      </c>
      <c r="R102" s="127">
        <v>105031</v>
      </c>
      <c r="S102" s="126">
        <v>62033</v>
      </c>
      <c r="T102" s="195">
        <f t="shared" si="102"/>
        <v>338120</v>
      </c>
      <c r="U102" s="127">
        <v>92946</v>
      </c>
      <c r="V102" s="127">
        <v>53780</v>
      </c>
      <c r="W102" s="127">
        <v>121829</v>
      </c>
      <c r="X102" s="126">
        <v>69565</v>
      </c>
      <c r="Y102" s="195">
        <f t="shared" si="103"/>
        <v>614586</v>
      </c>
      <c r="Z102" s="127">
        <v>131904</v>
      </c>
      <c r="AA102" s="127">
        <v>177226</v>
      </c>
      <c r="AB102" s="127">
        <v>157683</v>
      </c>
      <c r="AC102" s="126">
        <v>147773</v>
      </c>
      <c r="AD102" s="195">
        <f t="shared" si="104"/>
        <v>492216</v>
      </c>
      <c r="AE102" s="127">
        <v>68350</v>
      </c>
      <c r="AF102" s="127">
        <v>72288</v>
      </c>
      <c r="AG102" s="127">
        <v>55311</v>
      </c>
      <c r="AH102" s="127">
        <v>110589</v>
      </c>
      <c r="AI102" s="127">
        <v>71471</v>
      </c>
      <c r="AJ102" s="126">
        <v>114207</v>
      </c>
      <c r="AK102" s="195">
        <f t="shared" si="105"/>
        <v>233272</v>
      </c>
      <c r="AL102" s="127">
        <v>48510</v>
      </c>
      <c r="AM102" s="127">
        <v>56105</v>
      </c>
      <c r="AN102" s="127">
        <v>90533</v>
      </c>
      <c r="AO102" s="126">
        <v>38124</v>
      </c>
      <c r="AP102" s="195">
        <f t="shared" si="106"/>
        <v>64276</v>
      </c>
      <c r="AQ102" s="127">
        <v>30147</v>
      </c>
      <c r="AR102" s="126">
        <v>34129</v>
      </c>
      <c r="AS102" s="195">
        <f t="shared" si="107"/>
        <v>209406</v>
      </c>
      <c r="AT102" s="127">
        <v>88766</v>
      </c>
      <c r="AU102" s="127">
        <v>52221</v>
      </c>
      <c r="AV102" s="127">
        <v>45237</v>
      </c>
      <c r="AW102" s="126">
        <v>23182</v>
      </c>
      <c r="AX102" s="195">
        <f t="shared" si="108"/>
        <v>303256</v>
      </c>
      <c r="AY102" s="127">
        <v>91127</v>
      </c>
      <c r="AZ102" s="126">
        <v>212129</v>
      </c>
      <c r="BA102" s="195">
        <f t="shared" si="109"/>
        <v>1558954</v>
      </c>
      <c r="BB102" s="127">
        <v>332993</v>
      </c>
      <c r="BC102" s="127">
        <v>158426</v>
      </c>
      <c r="BD102" s="127">
        <v>200506</v>
      </c>
      <c r="BE102" s="127">
        <v>164322</v>
      </c>
      <c r="BF102" s="127">
        <v>217204</v>
      </c>
      <c r="BG102" s="127">
        <v>167625</v>
      </c>
      <c r="BH102" s="127">
        <v>179381</v>
      </c>
      <c r="BI102" s="126">
        <v>138497</v>
      </c>
      <c r="BJ102" s="195">
        <f t="shared" si="110"/>
        <v>538773</v>
      </c>
      <c r="BK102" s="127">
        <v>79811</v>
      </c>
      <c r="BL102" s="127">
        <v>137585</v>
      </c>
      <c r="BM102" s="127">
        <v>201047</v>
      </c>
      <c r="BN102" s="127">
        <v>17134</v>
      </c>
      <c r="BO102" s="126">
        <v>103196</v>
      </c>
      <c r="BP102" s="195">
        <f t="shared" si="111"/>
        <v>173033</v>
      </c>
      <c r="BQ102" s="127">
        <v>59289</v>
      </c>
      <c r="BR102" s="127">
        <v>32422</v>
      </c>
      <c r="BS102" s="126">
        <v>81322</v>
      </c>
      <c r="BT102" s="195">
        <f t="shared" si="112"/>
        <v>402139</v>
      </c>
      <c r="BU102" s="127">
        <v>121939</v>
      </c>
      <c r="BV102" s="127">
        <v>35377</v>
      </c>
      <c r="BW102" s="127">
        <v>171431</v>
      </c>
      <c r="BX102" s="126">
        <v>73392</v>
      </c>
      <c r="BY102" s="195">
        <f t="shared" si="113"/>
        <v>569693</v>
      </c>
      <c r="BZ102" s="127">
        <v>34416</v>
      </c>
      <c r="CA102" s="127">
        <v>68515</v>
      </c>
      <c r="CB102" s="127">
        <v>189369</v>
      </c>
      <c r="CC102" s="127">
        <v>45820</v>
      </c>
      <c r="CD102" s="127">
        <v>44438</v>
      </c>
      <c r="CE102" s="127">
        <v>54543</v>
      </c>
      <c r="CF102" s="127">
        <v>84467</v>
      </c>
      <c r="CG102" s="126">
        <v>48125</v>
      </c>
      <c r="CH102" s="195">
        <f t="shared" si="114"/>
        <v>593351</v>
      </c>
      <c r="CI102" s="127">
        <v>367538</v>
      </c>
      <c r="CJ102" s="126">
        <v>225813</v>
      </c>
      <c r="CK102" s="195">
        <f t="shared" si="115"/>
        <v>637107</v>
      </c>
      <c r="CL102" s="127">
        <v>207324</v>
      </c>
      <c r="CM102" s="127">
        <v>135136</v>
      </c>
      <c r="CN102" s="127">
        <v>58263</v>
      </c>
      <c r="CO102" s="127">
        <v>106687</v>
      </c>
      <c r="CP102" s="126">
        <v>129697</v>
      </c>
      <c r="CQ102" s="195">
        <f t="shared" si="116"/>
        <v>296762</v>
      </c>
      <c r="CR102" s="127">
        <v>90380</v>
      </c>
      <c r="CS102" s="127">
        <v>110931</v>
      </c>
      <c r="CT102" s="126">
        <v>95451</v>
      </c>
      <c r="CU102" s="195">
        <f t="shared" si="117"/>
        <v>377825</v>
      </c>
      <c r="CV102" s="127">
        <v>76954</v>
      </c>
      <c r="CW102" s="127">
        <v>144431</v>
      </c>
      <c r="CX102" s="127">
        <v>75760</v>
      </c>
      <c r="CY102" s="126">
        <v>80680</v>
      </c>
      <c r="CZ102" s="195">
        <f t="shared" si="118"/>
        <v>998907</v>
      </c>
      <c r="DA102" s="127">
        <v>35850</v>
      </c>
      <c r="DB102" s="127">
        <v>29035</v>
      </c>
      <c r="DC102" s="127">
        <v>241041</v>
      </c>
      <c r="DD102" s="127">
        <v>356188</v>
      </c>
      <c r="DE102" s="127">
        <v>233596</v>
      </c>
      <c r="DF102" s="126">
        <v>103197</v>
      </c>
      <c r="DG102" s="195">
        <f t="shared" si="119"/>
        <v>1050116</v>
      </c>
      <c r="DH102" s="127">
        <v>92262</v>
      </c>
      <c r="DI102" s="127">
        <v>67690</v>
      </c>
      <c r="DJ102" s="127">
        <v>92261</v>
      </c>
      <c r="DK102" s="127">
        <v>193188</v>
      </c>
      <c r="DL102" s="127">
        <v>149538</v>
      </c>
      <c r="DM102" s="127">
        <v>271583</v>
      </c>
      <c r="DN102" s="127">
        <v>72990</v>
      </c>
      <c r="DO102" s="126">
        <v>110604</v>
      </c>
      <c r="DP102" s="436">
        <f t="shared" si="120"/>
        <v>10968525</v>
      </c>
      <c r="DQ102" s="195">
        <f t="shared" si="121"/>
        <v>133076</v>
      </c>
      <c r="DR102" s="127">
        <v>59044</v>
      </c>
      <c r="DS102" s="127">
        <v>63486</v>
      </c>
      <c r="DT102" s="126">
        <v>10546</v>
      </c>
      <c r="DU102" s="195" t="s">
        <v>341</v>
      </c>
      <c r="DV102" s="127">
        <v>73278</v>
      </c>
      <c r="DW102" s="126" t="s">
        <v>341</v>
      </c>
    </row>
    <row r="103" spans="1:130" s="14" customFormat="1" ht="16.5" customHeight="1">
      <c r="A103" s="315" t="s">
        <v>66</v>
      </c>
      <c r="B103" s="195">
        <f t="shared" si="98"/>
        <v>150500</v>
      </c>
      <c r="C103" s="284">
        <v>86320</v>
      </c>
      <c r="D103" s="285">
        <v>64180</v>
      </c>
      <c r="E103" s="195">
        <f t="shared" si="99"/>
        <v>350103</v>
      </c>
      <c r="F103" s="284">
        <v>56154</v>
      </c>
      <c r="G103" s="286">
        <v>132006</v>
      </c>
      <c r="H103" s="286">
        <v>43447</v>
      </c>
      <c r="I103" s="286">
        <v>42581</v>
      </c>
      <c r="J103" s="285">
        <v>75915</v>
      </c>
      <c r="K103" s="195">
        <f t="shared" si="100"/>
        <v>151878</v>
      </c>
      <c r="L103" s="286">
        <v>44971</v>
      </c>
      <c r="M103" s="286">
        <v>20431</v>
      </c>
      <c r="N103" s="286">
        <v>25323</v>
      </c>
      <c r="O103" s="285">
        <v>61153</v>
      </c>
      <c r="P103" s="195">
        <f t="shared" si="101"/>
        <v>157228</v>
      </c>
      <c r="Q103" s="286">
        <v>64658</v>
      </c>
      <c r="R103" s="286">
        <v>58132</v>
      </c>
      <c r="S103" s="285">
        <v>34438</v>
      </c>
      <c r="T103" s="195">
        <f t="shared" si="102"/>
        <v>182679</v>
      </c>
      <c r="U103" s="286">
        <v>49751</v>
      </c>
      <c r="V103" s="286">
        <v>29598</v>
      </c>
      <c r="W103" s="286">
        <v>65757</v>
      </c>
      <c r="X103" s="285">
        <v>37573</v>
      </c>
      <c r="Y103" s="195">
        <f t="shared" si="103"/>
        <v>328840</v>
      </c>
      <c r="Z103" s="286">
        <v>71155</v>
      </c>
      <c r="AA103" s="286">
        <v>95473</v>
      </c>
      <c r="AB103" s="286">
        <v>84700</v>
      </c>
      <c r="AC103" s="285">
        <v>77512</v>
      </c>
      <c r="AD103" s="195">
        <f t="shared" si="104"/>
        <v>265045</v>
      </c>
      <c r="AE103" s="286">
        <v>36447</v>
      </c>
      <c r="AF103" s="286">
        <v>38210</v>
      </c>
      <c r="AG103" s="286">
        <v>30675</v>
      </c>
      <c r="AH103" s="286">
        <v>59701</v>
      </c>
      <c r="AI103" s="286">
        <v>39749</v>
      </c>
      <c r="AJ103" s="285">
        <v>60263</v>
      </c>
      <c r="AK103" s="195">
        <f t="shared" si="105"/>
        <v>122429</v>
      </c>
      <c r="AL103" s="286">
        <v>25328</v>
      </c>
      <c r="AM103" s="286">
        <v>29709</v>
      </c>
      <c r="AN103" s="286">
        <v>47001</v>
      </c>
      <c r="AO103" s="285">
        <v>20391</v>
      </c>
      <c r="AP103" s="195">
        <f t="shared" si="106"/>
        <v>31560</v>
      </c>
      <c r="AQ103" s="286">
        <v>14695</v>
      </c>
      <c r="AR103" s="285">
        <v>16865</v>
      </c>
      <c r="AS103" s="195">
        <f t="shared" si="107"/>
        <v>108789</v>
      </c>
      <c r="AT103" s="286">
        <v>45396</v>
      </c>
      <c r="AU103" s="286">
        <v>27692</v>
      </c>
      <c r="AV103" s="286">
        <v>23387</v>
      </c>
      <c r="AW103" s="285">
        <v>12314</v>
      </c>
      <c r="AX103" s="195">
        <f t="shared" si="108"/>
        <v>158299</v>
      </c>
      <c r="AY103" s="286">
        <v>45854</v>
      </c>
      <c r="AZ103" s="285">
        <v>112445</v>
      </c>
      <c r="BA103" s="195">
        <f t="shared" si="109"/>
        <v>787311</v>
      </c>
      <c r="BB103" s="286">
        <v>169467</v>
      </c>
      <c r="BC103" s="286">
        <v>76769</v>
      </c>
      <c r="BD103" s="286">
        <v>98934</v>
      </c>
      <c r="BE103" s="286">
        <v>80331</v>
      </c>
      <c r="BF103" s="286">
        <v>116320</v>
      </c>
      <c r="BG103" s="286">
        <v>84139</v>
      </c>
      <c r="BH103" s="286">
        <v>93366</v>
      </c>
      <c r="BI103" s="285">
        <v>67985</v>
      </c>
      <c r="BJ103" s="195">
        <f t="shared" si="110"/>
        <v>279206</v>
      </c>
      <c r="BK103" s="286">
        <v>42335</v>
      </c>
      <c r="BL103" s="286">
        <v>69771</v>
      </c>
      <c r="BM103" s="286">
        <v>103001</v>
      </c>
      <c r="BN103" s="286">
        <v>9259</v>
      </c>
      <c r="BO103" s="285">
        <v>54840</v>
      </c>
      <c r="BP103" s="195">
        <f t="shared" si="111"/>
        <v>98207</v>
      </c>
      <c r="BQ103" s="286">
        <v>33659</v>
      </c>
      <c r="BR103" s="286">
        <v>19041</v>
      </c>
      <c r="BS103" s="285">
        <v>45507</v>
      </c>
      <c r="BT103" s="195">
        <f t="shared" si="112"/>
        <v>210532</v>
      </c>
      <c r="BU103" s="286">
        <v>64694</v>
      </c>
      <c r="BV103" s="286">
        <v>19336</v>
      </c>
      <c r="BW103" s="286">
        <v>87275</v>
      </c>
      <c r="BX103" s="285">
        <v>39227</v>
      </c>
      <c r="BY103" s="195">
        <f t="shared" si="113"/>
        <v>310336</v>
      </c>
      <c r="BZ103" s="286">
        <v>18983</v>
      </c>
      <c r="CA103" s="286">
        <v>38856</v>
      </c>
      <c r="CB103" s="286">
        <v>98769</v>
      </c>
      <c r="CC103" s="286">
        <v>25283</v>
      </c>
      <c r="CD103" s="286">
        <v>24139</v>
      </c>
      <c r="CE103" s="286">
        <v>30326</v>
      </c>
      <c r="CF103" s="286">
        <v>47617</v>
      </c>
      <c r="CG103" s="285">
        <v>26363</v>
      </c>
      <c r="CH103" s="195">
        <f t="shared" si="114"/>
        <v>310130</v>
      </c>
      <c r="CI103" s="286">
        <v>190973</v>
      </c>
      <c r="CJ103" s="285">
        <v>119157</v>
      </c>
      <c r="CK103" s="195">
        <f t="shared" si="115"/>
        <v>343047</v>
      </c>
      <c r="CL103" s="286">
        <v>109464</v>
      </c>
      <c r="CM103" s="286">
        <v>73950</v>
      </c>
      <c r="CN103" s="286">
        <v>33161</v>
      </c>
      <c r="CO103" s="286">
        <v>58557</v>
      </c>
      <c r="CP103" s="285">
        <v>67915</v>
      </c>
      <c r="CQ103" s="195">
        <f t="shared" si="116"/>
        <v>152413</v>
      </c>
      <c r="CR103" s="286">
        <v>47514</v>
      </c>
      <c r="CS103" s="286">
        <v>55067</v>
      </c>
      <c r="CT103" s="285">
        <v>49832</v>
      </c>
      <c r="CU103" s="195">
        <f t="shared" si="117"/>
        <v>205713</v>
      </c>
      <c r="CV103" s="286">
        <v>42328</v>
      </c>
      <c r="CW103" s="286">
        <v>76512</v>
      </c>
      <c r="CX103" s="286">
        <v>42471</v>
      </c>
      <c r="CY103" s="285">
        <v>44402</v>
      </c>
      <c r="CZ103" s="195">
        <f t="shared" si="118"/>
        <v>517481</v>
      </c>
      <c r="DA103" s="286">
        <v>18067</v>
      </c>
      <c r="DB103" s="286">
        <v>15099</v>
      </c>
      <c r="DC103" s="286">
        <v>130365</v>
      </c>
      <c r="DD103" s="286">
        <v>183463</v>
      </c>
      <c r="DE103" s="286">
        <v>118572</v>
      </c>
      <c r="DF103" s="285">
        <v>51915</v>
      </c>
      <c r="DG103" s="195">
        <f t="shared" si="119"/>
        <v>537795</v>
      </c>
      <c r="DH103" s="286">
        <v>45953</v>
      </c>
      <c r="DI103" s="286">
        <v>35697</v>
      </c>
      <c r="DJ103" s="286">
        <v>46554</v>
      </c>
      <c r="DK103" s="286">
        <v>97214</v>
      </c>
      <c r="DL103" s="286">
        <v>80923</v>
      </c>
      <c r="DM103" s="286">
        <v>140982</v>
      </c>
      <c r="DN103" s="286">
        <v>37042</v>
      </c>
      <c r="DO103" s="285">
        <v>53430</v>
      </c>
      <c r="DP103" s="436">
        <f t="shared" si="120"/>
        <v>5759521</v>
      </c>
      <c r="DQ103" s="195">
        <f t="shared" si="121"/>
        <v>61699</v>
      </c>
      <c r="DR103" s="127">
        <v>27347</v>
      </c>
      <c r="DS103" s="286">
        <v>30304</v>
      </c>
      <c r="DT103" s="285">
        <v>4048</v>
      </c>
      <c r="DU103" s="195" t="s">
        <v>341</v>
      </c>
      <c r="DV103" s="286">
        <v>29588</v>
      </c>
      <c r="DW103" s="126" t="s">
        <v>341</v>
      </c>
    </row>
    <row r="104" spans="1:130" s="14" customFormat="1" ht="16.5" customHeight="1">
      <c r="A104" s="312" t="s">
        <v>67</v>
      </c>
      <c r="B104" s="248">
        <f>SUM(C104:D104)</f>
        <v>89615</v>
      </c>
      <c r="C104" s="175">
        <v>51308</v>
      </c>
      <c r="D104" s="222">
        <v>38307</v>
      </c>
      <c r="E104" s="248">
        <f>SUM(F104:J104)</f>
        <v>217822</v>
      </c>
      <c r="F104" s="175">
        <v>35046</v>
      </c>
      <c r="G104" s="176">
        <v>82381</v>
      </c>
      <c r="H104" s="176">
        <v>26409</v>
      </c>
      <c r="I104" s="176">
        <v>26602</v>
      </c>
      <c r="J104" s="222">
        <v>47384</v>
      </c>
      <c r="K104" s="248">
        <f>SUM(L104:O104)</f>
        <v>93708</v>
      </c>
      <c r="L104" s="176">
        <v>28168</v>
      </c>
      <c r="M104" s="176">
        <v>12722</v>
      </c>
      <c r="N104" s="176">
        <v>15575</v>
      </c>
      <c r="O104" s="222">
        <v>37243</v>
      </c>
      <c r="P104" s="248">
        <f>SUM(Q104:S104)</f>
        <v>96480</v>
      </c>
      <c r="Q104" s="176">
        <v>39924</v>
      </c>
      <c r="R104" s="176">
        <v>35378</v>
      </c>
      <c r="S104" s="222">
        <v>21178</v>
      </c>
      <c r="T104" s="248">
        <f>SUM(U104:X104)</f>
        <v>115001</v>
      </c>
      <c r="U104" s="176">
        <v>31793</v>
      </c>
      <c r="V104" s="176">
        <v>18630</v>
      </c>
      <c r="W104" s="176">
        <v>41114</v>
      </c>
      <c r="X104" s="222">
        <v>23464</v>
      </c>
      <c r="Y104" s="248">
        <f>SUM(Z104:AC104)</f>
        <v>200200</v>
      </c>
      <c r="Z104" s="176">
        <v>43709</v>
      </c>
      <c r="AA104" s="176">
        <v>57990</v>
      </c>
      <c r="AB104" s="176">
        <v>52180</v>
      </c>
      <c r="AC104" s="222">
        <v>46321</v>
      </c>
      <c r="AD104" s="248">
        <f>SUM(AE104:AJ104)</f>
        <v>164426</v>
      </c>
      <c r="AE104" s="176">
        <v>22518</v>
      </c>
      <c r="AF104" s="176">
        <v>23771</v>
      </c>
      <c r="AG104" s="176">
        <v>19071</v>
      </c>
      <c r="AH104" s="176">
        <v>37101</v>
      </c>
      <c r="AI104" s="176">
        <v>25034</v>
      </c>
      <c r="AJ104" s="222">
        <v>36931</v>
      </c>
      <c r="AK104" s="248">
        <f>SUM(AL104:AO104)</f>
        <v>74925</v>
      </c>
      <c r="AL104" s="176">
        <v>15101</v>
      </c>
      <c r="AM104" s="176">
        <v>18348</v>
      </c>
      <c r="AN104" s="176">
        <v>28865</v>
      </c>
      <c r="AO104" s="222">
        <v>12611</v>
      </c>
      <c r="AP104" s="248">
        <f>SUM(AQ104:AR104)</f>
        <v>19093</v>
      </c>
      <c r="AQ104" s="176">
        <v>8969</v>
      </c>
      <c r="AR104" s="222">
        <v>10124</v>
      </c>
      <c r="AS104" s="248">
        <f>SUM(AT104:AW104)</f>
        <v>66505</v>
      </c>
      <c r="AT104" s="176">
        <v>27363</v>
      </c>
      <c r="AU104" s="176">
        <v>17361</v>
      </c>
      <c r="AV104" s="176">
        <v>14256</v>
      </c>
      <c r="AW104" s="222">
        <v>7525</v>
      </c>
      <c r="AX104" s="248">
        <f>SUM(AY104:AZ104)</f>
        <v>96417</v>
      </c>
      <c r="AY104" s="176">
        <v>27241</v>
      </c>
      <c r="AZ104" s="222">
        <v>69176</v>
      </c>
      <c r="BA104" s="248">
        <f>SUM(BB104:BI104)</f>
        <v>483909</v>
      </c>
      <c r="BB104" s="176">
        <v>108538</v>
      </c>
      <c r="BC104" s="176">
        <v>45834</v>
      </c>
      <c r="BD104" s="176">
        <v>59476</v>
      </c>
      <c r="BE104" s="176">
        <v>46735</v>
      </c>
      <c r="BF104" s="176">
        <v>75062</v>
      </c>
      <c r="BG104" s="176">
        <v>49449</v>
      </c>
      <c r="BH104" s="176">
        <v>57954</v>
      </c>
      <c r="BI104" s="222">
        <v>40861</v>
      </c>
      <c r="BJ104" s="248">
        <f>SUM(BK104:BO104)</f>
        <v>172658</v>
      </c>
      <c r="BK104" s="176">
        <v>26688</v>
      </c>
      <c r="BL104" s="176">
        <v>42416</v>
      </c>
      <c r="BM104" s="176">
        <v>63732</v>
      </c>
      <c r="BN104" s="176">
        <v>5796</v>
      </c>
      <c r="BO104" s="222">
        <v>34026</v>
      </c>
      <c r="BP104" s="248">
        <f>SUM(BQ104:BS104)</f>
        <v>62420</v>
      </c>
      <c r="BQ104" s="176">
        <v>21323</v>
      </c>
      <c r="BR104" s="176">
        <v>12171</v>
      </c>
      <c r="BS104" s="222">
        <v>28926</v>
      </c>
      <c r="BT104" s="248">
        <f>SUM(BU104:BX104)</f>
        <v>125116</v>
      </c>
      <c r="BU104" s="176">
        <v>39396</v>
      </c>
      <c r="BV104" s="176">
        <v>11825</v>
      </c>
      <c r="BW104" s="176">
        <v>50183</v>
      </c>
      <c r="BX104" s="222">
        <v>23712</v>
      </c>
      <c r="BY104" s="248">
        <f>SUM(BZ104:CG104)</f>
        <v>194671</v>
      </c>
      <c r="BZ104" s="176">
        <v>11847</v>
      </c>
      <c r="CA104" s="176">
        <v>24208</v>
      </c>
      <c r="CB104" s="176">
        <v>61217</v>
      </c>
      <c r="CC104" s="176">
        <v>15996</v>
      </c>
      <c r="CD104" s="176">
        <v>15148</v>
      </c>
      <c r="CE104" s="176">
        <v>19107</v>
      </c>
      <c r="CF104" s="176">
        <v>30338</v>
      </c>
      <c r="CG104" s="222">
        <v>16810</v>
      </c>
      <c r="CH104" s="248">
        <f>SUM(CI104:CJ104)</f>
        <v>185704</v>
      </c>
      <c r="CI104" s="176">
        <v>114537</v>
      </c>
      <c r="CJ104" s="222">
        <v>71167</v>
      </c>
      <c r="CK104" s="248">
        <f>SUM(CL104:CP104)</f>
        <v>212087</v>
      </c>
      <c r="CL104" s="176">
        <v>67501</v>
      </c>
      <c r="CM104" s="176">
        <v>46483</v>
      </c>
      <c r="CN104" s="176">
        <v>20733</v>
      </c>
      <c r="CO104" s="176">
        <v>36333</v>
      </c>
      <c r="CP104" s="222">
        <v>41037</v>
      </c>
      <c r="CQ104" s="248">
        <f>SUM(CR104:CT104)</f>
        <v>92239</v>
      </c>
      <c r="CR104" s="176">
        <v>28804</v>
      </c>
      <c r="CS104" s="176">
        <v>32950</v>
      </c>
      <c r="CT104" s="222">
        <v>30485</v>
      </c>
      <c r="CU104" s="248">
        <f>SUM(CV104:CY104)</f>
        <v>129102</v>
      </c>
      <c r="CV104" s="176">
        <v>26406</v>
      </c>
      <c r="CW104" s="176">
        <v>47842</v>
      </c>
      <c r="CX104" s="176">
        <v>26858</v>
      </c>
      <c r="CY104" s="222">
        <v>27996</v>
      </c>
      <c r="CZ104" s="248">
        <f t="shared" si="118"/>
        <v>321218</v>
      </c>
      <c r="DA104" s="176">
        <v>10995</v>
      </c>
      <c r="DB104" s="176">
        <v>9514</v>
      </c>
      <c r="DC104" s="176">
        <v>83808</v>
      </c>
      <c r="DD104" s="176">
        <v>113526</v>
      </c>
      <c r="DE104" s="176">
        <v>72175</v>
      </c>
      <c r="DF104" s="222">
        <v>31200</v>
      </c>
      <c r="DG104" s="248">
        <f>SUM(DH104:DO104)</f>
        <v>330035</v>
      </c>
      <c r="DH104" s="176">
        <v>28067</v>
      </c>
      <c r="DI104" s="176">
        <v>22622</v>
      </c>
      <c r="DJ104" s="176">
        <v>28344</v>
      </c>
      <c r="DK104" s="176">
        <v>59040</v>
      </c>
      <c r="DL104" s="176">
        <v>50049</v>
      </c>
      <c r="DM104" s="176">
        <v>87229</v>
      </c>
      <c r="DN104" s="176">
        <v>22566</v>
      </c>
      <c r="DO104" s="222">
        <v>32118</v>
      </c>
      <c r="DP104" s="439">
        <f t="shared" si="120"/>
        <v>3543351</v>
      </c>
      <c r="DQ104" s="248">
        <f>SUM(DR104:DT104)</f>
        <v>35741</v>
      </c>
      <c r="DR104" s="176">
        <v>15873</v>
      </c>
      <c r="DS104" s="176">
        <v>17653</v>
      </c>
      <c r="DT104" s="222">
        <v>2215</v>
      </c>
      <c r="DU104" s="248" t="s">
        <v>341</v>
      </c>
      <c r="DV104" s="176">
        <v>15614</v>
      </c>
      <c r="DW104" s="222" t="s">
        <v>341</v>
      </c>
    </row>
    <row r="105" spans="1:130" customFormat="1" ht="16.5" customHeight="1">
      <c r="B105" s="482"/>
      <c r="C105" s="482"/>
      <c r="D105" s="482"/>
      <c r="E105" s="482"/>
      <c r="F105" s="482"/>
      <c r="G105" s="482"/>
      <c r="H105" s="482"/>
      <c r="I105" s="482"/>
      <c r="J105" s="482"/>
      <c r="K105" s="482"/>
      <c r="L105" s="482"/>
      <c r="M105" s="482"/>
      <c r="N105" s="482"/>
      <c r="O105" s="482"/>
      <c r="P105" s="482"/>
      <c r="Q105" s="482"/>
      <c r="R105" s="482"/>
      <c r="S105" s="482"/>
      <c r="T105" s="482"/>
      <c r="U105" s="482"/>
      <c r="V105" s="482"/>
      <c r="W105" s="482"/>
      <c r="X105" s="482"/>
      <c r="Y105" s="482"/>
      <c r="Z105" s="482"/>
      <c r="AA105" s="482"/>
      <c r="AB105" s="482"/>
      <c r="AC105" s="482"/>
      <c r="AD105" s="482"/>
      <c r="AE105" s="482"/>
      <c r="AF105" s="482"/>
      <c r="AG105" s="482"/>
      <c r="AH105" s="482"/>
      <c r="AI105" s="482"/>
      <c r="AJ105" s="482"/>
      <c r="AK105" s="482"/>
      <c r="AL105" s="482"/>
      <c r="AM105" s="482"/>
      <c r="AN105" s="482"/>
      <c r="AO105" s="482"/>
      <c r="AP105" s="482"/>
      <c r="AQ105" s="482"/>
      <c r="AR105" s="482"/>
      <c r="AS105" s="482"/>
      <c r="AT105" s="482"/>
      <c r="AU105" s="482"/>
      <c r="AV105" s="482"/>
      <c r="AW105" s="482"/>
      <c r="AX105" s="482"/>
      <c r="AY105" s="482"/>
      <c r="AZ105" s="482"/>
      <c r="BA105" s="482"/>
      <c r="BB105" s="482"/>
      <c r="BC105" s="482"/>
      <c r="BD105" s="482"/>
      <c r="BE105" s="482"/>
      <c r="BF105" s="482"/>
      <c r="BG105" s="482"/>
      <c r="BH105" s="482"/>
      <c r="BI105" s="482"/>
      <c r="BJ105" s="482"/>
      <c r="BK105" s="482"/>
      <c r="BL105" s="482"/>
      <c r="BM105" s="482"/>
      <c r="BN105" s="482"/>
      <c r="BO105" s="482"/>
      <c r="BP105" s="482"/>
      <c r="BQ105" s="482"/>
      <c r="BR105" s="482"/>
      <c r="BS105" s="482"/>
      <c r="BT105" s="482"/>
      <c r="BU105" s="482"/>
      <c r="BV105" s="482"/>
      <c r="BW105" s="482"/>
      <c r="BX105" s="482"/>
      <c r="BY105" s="482"/>
      <c r="BZ105" s="482"/>
      <c r="CA105" s="482"/>
      <c r="CB105" s="482"/>
      <c r="CC105" s="482"/>
      <c r="CD105" s="482"/>
      <c r="CE105" s="482"/>
      <c r="CF105" s="482"/>
      <c r="CG105" s="482"/>
      <c r="CH105" s="482"/>
      <c r="CI105" s="482"/>
      <c r="CJ105" s="482"/>
      <c r="CK105" s="482"/>
      <c r="CL105" s="482"/>
      <c r="CM105" s="482"/>
      <c r="CN105" s="482"/>
      <c r="CO105" s="482"/>
      <c r="CP105" s="482"/>
      <c r="CQ105" s="482"/>
      <c r="CR105" s="482"/>
      <c r="CS105" s="482"/>
      <c r="CT105" s="482"/>
      <c r="CU105" s="482"/>
      <c r="CV105" s="482"/>
      <c r="CW105" s="482"/>
      <c r="CX105" s="482"/>
      <c r="CY105" s="482"/>
      <c r="CZ105" s="482"/>
      <c r="DA105" s="482"/>
      <c r="DB105" s="482"/>
      <c r="DC105" s="482"/>
      <c r="DD105" s="482"/>
      <c r="DE105" s="482"/>
      <c r="DF105" s="482"/>
      <c r="DG105" s="482"/>
      <c r="DH105" s="482"/>
      <c r="DI105" s="482"/>
      <c r="DJ105" s="482"/>
      <c r="DK105" s="482"/>
      <c r="DL105" s="482"/>
      <c r="DM105" s="482"/>
      <c r="DN105" s="482"/>
      <c r="DO105" s="482"/>
      <c r="DP105" s="482"/>
      <c r="DQ105" s="482"/>
      <c r="DR105" s="482"/>
      <c r="DS105" s="482"/>
      <c r="DT105" s="482"/>
      <c r="DU105" s="482"/>
      <c r="DV105" s="482"/>
      <c r="DW105" s="482"/>
    </row>
    <row r="106" spans="1:130" ht="16.5" customHeight="1">
      <c r="A106" s="679" t="s">
        <v>531</v>
      </c>
      <c r="B106" s="26"/>
      <c r="DX106" s="74"/>
    </row>
    <row r="107" spans="1:130" ht="16.5" customHeight="1">
      <c r="A107" s="17" t="s">
        <v>154</v>
      </c>
      <c r="B107" s="756"/>
      <c r="C107" s="88"/>
      <c r="D107" s="88"/>
      <c r="E107" s="250"/>
      <c r="F107" s="88"/>
      <c r="G107" s="88"/>
      <c r="H107" s="88"/>
      <c r="J107" s="88"/>
      <c r="DX107" s="73"/>
    </row>
    <row r="108" spans="1:130" s="15" customFormat="1" ht="22.5" customHeight="1">
      <c r="A108" s="69"/>
      <c r="B108" s="79" t="s">
        <v>104</v>
      </c>
      <c r="C108" s="80" t="s">
        <v>218</v>
      </c>
      <c r="D108" s="81" t="s">
        <v>219</v>
      </c>
      <c r="E108" s="79" t="s">
        <v>220</v>
      </c>
      <c r="F108" s="80" t="s">
        <v>221</v>
      </c>
      <c r="G108" s="82" t="s">
        <v>222</v>
      </c>
      <c r="H108" s="82" t="s">
        <v>223</v>
      </c>
      <c r="I108" s="82" t="s">
        <v>224</v>
      </c>
      <c r="J108" s="81" t="s">
        <v>225</v>
      </c>
      <c r="K108" s="79" t="s">
        <v>226</v>
      </c>
      <c r="L108" s="82" t="s">
        <v>227</v>
      </c>
      <c r="M108" s="82" t="s">
        <v>228</v>
      </c>
      <c r="N108" s="82" t="s">
        <v>229</v>
      </c>
      <c r="O108" s="81" t="s">
        <v>230</v>
      </c>
      <c r="P108" s="79" t="s">
        <v>231</v>
      </c>
      <c r="Q108" s="82" t="s">
        <v>232</v>
      </c>
      <c r="R108" s="82" t="s">
        <v>233</v>
      </c>
      <c r="S108" s="81" t="s">
        <v>234</v>
      </c>
      <c r="T108" s="79" t="s">
        <v>235</v>
      </c>
      <c r="U108" s="82" t="s">
        <v>236</v>
      </c>
      <c r="V108" s="82" t="s">
        <v>237</v>
      </c>
      <c r="W108" s="82" t="s">
        <v>238</v>
      </c>
      <c r="X108" s="81" t="s">
        <v>239</v>
      </c>
      <c r="Y108" s="79" t="s">
        <v>240</v>
      </c>
      <c r="Z108" s="82" t="s">
        <v>241</v>
      </c>
      <c r="AA108" s="82" t="s">
        <v>242</v>
      </c>
      <c r="AB108" s="82" t="s">
        <v>491</v>
      </c>
      <c r="AC108" s="81" t="s">
        <v>243</v>
      </c>
      <c r="AD108" s="79" t="s">
        <v>244</v>
      </c>
      <c r="AE108" s="82" t="s">
        <v>245</v>
      </c>
      <c r="AF108" s="82" t="s">
        <v>246</v>
      </c>
      <c r="AG108" s="82" t="s">
        <v>247</v>
      </c>
      <c r="AH108" s="82" t="s">
        <v>248</v>
      </c>
      <c r="AI108" s="82" t="s">
        <v>249</v>
      </c>
      <c r="AJ108" s="81" t="s">
        <v>250</v>
      </c>
      <c r="AK108" s="79" t="s">
        <v>251</v>
      </c>
      <c r="AL108" s="82" t="s">
        <v>252</v>
      </c>
      <c r="AM108" s="82" t="s">
        <v>253</v>
      </c>
      <c r="AN108" s="82" t="s">
        <v>254</v>
      </c>
      <c r="AO108" s="81" t="s">
        <v>255</v>
      </c>
      <c r="AP108" s="79" t="s">
        <v>256</v>
      </c>
      <c r="AQ108" s="82" t="s">
        <v>257</v>
      </c>
      <c r="AR108" s="81" t="s">
        <v>258</v>
      </c>
      <c r="AS108" s="79" t="s">
        <v>259</v>
      </c>
      <c r="AT108" s="82" t="s">
        <v>260</v>
      </c>
      <c r="AU108" s="82" t="s">
        <v>261</v>
      </c>
      <c r="AV108" s="82" t="s">
        <v>262</v>
      </c>
      <c r="AW108" s="81" t="s">
        <v>263</v>
      </c>
      <c r="AX108" s="79" t="s">
        <v>264</v>
      </c>
      <c r="AY108" s="82" t="s">
        <v>265</v>
      </c>
      <c r="AZ108" s="81" t="s">
        <v>266</v>
      </c>
      <c r="BA108" s="79" t="s">
        <v>267</v>
      </c>
      <c r="BB108" s="82" t="s">
        <v>268</v>
      </c>
      <c r="BC108" s="82" t="s">
        <v>269</v>
      </c>
      <c r="BD108" s="82" t="s">
        <v>270</v>
      </c>
      <c r="BE108" s="82" t="s">
        <v>271</v>
      </c>
      <c r="BF108" s="82" t="s">
        <v>272</v>
      </c>
      <c r="BG108" s="82" t="s">
        <v>273</v>
      </c>
      <c r="BH108" s="82" t="s">
        <v>274</v>
      </c>
      <c r="BI108" s="81" t="s">
        <v>275</v>
      </c>
      <c r="BJ108" s="79" t="s">
        <v>276</v>
      </c>
      <c r="BK108" s="82" t="s">
        <v>397</v>
      </c>
      <c r="BL108" s="82" t="s">
        <v>277</v>
      </c>
      <c r="BM108" s="82" t="s">
        <v>278</v>
      </c>
      <c r="BN108" s="82" t="s">
        <v>279</v>
      </c>
      <c r="BO108" s="81" t="s">
        <v>280</v>
      </c>
      <c r="BP108" s="79" t="s">
        <v>281</v>
      </c>
      <c r="BQ108" s="82" t="s">
        <v>282</v>
      </c>
      <c r="BR108" s="82" t="s">
        <v>283</v>
      </c>
      <c r="BS108" s="81" t="s">
        <v>284</v>
      </c>
      <c r="BT108" s="79" t="s">
        <v>285</v>
      </c>
      <c r="BU108" s="82" t="s">
        <v>286</v>
      </c>
      <c r="BV108" s="82" t="s">
        <v>287</v>
      </c>
      <c r="BW108" s="82" t="s">
        <v>288</v>
      </c>
      <c r="BX108" s="81" t="s">
        <v>289</v>
      </c>
      <c r="BY108" s="79" t="s">
        <v>290</v>
      </c>
      <c r="BZ108" s="82" t="s">
        <v>291</v>
      </c>
      <c r="CA108" s="82" t="s">
        <v>292</v>
      </c>
      <c r="CB108" s="82" t="s">
        <v>293</v>
      </c>
      <c r="CC108" s="82" t="s">
        <v>294</v>
      </c>
      <c r="CD108" s="82" t="s">
        <v>295</v>
      </c>
      <c r="CE108" s="82" t="s">
        <v>296</v>
      </c>
      <c r="CF108" s="82" t="s">
        <v>297</v>
      </c>
      <c r="CG108" s="81" t="s">
        <v>298</v>
      </c>
      <c r="CH108" s="79" t="s">
        <v>299</v>
      </c>
      <c r="CI108" s="82" t="s">
        <v>300</v>
      </c>
      <c r="CJ108" s="81" t="s">
        <v>301</v>
      </c>
      <c r="CK108" s="79" t="s">
        <v>302</v>
      </c>
      <c r="CL108" s="82" t="s">
        <v>303</v>
      </c>
      <c r="CM108" s="82" t="s">
        <v>304</v>
      </c>
      <c r="CN108" s="82" t="s">
        <v>305</v>
      </c>
      <c r="CO108" s="82" t="s">
        <v>306</v>
      </c>
      <c r="CP108" s="81" t="s">
        <v>307</v>
      </c>
      <c r="CQ108" s="79" t="s">
        <v>308</v>
      </c>
      <c r="CR108" s="82" t="s">
        <v>309</v>
      </c>
      <c r="CS108" s="82" t="s">
        <v>310</v>
      </c>
      <c r="CT108" s="81" t="s">
        <v>311</v>
      </c>
      <c r="CU108" s="79" t="s">
        <v>312</v>
      </c>
      <c r="CV108" s="82" t="s">
        <v>313</v>
      </c>
      <c r="CW108" s="82" t="s">
        <v>314</v>
      </c>
      <c r="CX108" s="82" t="s">
        <v>315</v>
      </c>
      <c r="CY108" s="81" t="s">
        <v>316</v>
      </c>
      <c r="CZ108" s="79" t="s">
        <v>317</v>
      </c>
      <c r="DA108" s="82" t="s">
        <v>318</v>
      </c>
      <c r="DB108" s="82" t="s">
        <v>319</v>
      </c>
      <c r="DC108" s="82" t="s">
        <v>320</v>
      </c>
      <c r="DD108" s="82" t="s">
        <v>321</v>
      </c>
      <c r="DE108" s="82" t="s">
        <v>322</v>
      </c>
      <c r="DF108" s="81" t="s">
        <v>323</v>
      </c>
      <c r="DG108" s="79" t="s">
        <v>324</v>
      </c>
      <c r="DH108" s="82" t="s">
        <v>325</v>
      </c>
      <c r="DI108" s="82" t="s">
        <v>326</v>
      </c>
      <c r="DJ108" s="82" t="s">
        <v>327</v>
      </c>
      <c r="DK108" s="82" t="s">
        <v>328</v>
      </c>
      <c r="DL108" s="82" t="s">
        <v>329</v>
      </c>
      <c r="DM108" s="82" t="s">
        <v>330</v>
      </c>
      <c r="DN108" s="82" t="s">
        <v>331</v>
      </c>
      <c r="DO108" s="81" t="s">
        <v>332</v>
      </c>
      <c r="DP108" s="433" t="s">
        <v>333</v>
      </c>
      <c r="DQ108" s="79" t="s">
        <v>334</v>
      </c>
      <c r="DR108" s="82" t="s">
        <v>335</v>
      </c>
      <c r="DS108" s="82" t="s">
        <v>336</v>
      </c>
      <c r="DT108" s="81" t="s">
        <v>337</v>
      </c>
      <c r="DU108" s="79" t="s">
        <v>338</v>
      </c>
      <c r="DV108" s="413" t="s">
        <v>339</v>
      </c>
      <c r="DW108" s="113" t="s">
        <v>340</v>
      </c>
      <c r="DX108" s="1"/>
      <c r="DY108" s="14"/>
      <c r="DZ108" s="14"/>
    </row>
    <row r="109" spans="1:130" s="14" customFormat="1" ht="16.5" customHeight="1">
      <c r="A109" s="289" t="s">
        <v>98</v>
      </c>
      <c r="B109" s="277">
        <f>SUM(C109:D109)</f>
        <v>7</v>
      </c>
      <c r="C109" s="295">
        <v>2</v>
      </c>
      <c r="D109" s="296">
        <v>5</v>
      </c>
      <c r="E109" s="277">
        <f>SUM(F109:J109)</f>
        <v>21</v>
      </c>
      <c r="F109" s="106">
        <v>2</v>
      </c>
      <c r="G109" s="127">
        <v>14</v>
      </c>
      <c r="H109" s="127">
        <v>1</v>
      </c>
      <c r="I109" s="127">
        <v>1</v>
      </c>
      <c r="J109" s="126">
        <v>3</v>
      </c>
      <c r="K109" s="277">
        <f>SUM(L109:O109)</f>
        <v>7</v>
      </c>
      <c r="L109" s="127">
        <v>3</v>
      </c>
      <c r="M109" s="127">
        <v>1</v>
      </c>
      <c r="N109" s="127">
        <v>1</v>
      </c>
      <c r="O109" s="126">
        <v>2</v>
      </c>
      <c r="P109" s="309">
        <f>SUM(Q109:S109)</f>
        <v>13</v>
      </c>
      <c r="Q109" s="127">
        <v>5</v>
      </c>
      <c r="R109" s="127">
        <v>3</v>
      </c>
      <c r="S109" s="126">
        <v>5</v>
      </c>
      <c r="T109" s="309">
        <f>SUM(U109:X109)</f>
        <v>12</v>
      </c>
      <c r="U109" s="127">
        <v>1</v>
      </c>
      <c r="V109" s="127">
        <v>2</v>
      </c>
      <c r="W109" s="127">
        <v>4</v>
      </c>
      <c r="X109" s="126">
        <v>5</v>
      </c>
      <c r="Y109" s="309">
        <f>SUM(Z109:AC109)</f>
        <v>14</v>
      </c>
      <c r="Z109" s="127">
        <v>3</v>
      </c>
      <c r="AA109" s="127">
        <v>4</v>
      </c>
      <c r="AB109" s="127">
        <v>4</v>
      </c>
      <c r="AC109" s="126">
        <v>3</v>
      </c>
      <c r="AD109" s="309">
        <f>SUM(AE109:AJ109)</f>
        <v>16</v>
      </c>
      <c r="AE109" s="127">
        <v>2</v>
      </c>
      <c r="AF109" s="127">
        <v>4</v>
      </c>
      <c r="AG109" s="127">
        <v>1</v>
      </c>
      <c r="AH109" s="127">
        <v>2</v>
      </c>
      <c r="AI109" s="127">
        <v>3</v>
      </c>
      <c r="AJ109" s="126">
        <v>4</v>
      </c>
      <c r="AK109" s="309">
        <f>SUM(AL109:AO109)</f>
        <v>18</v>
      </c>
      <c r="AL109" s="127">
        <v>6</v>
      </c>
      <c r="AM109" s="127">
        <v>3</v>
      </c>
      <c r="AN109" s="127">
        <v>5</v>
      </c>
      <c r="AO109" s="126">
        <v>4</v>
      </c>
      <c r="AP109" s="309">
        <f>SUM(AQ109:AR109)</f>
        <v>2</v>
      </c>
      <c r="AQ109" s="127">
        <v>1</v>
      </c>
      <c r="AR109" s="126">
        <v>1</v>
      </c>
      <c r="AS109" s="309">
        <f>SUM(AT109:AW109)</f>
        <v>14</v>
      </c>
      <c r="AT109" s="127">
        <v>3</v>
      </c>
      <c r="AU109" s="127">
        <v>4</v>
      </c>
      <c r="AV109" s="127">
        <v>6</v>
      </c>
      <c r="AW109" s="126">
        <v>1</v>
      </c>
      <c r="AX109" s="309">
        <f>SUM(AY109:AZ109)</f>
        <v>16</v>
      </c>
      <c r="AY109" s="304">
        <v>7</v>
      </c>
      <c r="AZ109" s="296">
        <v>9</v>
      </c>
      <c r="BA109" s="309">
        <f>SUM(BB109:BI109)</f>
        <v>115</v>
      </c>
      <c r="BB109" s="127">
        <v>1</v>
      </c>
      <c r="BC109" s="127">
        <v>11</v>
      </c>
      <c r="BD109" s="127">
        <v>15</v>
      </c>
      <c r="BE109" s="127">
        <v>13</v>
      </c>
      <c r="BF109" s="127">
        <v>13</v>
      </c>
      <c r="BG109" s="127">
        <v>33</v>
      </c>
      <c r="BH109" s="127">
        <v>16</v>
      </c>
      <c r="BI109" s="126">
        <v>13</v>
      </c>
      <c r="BJ109" s="309">
        <f>SUM(BK109:BO109)</f>
        <v>18</v>
      </c>
      <c r="BK109" s="127">
        <v>2</v>
      </c>
      <c r="BL109" s="127">
        <v>6</v>
      </c>
      <c r="BM109" s="127">
        <v>7</v>
      </c>
      <c r="BN109" s="127">
        <v>1</v>
      </c>
      <c r="BO109" s="126">
        <v>2</v>
      </c>
      <c r="BP109" s="309">
        <f>SUM(BQ109:BS109)</f>
        <v>2</v>
      </c>
      <c r="BQ109" s="127">
        <v>1</v>
      </c>
      <c r="BR109" s="127">
        <v>0</v>
      </c>
      <c r="BS109" s="126">
        <v>1</v>
      </c>
      <c r="BT109" s="309">
        <f>SUM(BU109:BX109)</f>
        <v>22</v>
      </c>
      <c r="BU109" s="127">
        <v>4</v>
      </c>
      <c r="BV109" s="127">
        <v>2</v>
      </c>
      <c r="BW109" s="127">
        <v>13</v>
      </c>
      <c r="BX109" s="126">
        <v>3</v>
      </c>
      <c r="BY109" s="309">
        <f>SUM(BZ109:CG109)</f>
        <v>10</v>
      </c>
      <c r="BZ109" s="127">
        <v>0</v>
      </c>
      <c r="CA109" s="127">
        <v>0</v>
      </c>
      <c r="CB109" s="127">
        <v>1</v>
      </c>
      <c r="CC109" s="127">
        <v>0</v>
      </c>
      <c r="CD109" s="127">
        <v>1</v>
      </c>
      <c r="CE109" s="127">
        <v>2</v>
      </c>
      <c r="CF109" s="127">
        <v>5</v>
      </c>
      <c r="CG109" s="126">
        <v>1</v>
      </c>
      <c r="CH109" s="309">
        <f>SUM(CI109:CJ109)</f>
        <v>39</v>
      </c>
      <c r="CI109" s="127">
        <v>31</v>
      </c>
      <c r="CJ109" s="126">
        <v>8</v>
      </c>
      <c r="CK109" s="309">
        <f>SUM(CL109:CP109)</f>
        <v>9</v>
      </c>
      <c r="CL109" s="127">
        <v>2</v>
      </c>
      <c r="CM109" s="127">
        <v>3</v>
      </c>
      <c r="CN109" s="127">
        <v>1</v>
      </c>
      <c r="CO109" s="127">
        <v>1</v>
      </c>
      <c r="CP109" s="126">
        <v>2</v>
      </c>
      <c r="CQ109" s="309">
        <f>SUM(CR109:CT109)</f>
        <v>15</v>
      </c>
      <c r="CR109" s="127">
        <v>7</v>
      </c>
      <c r="CS109" s="127">
        <v>5</v>
      </c>
      <c r="CT109" s="126">
        <v>3</v>
      </c>
      <c r="CU109" s="309">
        <f>SUM(CV109:CY109)</f>
        <v>8</v>
      </c>
      <c r="CV109" s="127">
        <v>2</v>
      </c>
      <c r="CW109" s="127">
        <v>3</v>
      </c>
      <c r="CX109" s="127">
        <v>1</v>
      </c>
      <c r="CY109" s="126">
        <v>2</v>
      </c>
      <c r="CZ109" s="309">
        <f>SUM(DA109:DF109)</f>
        <v>47</v>
      </c>
      <c r="DA109" s="127">
        <v>2</v>
      </c>
      <c r="DB109" s="127">
        <v>1</v>
      </c>
      <c r="DC109" s="127">
        <v>12</v>
      </c>
      <c r="DD109" s="127">
        <v>15</v>
      </c>
      <c r="DE109" s="127">
        <v>9</v>
      </c>
      <c r="DF109" s="126">
        <v>8</v>
      </c>
      <c r="DG109" s="309">
        <f>SUM(DH109:DO109)</f>
        <v>36</v>
      </c>
      <c r="DH109" s="127">
        <v>7</v>
      </c>
      <c r="DI109" s="127">
        <v>5</v>
      </c>
      <c r="DJ109" s="127">
        <v>8</v>
      </c>
      <c r="DK109" s="127">
        <v>5</v>
      </c>
      <c r="DL109" s="127">
        <v>3</v>
      </c>
      <c r="DM109" s="127">
        <v>3</v>
      </c>
      <c r="DN109" s="127">
        <v>2</v>
      </c>
      <c r="DO109" s="126">
        <v>3</v>
      </c>
      <c r="DP109" s="441">
        <f>B109+E109+K109+P109+T109+Y109+AD109+AK109+AP109+AS109+AX109+BA109+BJ109+BP109+BT109+BY109+CH109+CK109+CQ109+CU109+CZ109+DG109</f>
        <v>461</v>
      </c>
      <c r="DQ109" s="309">
        <f>SUM(DR109:DT109)</f>
        <v>15</v>
      </c>
      <c r="DR109" s="127">
        <v>8</v>
      </c>
      <c r="DS109" s="127">
        <v>2</v>
      </c>
      <c r="DT109" s="126">
        <v>5</v>
      </c>
      <c r="DU109" s="309" t="s">
        <v>341</v>
      </c>
      <c r="DV109" s="304">
        <v>15</v>
      </c>
      <c r="DW109" s="296" t="s">
        <v>341</v>
      </c>
    </row>
    <row r="110" spans="1:130" s="14" customFormat="1" ht="16.5" customHeight="1">
      <c r="A110" s="283" t="s">
        <v>215</v>
      </c>
      <c r="B110" s="195">
        <f>SUM(C110:D110)</f>
        <v>19</v>
      </c>
      <c r="C110" s="491">
        <v>10</v>
      </c>
      <c r="D110" s="93">
        <v>9</v>
      </c>
      <c r="E110" s="195">
        <f>SUM(F110:J110)</f>
        <v>37</v>
      </c>
      <c r="F110" s="491">
        <v>4</v>
      </c>
      <c r="G110" s="97">
        <v>14</v>
      </c>
      <c r="H110" s="97">
        <v>2</v>
      </c>
      <c r="I110" s="178">
        <v>5</v>
      </c>
      <c r="J110" s="93">
        <v>12</v>
      </c>
      <c r="K110" s="195">
        <f>SUM(L110:O110)</f>
        <v>18</v>
      </c>
      <c r="L110" s="97">
        <v>9</v>
      </c>
      <c r="M110" s="97">
        <v>1</v>
      </c>
      <c r="N110" s="97">
        <v>3</v>
      </c>
      <c r="O110" s="93">
        <v>5</v>
      </c>
      <c r="P110" s="195">
        <f>SUM(Q110:S110)</f>
        <v>22</v>
      </c>
      <c r="Q110" s="97">
        <v>10</v>
      </c>
      <c r="R110" s="97">
        <v>7</v>
      </c>
      <c r="S110" s="93">
        <v>5</v>
      </c>
      <c r="T110" s="195">
        <f>SUM(U110:X110)</f>
        <v>25</v>
      </c>
      <c r="U110" s="97">
        <v>5</v>
      </c>
      <c r="V110" s="97">
        <v>5</v>
      </c>
      <c r="W110" s="97">
        <v>10</v>
      </c>
      <c r="X110" s="93">
        <v>5</v>
      </c>
      <c r="Y110" s="195">
        <f>SUM(Z110:AC110)</f>
        <v>19</v>
      </c>
      <c r="Z110" s="97">
        <v>6</v>
      </c>
      <c r="AA110" s="97">
        <v>4</v>
      </c>
      <c r="AB110" s="97">
        <v>5</v>
      </c>
      <c r="AC110" s="93">
        <v>4</v>
      </c>
      <c r="AD110" s="195">
        <f>SUM(AE110:AJ110)</f>
        <v>29</v>
      </c>
      <c r="AE110" s="97">
        <v>2</v>
      </c>
      <c r="AF110" s="97">
        <v>8</v>
      </c>
      <c r="AG110" s="97">
        <v>2</v>
      </c>
      <c r="AH110" s="97">
        <v>5</v>
      </c>
      <c r="AI110" s="97">
        <v>3</v>
      </c>
      <c r="AJ110" s="93">
        <v>9</v>
      </c>
      <c r="AK110" s="195">
        <f>SUM(AL110:AO110)</f>
        <v>28</v>
      </c>
      <c r="AL110" s="97">
        <v>8</v>
      </c>
      <c r="AM110" s="97">
        <v>8</v>
      </c>
      <c r="AN110" s="97">
        <v>8</v>
      </c>
      <c r="AO110" s="177">
        <v>4</v>
      </c>
      <c r="AP110" s="195">
        <f>SUM(AQ110:AR110)</f>
        <v>2</v>
      </c>
      <c r="AQ110" s="97">
        <v>1</v>
      </c>
      <c r="AR110" s="93">
        <v>1</v>
      </c>
      <c r="AS110" s="195">
        <f>SUM(AT110:AW110)</f>
        <v>22</v>
      </c>
      <c r="AT110" s="97">
        <v>9</v>
      </c>
      <c r="AU110" s="97">
        <v>4</v>
      </c>
      <c r="AV110" s="97">
        <v>6</v>
      </c>
      <c r="AW110" s="93">
        <v>3</v>
      </c>
      <c r="AX110" s="195">
        <f>SUM(AY110:AZ110)</f>
        <v>35</v>
      </c>
      <c r="AY110" s="97">
        <v>11</v>
      </c>
      <c r="AZ110" s="93">
        <v>24</v>
      </c>
      <c r="BA110" s="195">
        <f>SUM(BB110:BI110)</f>
        <v>180</v>
      </c>
      <c r="BB110" s="97">
        <v>8</v>
      </c>
      <c r="BC110" s="97">
        <v>20</v>
      </c>
      <c r="BD110" s="97">
        <v>22</v>
      </c>
      <c r="BE110" s="97">
        <v>28</v>
      </c>
      <c r="BF110" s="97">
        <v>16</v>
      </c>
      <c r="BG110" s="97">
        <v>31</v>
      </c>
      <c r="BH110" s="97">
        <v>28</v>
      </c>
      <c r="BI110" s="93">
        <v>27</v>
      </c>
      <c r="BJ110" s="195">
        <f>SUM(BK110:BO110)</f>
        <v>31</v>
      </c>
      <c r="BK110" s="97">
        <v>4</v>
      </c>
      <c r="BL110" s="97">
        <v>18</v>
      </c>
      <c r="BM110" s="97">
        <v>7</v>
      </c>
      <c r="BN110" s="97">
        <v>1</v>
      </c>
      <c r="BO110" s="93">
        <v>1</v>
      </c>
      <c r="BP110" s="195">
        <f>SUM(BQ110:BS110)</f>
        <v>2</v>
      </c>
      <c r="BQ110" s="97">
        <v>1</v>
      </c>
      <c r="BR110" s="97"/>
      <c r="BS110" s="93">
        <v>1</v>
      </c>
      <c r="BT110" s="195">
        <f>SUM(BU110:BX110)</f>
        <v>56</v>
      </c>
      <c r="BU110" s="97">
        <v>19</v>
      </c>
      <c r="BV110" s="97">
        <v>5</v>
      </c>
      <c r="BW110" s="97">
        <v>28</v>
      </c>
      <c r="BX110" s="93">
        <v>4</v>
      </c>
      <c r="BY110" s="195">
        <f>SUM(BZ110:CG110)</f>
        <v>22</v>
      </c>
      <c r="BZ110" s="97">
        <v>0</v>
      </c>
      <c r="CA110" s="97">
        <v>1</v>
      </c>
      <c r="CB110" s="97">
        <v>2</v>
      </c>
      <c r="CC110" s="97">
        <v>0</v>
      </c>
      <c r="CD110" s="97">
        <v>1</v>
      </c>
      <c r="CE110" s="97">
        <v>6</v>
      </c>
      <c r="CF110" s="97">
        <v>11</v>
      </c>
      <c r="CG110" s="93">
        <v>1</v>
      </c>
      <c r="CH110" s="195">
        <f>SUM(CI110:CJ110)</f>
        <v>142</v>
      </c>
      <c r="CI110" s="97">
        <v>98</v>
      </c>
      <c r="CJ110" s="93">
        <v>44</v>
      </c>
      <c r="CK110" s="195">
        <f>SUM(CL110:CP110)</f>
        <v>17</v>
      </c>
      <c r="CL110" s="97">
        <v>7</v>
      </c>
      <c r="CM110" s="97">
        <v>4</v>
      </c>
      <c r="CN110" s="97">
        <v>1</v>
      </c>
      <c r="CO110" s="97">
        <v>3</v>
      </c>
      <c r="CP110" s="93">
        <v>2</v>
      </c>
      <c r="CQ110" s="195">
        <f>SUM(CR110:CT110)</f>
        <v>20</v>
      </c>
      <c r="CR110" s="97">
        <v>7</v>
      </c>
      <c r="CS110" s="97">
        <v>8</v>
      </c>
      <c r="CT110" s="93">
        <v>5</v>
      </c>
      <c r="CU110" s="195">
        <f>SUM(CV110:CY110)</f>
        <v>19</v>
      </c>
      <c r="CV110" s="97">
        <v>9</v>
      </c>
      <c r="CW110" s="97">
        <v>5</v>
      </c>
      <c r="CX110" s="97">
        <v>1</v>
      </c>
      <c r="CY110" s="93">
        <v>4</v>
      </c>
      <c r="CZ110" s="195">
        <f>SUM(DA110:DF110)</f>
        <v>66</v>
      </c>
      <c r="DA110" s="97">
        <v>2</v>
      </c>
      <c r="DB110" s="97">
        <v>1</v>
      </c>
      <c r="DC110" s="97">
        <v>12</v>
      </c>
      <c r="DD110" s="97">
        <v>30</v>
      </c>
      <c r="DE110" s="97">
        <v>11</v>
      </c>
      <c r="DF110" s="93">
        <v>10</v>
      </c>
      <c r="DG110" s="195">
        <f>SUM(DH110:DO110)</f>
        <v>106</v>
      </c>
      <c r="DH110" s="97">
        <v>7</v>
      </c>
      <c r="DI110" s="97">
        <v>5</v>
      </c>
      <c r="DJ110" s="97">
        <v>11</v>
      </c>
      <c r="DK110" s="97">
        <v>17</v>
      </c>
      <c r="DL110" s="97">
        <v>12</v>
      </c>
      <c r="DM110" s="97">
        <v>34</v>
      </c>
      <c r="DN110" s="97">
        <v>10</v>
      </c>
      <c r="DO110" s="93">
        <v>10</v>
      </c>
      <c r="DP110" s="436">
        <f>B110+E110+K110+P110+T110+Y110+AD110+AK110+AP110+AS110+AX110+BA110+BJ110+BP110+BT110+BY110+CH110+CK110+CQ110+CU110+CZ110+DG110</f>
        <v>917</v>
      </c>
      <c r="DQ110" s="195" t="s">
        <v>341</v>
      </c>
      <c r="DR110" s="97" t="s">
        <v>341</v>
      </c>
      <c r="DS110" s="97" t="s">
        <v>341</v>
      </c>
      <c r="DT110" s="93" t="s">
        <v>341</v>
      </c>
      <c r="DU110" s="195" t="s">
        <v>341</v>
      </c>
      <c r="DV110" s="97" t="s">
        <v>341</v>
      </c>
      <c r="DW110" s="93" t="s">
        <v>341</v>
      </c>
    </row>
    <row r="111" spans="1:130" s="14" customFormat="1" ht="16.5" customHeight="1">
      <c r="A111" s="283" t="s">
        <v>532</v>
      </c>
      <c r="B111" s="309">
        <f>SUM(C111:D111)</f>
        <v>19</v>
      </c>
      <c r="C111" s="491">
        <v>10</v>
      </c>
      <c r="D111" s="93">
        <v>9</v>
      </c>
      <c r="E111" s="309">
        <f>SUM(F111:J111)</f>
        <v>24</v>
      </c>
      <c r="F111" s="491">
        <v>1</v>
      </c>
      <c r="G111" s="97">
        <v>13</v>
      </c>
      <c r="H111" s="97">
        <v>2</v>
      </c>
      <c r="I111" s="178">
        <v>2</v>
      </c>
      <c r="J111" s="93">
        <v>6</v>
      </c>
      <c r="K111" s="309">
        <f>SUM(L111:O111)</f>
        <v>17</v>
      </c>
      <c r="L111" s="97">
        <v>8</v>
      </c>
      <c r="M111" s="97">
        <v>0</v>
      </c>
      <c r="N111" s="97">
        <v>1</v>
      </c>
      <c r="O111" s="93">
        <v>8</v>
      </c>
      <c r="P111" s="309">
        <f>SUM(Q111:S111)</f>
        <v>12</v>
      </c>
      <c r="Q111" s="97">
        <v>4</v>
      </c>
      <c r="R111" s="97">
        <v>3</v>
      </c>
      <c r="S111" s="93">
        <v>5</v>
      </c>
      <c r="T111" s="309">
        <f>SUM(U111:X111)</f>
        <v>22</v>
      </c>
      <c r="U111" s="97">
        <v>5</v>
      </c>
      <c r="V111" s="97">
        <v>4</v>
      </c>
      <c r="W111" s="97">
        <v>6</v>
      </c>
      <c r="X111" s="93">
        <v>7</v>
      </c>
      <c r="Y111" s="309">
        <f>SUM(Z111:AC111)</f>
        <v>20</v>
      </c>
      <c r="Z111" s="97">
        <v>3</v>
      </c>
      <c r="AA111" s="97">
        <v>4</v>
      </c>
      <c r="AB111" s="97">
        <v>7</v>
      </c>
      <c r="AC111" s="93">
        <v>6</v>
      </c>
      <c r="AD111" s="309">
        <f>SUM(AE111:AJ111)</f>
        <v>30</v>
      </c>
      <c r="AE111" s="97">
        <v>4</v>
      </c>
      <c r="AF111" s="97">
        <v>10</v>
      </c>
      <c r="AG111" s="97">
        <v>3</v>
      </c>
      <c r="AH111" s="97">
        <v>5</v>
      </c>
      <c r="AI111" s="97">
        <v>3</v>
      </c>
      <c r="AJ111" s="93">
        <v>5</v>
      </c>
      <c r="AK111" s="309">
        <f>SUM(AL111:AO111)</f>
        <v>31</v>
      </c>
      <c r="AL111" s="97">
        <v>8</v>
      </c>
      <c r="AM111" s="97">
        <v>8</v>
      </c>
      <c r="AN111" s="97">
        <v>13</v>
      </c>
      <c r="AO111" s="177">
        <v>2</v>
      </c>
      <c r="AP111" s="309">
        <f>SUM(AQ111:AR111)</f>
        <v>5</v>
      </c>
      <c r="AQ111" s="97">
        <v>4</v>
      </c>
      <c r="AR111" s="93">
        <v>1</v>
      </c>
      <c r="AS111" s="309">
        <f>SUM(AT111:AW111)</f>
        <v>23</v>
      </c>
      <c r="AT111" s="97">
        <v>13</v>
      </c>
      <c r="AU111" s="97">
        <v>3</v>
      </c>
      <c r="AV111" s="97">
        <v>4</v>
      </c>
      <c r="AW111" s="93">
        <v>3</v>
      </c>
      <c r="AX111" s="309">
        <f>SUM(AY111:AZ111)</f>
        <v>25</v>
      </c>
      <c r="AY111" s="97">
        <v>5</v>
      </c>
      <c r="AZ111" s="93">
        <v>20</v>
      </c>
      <c r="BA111" s="309">
        <f>SUM(BB111:BI111)</f>
        <v>158</v>
      </c>
      <c r="BB111" s="97">
        <v>9</v>
      </c>
      <c r="BC111" s="97">
        <v>9</v>
      </c>
      <c r="BD111" s="97">
        <v>16</v>
      </c>
      <c r="BE111" s="97">
        <v>26</v>
      </c>
      <c r="BF111" s="97">
        <v>17</v>
      </c>
      <c r="BG111" s="97">
        <v>36</v>
      </c>
      <c r="BH111" s="97">
        <v>23</v>
      </c>
      <c r="BI111" s="93">
        <v>22</v>
      </c>
      <c r="BJ111" s="309">
        <f>SUM(BK111:BO111)</f>
        <v>28</v>
      </c>
      <c r="BK111" s="97">
        <v>3</v>
      </c>
      <c r="BL111" s="97">
        <v>10</v>
      </c>
      <c r="BM111" s="97">
        <v>13</v>
      </c>
      <c r="BN111" s="97">
        <v>0</v>
      </c>
      <c r="BO111" s="93">
        <v>2</v>
      </c>
      <c r="BP111" s="309">
        <f>SUM(BQ111:BS111)</f>
        <v>3</v>
      </c>
      <c r="BQ111" s="97">
        <v>0</v>
      </c>
      <c r="BR111" s="97">
        <v>0</v>
      </c>
      <c r="BS111" s="93">
        <v>3</v>
      </c>
      <c r="BT111" s="309">
        <f>SUM(BU111:BX111)</f>
        <v>38</v>
      </c>
      <c r="BU111" s="97">
        <v>9</v>
      </c>
      <c r="BV111" s="97">
        <v>2</v>
      </c>
      <c r="BW111" s="97">
        <v>22</v>
      </c>
      <c r="BX111" s="93">
        <v>5</v>
      </c>
      <c r="BY111" s="309">
        <f>SUM(BZ111:CG111)</f>
        <v>14</v>
      </c>
      <c r="BZ111" s="97">
        <v>0</v>
      </c>
      <c r="CA111" s="97">
        <v>1</v>
      </c>
      <c r="CB111" s="97">
        <v>5</v>
      </c>
      <c r="CC111" s="97">
        <v>0</v>
      </c>
      <c r="CD111" s="97">
        <v>0</v>
      </c>
      <c r="CE111" s="97">
        <v>2</v>
      </c>
      <c r="CF111" s="97">
        <v>6</v>
      </c>
      <c r="CG111" s="93">
        <v>0</v>
      </c>
      <c r="CH111" s="309">
        <f>SUM(CI111:CJ111)</f>
        <v>73</v>
      </c>
      <c r="CI111" s="97">
        <v>49</v>
      </c>
      <c r="CJ111" s="93">
        <v>24</v>
      </c>
      <c r="CK111" s="309">
        <f>SUM(CL111:CP111)</f>
        <v>29</v>
      </c>
      <c r="CL111" s="97">
        <v>10</v>
      </c>
      <c r="CM111" s="97">
        <v>10</v>
      </c>
      <c r="CN111" s="97">
        <v>3</v>
      </c>
      <c r="CO111" s="97">
        <v>5</v>
      </c>
      <c r="CP111" s="93">
        <v>1</v>
      </c>
      <c r="CQ111" s="309">
        <f>SUM(CR111:CT111)</f>
        <v>21</v>
      </c>
      <c r="CR111" s="97">
        <v>8</v>
      </c>
      <c r="CS111" s="97">
        <v>8</v>
      </c>
      <c r="CT111" s="93">
        <v>5</v>
      </c>
      <c r="CU111" s="309">
        <f>SUM(CV111:CY111)</f>
        <v>14</v>
      </c>
      <c r="CV111" s="97">
        <v>5</v>
      </c>
      <c r="CW111" s="97">
        <v>5</v>
      </c>
      <c r="CX111" s="97">
        <v>1</v>
      </c>
      <c r="CY111" s="93">
        <v>3</v>
      </c>
      <c r="CZ111" s="309">
        <f>SUM(DA111:DF111)</f>
        <v>48</v>
      </c>
      <c r="DA111" s="97">
        <v>1</v>
      </c>
      <c r="DB111" s="97">
        <v>0</v>
      </c>
      <c r="DC111" s="97">
        <v>5</v>
      </c>
      <c r="DD111" s="97">
        <v>29</v>
      </c>
      <c r="DE111" s="97">
        <v>7</v>
      </c>
      <c r="DF111" s="93">
        <v>6</v>
      </c>
      <c r="DG111" s="309">
        <f>SUM(DH111:DO111)</f>
        <v>64</v>
      </c>
      <c r="DH111" s="97">
        <v>2</v>
      </c>
      <c r="DI111" s="97">
        <v>2</v>
      </c>
      <c r="DJ111" s="97">
        <v>6</v>
      </c>
      <c r="DK111" s="97">
        <v>12</v>
      </c>
      <c r="DL111" s="97">
        <v>8</v>
      </c>
      <c r="DM111" s="97">
        <v>30</v>
      </c>
      <c r="DN111" s="97">
        <v>2</v>
      </c>
      <c r="DO111" s="93">
        <v>2</v>
      </c>
      <c r="DP111" s="441">
        <f>B111+E111+K111+P111+T111+Y111+AD111+AK111+AP111+AS111+AX111+BA111+BJ111+BP111+BT111+BY111+CH111+CK111+CQ111+CU111+CZ111+DG111</f>
        <v>718</v>
      </c>
      <c r="DQ111" s="309">
        <f>SUM(DR111:DT111)</f>
        <v>18</v>
      </c>
      <c r="DR111" s="97">
        <v>8</v>
      </c>
      <c r="DS111" s="97">
        <v>6</v>
      </c>
      <c r="DT111" s="93">
        <v>4</v>
      </c>
      <c r="DU111" s="309" t="s">
        <v>341</v>
      </c>
      <c r="DV111" s="97">
        <v>15</v>
      </c>
      <c r="DW111" s="310" t="s">
        <v>341</v>
      </c>
    </row>
    <row r="112" spans="1:130" s="14" customFormat="1" ht="16.5" customHeight="1">
      <c r="A112" s="283" t="s">
        <v>216</v>
      </c>
      <c r="B112" s="309">
        <f>SUM(C112:D112)</f>
        <v>188848.09336510001</v>
      </c>
      <c r="C112" s="106">
        <v>123173.09336510001</v>
      </c>
      <c r="D112" s="126">
        <v>65675</v>
      </c>
      <c r="E112" s="309">
        <f>SUM(F112:J112)</f>
        <v>241221.80908442003</v>
      </c>
      <c r="F112" s="106">
        <v>14242.580501600001</v>
      </c>
      <c r="G112" s="127">
        <v>138129</v>
      </c>
      <c r="H112" s="127">
        <v>4151.9645347799997</v>
      </c>
      <c r="I112" s="127">
        <v>18360.43125523</v>
      </c>
      <c r="J112" s="126">
        <v>66337.832792810004</v>
      </c>
      <c r="K112" s="309">
        <f>SUM(L112:O112)</f>
        <v>91876.734449199997</v>
      </c>
      <c r="L112" s="127">
        <v>23901.1166572</v>
      </c>
      <c r="M112" s="127">
        <v>10355</v>
      </c>
      <c r="N112" s="127">
        <v>7284.617792</v>
      </c>
      <c r="O112" s="126">
        <v>50336</v>
      </c>
      <c r="P112" s="309">
        <f>SUM(Q112:S112)</f>
        <v>135355</v>
      </c>
      <c r="Q112" s="127">
        <v>73689</v>
      </c>
      <c r="R112" s="127">
        <v>33797</v>
      </c>
      <c r="S112" s="126">
        <v>27869</v>
      </c>
      <c r="T112" s="309">
        <f>SUM(U112:X112)</f>
        <v>110625.6066612</v>
      </c>
      <c r="U112" s="127">
        <v>37073</v>
      </c>
      <c r="V112" s="127">
        <v>15519.441020200002</v>
      </c>
      <c r="W112" s="127">
        <v>36255.165641</v>
      </c>
      <c r="X112" s="126">
        <v>21778</v>
      </c>
      <c r="Y112" s="309">
        <f>SUM(Z112:AC112)</f>
        <v>158337.11249899998</v>
      </c>
      <c r="Z112" s="127">
        <v>14932.112498999999</v>
      </c>
      <c r="AA112" s="127">
        <v>58301</v>
      </c>
      <c r="AB112" s="127">
        <v>64325</v>
      </c>
      <c r="AC112" s="126">
        <v>20779</v>
      </c>
      <c r="AD112" s="309">
        <f>SUM(AE112:AJ112)</f>
        <v>201962.07663629999</v>
      </c>
      <c r="AE112" s="127">
        <v>23868</v>
      </c>
      <c r="AF112" s="127">
        <v>51029.711703599998</v>
      </c>
      <c r="AG112" s="127">
        <v>12455.5481337</v>
      </c>
      <c r="AH112" s="127">
        <v>38604.816799</v>
      </c>
      <c r="AI112" s="127">
        <v>27156</v>
      </c>
      <c r="AJ112" s="126">
        <v>48848</v>
      </c>
      <c r="AK112" s="309">
        <f>SUM(AL112:AO112)</f>
        <v>190985.59703319002</v>
      </c>
      <c r="AL112" s="127">
        <v>40532</v>
      </c>
      <c r="AM112" s="127">
        <v>32970.083004</v>
      </c>
      <c r="AN112" s="127">
        <v>93111.514029190002</v>
      </c>
      <c r="AO112" s="126">
        <v>24372</v>
      </c>
      <c r="AP112" s="309">
        <f>SUM(AQ112:AR112)</f>
        <v>43137</v>
      </c>
      <c r="AQ112" s="127">
        <v>27260</v>
      </c>
      <c r="AR112" s="126">
        <v>15877</v>
      </c>
      <c r="AS112" s="309">
        <f>SUM(AT112:AW112)</f>
        <v>93377.765771999999</v>
      </c>
      <c r="AT112" s="127">
        <v>58229</v>
      </c>
      <c r="AU112" s="127">
        <v>11281.516924</v>
      </c>
      <c r="AV112" s="127">
        <v>11218.786712000001</v>
      </c>
      <c r="AW112" s="126">
        <v>12648.462136</v>
      </c>
      <c r="AX112" s="309">
        <f>SUM(AY112:AZ112)</f>
        <v>244303.10325531798</v>
      </c>
      <c r="AY112" s="127">
        <v>61277.92907066</v>
      </c>
      <c r="AZ112" s="126">
        <v>183025.17418465798</v>
      </c>
      <c r="BA112" s="309">
        <f>SUM(BB112:BI112)</f>
        <v>2407677.3274153392</v>
      </c>
      <c r="BB112" s="127">
        <v>321361.26511899999</v>
      </c>
      <c r="BC112" s="127">
        <v>147183</v>
      </c>
      <c r="BD112" s="127">
        <v>157448</v>
      </c>
      <c r="BE112" s="127">
        <v>244968.73767240002</v>
      </c>
      <c r="BF112" s="127">
        <v>256102.04202873999</v>
      </c>
      <c r="BG112" s="127">
        <v>651211.80865085998</v>
      </c>
      <c r="BH112" s="127">
        <v>325225.89692615898</v>
      </c>
      <c r="BI112" s="126">
        <v>304176.57701817999</v>
      </c>
      <c r="BJ112" s="309">
        <f>SUM(BK112:BO112)</f>
        <v>263311.62508989999</v>
      </c>
      <c r="BK112" s="127">
        <v>19519.148864700001</v>
      </c>
      <c r="BL112" s="127">
        <v>91317.476225200007</v>
      </c>
      <c r="BM112" s="127">
        <v>126429</v>
      </c>
      <c r="BN112" s="127">
        <v>1226</v>
      </c>
      <c r="BO112" s="126">
        <v>24820</v>
      </c>
      <c r="BP112" s="309">
        <f>SUM(BQ112:BS112)</f>
        <v>35374</v>
      </c>
      <c r="BQ112" s="127">
        <v>6962</v>
      </c>
      <c r="BR112" s="127">
        <v>0</v>
      </c>
      <c r="BS112" s="126">
        <v>28412</v>
      </c>
      <c r="BT112" s="309">
        <f>SUM(BU112:BX112)</f>
        <v>192066.134441</v>
      </c>
      <c r="BU112" s="127">
        <v>62265.777587500001</v>
      </c>
      <c r="BV112" s="127">
        <v>7380.3568535000004</v>
      </c>
      <c r="BW112" s="127">
        <v>104085</v>
      </c>
      <c r="BX112" s="126">
        <v>18335</v>
      </c>
      <c r="BY112" s="309">
        <f>SUM(BZ112:CG112)</f>
        <v>135041.53287287601</v>
      </c>
      <c r="BZ112" s="127">
        <v>0</v>
      </c>
      <c r="CA112" s="127" t="s">
        <v>530</v>
      </c>
      <c r="CB112" s="127">
        <v>52562</v>
      </c>
      <c r="CC112" s="127">
        <v>0</v>
      </c>
      <c r="CD112" s="127">
        <v>1454</v>
      </c>
      <c r="CE112" s="127">
        <v>23370</v>
      </c>
      <c r="CF112" s="127">
        <v>44238.532872876</v>
      </c>
      <c r="CG112" s="126">
        <v>13417</v>
      </c>
      <c r="CH112" s="309">
        <f>SUM(CI112:CJ112)</f>
        <v>914425.41924682085</v>
      </c>
      <c r="CI112" s="127">
        <v>716776.41924682085</v>
      </c>
      <c r="CJ112" s="126">
        <v>197649</v>
      </c>
      <c r="CK112" s="309">
        <f>SUM(CL112:CP112)</f>
        <v>207602.60253996</v>
      </c>
      <c r="CL112" s="127">
        <v>84664.134618960001</v>
      </c>
      <c r="CM112" s="127">
        <v>68094.467921000003</v>
      </c>
      <c r="CN112" s="127">
        <v>9405</v>
      </c>
      <c r="CO112" s="127">
        <v>31639</v>
      </c>
      <c r="CP112" s="126">
        <v>13800</v>
      </c>
      <c r="CQ112" s="309">
        <f>SUM(CR112:CT112)</f>
        <v>196777.98408339999</v>
      </c>
      <c r="CR112" s="127">
        <v>70234</v>
      </c>
      <c r="CS112" s="127">
        <v>73272</v>
      </c>
      <c r="CT112" s="126">
        <v>53271.984083399999</v>
      </c>
      <c r="CU112" s="309">
        <f>SUM(CV112:CY112)</f>
        <v>118466.14416500001</v>
      </c>
      <c r="CV112" s="127">
        <v>28773.144164999998</v>
      </c>
      <c r="CW112" s="127">
        <v>41774</v>
      </c>
      <c r="CX112" s="127">
        <v>6167</v>
      </c>
      <c r="CY112" s="126">
        <v>41752</v>
      </c>
      <c r="CZ112" s="309">
        <f>SUM(DA112:DF112)</f>
        <v>948683.32753357012</v>
      </c>
      <c r="DA112" s="127">
        <v>9086.3256739200006</v>
      </c>
      <c r="DB112" s="127">
        <v>10788</v>
      </c>
      <c r="DC112" s="127">
        <v>211251.18577824003</v>
      </c>
      <c r="DD112" s="127">
        <v>533420.10460640001</v>
      </c>
      <c r="DE112" s="127">
        <v>113064.44611826001</v>
      </c>
      <c r="DF112" s="126">
        <v>71073.265356749995</v>
      </c>
      <c r="DG112" s="309">
        <f>SUM(DH112:DO112)</f>
        <v>652692.80415135704</v>
      </c>
      <c r="DH112" s="127">
        <v>30155.818723900004</v>
      </c>
      <c r="DI112" s="127">
        <v>8640.4094684400006</v>
      </c>
      <c r="DJ112" s="127">
        <v>41019.264820839999</v>
      </c>
      <c r="DK112" s="127">
        <v>132131.47794156001</v>
      </c>
      <c r="DL112" s="127">
        <v>107408.83441710999</v>
      </c>
      <c r="DM112" s="127">
        <v>279326.59480207198</v>
      </c>
      <c r="DN112" s="127">
        <v>33287.852015500001</v>
      </c>
      <c r="DO112" s="126">
        <v>20722.551961935002</v>
      </c>
      <c r="DP112" s="441">
        <f>B112+E112+K112+P112+T112+Y112+AD112+AK112+AP112+AS112+AX112+BA112+BJ112+BP112+BT112+BY112+CH112+CK112+CQ112+CU112+CZ112+DG112</f>
        <v>7772148.8002949515</v>
      </c>
      <c r="DQ112" s="309">
        <f>SUM(DR112:DT112)</f>
        <v>10</v>
      </c>
      <c r="DR112" s="127">
        <v>3</v>
      </c>
      <c r="DS112" s="127">
        <v>2</v>
      </c>
      <c r="DT112" s="126">
        <v>5</v>
      </c>
      <c r="DU112" s="309" t="s">
        <v>341</v>
      </c>
      <c r="DV112" s="127">
        <v>14</v>
      </c>
      <c r="DW112" s="310" t="s">
        <v>341</v>
      </c>
    </row>
    <row r="113" spans="1:130" s="14" customFormat="1" ht="16.5" customHeight="1">
      <c r="A113" s="312" t="s">
        <v>217</v>
      </c>
      <c r="B113" s="647">
        <f>SUM(C113:D113)</f>
        <v>126071</v>
      </c>
      <c r="C113" s="648">
        <v>78146</v>
      </c>
      <c r="D113" s="649">
        <v>47925</v>
      </c>
      <c r="E113" s="647">
        <f>SUM(F113:J113)</f>
        <v>137259</v>
      </c>
      <c r="F113" s="648">
        <v>862</v>
      </c>
      <c r="G113" s="650">
        <v>99285</v>
      </c>
      <c r="H113" s="650">
        <v>2534</v>
      </c>
      <c r="I113" s="650">
        <v>5062</v>
      </c>
      <c r="J113" s="649">
        <v>29516</v>
      </c>
      <c r="K113" s="647">
        <f>SUM(L113:O113)</f>
        <v>64783</v>
      </c>
      <c r="L113" s="650">
        <v>16963</v>
      </c>
      <c r="M113" s="650">
        <v>0</v>
      </c>
      <c r="N113" s="650">
        <v>1217</v>
      </c>
      <c r="O113" s="649">
        <v>46603</v>
      </c>
      <c r="P113" s="647">
        <f>SUM(Q113:S113)</f>
        <v>49481</v>
      </c>
      <c r="Q113" s="650">
        <v>19975</v>
      </c>
      <c r="R113" s="650">
        <v>12548</v>
      </c>
      <c r="S113" s="649">
        <v>16958</v>
      </c>
      <c r="T113" s="647">
        <f>SUM(U113:X113)</f>
        <v>77445</v>
      </c>
      <c r="U113" s="650">
        <v>26568</v>
      </c>
      <c r="V113" s="650">
        <v>11944</v>
      </c>
      <c r="W113" s="650">
        <v>18407</v>
      </c>
      <c r="X113" s="649">
        <v>20526</v>
      </c>
      <c r="Y113" s="647">
        <f>SUM(Z113:AC113)</f>
        <v>85861</v>
      </c>
      <c r="Z113" s="650">
        <v>9932</v>
      </c>
      <c r="AA113" s="650">
        <v>13187</v>
      </c>
      <c r="AB113" s="650">
        <v>46011</v>
      </c>
      <c r="AC113" s="649">
        <v>16731</v>
      </c>
      <c r="AD113" s="647">
        <f>SUM(AE113:AJ113)</f>
        <v>115325</v>
      </c>
      <c r="AE113" s="650">
        <v>16171</v>
      </c>
      <c r="AF113" s="650">
        <v>36191</v>
      </c>
      <c r="AG113" s="650">
        <v>7396</v>
      </c>
      <c r="AH113" s="650">
        <v>21194</v>
      </c>
      <c r="AI113" s="650">
        <v>16497</v>
      </c>
      <c r="AJ113" s="649">
        <v>17876</v>
      </c>
      <c r="AK113" s="647">
        <f>SUM(AL113:AO113)</f>
        <v>129333</v>
      </c>
      <c r="AL113" s="650">
        <v>23857</v>
      </c>
      <c r="AM113" s="650">
        <v>29798</v>
      </c>
      <c r="AN113" s="650">
        <v>66530</v>
      </c>
      <c r="AO113" s="649">
        <v>9148</v>
      </c>
      <c r="AP113" s="647">
        <f>SUM(AQ113:AR113)</f>
        <v>29588</v>
      </c>
      <c r="AQ113" s="650">
        <v>18632</v>
      </c>
      <c r="AR113" s="649">
        <v>10956</v>
      </c>
      <c r="AS113" s="647">
        <f>SUM(AT113:AW113)</f>
        <v>76893</v>
      </c>
      <c r="AT113" s="650">
        <v>48493</v>
      </c>
      <c r="AU113" s="650">
        <v>9349</v>
      </c>
      <c r="AV113" s="650">
        <v>6751</v>
      </c>
      <c r="AW113" s="649">
        <v>12300</v>
      </c>
      <c r="AX113" s="647">
        <f>SUM(AY113:AZ113)</f>
        <v>123037</v>
      </c>
      <c r="AY113" s="650">
        <v>23569</v>
      </c>
      <c r="AZ113" s="649">
        <v>99468</v>
      </c>
      <c r="BA113" s="647">
        <f>SUM(BB113:BI113)</f>
        <v>1256712</v>
      </c>
      <c r="BB113" s="650">
        <v>124132</v>
      </c>
      <c r="BC113" s="650">
        <v>74138</v>
      </c>
      <c r="BD113" s="650">
        <v>114006</v>
      </c>
      <c r="BE113" s="650">
        <v>165902</v>
      </c>
      <c r="BF113" s="650">
        <v>156834</v>
      </c>
      <c r="BG113" s="650">
        <v>301512</v>
      </c>
      <c r="BH113" s="650">
        <v>135269</v>
      </c>
      <c r="BI113" s="649">
        <v>184919</v>
      </c>
      <c r="BJ113" s="647">
        <f>SUM(BK113:BO113)</f>
        <v>134659</v>
      </c>
      <c r="BK113" s="650">
        <v>9387</v>
      </c>
      <c r="BL113" s="650">
        <v>43212</v>
      </c>
      <c r="BM113" s="650">
        <v>64071</v>
      </c>
      <c r="BN113" s="650">
        <v>0</v>
      </c>
      <c r="BO113" s="649">
        <v>17989</v>
      </c>
      <c r="BP113" s="647">
        <f>SUM(BQ113:BS113)</f>
        <v>18176</v>
      </c>
      <c r="BQ113" s="650">
        <v>0</v>
      </c>
      <c r="BR113" s="650">
        <v>0</v>
      </c>
      <c r="BS113" s="649">
        <v>18176</v>
      </c>
      <c r="BT113" s="647">
        <f>SUM(BU113:BX113)</f>
        <v>142964</v>
      </c>
      <c r="BU113" s="650">
        <v>45530</v>
      </c>
      <c r="BV113" s="650">
        <v>2954</v>
      </c>
      <c r="BW113" s="650">
        <v>78732</v>
      </c>
      <c r="BX113" s="649">
        <v>15748</v>
      </c>
      <c r="BY113" s="647">
        <f>SUM(BZ113:CG113)</f>
        <v>59761</v>
      </c>
      <c r="BZ113" s="650">
        <v>0</v>
      </c>
      <c r="CA113" s="650">
        <v>1475</v>
      </c>
      <c r="CB113" s="650">
        <v>43385</v>
      </c>
      <c r="CC113" s="650">
        <v>0</v>
      </c>
      <c r="CD113" s="650">
        <v>0</v>
      </c>
      <c r="CE113" s="650">
        <v>3715</v>
      </c>
      <c r="CF113" s="650">
        <v>11186</v>
      </c>
      <c r="CG113" s="649">
        <v>0</v>
      </c>
      <c r="CH113" s="647">
        <f>SUM(CI113:CJ113)</f>
        <v>404551</v>
      </c>
      <c r="CI113" s="650">
        <v>301098</v>
      </c>
      <c r="CJ113" s="649">
        <v>103453</v>
      </c>
      <c r="CK113" s="647">
        <f>SUM(CL113:CP113)</f>
        <v>140662</v>
      </c>
      <c r="CL113" s="650">
        <v>59756</v>
      </c>
      <c r="CM113" s="650">
        <v>39300</v>
      </c>
      <c r="CN113" s="650">
        <v>7591</v>
      </c>
      <c r="CO113" s="650">
        <v>28355</v>
      </c>
      <c r="CP113" s="649">
        <v>5660</v>
      </c>
      <c r="CQ113" s="647">
        <f>SUM(CR113:CT113)</f>
        <v>130716</v>
      </c>
      <c r="CR113" s="650">
        <v>40891</v>
      </c>
      <c r="CS113" s="650">
        <v>56760</v>
      </c>
      <c r="CT113" s="649">
        <v>33065</v>
      </c>
      <c r="CU113" s="647">
        <f>SUM(CV113:CY113)</f>
        <v>64840</v>
      </c>
      <c r="CV113" s="650">
        <v>18297</v>
      </c>
      <c r="CW113" s="650">
        <v>29014</v>
      </c>
      <c r="CX113" s="650">
        <v>6167</v>
      </c>
      <c r="CY113" s="649">
        <v>11362</v>
      </c>
      <c r="CZ113" s="647">
        <f>SUM(DA113:DF113)</f>
        <v>388609</v>
      </c>
      <c r="DA113" s="650">
        <v>773</v>
      </c>
      <c r="DB113" s="650">
        <v>0</v>
      </c>
      <c r="DC113" s="650">
        <v>51969</v>
      </c>
      <c r="DD113" s="650">
        <v>274218</v>
      </c>
      <c r="DE113" s="650">
        <v>37253</v>
      </c>
      <c r="DF113" s="649">
        <v>24396</v>
      </c>
      <c r="DG113" s="647">
        <f>SUM(DH113:DO113)</f>
        <v>334360</v>
      </c>
      <c r="DH113" s="650">
        <v>13489</v>
      </c>
      <c r="DI113" s="650">
        <v>2697</v>
      </c>
      <c r="DJ113" s="650">
        <v>25180</v>
      </c>
      <c r="DK113" s="650">
        <v>52077</v>
      </c>
      <c r="DL113" s="650">
        <v>22786</v>
      </c>
      <c r="DM113" s="650">
        <v>189600</v>
      </c>
      <c r="DN113" s="650">
        <v>19506</v>
      </c>
      <c r="DO113" s="649">
        <v>9025</v>
      </c>
      <c r="DP113" s="790">
        <f>B113+E113+K113+P113+T113+Y113+AD113+AK113+AP113+AS113+AX113+BA113+BJ113+BP113+BT113+BY113+CH113+CK113+CQ113+CU113+CZ113+DG113</f>
        <v>4091086</v>
      </c>
      <c r="DQ113" s="647">
        <f>SUM(DR113:DT113)</f>
        <v>83454</v>
      </c>
      <c r="DR113" s="650">
        <v>30078</v>
      </c>
      <c r="DS113" s="650">
        <v>24202</v>
      </c>
      <c r="DT113" s="649">
        <v>29174</v>
      </c>
      <c r="DU113" s="647" t="s">
        <v>341</v>
      </c>
      <c r="DV113" s="650">
        <v>121186</v>
      </c>
      <c r="DW113" s="311" t="s">
        <v>341</v>
      </c>
    </row>
    <row r="114" spans="1:130" ht="16.5" customHeight="1">
      <c r="A114" s="13"/>
      <c r="B114" s="9"/>
      <c r="C114" s="16"/>
      <c r="D114" s="16"/>
      <c r="E114" s="2"/>
      <c r="F114" s="16"/>
      <c r="G114" s="16"/>
      <c r="H114" s="16"/>
      <c r="I114" s="16"/>
      <c r="J114" s="16"/>
    </row>
    <row r="115" spans="1:130" ht="16.5" customHeight="1">
      <c r="A115" s="19" t="s">
        <v>535</v>
      </c>
      <c r="DX115" s="74"/>
    </row>
    <row r="116" spans="1:130" ht="16.5" customHeight="1">
      <c r="A116" s="20" t="s">
        <v>197</v>
      </c>
      <c r="B116" s="274"/>
      <c r="C116" s="123"/>
      <c r="D116" s="123"/>
      <c r="E116" s="9"/>
      <c r="F116" s="123"/>
      <c r="G116" s="123"/>
      <c r="H116" s="123"/>
      <c r="I116" s="16"/>
      <c r="J116" s="123"/>
    </row>
    <row r="117" spans="1:130" ht="16.5" customHeight="1">
      <c r="A117" s="17" t="s">
        <v>390</v>
      </c>
      <c r="B117" s="9"/>
      <c r="C117" s="123"/>
      <c r="D117" s="123"/>
      <c r="E117" s="9"/>
      <c r="F117" s="123"/>
      <c r="G117" s="123"/>
      <c r="H117" s="123"/>
      <c r="I117" s="16"/>
      <c r="J117" s="123"/>
    </row>
    <row r="118" spans="1:130" s="15" customFormat="1" ht="22.5" customHeight="1">
      <c r="A118" s="69"/>
      <c r="B118" s="79" t="s">
        <v>104</v>
      </c>
      <c r="C118" s="80" t="s">
        <v>218</v>
      </c>
      <c r="D118" s="81" t="s">
        <v>219</v>
      </c>
      <c r="E118" s="79" t="s">
        <v>220</v>
      </c>
      <c r="F118" s="80" t="s">
        <v>221</v>
      </c>
      <c r="G118" s="82" t="s">
        <v>222</v>
      </c>
      <c r="H118" s="82" t="s">
        <v>223</v>
      </c>
      <c r="I118" s="82" t="s">
        <v>224</v>
      </c>
      <c r="J118" s="81" t="s">
        <v>225</v>
      </c>
      <c r="K118" s="79" t="s">
        <v>226</v>
      </c>
      <c r="L118" s="82" t="s">
        <v>227</v>
      </c>
      <c r="M118" s="82" t="s">
        <v>228</v>
      </c>
      <c r="N118" s="82" t="s">
        <v>229</v>
      </c>
      <c r="O118" s="81" t="s">
        <v>230</v>
      </c>
      <c r="P118" s="79" t="s">
        <v>231</v>
      </c>
      <c r="Q118" s="82" t="s">
        <v>232</v>
      </c>
      <c r="R118" s="82" t="s">
        <v>233</v>
      </c>
      <c r="S118" s="81" t="s">
        <v>234</v>
      </c>
      <c r="T118" s="79" t="s">
        <v>235</v>
      </c>
      <c r="U118" s="82" t="s">
        <v>236</v>
      </c>
      <c r="V118" s="82" t="s">
        <v>237</v>
      </c>
      <c r="W118" s="82" t="s">
        <v>238</v>
      </c>
      <c r="X118" s="81" t="s">
        <v>239</v>
      </c>
      <c r="Y118" s="79" t="s">
        <v>240</v>
      </c>
      <c r="Z118" s="82" t="s">
        <v>241</v>
      </c>
      <c r="AA118" s="82" t="s">
        <v>242</v>
      </c>
      <c r="AB118" s="82" t="s">
        <v>491</v>
      </c>
      <c r="AC118" s="81" t="s">
        <v>243</v>
      </c>
      <c r="AD118" s="79" t="s">
        <v>244</v>
      </c>
      <c r="AE118" s="82" t="s">
        <v>245</v>
      </c>
      <c r="AF118" s="82" t="s">
        <v>246</v>
      </c>
      <c r="AG118" s="82" t="s">
        <v>247</v>
      </c>
      <c r="AH118" s="82" t="s">
        <v>248</v>
      </c>
      <c r="AI118" s="82" t="s">
        <v>249</v>
      </c>
      <c r="AJ118" s="81" t="s">
        <v>250</v>
      </c>
      <c r="AK118" s="79" t="s">
        <v>251</v>
      </c>
      <c r="AL118" s="82" t="s">
        <v>252</v>
      </c>
      <c r="AM118" s="82" t="s">
        <v>253</v>
      </c>
      <c r="AN118" s="82" t="s">
        <v>254</v>
      </c>
      <c r="AO118" s="81" t="s">
        <v>255</v>
      </c>
      <c r="AP118" s="79" t="s">
        <v>256</v>
      </c>
      <c r="AQ118" s="82" t="s">
        <v>257</v>
      </c>
      <c r="AR118" s="81" t="s">
        <v>258</v>
      </c>
      <c r="AS118" s="79" t="s">
        <v>259</v>
      </c>
      <c r="AT118" s="82" t="s">
        <v>260</v>
      </c>
      <c r="AU118" s="82" t="s">
        <v>261</v>
      </c>
      <c r="AV118" s="82" t="s">
        <v>262</v>
      </c>
      <c r="AW118" s="81" t="s">
        <v>263</v>
      </c>
      <c r="AX118" s="79" t="s">
        <v>264</v>
      </c>
      <c r="AY118" s="82" t="s">
        <v>265</v>
      </c>
      <c r="AZ118" s="81" t="s">
        <v>266</v>
      </c>
      <c r="BA118" s="79" t="s">
        <v>267</v>
      </c>
      <c r="BB118" s="82" t="s">
        <v>268</v>
      </c>
      <c r="BC118" s="82" t="s">
        <v>269</v>
      </c>
      <c r="BD118" s="82" t="s">
        <v>270</v>
      </c>
      <c r="BE118" s="82" t="s">
        <v>271</v>
      </c>
      <c r="BF118" s="82" t="s">
        <v>272</v>
      </c>
      <c r="BG118" s="82" t="s">
        <v>273</v>
      </c>
      <c r="BH118" s="82" t="s">
        <v>274</v>
      </c>
      <c r="BI118" s="81" t="s">
        <v>275</v>
      </c>
      <c r="BJ118" s="79" t="s">
        <v>276</v>
      </c>
      <c r="BK118" s="82" t="s">
        <v>397</v>
      </c>
      <c r="BL118" s="82" t="s">
        <v>277</v>
      </c>
      <c r="BM118" s="82" t="s">
        <v>278</v>
      </c>
      <c r="BN118" s="82" t="s">
        <v>279</v>
      </c>
      <c r="BO118" s="81" t="s">
        <v>280</v>
      </c>
      <c r="BP118" s="79" t="s">
        <v>281</v>
      </c>
      <c r="BQ118" s="82" t="s">
        <v>282</v>
      </c>
      <c r="BR118" s="82" t="s">
        <v>283</v>
      </c>
      <c r="BS118" s="81" t="s">
        <v>284</v>
      </c>
      <c r="BT118" s="79" t="s">
        <v>285</v>
      </c>
      <c r="BU118" s="82" t="s">
        <v>286</v>
      </c>
      <c r="BV118" s="82" t="s">
        <v>287</v>
      </c>
      <c r="BW118" s="82" t="s">
        <v>288</v>
      </c>
      <c r="BX118" s="81" t="s">
        <v>289</v>
      </c>
      <c r="BY118" s="79" t="s">
        <v>290</v>
      </c>
      <c r="BZ118" s="82" t="s">
        <v>291</v>
      </c>
      <c r="CA118" s="82" t="s">
        <v>292</v>
      </c>
      <c r="CB118" s="82" t="s">
        <v>293</v>
      </c>
      <c r="CC118" s="82" t="s">
        <v>294</v>
      </c>
      <c r="CD118" s="82" t="s">
        <v>295</v>
      </c>
      <c r="CE118" s="82" t="s">
        <v>296</v>
      </c>
      <c r="CF118" s="82" t="s">
        <v>297</v>
      </c>
      <c r="CG118" s="81" t="s">
        <v>298</v>
      </c>
      <c r="CH118" s="79" t="s">
        <v>299</v>
      </c>
      <c r="CI118" s="82" t="s">
        <v>300</v>
      </c>
      <c r="CJ118" s="81" t="s">
        <v>301</v>
      </c>
      <c r="CK118" s="79" t="s">
        <v>302</v>
      </c>
      <c r="CL118" s="82" t="s">
        <v>303</v>
      </c>
      <c r="CM118" s="82" t="s">
        <v>304</v>
      </c>
      <c r="CN118" s="82" t="s">
        <v>305</v>
      </c>
      <c r="CO118" s="82" t="s">
        <v>306</v>
      </c>
      <c r="CP118" s="81" t="s">
        <v>307</v>
      </c>
      <c r="CQ118" s="79" t="s">
        <v>308</v>
      </c>
      <c r="CR118" s="82" t="s">
        <v>309</v>
      </c>
      <c r="CS118" s="82" t="s">
        <v>310</v>
      </c>
      <c r="CT118" s="81" t="s">
        <v>311</v>
      </c>
      <c r="CU118" s="79" t="s">
        <v>312</v>
      </c>
      <c r="CV118" s="82" t="s">
        <v>313</v>
      </c>
      <c r="CW118" s="82" t="s">
        <v>314</v>
      </c>
      <c r="CX118" s="82" t="s">
        <v>315</v>
      </c>
      <c r="CY118" s="81" t="s">
        <v>316</v>
      </c>
      <c r="CZ118" s="79" t="s">
        <v>317</v>
      </c>
      <c r="DA118" s="82" t="s">
        <v>318</v>
      </c>
      <c r="DB118" s="82" t="s">
        <v>319</v>
      </c>
      <c r="DC118" s="82" t="s">
        <v>320</v>
      </c>
      <c r="DD118" s="82" t="s">
        <v>321</v>
      </c>
      <c r="DE118" s="82" t="s">
        <v>322</v>
      </c>
      <c r="DF118" s="81" t="s">
        <v>323</v>
      </c>
      <c r="DG118" s="79" t="s">
        <v>324</v>
      </c>
      <c r="DH118" s="82" t="s">
        <v>325</v>
      </c>
      <c r="DI118" s="82" t="s">
        <v>326</v>
      </c>
      <c r="DJ118" s="82" t="s">
        <v>327</v>
      </c>
      <c r="DK118" s="82" t="s">
        <v>328</v>
      </c>
      <c r="DL118" s="82" t="s">
        <v>329</v>
      </c>
      <c r="DM118" s="82" t="s">
        <v>330</v>
      </c>
      <c r="DN118" s="82" t="s">
        <v>331</v>
      </c>
      <c r="DO118" s="81" t="s">
        <v>332</v>
      </c>
      <c r="DP118" s="433" t="s">
        <v>333</v>
      </c>
      <c r="DQ118" s="79" t="s">
        <v>334</v>
      </c>
      <c r="DR118" s="82" t="s">
        <v>335</v>
      </c>
      <c r="DS118" s="82" t="s">
        <v>336</v>
      </c>
      <c r="DT118" s="81" t="s">
        <v>337</v>
      </c>
      <c r="DU118" s="79" t="s">
        <v>338</v>
      </c>
      <c r="DV118" s="413" t="s">
        <v>339</v>
      </c>
      <c r="DW118" s="113" t="s">
        <v>340</v>
      </c>
      <c r="DX118" s="1"/>
      <c r="DY118" s="14"/>
      <c r="DZ118" s="14"/>
    </row>
    <row r="119" spans="1:130" s="14" customFormat="1" ht="16.5" customHeight="1">
      <c r="A119" s="465" t="s">
        <v>385</v>
      </c>
      <c r="B119" s="277">
        <f t="shared" ref="B119:B131" si="122">SUM(C119:D119)</f>
        <v>192069</v>
      </c>
      <c r="C119" s="295">
        <v>109379</v>
      </c>
      <c r="D119" s="296">
        <v>82690</v>
      </c>
      <c r="E119" s="277">
        <f>SUM(F119:J119)</f>
        <v>201311</v>
      </c>
      <c r="F119" s="106">
        <v>25017</v>
      </c>
      <c r="G119" s="127">
        <v>87462</v>
      </c>
      <c r="H119" s="127">
        <v>17050</v>
      </c>
      <c r="I119" s="127">
        <v>28518</v>
      </c>
      <c r="J119" s="126">
        <v>43264</v>
      </c>
      <c r="K119" s="277">
        <f>SUM(L119:O119)</f>
        <v>65901</v>
      </c>
      <c r="L119" s="106">
        <v>14745</v>
      </c>
      <c r="M119" s="127">
        <v>2695</v>
      </c>
      <c r="N119" s="127">
        <v>7066</v>
      </c>
      <c r="O119" s="126">
        <v>41395</v>
      </c>
      <c r="P119" s="309">
        <f>SUM(Q119:S119)</f>
        <v>41015</v>
      </c>
      <c r="Q119" s="106">
        <v>20387</v>
      </c>
      <c r="R119" s="127">
        <v>10439</v>
      </c>
      <c r="S119" s="126">
        <v>10189</v>
      </c>
      <c r="T119" s="309">
        <f>SUM(U119:X119)</f>
        <v>97761</v>
      </c>
      <c r="U119" s="106">
        <v>31867</v>
      </c>
      <c r="V119" s="127">
        <v>9623</v>
      </c>
      <c r="W119" s="127">
        <v>34921</v>
      </c>
      <c r="X119" s="126">
        <v>21350</v>
      </c>
      <c r="Y119" s="309">
        <f>SUM(Z119:AC119)</f>
        <v>89574</v>
      </c>
      <c r="Z119" s="106">
        <v>16663</v>
      </c>
      <c r="AA119" s="127">
        <v>21560</v>
      </c>
      <c r="AB119" s="127">
        <v>32865</v>
      </c>
      <c r="AC119" s="126">
        <v>18486</v>
      </c>
      <c r="AD119" s="309">
        <f>SUM(AE119:AJ119)</f>
        <v>152522</v>
      </c>
      <c r="AE119" s="106">
        <v>14898</v>
      </c>
      <c r="AF119" s="127">
        <v>25656</v>
      </c>
      <c r="AG119" s="127">
        <v>8277</v>
      </c>
      <c r="AH119" s="127">
        <v>29564</v>
      </c>
      <c r="AI119" s="127">
        <v>17803</v>
      </c>
      <c r="AJ119" s="126">
        <v>56324</v>
      </c>
      <c r="AK119" s="309">
        <f>SUM(AL119:AO119)</f>
        <v>74864</v>
      </c>
      <c r="AL119" s="106">
        <v>16313</v>
      </c>
      <c r="AM119" s="127">
        <v>21484</v>
      </c>
      <c r="AN119" s="127">
        <v>30189</v>
      </c>
      <c r="AO119" s="126">
        <v>6878</v>
      </c>
      <c r="AP119" s="309">
        <f>SUM(AQ119:AR119)</f>
        <v>30002</v>
      </c>
      <c r="AQ119" s="106">
        <v>13930</v>
      </c>
      <c r="AR119" s="126">
        <v>16072</v>
      </c>
      <c r="AS119" s="309">
        <f>SUM(AT119:AW119)</f>
        <v>78083</v>
      </c>
      <c r="AT119" s="106">
        <v>40412</v>
      </c>
      <c r="AU119" s="127">
        <v>14863</v>
      </c>
      <c r="AV119" s="127">
        <v>10529</v>
      </c>
      <c r="AW119" s="126">
        <v>12279</v>
      </c>
      <c r="AX119" s="309">
        <f>SUM(AY119:AZ119)</f>
        <v>79856</v>
      </c>
      <c r="AY119" s="295">
        <v>25206</v>
      </c>
      <c r="AZ119" s="296">
        <v>54650</v>
      </c>
      <c r="BA119" s="309">
        <f>SUM(BB119:BI119)</f>
        <v>2086676</v>
      </c>
      <c r="BB119" s="106">
        <v>455632</v>
      </c>
      <c r="BC119" s="127">
        <v>156315</v>
      </c>
      <c r="BD119" s="127">
        <v>172659</v>
      </c>
      <c r="BE119" s="127">
        <v>165292</v>
      </c>
      <c r="BF119" s="127">
        <v>261784</v>
      </c>
      <c r="BG119" s="127">
        <v>422167</v>
      </c>
      <c r="BH119" s="127">
        <v>252778</v>
      </c>
      <c r="BI119" s="126">
        <v>200049</v>
      </c>
      <c r="BJ119" s="309">
        <f>SUM(BK119:BO119)</f>
        <v>237961</v>
      </c>
      <c r="BK119" s="106">
        <v>30440</v>
      </c>
      <c r="BL119" s="127">
        <v>61621</v>
      </c>
      <c r="BM119" s="127">
        <v>96891</v>
      </c>
      <c r="BN119" s="127">
        <v>3445</v>
      </c>
      <c r="BO119" s="126">
        <v>45564</v>
      </c>
      <c r="BP119" s="309">
        <f>SUM(BQ119:BS119)</f>
        <v>41569</v>
      </c>
      <c r="BQ119" s="106">
        <v>12583</v>
      </c>
      <c r="BR119" s="127">
        <v>5285</v>
      </c>
      <c r="BS119" s="126">
        <v>23701</v>
      </c>
      <c r="BT119" s="309">
        <f>SUM(BU119:BX119)</f>
        <v>185157</v>
      </c>
      <c r="BU119" s="106">
        <v>55261</v>
      </c>
      <c r="BV119" s="127">
        <v>8611</v>
      </c>
      <c r="BW119" s="127">
        <v>105563</v>
      </c>
      <c r="BX119" s="126">
        <v>15722</v>
      </c>
      <c r="BY119" s="309">
        <f>SUM(BZ119:CG119)</f>
        <v>215924</v>
      </c>
      <c r="BZ119" s="106">
        <v>12101</v>
      </c>
      <c r="CA119" s="127">
        <v>12068</v>
      </c>
      <c r="CB119" s="127">
        <v>111660</v>
      </c>
      <c r="CC119" s="127">
        <v>12361</v>
      </c>
      <c r="CD119" s="127">
        <v>11339</v>
      </c>
      <c r="CE119" s="127">
        <v>13836</v>
      </c>
      <c r="CF119" s="127">
        <v>23260</v>
      </c>
      <c r="CG119" s="126">
        <v>19299</v>
      </c>
      <c r="CH119" s="309">
        <f>SUM(CI119:CJ119)</f>
        <v>185020</v>
      </c>
      <c r="CI119" s="106">
        <v>153132</v>
      </c>
      <c r="CJ119" s="126">
        <v>31888</v>
      </c>
      <c r="CK119" s="309">
        <f>SUM(CL119:CP119)</f>
        <v>108724</v>
      </c>
      <c r="CL119" s="106">
        <v>45545</v>
      </c>
      <c r="CM119" s="127">
        <v>25328</v>
      </c>
      <c r="CN119" s="127">
        <v>8519</v>
      </c>
      <c r="CO119" s="127">
        <v>17082</v>
      </c>
      <c r="CP119" s="126">
        <v>12250</v>
      </c>
      <c r="CQ119" s="309">
        <f>SUM(CR119:CT119)</f>
        <v>94504</v>
      </c>
      <c r="CR119" s="106">
        <v>20507</v>
      </c>
      <c r="CS119" s="127">
        <v>56385</v>
      </c>
      <c r="CT119" s="126">
        <v>17612</v>
      </c>
      <c r="CU119" s="309">
        <f>SUM(CV119:CY119)</f>
        <v>67591</v>
      </c>
      <c r="CV119" s="106">
        <v>17262</v>
      </c>
      <c r="CW119" s="127">
        <v>19358</v>
      </c>
      <c r="CX119" s="127">
        <v>12362</v>
      </c>
      <c r="CY119" s="126">
        <v>18609</v>
      </c>
      <c r="CZ119" s="309">
        <f>SUM(DA119:DF119)</f>
        <v>488045</v>
      </c>
      <c r="DA119" s="106">
        <v>11171</v>
      </c>
      <c r="DB119" s="127">
        <v>7043</v>
      </c>
      <c r="DC119" s="127">
        <v>143237</v>
      </c>
      <c r="DD119" s="127">
        <v>195883</v>
      </c>
      <c r="DE119" s="127">
        <v>75288</v>
      </c>
      <c r="DF119" s="126">
        <v>55423</v>
      </c>
      <c r="DG119" s="309">
        <f>SUM(DH119:DO119)</f>
        <v>591608</v>
      </c>
      <c r="DH119" s="106">
        <v>62893</v>
      </c>
      <c r="DI119" s="127">
        <v>14841</v>
      </c>
      <c r="DJ119" s="127">
        <v>33140</v>
      </c>
      <c r="DK119" s="127">
        <v>113013</v>
      </c>
      <c r="DL119" s="127">
        <v>56899</v>
      </c>
      <c r="DM119" s="127">
        <v>197416</v>
      </c>
      <c r="DN119" s="127">
        <v>29657</v>
      </c>
      <c r="DO119" s="126">
        <v>83749</v>
      </c>
      <c r="DP119" s="636">
        <f t="shared" ref="DP119:DP131" si="123">B119+E119+K119+P119+T119+Y119+AD119+AK119+AP119+AS119+AX119+BA119+BJ119+BP119+BT119+BY119+CH119+CK119+CQ119+CU119+CZ119+DG119</f>
        <v>5405737</v>
      </c>
      <c r="DQ119" s="195">
        <f>SUM(DR119:DT119)</f>
        <v>0</v>
      </c>
      <c r="DR119" s="127" t="s">
        <v>462</v>
      </c>
      <c r="DS119" s="127" t="s">
        <v>462</v>
      </c>
      <c r="DT119" s="126" t="s">
        <v>462</v>
      </c>
      <c r="DU119" s="195" t="s">
        <v>341</v>
      </c>
      <c r="DV119" s="127" t="s">
        <v>341</v>
      </c>
      <c r="DW119" s="126" t="s">
        <v>341</v>
      </c>
    </row>
    <row r="120" spans="1:130" s="14" customFormat="1" ht="16.5" customHeight="1">
      <c r="A120" s="465" t="s">
        <v>198</v>
      </c>
      <c r="B120" s="309"/>
      <c r="C120" s="491"/>
      <c r="D120" s="93"/>
      <c r="E120" s="309"/>
      <c r="F120" s="491"/>
      <c r="G120" s="97"/>
      <c r="H120" s="97"/>
      <c r="I120" s="178"/>
      <c r="J120" s="93"/>
      <c r="K120" s="309"/>
      <c r="L120" s="491"/>
      <c r="M120" s="97"/>
      <c r="N120" s="97"/>
      <c r="O120" s="93"/>
      <c r="P120" s="309"/>
      <c r="Q120" s="491"/>
      <c r="R120" s="97"/>
      <c r="S120" s="93"/>
      <c r="T120" s="309"/>
      <c r="U120" s="491"/>
      <c r="V120" s="97"/>
      <c r="W120" s="97"/>
      <c r="X120" s="93"/>
      <c r="Y120" s="309"/>
      <c r="Z120" s="491"/>
      <c r="AA120" s="97"/>
      <c r="AB120" s="97"/>
      <c r="AC120" s="93"/>
      <c r="AD120" s="309"/>
      <c r="AE120" s="491"/>
      <c r="AF120" s="97"/>
      <c r="AG120" s="97"/>
      <c r="AH120" s="97"/>
      <c r="AI120" s="97"/>
      <c r="AJ120" s="93"/>
      <c r="AK120" s="309"/>
      <c r="AL120" s="491"/>
      <c r="AM120" s="97"/>
      <c r="AN120" s="97"/>
      <c r="AO120" s="177"/>
      <c r="AP120" s="309"/>
      <c r="AQ120" s="491"/>
      <c r="AR120" s="93"/>
      <c r="AS120" s="309"/>
      <c r="AT120" s="491"/>
      <c r="AU120" s="97"/>
      <c r="AV120" s="97"/>
      <c r="AW120" s="93"/>
      <c r="AX120" s="309"/>
      <c r="AY120" s="491"/>
      <c r="AZ120" s="93"/>
      <c r="BA120" s="309"/>
      <c r="BB120" s="491"/>
      <c r="BC120" s="97"/>
      <c r="BD120" s="97"/>
      <c r="BE120" s="97"/>
      <c r="BF120" s="97"/>
      <c r="BG120" s="97"/>
      <c r="BH120" s="97"/>
      <c r="BI120" s="93"/>
      <c r="BJ120" s="309"/>
      <c r="BK120" s="491"/>
      <c r="BL120" s="97"/>
      <c r="BM120" s="97"/>
      <c r="BN120" s="97"/>
      <c r="BO120" s="93"/>
      <c r="BP120" s="309"/>
      <c r="BQ120" s="491"/>
      <c r="BR120" s="97"/>
      <c r="BS120" s="93"/>
      <c r="BT120" s="309"/>
      <c r="BU120" s="491"/>
      <c r="BV120" s="97"/>
      <c r="BW120" s="97"/>
      <c r="BX120" s="93"/>
      <c r="BY120" s="309"/>
      <c r="BZ120" s="491"/>
      <c r="CA120" s="97"/>
      <c r="CB120" s="97"/>
      <c r="CC120" s="97"/>
      <c r="CD120" s="97"/>
      <c r="CE120" s="97"/>
      <c r="CF120" s="97"/>
      <c r="CG120" s="93"/>
      <c r="CH120" s="309"/>
      <c r="CI120" s="491"/>
      <c r="CJ120" s="93"/>
      <c r="CK120" s="309"/>
      <c r="CL120" s="491"/>
      <c r="CM120" s="97"/>
      <c r="CN120" s="97"/>
      <c r="CO120" s="97"/>
      <c r="CP120" s="93"/>
      <c r="CQ120" s="309"/>
      <c r="CR120" s="491"/>
      <c r="CS120" s="97"/>
      <c r="CT120" s="93"/>
      <c r="CU120" s="309"/>
      <c r="CV120" s="491"/>
      <c r="CW120" s="97"/>
      <c r="CX120" s="97"/>
      <c r="CY120" s="93"/>
      <c r="CZ120" s="309"/>
      <c r="DA120" s="491"/>
      <c r="DB120" s="97"/>
      <c r="DC120" s="97"/>
      <c r="DD120" s="97"/>
      <c r="DE120" s="97"/>
      <c r="DF120" s="93"/>
      <c r="DG120" s="309"/>
      <c r="DH120" s="491"/>
      <c r="DI120" s="97"/>
      <c r="DJ120" s="97"/>
      <c r="DK120" s="97"/>
      <c r="DL120" s="97"/>
      <c r="DM120" s="97"/>
      <c r="DN120" s="97"/>
      <c r="DO120" s="93"/>
      <c r="DP120" s="636"/>
      <c r="DQ120" s="309"/>
      <c r="DR120" s="307"/>
      <c r="DS120" s="307"/>
      <c r="DT120" s="306"/>
      <c r="DU120" s="195"/>
      <c r="DV120" s="491"/>
      <c r="DW120" s="310"/>
    </row>
    <row r="121" spans="1:130" s="14" customFormat="1" ht="16.5" customHeight="1">
      <c r="A121" s="315" t="s">
        <v>199</v>
      </c>
      <c r="B121" s="309">
        <f t="shared" si="122"/>
        <v>10351</v>
      </c>
      <c r="C121" s="491">
        <v>5318</v>
      </c>
      <c r="D121" s="93">
        <v>5033</v>
      </c>
      <c r="E121" s="309">
        <f>SUM(F121:J121)</f>
        <v>37896</v>
      </c>
      <c r="F121" s="491">
        <v>3720</v>
      </c>
      <c r="G121" s="97">
        <v>14134</v>
      </c>
      <c r="H121" s="97">
        <v>5442</v>
      </c>
      <c r="I121" s="178">
        <v>5122</v>
      </c>
      <c r="J121" s="93">
        <v>9478</v>
      </c>
      <c r="K121" s="309">
        <f t="shared" ref="K121:K131" si="124">SUM(L121:O121)</f>
        <v>18457</v>
      </c>
      <c r="L121" s="491">
        <v>3814</v>
      </c>
      <c r="M121" s="97">
        <v>410</v>
      </c>
      <c r="N121" s="97">
        <v>1562</v>
      </c>
      <c r="O121" s="93">
        <v>12671</v>
      </c>
      <c r="P121" s="309">
        <f t="shared" ref="P121:P131" si="125">SUM(Q121:S121)</f>
        <v>2758</v>
      </c>
      <c r="Q121" s="491">
        <v>1341</v>
      </c>
      <c r="R121" s="97">
        <v>535</v>
      </c>
      <c r="S121" s="93">
        <v>882</v>
      </c>
      <c r="T121" s="309">
        <f t="shared" ref="T121:T131" si="126">SUM(U121:X121)</f>
        <v>18349</v>
      </c>
      <c r="U121" s="491">
        <v>4920</v>
      </c>
      <c r="V121" s="97">
        <v>1541</v>
      </c>
      <c r="W121" s="97">
        <v>7238</v>
      </c>
      <c r="X121" s="93">
        <v>4650</v>
      </c>
      <c r="Y121" s="309">
        <f t="shared" ref="Y121:Y131" si="127">SUM(Z121:AC121)</f>
        <v>6228</v>
      </c>
      <c r="Z121" s="491">
        <v>1510</v>
      </c>
      <c r="AA121" s="97">
        <v>2038</v>
      </c>
      <c r="AB121" s="97">
        <v>1768</v>
      </c>
      <c r="AC121" s="93">
        <v>912</v>
      </c>
      <c r="AD121" s="309">
        <f t="shared" ref="AD121:AD131" si="128">SUM(AE121:AJ121)</f>
        <v>31449</v>
      </c>
      <c r="AE121" s="491">
        <v>3717</v>
      </c>
      <c r="AF121" s="97">
        <v>4757</v>
      </c>
      <c r="AG121" s="97">
        <v>1034</v>
      </c>
      <c r="AH121" s="97">
        <v>6207</v>
      </c>
      <c r="AI121" s="97">
        <v>4035</v>
      </c>
      <c r="AJ121" s="93">
        <v>11699</v>
      </c>
      <c r="AK121" s="309">
        <f t="shared" ref="AK121:AK131" si="129">SUM(AL121:AO121)</f>
        <v>9884</v>
      </c>
      <c r="AL121" s="491">
        <v>1310</v>
      </c>
      <c r="AM121" s="97">
        <v>3136</v>
      </c>
      <c r="AN121" s="97">
        <v>4688</v>
      </c>
      <c r="AO121" s="177">
        <v>750</v>
      </c>
      <c r="AP121" s="309">
        <f t="shared" ref="AP121:AP131" si="130">SUM(AQ121:AR121)</f>
        <v>6490</v>
      </c>
      <c r="AQ121" s="491">
        <v>3425</v>
      </c>
      <c r="AR121" s="93">
        <v>3065</v>
      </c>
      <c r="AS121" s="309">
        <f t="shared" ref="AS121:AS131" si="131">SUM(AT121:AW121)</f>
        <v>8686</v>
      </c>
      <c r="AT121" s="491">
        <v>3808</v>
      </c>
      <c r="AU121" s="97">
        <v>2570</v>
      </c>
      <c r="AV121" s="97">
        <v>1771</v>
      </c>
      <c r="AW121" s="93">
        <v>537</v>
      </c>
      <c r="AX121" s="309">
        <f t="shared" ref="AX121:AX131" si="132">SUM(AY121:AZ121)</f>
        <v>8079</v>
      </c>
      <c r="AY121" s="491">
        <v>3224</v>
      </c>
      <c r="AZ121" s="93">
        <v>4855</v>
      </c>
      <c r="BA121" s="309">
        <f t="shared" ref="BA121:BA131" si="133">SUM(BB121:BI121)</f>
        <v>241916</v>
      </c>
      <c r="BB121" s="491">
        <v>30106</v>
      </c>
      <c r="BC121" s="97">
        <v>29285</v>
      </c>
      <c r="BD121" s="97">
        <v>31620</v>
      </c>
      <c r="BE121" s="97">
        <v>30115</v>
      </c>
      <c r="BF121" s="97">
        <v>26245</v>
      </c>
      <c r="BG121" s="97">
        <v>32928</v>
      </c>
      <c r="BH121" s="97">
        <v>36199</v>
      </c>
      <c r="BI121" s="93">
        <v>25418</v>
      </c>
      <c r="BJ121" s="309">
        <f t="shared" ref="BJ121:BJ131" si="134">SUM(BK121:BO121)</f>
        <v>14003</v>
      </c>
      <c r="BK121" s="491">
        <v>2094</v>
      </c>
      <c r="BL121" s="97">
        <v>3614</v>
      </c>
      <c r="BM121" s="97">
        <v>3403</v>
      </c>
      <c r="BN121" s="97">
        <v>1317</v>
      </c>
      <c r="BO121" s="93">
        <v>3575</v>
      </c>
      <c r="BP121" s="309">
        <f t="shared" ref="BP121:BP131" si="135">SUM(BQ121:BS121)</f>
        <v>6638</v>
      </c>
      <c r="BQ121" s="491">
        <v>3661</v>
      </c>
      <c r="BR121" s="97">
        <v>544</v>
      </c>
      <c r="BS121" s="93">
        <v>2433</v>
      </c>
      <c r="BT121" s="309">
        <f t="shared" ref="BT121:BT131" si="136">SUM(BU121:BX121)</f>
        <v>14099</v>
      </c>
      <c r="BU121" s="491">
        <v>5547</v>
      </c>
      <c r="BV121" s="97">
        <v>593</v>
      </c>
      <c r="BW121" s="97">
        <v>5051</v>
      </c>
      <c r="BX121" s="93">
        <v>2908</v>
      </c>
      <c r="BY121" s="309">
        <f t="shared" ref="BY121:BY131" si="137">SUM(BZ121:CG121)</f>
        <v>26435</v>
      </c>
      <c r="BZ121" s="491">
        <v>2418</v>
      </c>
      <c r="CA121" s="97">
        <v>2522</v>
      </c>
      <c r="CB121" s="97">
        <v>9354</v>
      </c>
      <c r="CC121" s="97">
        <v>1507</v>
      </c>
      <c r="CD121" s="97">
        <v>2099</v>
      </c>
      <c r="CE121" s="97">
        <v>2910</v>
      </c>
      <c r="CF121" s="97">
        <v>3521</v>
      </c>
      <c r="CG121" s="93">
        <v>2104</v>
      </c>
      <c r="CH121" s="309">
        <f t="shared" ref="CH121:CH131" si="138">SUM(CI121:CJ121)</f>
        <v>11809</v>
      </c>
      <c r="CI121" s="491">
        <v>10491</v>
      </c>
      <c r="CJ121" s="93">
        <v>1318</v>
      </c>
      <c r="CK121" s="309">
        <f t="shared" ref="CK121:CK131" si="139">SUM(CL121:CP121)</f>
        <v>9121</v>
      </c>
      <c r="CL121" s="491">
        <v>3319</v>
      </c>
      <c r="CM121" s="97">
        <v>2221</v>
      </c>
      <c r="CN121" s="97">
        <v>578</v>
      </c>
      <c r="CO121" s="97">
        <v>1647</v>
      </c>
      <c r="CP121" s="93">
        <v>1356</v>
      </c>
      <c r="CQ121" s="309">
        <f t="shared" ref="CQ121:CQ131" si="140">SUM(CR121:CT121)</f>
        <v>14450</v>
      </c>
      <c r="CR121" s="491">
        <v>3442</v>
      </c>
      <c r="CS121" s="97">
        <v>9043</v>
      </c>
      <c r="CT121" s="93">
        <v>1965</v>
      </c>
      <c r="CU121" s="309">
        <f t="shared" ref="CU121:CU131" si="141">SUM(CV121:CY121)</f>
        <v>9464</v>
      </c>
      <c r="CV121" s="491">
        <v>2121</v>
      </c>
      <c r="CW121" s="97">
        <v>2901</v>
      </c>
      <c r="CX121" s="97">
        <v>2897</v>
      </c>
      <c r="CY121" s="93">
        <v>1545</v>
      </c>
      <c r="CZ121" s="309">
        <f t="shared" ref="CZ121:CZ131" si="142">SUM(DA121:DF121)</f>
        <v>22334</v>
      </c>
      <c r="DA121" s="491">
        <v>940</v>
      </c>
      <c r="DB121" s="97">
        <v>570</v>
      </c>
      <c r="DC121" s="97">
        <v>9283</v>
      </c>
      <c r="DD121" s="97">
        <v>6584</v>
      </c>
      <c r="DE121" s="97">
        <v>3522</v>
      </c>
      <c r="DF121" s="93">
        <v>1435</v>
      </c>
      <c r="DG121" s="309">
        <f t="shared" ref="DG121:DG131" si="143">SUM(DH121:DO121)</f>
        <v>59024</v>
      </c>
      <c r="DH121" s="491">
        <v>7161</v>
      </c>
      <c r="DI121" s="97">
        <v>1807</v>
      </c>
      <c r="DJ121" s="97">
        <v>2707</v>
      </c>
      <c r="DK121" s="97">
        <v>13404</v>
      </c>
      <c r="DL121" s="97">
        <v>6291</v>
      </c>
      <c r="DM121" s="97">
        <v>16462</v>
      </c>
      <c r="DN121" s="97">
        <v>4003</v>
      </c>
      <c r="DO121" s="93">
        <v>7189</v>
      </c>
      <c r="DP121" s="636">
        <f t="shared" si="123"/>
        <v>587920</v>
      </c>
      <c r="DQ121" s="309">
        <f t="shared" ref="DQ121:DQ131" si="144">SUM(DR121:DT121)</f>
        <v>0</v>
      </c>
      <c r="DR121" s="127" t="s">
        <v>462</v>
      </c>
      <c r="DS121" s="127" t="s">
        <v>462</v>
      </c>
      <c r="DT121" s="126" t="s">
        <v>462</v>
      </c>
      <c r="DU121" s="195" t="s">
        <v>341</v>
      </c>
      <c r="DV121" s="491" t="s">
        <v>341</v>
      </c>
      <c r="DW121" s="310" t="s">
        <v>341</v>
      </c>
    </row>
    <row r="122" spans="1:130" s="14" customFormat="1" ht="16.5" customHeight="1">
      <c r="A122" s="315" t="s">
        <v>200</v>
      </c>
      <c r="B122" s="309">
        <f t="shared" si="122"/>
        <v>12390</v>
      </c>
      <c r="C122" s="491">
        <v>4118</v>
      </c>
      <c r="D122" s="93">
        <v>8272</v>
      </c>
      <c r="E122" s="309">
        <f t="shared" ref="E122:E131" si="145">SUM(F122:J122)</f>
        <v>8186</v>
      </c>
      <c r="F122" s="491">
        <v>1001</v>
      </c>
      <c r="G122" s="97">
        <v>2440</v>
      </c>
      <c r="H122" s="97">
        <v>620</v>
      </c>
      <c r="I122" s="178">
        <v>3211</v>
      </c>
      <c r="J122" s="93">
        <v>914</v>
      </c>
      <c r="K122" s="309">
        <f t="shared" si="124"/>
        <v>2913</v>
      </c>
      <c r="L122" s="491">
        <v>843</v>
      </c>
      <c r="M122" s="97">
        <v>128</v>
      </c>
      <c r="N122" s="97">
        <v>392</v>
      </c>
      <c r="O122" s="93">
        <v>1550</v>
      </c>
      <c r="P122" s="309">
        <f t="shared" si="125"/>
        <v>1169</v>
      </c>
      <c r="Q122" s="491">
        <v>695</v>
      </c>
      <c r="R122" s="97">
        <v>237</v>
      </c>
      <c r="S122" s="93">
        <v>237</v>
      </c>
      <c r="T122" s="309">
        <f t="shared" si="126"/>
        <v>7591</v>
      </c>
      <c r="U122" s="491">
        <v>2339</v>
      </c>
      <c r="V122" s="97">
        <v>486</v>
      </c>
      <c r="W122" s="97">
        <v>3941</v>
      </c>
      <c r="X122" s="93">
        <v>825</v>
      </c>
      <c r="Y122" s="309">
        <f t="shared" si="127"/>
        <v>1721</v>
      </c>
      <c r="Z122" s="491">
        <v>362</v>
      </c>
      <c r="AA122" s="97">
        <v>428</v>
      </c>
      <c r="AB122" s="97">
        <v>521</v>
      </c>
      <c r="AC122" s="93">
        <v>410</v>
      </c>
      <c r="AD122" s="309">
        <f t="shared" si="128"/>
        <v>3374</v>
      </c>
      <c r="AE122" s="491">
        <v>675</v>
      </c>
      <c r="AF122" s="97">
        <v>553</v>
      </c>
      <c r="AG122" s="97">
        <v>294</v>
      </c>
      <c r="AH122" s="97">
        <v>502</v>
      </c>
      <c r="AI122" s="97">
        <v>367</v>
      </c>
      <c r="AJ122" s="93">
        <v>983</v>
      </c>
      <c r="AK122" s="309">
        <f t="shared" si="129"/>
        <v>4652</v>
      </c>
      <c r="AL122" s="491">
        <v>1644</v>
      </c>
      <c r="AM122" s="97">
        <v>1028</v>
      </c>
      <c r="AN122" s="97">
        <v>1309</v>
      </c>
      <c r="AO122" s="177">
        <v>671</v>
      </c>
      <c r="AP122" s="309">
        <f t="shared" si="130"/>
        <v>4371</v>
      </c>
      <c r="AQ122" s="491">
        <v>2548</v>
      </c>
      <c r="AR122" s="93">
        <v>1823</v>
      </c>
      <c r="AS122" s="309">
        <f t="shared" si="131"/>
        <v>5843</v>
      </c>
      <c r="AT122" s="491">
        <v>3020</v>
      </c>
      <c r="AU122" s="97">
        <v>1154</v>
      </c>
      <c r="AV122" s="97">
        <v>726</v>
      </c>
      <c r="AW122" s="93">
        <v>943</v>
      </c>
      <c r="AX122" s="309">
        <f t="shared" si="132"/>
        <v>1920</v>
      </c>
      <c r="AY122" s="491">
        <v>672</v>
      </c>
      <c r="AZ122" s="93">
        <v>1248</v>
      </c>
      <c r="BA122" s="309">
        <f t="shared" si="133"/>
        <v>55850</v>
      </c>
      <c r="BB122" s="491">
        <v>15545</v>
      </c>
      <c r="BC122" s="97">
        <v>4904</v>
      </c>
      <c r="BD122" s="97">
        <v>4374</v>
      </c>
      <c r="BE122" s="97">
        <v>4920</v>
      </c>
      <c r="BF122" s="97">
        <v>6037</v>
      </c>
      <c r="BG122" s="97">
        <v>8262</v>
      </c>
      <c r="BH122" s="97">
        <v>7610</v>
      </c>
      <c r="BI122" s="93">
        <v>4198</v>
      </c>
      <c r="BJ122" s="309">
        <f t="shared" si="134"/>
        <v>9895</v>
      </c>
      <c r="BK122" s="491">
        <v>1435</v>
      </c>
      <c r="BL122" s="97">
        <v>3537</v>
      </c>
      <c r="BM122" s="97">
        <v>3637</v>
      </c>
      <c r="BN122" s="97">
        <v>184</v>
      </c>
      <c r="BO122" s="93">
        <v>1102</v>
      </c>
      <c r="BP122" s="309">
        <f t="shared" si="135"/>
        <v>881</v>
      </c>
      <c r="BQ122" s="491">
        <v>321</v>
      </c>
      <c r="BR122" s="97">
        <v>232</v>
      </c>
      <c r="BS122" s="93">
        <v>328</v>
      </c>
      <c r="BT122" s="309">
        <f t="shared" si="136"/>
        <v>30998</v>
      </c>
      <c r="BU122" s="491">
        <v>7678</v>
      </c>
      <c r="BV122" s="97">
        <v>1036</v>
      </c>
      <c r="BW122" s="97">
        <v>20937</v>
      </c>
      <c r="BX122" s="93">
        <v>1347</v>
      </c>
      <c r="BY122" s="309">
        <f t="shared" si="137"/>
        <v>14336</v>
      </c>
      <c r="BZ122" s="491">
        <v>572</v>
      </c>
      <c r="CA122" s="97">
        <v>459</v>
      </c>
      <c r="CB122" s="97">
        <v>7034</v>
      </c>
      <c r="CC122" s="97">
        <v>1745</v>
      </c>
      <c r="CD122" s="97">
        <v>360</v>
      </c>
      <c r="CE122" s="97">
        <v>639</v>
      </c>
      <c r="CF122" s="97">
        <v>1524</v>
      </c>
      <c r="CG122" s="93">
        <v>2003</v>
      </c>
      <c r="CH122" s="309">
        <f t="shared" si="138"/>
        <v>11847</v>
      </c>
      <c r="CI122" s="491">
        <v>9605</v>
      </c>
      <c r="CJ122" s="93">
        <v>2242</v>
      </c>
      <c r="CK122" s="309">
        <f t="shared" si="139"/>
        <v>2057</v>
      </c>
      <c r="CL122" s="491">
        <v>895</v>
      </c>
      <c r="CM122" s="97">
        <v>398</v>
      </c>
      <c r="CN122" s="97">
        <v>121</v>
      </c>
      <c r="CO122" s="97">
        <v>298</v>
      </c>
      <c r="CP122" s="93">
        <v>345</v>
      </c>
      <c r="CQ122" s="309">
        <f t="shared" si="140"/>
        <v>3228</v>
      </c>
      <c r="CR122" s="491">
        <v>1103</v>
      </c>
      <c r="CS122" s="97">
        <v>1735</v>
      </c>
      <c r="CT122" s="93">
        <v>390</v>
      </c>
      <c r="CU122" s="309">
        <f t="shared" si="141"/>
        <v>1458</v>
      </c>
      <c r="CV122" s="491">
        <v>240</v>
      </c>
      <c r="CW122" s="97">
        <v>676</v>
      </c>
      <c r="CX122" s="97">
        <v>214</v>
      </c>
      <c r="CY122" s="93">
        <v>328</v>
      </c>
      <c r="CZ122" s="309">
        <f t="shared" si="142"/>
        <v>57645</v>
      </c>
      <c r="DA122" s="491">
        <v>1871</v>
      </c>
      <c r="DB122" s="97">
        <v>1538</v>
      </c>
      <c r="DC122" s="97">
        <v>24438</v>
      </c>
      <c r="DD122" s="97">
        <v>15011</v>
      </c>
      <c r="DE122" s="97">
        <v>10521</v>
      </c>
      <c r="DF122" s="93">
        <v>4266</v>
      </c>
      <c r="DG122" s="309">
        <f t="shared" si="143"/>
        <v>61017</v>
      </c>
      <c r="DH122" s="491">
        <v>5378</v>
      </c>
      <c r="DI122" s="97">
        <v>1015</v>
      </c>
      <c r="DJ122" s="97">
        <v>2156</v>
      </c>
      <c r="DK122" s="97">
        <v>18320</v>
      </c>
      <c r="DL122" s="97">
        <v>5768</v>
      </c>
      <c r="DM122" s="97">
        <v>13531</v>
      </c>
      <c r="DN122" s="97">
        <v>6136</v>
      </c>
      <c r="DO122" s="93">
        <v>8713</v>
      </c>
      <c r="DP122" s="636">
        <f t="shared" si="123"/>
        <v>303342</v>
      </c>
      <c r="DQ122" s="309">
        <f t="shared" si="144"/>
        <v>0</v>
      </c>
      <c r="DR122" s="127" t="s">
        <v>462</v>
      </c>
      <c r="DS122" s="127" t="s">
        <v>462</v>
      </c>
      <c r="DT122" s="126" t="s">
        <v>462</v>
      </c>
      <c r="DU122" s="195" t="s">
        <v>341</v>
      </c>
      <c r="DV122" s="491" t="s">
        <v>341</v>
      </c>
      <c r="DW122" s="310" t="s">
        <v>341</v>
      </c>
    </row>
    <row r="123" spans="1:130" s="14" customFormat="1" ht="16.5" customHeight="1">
      <c r="A123" s="315" t="s">
        <v>201</v>
      </c>
      <c r="B123" s="309">
        <f t="shared" si="122"/>
        <v>4580</v>
      </c>
      <c r="C123" s="491">
        <v>2566</v>
      </c>
      <c r="D123" s="93">
        <v>2014</v>
      </c>
      <c r="E123" s="309">
        <f t="shared" si="145"/>
        <v>29250</v>
      </c>
      <c r="F123" s="491">
        <v>1033</v>
      </c>
      <c r="G123" s="97">
        <v>9067</v>
      </c>
      <c r="H123" s="97">
        <v>2576</v>
      </c>
      <c r="I123" s="178">
        <v>2169</v>
      </c>
      <c r="J123" s="93">
        <v>14405</v>
      </c>
      <c r="K123" s="309">
        <f t="shared" si="124"/>
        <v>4314</v>
      </c>
      <c r="L123" s="491">
        <v>780</v>
      </c>
      <c r="M123" s="97">
        <v>222</v>
      </c>
      <c r="N123" s="97">
        <v>321</v>
      </c>
      <c r="O123" s="93">
        <v>2991</v>
      </c>
      <c r="P123" s="309">
        <f t="shared" si="125"/>
        <v>1039</v>
      </c>
      <c r="Q123" s="491">
        <v>557</v>
      </c>
      <c r="R123" s="97">
        <v>196</v>
      </c>
      <c r="S123" s="93">
        <v>286</v>
      </c>
      <c r="T123" s="309">
        <f t="shared" si="126"/>
        <v>4536</v>
      </c>
      <c r="U123" s="491">
        <v>1258</v>
      </c>
      <c r="V123" s="97">
        <v>527</v>
      </c>
      <c r="W123" s="97">
        <v>1812</v>
      </c>
      <c r="X123" s="93">
        <v>939</v>
      </c>
      <c r="Y123" s="309">
        <f t="shared" si="127"/>
        <v>1905</v>
      </c>
      <c r="Z123" s="491">
        <v>297</v>
      </c>
      <c r="AA123" s="97">
        <v>627</v>
      </c>
      <c r="AB123" s="97">
        <v>666</v>
      </c>
      <c r="AC123" s="93">
        <v>315</v>
      </c>
      <c r="AD123" s="309">
        <f t="shared" si="128"/>
        <v>6284</v>
      </c>
      <c r="AE123" s="491">
        <v>904</v>
      </c>
      <c r="AF123" s="97">
        <v>765</v>
      </c>
      <c r="AG123" s="97">
        <v>262</v>
      </c>
      <c r="AH123" s="97">
        <v>939</v>
      </c>
      <c r="AI123" s="97">
        <v>711</v>
      </c>
      <c r="AJ123" s="93">
        <v>2703</v>
      </c>
      <c r="AK123" s="309">
        <f t="shared" si="129"/>
        <v>3030</v>
      </c>
      <c r="AL123" s="491">
        <v>567</v>
      </c>
      <c r="AM123" s="97">
        <v>948</v>
      </c>
      <c r="AN123" s="97">
        <v>1089</v>
      </c>
      <c r="AO123" s="177">
        <v>426</v>
      </c>
      <c r="AP123" s="309">
        <f t="shared" si="130"/>
        <v>529</v>
      </c>
      <c r="AQ123" s="491">
        <v>274</v>
      </c>
      <c r="AR123" s="93">
        <v>255</v>
      </c>
      <c r="AS123" s="309">
        <f t="shared" si="131"/>
        <v>2155</v>
      </c>
      <c r="AT123" s="491">
        <v>1154</v>
      </c>
      <c r="AU123" s="97">
        <v>388</v>
      </c>
      <c r="AV123" s="97">
        <v>263</v>
      </c>
      <c r="AW123" s="93">
        <v>350</v>
      </c>
      <c r="AX123" s="309">
        <f t="shared" si="132"/>
        <v>1901</v>
      </c>
      <c r="AY123" s="491">
        <v>807</v>
      </c>
      <c r="AZ123" s="93">
        <v>1094</v>
      </c>
      <c r="BA123" s="309">
        <f t="shared" si="133"/>
        <v>46763</v>
      </c>
      <c r="BB123" s="491">
        <v>13831</v>
      </c>
      <c r="BC123" s="97">
        <v>4861</v>
      </c>
      <c r="BD123" s="97">
        <v>4207</v>
      </c>
      <c r="BE123" s="97">
        <v>3407</v>
      </c>
      <c r="BF123" s="97">
        <v>5936</v>
      </c>
      <c r="BG123" s="97">
        <v>6437</v>
      </c>
      <c r="BH123" s="97">
        <v>4345</v>
      </c>
      <c r="BI123" s="93">
        <v>3739</v>
      </c>
      <c r="BJ123" s="309">
        <f t="shared" si="134"/>
        <v>45754</v>
      </c>
      <c r="BK123" s="491">
        <v>6341</v>
      </c>
      <c r="BL123" s="97">
        <v>7610</v>
      </c>
      <c r="BM123" s="97">
        <v>14876</v>
      </c>
      <c r="BN123" s="97">
        <v>196</v>
      </c>
      <c r="BO123" s="93">
        <v>16731</v>
      </c>
      <c r="BP123" s="309">
        <f t="shared" si="135"/>
        <v>1400</v>
      </c>
      <c r="BQ123" s="491">
        <v>665</v>
      </c>
      <c r="BR123" s="97">
        <v>118</v>
      </c>
      <c r="BS123" s="93">
        <v>617</v>
      </c>
      <c r="BT123" s="309">
        <f t="shared" si="136"/>
        <v>4668</v>
      </c>
      <c r="BU123" s="491">
        <v>1123</v>
      </c>
      <c r="BV123" s="97">
        <v>416</v>
      </c>
      <c r="BW123" s="97">
        <v>2607</v>
      </c>
      <c r="BX123" s="93">
        <v>522</v>
      </c>
      <c r="BY123" s="309">
        <f t="shared" si="137"/>
        <v>26703</v>
      </c>
      <c r="BZ123" s="491">
        <v>2563</v>
      </c>
      <c r="CA123" s="97">
        <v>1440</v>
      </c>
      <c r="CB123" s="97">
        <v>12123</v>
      </c>
      <c r="CC123" s="97">
        <v>1248</v>
      </c>
      <c r="CD123" s="97">
        <v>906</v>
      </c>
      <c r="CE123" s="97">
        <v>3517</v>
      </c>
      <c r="CF123" s="97">
        <v>3078</v>
      </c>
      <c r="CG123" s="93">
        <v>1828</v>
      </c>
      <c r="CH123" s="309">
        <f t="shared" si="138"/>
        <v>3370</v>
      </c>
      <c r="CI123" s="491">
        <v>2912</v>
      </c>
      <c r="CJ123" s="93">
        <v>458</v>
      </c>
      <c r="CK123" s="309">
        <f t="shared" si="139"/>
        <v>2422</v>
      </c>
      <c r="CL123" s="491">
        <v>996</v>
      </c>
      <c r="CM123" s="97">
        <v>492</v>
      </c>
      <c r="CN123" s="97">
        <v>123</v>
      </c>
      <c r="CO123" s="97">
        <v>453</v>
      </c>
      <c r="CP123" s="93">
        <v>358</v>
      </c>
      <c r="CQ123" s="309">
        <f t="shared" si="140"/>
        <v>3010</v>
      </c>
      <c r="CR123" s="491">
        <v>891</v>
      </c>
      <c r="CS123" s="97">
        <v>1690</v>
      </c>
      <c r="CT123" s="93">
        <v>429</v>
      </c>
      <c r="CU123" s="309">
        <f t="shared" si="141"/>
        <v>2345</v>
      </c>
      <c r="CV123" s="491">
        <v>598</v>
      </c>
      <c r="CW123" s="97">
        <v>916</v>
      </c>
      <c r="CX123" s="97">
        <v>282</v>
      </c>
      <c r="CY123" s="93">
        <v>549</v>
      </c>
      <c r="CZ123" s="309">
        <f t="shared" si="142"/>
        <v>24941</v>
      </c>
      <c r="DA123" s="491">
        <v>931</v>
      </c>
      <c r="DB123" s="97">
        <v>361</v>
      </c>
      <c r="DC123" s="97">
        <v>3672</v>
      </c>
      <c r="DD123" s="97">
        <v>10243</v>
      </c>
      <c r="DE123" s="97">
        <v>3605</v>
      </c>
      <c r="DF123" s="93">
        <v>6129</v>
      </c>
      <c r="DG123" s="309">
        <f t="shared" si="143"/>
        <v>27004</v>
      </c>
      <c r="DH123" s="491">
        <v>2837</v>
      </c>
      <c r="DI123" s="97">
        <v>1192</v>
      </c>
      <c r="DJ123" s="97">
        <v>2034</v>
      </c>
      <c r="DK123" s="97">
        <v>5941</v>
      </c>
      <c r="DL123" s="97">
        <v>2320</v>
      </c>
      <c r="DM123" s="97">
        <v>8593</v>
      </c>
      <c r="DN123" s="97">
        <v>729</v>
      </c>
      <c r="DO123" s="93">
        <v>3358</v>
      </c>
      <c r="DP123" s="636">
        <f t="shared" si="123"/>
        <v>247903</v>
      </c>
      <c r="DQ123" s="309">
        <f t="shared" si="144"/>
        <v>0</v>
      </c>
      <c r="DR123" s="127" t="s">
        <v>462</v>
      </c>
      <c r="DS123" s="127" t="s">
        <v>462</v>
      </c>
      <c r="DT123" s="126" t="s">
        <v>462</v>
      </c>
      <c r="DU123" s="195" t="s">
        <v>341</v>
      </c>
      <c r="DV123" s="491" t="s">
        <v>341</v>
      </c>
      <c r="DW123" s="310" t="s">
        <v>341</v>
      </c>
    </row>
    <row r="124" spans="1:130" s="14" customFormat="1" ht="16.5" customHeight="1">
      <c r="A124" s="315" t="s">
        <v>211</v>
      </c>
      <c r="B124" s="309">
        <f t="shared" si="122"/>
        <v>38689</v>
      </c>
      <c r="C124" s="491">
        <v>24940</v>
      </c>
      <c r="D124" s="93">
        <v>13749</v>
      </c>
      <c r="E124" s="309">
        <f t="shared" si="145"/>
        <v>36203</v>
      </c>
      <c r="F124" s="491">
        <v>11749</v>
      </c>
      <c r="G124" s="97">
        <v>10826</v>
      </c>
      <c r="H124" s="97">
        <v>3067</v>
      </c>
      <c r="I124" s="178">
        <v>6142</v>
      </c>
      <c r="J124" s="93">
        <v>4419</v>
      </c>
      <c r="K124" s="309">
        <f t="shared" si="124"/>
        <v>8096</v>
      </c>
      <c r="L124" s="491">
        <v>2647</v>
      </c>
      <c r="M124" s="97">
        <v>638</v>
      </c>
      <c r="N124" s="97">
        <v>957</v>
      </c>
      <c r="O124" s="93">
        <v>3854</v>
      </c>
      <c r="P124" s="309">
        <f t="shared" si="125"/>
        <v>12714</v>
      </c>
      <c r="Q124" s="491">
        <v>4433</v>
      </c>
      <c r="R124" s="97">
        <v>5400</v>
      </c>
      <c r="S124" s="93">
        <v>2881</v>
      </c>
      <c r="T124" s="309">
        <f t="shared" si="126"/>
        <v>12204</v>
      </c>
      <c r="U124" s="491">
        <v>3480</v>
      </c>
      <c r="V124" s="97">
        <v>2147</v>
      </c>
      <c r="W124" s="97">
        <v>4203</v>
      </c>
      <c r="X124" s="93">
        <v>2374</v>
      </c>
      <c r="Y124" s="309">
        <f t="shared" si="127"/>
        <v>25258</v>
      </c>
      <c r="Z124" s="491">
        <v>7710</v>
      </c>
      <c r="AA124" s="97">
        <v>5485</v>
      </c>
      <c r="AB124" s="97">
        <v>5203</v>
      </c>
      <c r="AC124" s="93">
        <v>6860</v>
      </c>
      <c r="AD124" s="309">
        <f t="shared" si="128"/>
        <v>13482</v>
      </c>
      <c r="AE124" s="491">
        <v>1669</v>
      </c>
      <c r="AF124" s="97">
        <v>1785</v>
      </c>
      <c r="AG124" s="97">
        <v>2245</v>
      </c>
      <c r="AH124" s="97">
        <v>3159</v>
      </c>
      <c r="AI124" s="97">
        <v>1425</v>
      </c>
      <c r="AJ124" s="93">
        <v>3199</v>
      </c>
      <c r="AK124" s="309">
        <f t="shared" si="129"/>
        <v>10273</v>
      </c>
      <c r="AL124" s="491">
        <v>4747</v>
      </c>
      <c r="AM124" s="97">
        <v>1583</v>
      </c>
      <c r="AN124" s="97">
        <v>2949</v>
      </c>
      <c r="AO124" s="177">
        <v>994</v>
      </c>
      <c r="AP124" s="309">
        <f t="shared" si="130"/>
        <v>2918</v>
      </c>
      <c r="AQ124" s="491">
        <v>986</v>
      </c>
      <c r="AR124" s="93">
        <v>1932</v>
      </c>
      <c r="AS124" s="309">
        <f t="shared" si="131"/>
        <v>5703</v>
      </c>
      <c r="AT124" s="491">
        <v>2379</v>
      </c>
      <c r="AU124" s="97">
        <v>1115</v>
      </c>
      <c r="AV124" s="97">
        <v>1252</v>
      </c>
      <c r="AW124" s="93">
        <v>957</v>
      </c>
      <c r="AX124" s="309">
        <f t="shared" si="132"/>
        <v>7528</v>
      </c>
      <c r="AY124" s="491">
        <v>2762</v>
      </c>
      <c r="AZ124" s="93">
        <v>4766</v>
      </c>
      <c r="BA124" s="309">
        <f t="shared" si="133"/>
        <v>165778</v>
      </c>
      <c r="BB124" s="491">
        <v>54947</v>
      </c>
      <c r="BC124" s="97">
        <v>10833</v>
      </c>
      <c r="BD124" s="97">
        <v>19341</v>
      </c>
      <c r="BE124" s="97">
        <v>9985</v>
      </c>
      <c r="BF124" s="97">
        <v>22917</v>
      </c>
      <c r="BG124" s="97">
        <v>22561</v>
      </c>
      <c r="BH124" s="97">
        <v>16023</v>
      </c>
      <c r="BI124" s="93">
        <v>9171</v>
      </c>
      <c r="BJ124" s="309">
        <f t="shared" si="134"/>
        <v>37005</v>
      </c>
      <c r="BK124" s="491">
        <v>8352</v>
      </c>
      <c r="BL124" s="97">
        <v>8073</v>
      </c>
      <c r="BM124" s="97">
        <v>13278</v>
      </c>
      <c r="BN124" s="97">
        <v>522</v>
      </c>
      <c r="BO124" s="93">
        <v>6780</v>
      </c>
      <c r="BP124" s="309">
        <f t="shared" si="135"/>
        <v>11802</v>
      </c>
      <c r="BQ124" s="491">
        <v>2602</v>
      </c>
      <c r="BR124" s="97">
        <v>2965</v>
      </c>
      <c r="BS124" s="93">
        <v>6235</v>
      </c>
      <c r="BT124" s="309">
        <f t="shared" si="136"/>
        <v>41861</v>
      </c>
      <c r="BU124" s="491">
        <v>9118</v>
      </c>
      <c r="BV124" s="97">
        <v>3141</v>
      </c>
      <c r="BW124" s="97">
        <v>27576</v>
      </c>
      <c r="BX124" s="93">
        <v>2026</v>
      </c>
      <c r="BY124" s="309">
        <f t="shared" si="137"/>
        <v>39223</v>
      </c>
      <c r="BZ124" s="491">
        <v>2414</v>
      </c>
      <c r="CA124" s="97">
        <v>2708</v>
      </c>
      <c r="CB124" s="97">
        <v>13914</v>
      </c>
      <c r="CC124" s="97">
        <v>4747</v>
      </c>
      <c r="CD124" s="97">
        <v>4803</v>
      </c>
      <c r="CE124" s="97">
        <v>2358</v>
      </c>
      <c r="CF124" s="97">
        <v>4270</v>
      </c>
      <c r="CG124" s="93">
        <v>4009</v>
      </c>
      <c r="CH124" s="309">
        <f t="shared" si="138"/>
        <v>37261</v>
      </c>
      <c r="CI124" s="491">
        <v>28223</v>
      </c>
      <c r="CJ124" s="93">
        <v>9038</v>
      </c>
      <c r="CK124" s="309">
        <f t="shared" si="139"/>
        <v>19070</v>
      </c>
      <c r="CL124" s="491">
        <v>6448</v>
      </c>
      <c r="CM124" s="97">
        <v>3673</v>
      </c>
      <c r="CN124" s="97">
        <v>3016</v>
      </c>
      <c r="CO124" s="97">
        <v>1910</v>
      </c>
      <c r="CP124" s="93">
        <v>4023</v>
      </c>
      <c r="CQ124" s="309">
        <f t="shared" si="140"/>
        <v>11330</v>
      </c>
      <c r="CR124" s="491">
        <v>3184</v>
      </c>
      <c r="CS124" s="97">
        <v>5687</v>
      </c>
      <c r="CT124" s="93">
        <v>2459</v>
      </c>
      <c r="CU124" s="309">
        <f t="shared" si="141"/>
        <v>23588</v>
      </c>
      <c r="CV124" s="491">
        <v>8049</v>
      </c>
      <c r="CW124" s="97">
        <v>6200</v>
      </c>
      <c r="CX124" s="97">
        <v>4576</v>
      </c>
      <c r="CY124" s="93">
        <v>4763</v>
      </c>
      <c r="CZ124" s="309">
        <f t="shared" si="142"/>
        <v>63681</v>
      </c>
      <c r="DA124" s="491">
        <v>2090</v>
      </c>
      <c r="DB124" s="97">
        <v>1404</v>
      </c>
      <c r="DC124" s="97">
        <v>23189</v>
      </c>
      <c r="DD124" s="97">
        <v>15779</v>
      </c>
      <c r="DE124" s="97">
        <v>14544</v>
      </c>
      <c r="DF124" s="93">
        <v>6675</v>
      </c>
      <c r="DG124" s="309">
        <f t="shared" si="143"/>
        <v>54205</v>
      </c>
      <c r="DH124" s="491">
        <v>8324</v>
      </c>
      <c r="DI124" s="97">
        <v>2855</v>
      </c>
      <c r="DJ124" s="97">
        <v>3793</v>
      </c>
      <c r="DK124" s="97">
        <v>9647</v>
      </c>
      <c r="DL124" s="97">
        <v>3607</v>
      </c>
      <c r="DM124" s="97">
        <v>12771</v>
      </c>
      <c r="DN124" s="97">
        <v>3607</v>
      </c>
      <c r="DO124" s="93">
        <v>9601</v>
      </c>
      <c r="DP124" s="636">
        <f t="shared" si="123"/>
        <v>677872</v>
      </c>
      <c r="DQ124" s="309">
        <f t="shared" si="144"/>
        <v>0</v>
      </c>
      <c r="DR124" s="127" t="s">
        <v>462</v>
      </c>
      <c r="DS124" s="127" t="s">
        <v>462</v>
      </c>
      <c r="DT124" s="126" t="s">
        <v>462</v>
      </c>
      <c r="DU124" s="195" t="s">
        <v>341</v>
      </c>
      <c r="DV124" s="491" t="s">
        <v>341</v>
      </c>
      <c r="DW124" s="310" t="s">
        <v>341</v>
      </c>
    </row>
    <row r="125" spans="1:130" s="14" customFormat="1" ht="16.5" customHeight="1">
      <c r="A125" s="315" t="s">
        <v>202</v>
      </c>
      <c r="B125" s="309">
        <f t="shared" si="122"/>
        <v>19352</v>
      </c>
      <c r="C125" s="491">
        <v>8019</v>
      </c>
      <c r="D125" s="93">
        <v>11333</v>
      </c>
      <c r="E125" s="309">
        <f t="shared" si="145"/>
        <v>5547</v>
      </c>
      <c r="F125" s="491">
        <v>873</v>
      </c>
      <c r="G125" s="97">
        <v>2280</v>
      </c>
      <c r="H125" s="97">
        <v>577</v>
      </c>
      <c r="I125" s="178">
        <v>553</v>
      </c>
      <c r="J125" s="93">
        <v>1264</v>
      </c>
      <c r="K125" s="309">
        <f t="shared" si="124"/>
        <v>3435</v>
      </c>
      <c r="L125" s="491">
        <v>940</v>
      </c>
      <c r="M125" s="97">
        <v>247</v>
      </c>
      <c r="N125" s="97">
        <v>545</v>
      </c>
      <c r="O125" s="93">
        <v>1703</v>
      </c>
      <c r="P125" s="309">
        <f t="shared" si="125"/>
        <v>1694</v>
      </c>
      <c r="Q125" s="491">
        <v>1087</v>
      </c>
      <c r="R125" s="97">
        <v>344</v>
      </c>
      <c r="S125" s="93">
        <v>263</v>
      </c>
      <c r="T125" s="309">
        <f t="shared" si="126"/>
        <v>5977</v>
      </c>
      <c r="U125" s="491">
        <v>2053</v>
      </c>
      <c r="V125" s="97">
        <v>642</v>
      </c>
      <c r="W125" s="97">
        <v>2268</v>
      </c>
      <c r="X125" s="93">
        <v>1014</v>
      </c>
      <c r="Y125" s="309">
        <f t="shared" si="127"/>
        <v>4407</v>
      </c>
      <c r="Z125" s="491">
        <v>566</v>
      </c>
      <c r="AA125" s="97">
        <v>1131</v>
      </c>
      <c r="AB125" s="97">
        <v>1694</v>
      </c>
      <c r="AC125" s="93">
        <v>1016</v>
      </c>
      <c r="AD125" s="309">
        <f t="shared" si="128"/>
        <v>5668</v>
      </c>
      <c r="AE125" s="491">
        <v>519</v>
      </c>
      <c r="AF125" s="97">
        <v>685</v>
      </c>
      <c r="AG125" s="97">
        <v>381</v>
      </c>
      <c r="AH125" s="97">
        <v>1343</v>
      </c>
      <c r="AI125" s="97">
        <v>652</v>
      </c>
      <c r="AJ125" s="93">
        <v>2088</v>
      </c>
      <c r="AK125" s="309">
        <f t="shared" si="129"/>
        <v>3828</v>
      </c>
      <c r="AL125" s="491">
        <v>386</v>
      </c>
      <c r="AM125" s="97">
        <v>1850</v>
      </c>
      <c r="AN125" s="97">
        <v>1125</v>
      </c>
      <c r="AO125" s="177">
        <v>467</v>
      </c>
      <c r="AP125" s="309">
        <f t="shared" si="130"/>
        <v>577</v>
      </c>
      <c r="AQ125" s="491">
        <v>183</v>
      </c>
      <c r="AR125" s="93">
        <v>394</v>
      </c>
      <c r="AS125" s="309">
        <f t="shared" si="131"/>
        <v>10469</v>
      </c>
      <c r="AT125" s="491">
        <v>6421</v>
      </c>
      <c r="AU125" s="97">
        <v>1345</v>
      </c>
      <c r="AV125" s="97">
        <v>1091</v>
      </c>
      <c r="AW125" s="93">
        <v>1612</v>
      </c>
      <c r="AX125" s="309">
        <f t="shared" si="132"/>
        <v>2507</v>
      </c>
      <c r="AY125" s="491">
        <v>906</v>
      </c>
      <c r="AZ125" s="93">
        <v>1601</v>
      </c>
      <c r="BA125" s="309">
        <f t="shared" si="133"/>
        <v>70267</v>
      </c>
      <c r="BB125" s="491">
        <v>22636</v>
      </c>
      <c r="BC125" s="97">
        <v>3662</v>
      </c>
      <c r="BD125" s="97">
        <v>4476</v>
      </c>
      <c r="BE125" s="97">
        <v>3905</v>
      </c>
      <c r="BF125" s="97">
        <v>9264</v>
      </c>
      <c r="BG125" s="97">
        <v>15405</v>
      </c>
      <c r="BH125" s="97">
        <v>7318</v>
      </c>
      <c r="BI125" s="93">
        <v>3601</v>
      </c>
      <c r="BJ125" s="309">
        <f t="shared" si="134"/>
        <v>7058</v>
      </c>
      <c r="BK125" s="491">
        <v>1154</v>
      </c>
      <c r="BL125" s="97">
        <v>2177</v>
      </c>
      <c r="BM125" s="97">
        <v>2529</v>
      </c>
      <c r="BN125" s="97">
        <v>153</v>
      </c>
      <c r="BO125" s="93">
        <v>1045</v>
      </c>
      <c r="BP125" s="309">
        <f t="shared" si="135"/>
        <v>1657</v>
      </c>
      <c r="BQ125" s="491">
        <v>281</v>
      </c>
      <c r="BR125" s="97">
        <v>133</v>
      </c>
      <c r="BS125" s="93">
        <v>1243</v>
      </c>
      <c r="BT125" s="309">
        <f t="shared" si="136"/>
        <v>9367</v>
      </c>
      <c r="BU125" s="491">
        <v>2807</v>
      </c>
      <c r="BV125" s="97">
        <v>496</v>
      </c>
      <c r="BW125" s="97">
        <v>5082</v>
      </c>
      <c r="BX125" s="93">
        <v>982</v>
      </c>
      <c r="BY125" s="309">
        <f t="shared" si="137"/>
        <v>6544</v>
      </c>
      <c r="BZ125" s="491">
        <v>422</v>
      </c>
      <c r="CA125" s="97">
        <v>538</v>
      </c>
      <c r="CB125" s="97">
        <v>2965</v>
      </c>
      <c r="CC125" s="97">
        <v>371</v>
      </c>
      <c r="CD125" s="97">
        <v>290</v>
      </c>
      <c r="CE125" s="97">
        <v>361</v>
      </c>
      <c r="CF125" s="97">
        <v>843</v>
      </c>
      <c r="CG125" s="93">
        <v>754</v>
      </c>
      <c r="CH125" s="309">
        <f t="shared" si="138"/>
        <v>3422</v>
      </c>
      <c r="CI125" s="491">
        <v>2688</v>
      </c>
      <c r="CJ125" s="93">
        <v>734</v>
      </c>
      <c r="CK125" s="309">
        <f t="shared" si="139"/>
        <v>5461</v>
      </c>
      <c r="CL125" s="491">
        <v>2021</v>
      </c>
      <c r="CM125" s="97">
        <v>1151</v>
      </c>
      <c r="CN125" s="97">
        <v>410</v>
      </c>
      <c r="CO125" s="97">
        <v>1064</v>
      </c>
      <c r="CP125" s="93">
        <v>815</v>
      </c>
      <c r="CQ125" s="309">
        <f t="shared" si="140"/>
        <v>2732</v>
      </c>
      <c r="CR125" s="491">
        <v>506</v>
      </c>
      <c r="CS125" s="97">
        <v>1676</v>
      </c>
      <c r="CT125" s="93">
        <v>550</v>
      </c>
      <c r="CU125" s="309">
        <f t="shared" si="141"/>
        <v>2246</v>
      </c>
      <c r="CV125" s="491">
        <v>495</v>
      </c>
      <c r="CW125" s="97">
        <v>760</v>
      </c>
      <c r="CX125" s="97">
        <v>291</v>
      </c>
      <c r="CY125" s="93">
        <v>700</v>
      </c>
      <c r="CZ125" s="309">
        <f t="shared" si="142"/>
        <v>19573</v>
      </c>
      <c r="DA125" s="491">
        <v>484</v>
      </c>
      <c r="DB125" s="97">
        <v>444</v>
      </c>
      <c r="DC125" s="97">
        <v>9584</v>
      </c>
      <c r="DD125" s="97">
        <v>4998</v>
      </c>
      <c r="DE125" s="97">
        <v>2296</v>
      </c>
      <c r="DF125" s="93">
        <v>1767</v>
      </c>
      <c r="DG125" s="309">
        <f t="shared" si="143"/>
        <v>48996</v>
      </c>
      <c r="DH125" s="491">
        <v>10071</v>
      </c>
      <c r="DI125" s="97">
        <v>626</v>
      </c>
      <c r="DJ125" s="97">
        <v>1128</v>
      </c>
      <c r="DK125" s="97">
        <v>4072</v>
      </c>
      <c r="DL125" s="97">
        <v>2462</v>
      </c>
      <c r="DM125" s="97">
        <v>8552</v>
      </c>
      <c r="DN125" s="97">
        <v>1333</v>
      </c>
      <c r="DO125" s="93">
        <v>20752</v>
      </c>
      <c r="DP125" s="636">
        <f t="shared" si="123"/>
        <v>240784</v>
      </c>
      <c r="DQ125" s="309">
        <f t="shared" si="144"/>
        <v>0</v>
      </c>
      <c r="DR125" s="127" t="s">
        <v>462</v>
      </c>
      <c r="DS125" s="127" t="s">
        <v>462</v>
      </c>
      <c r="DT125" s="126" t="s">
        <v>462</v>
      </c>
      <c r="DU125" s="195" t="s">
        <v>341</v>
      </c>
      <c r="DV125" s="491" t="s">
        <v>341</v>
      </c>
      <c r="DW125" s="310" t="s">
        <v>341</v>
      </c>
    </row>
    <row r="126" spans="1:130" s="14" customFormat="1" ht="16.5" customHeight="1">
      <c r="A126" s="315" t="s">
        <v>203</v>
      </c>
      <c r="B126" s="309">
        <f t="shared" si="122"/>
        <v>19038</v>
      </c>
      <c r="C126" s="491">
        <v>7998</v>
      </c>
      <c r="D126" s="93">
        <v>11040</v>
      </c>
      <c r="E126" s="309">
        <f t="shared" si="145"/>
        <v>12285</v>
      </c>
      <c r="F126" s="491">
        <v>897</v>
      </c>
      <c r="G126" s="97">
        <v>7950</v>
      </c>
      <c r="H126" s="97">
        <v>398</v>
      </c>
      <c r="I126" s="178">
        <v>1733</v>
      </c>
      <c r="J126" s="93">
        <v>1307</v>
      </c>
      <c r="K126" s="309">
        <f t="shared" si="124"/>
        <v>5932</v>
      </c>
      <c r="L126" s="491">
        <v>1251</v>
      </c>
      <c r="M126" s="97">
        <v>138</v>
      </c>
      <c r="N126" s="97">
        <v>413</v>
      </c>
      <c r="O126" s="93">
        <v>4130</v>
      </c>
      <c r="P126" s="309">
        <f t="shared" si="125"/>
        <v>3056</v>
      </c>
      <c r="Q126" s="491">
        <v>1995</v>
      </c>
      <c r="R126" s="97">
        <v>409</v>
      </c>
      <c r="S126" s="93">
        <v>652</v>
      </c>
      <c r="T126" s="309">
        <f t="shared" si="126"/>
        <v>9462</v>
      </c>
      <c r="U126" s="491">
        <v>3454</v>
      </c>
      <c r="V126" s="97">
        <v>458</v>
      </c>
      <c r="W126" s="97">
        <v>4025</v>
      </c>
      <c r="X126" s="93">
        <v>1525</v>
      </c>
      <c r="Y126" s="309">
        <f t="shared" si="127"/>
        <v>4618</v>
      </c>
      <c r="Z126" s="491">
        <v>768</v>
      </c>
      <c r="AA126" s="97">
        <v>1217</v>
      </c>
      <c r="AB126" s="97">
        <v>1799</v>
      </c>
      <c r="AC126" s="93">
        <v>834</v>
      </c>
      <c r="AD126" s="309">
        <f t="shared" si="128"/>
        <v>13574</v>
      </c>
      <c r="AE126" s="491">
        <v>1617</v>
      </c>
      <c r="AF126" s="97">
        <v>2297</v>
      </c>
      <c r="AG126" s="97">
        <v>868</v>
      </c>
      <c r="AH126" s="97">
        <v>3525</v>
      </c>
      <c r="AI126" s="97">
        <v>1125</v>
      </c>
      <c r="AJ126" s="93">
        <v>4142</v>
      </c>
      <c r="AK126" s="309">
        <f t="shared" si="129"/>
        <v>11846</v>
      </c>
      <c r="AL126" s="491">
        <v>3591</v>
      </c>
      <c r="AM126" s="97">
        <v>2010</v>
      </c>
      <c r="AN126" s="97">
        <v>4904</v>
      </c>
      <c r="AO126" s="177">
        <v>1341</v>
      </c>
      <c r="AP126" s="309">
        <f t="shared" si="130"/>
        <v>1360</v>
      </c>
      <c r="AQ126" s="491">
        <v>542</v>
      </c>
      <c r="AR126" s="93">
        <v>818</v>
      </c>
      <c r="AS126" s="309">
        <f t="shared" si="131"/>
        <v>12376</v>
      </c>
      <c r="AT126" s="491">
        <v>6900</v>
      </c>
      <c r="AU126" s="97">
        <v>1524</v>
      </c>
      <c r="AV126" s="97">
        <v>995</v>
      </c>
      <c r="AW126" s="93">
        <v>2957</v>
      </c>
      <c r="AX126" s="309">
        <f t="shared" si="132"/>
        <v>13513</v>
      </c>
      <c r="AY126" s="491">
        <v>2644</v>
      </c>
      <c r="AZ126" s="93">
        <v>10869</v>
      </c>
      <c r="BA126" s="309">
        <f t="shared" si="133"/>
        <v>282419</v>
      </c>
      <c r="BB126" s="491">
        <v>45591</v>
      </c>
      <c r="BC126" s="97">
        <v>17827</v>
      </c>
      <c r="BD126" s="97">
        <v>18803</v>
      </c>
      <c r="BE126" s="97">
        <v>19222</v>
      </c>
      <c r="BF126" s="97">
        <v>37450</v>
      </c>
      <c r="BG126" s="97">
        <v>76423</v>
      </c>
      <c r="BH126" s="97">
        <v>38642</v>
      </c>
      <c r="BI126" s="93">
        <v>28461</v>
      </c>
      <c r="BJ126" s="309">
        <f t="shared" si="134"/>
        <v>27052</v>
      </c>
      <c r="BK126" s="491">
        <v>2570</v>
      </c>
      <c r="BL126" s="97">
        <v>8723</v>
      </c>
      <c r="BM126" s="97">
        <v>10664</v>
      </c>
      <c r="BN126" s="97">
        <v>117</v>
      </c>
      <c r="BO126" s="93">
        <v>4978</v>
      </c>
      <c r="BP126" s="309">
        <f t="shared" si="135"/>
        <v>3722</v>
      </c>
      <c r="BQ126" s="491">
        <v>558</v>
      </c>
      <c r="BR126" s="97">
        <v>125</v>
      </c>
      <c r="BS126" s="93">
        <v>3039</v>
      </c>
      <c r="BT126" s="309">
        <f t="shared" si="136"/>
        <v>25766</v>
      </c>
      <c r="BU126" s="491">
        <v>8517</v>
      </c>
      <c r="BV126" s="97">
        <v>520</v>
      </c>
      <c r="BW126" s="97">
        <v>15109</v>
      </c>
      <c r="BX126" s="93">
        <v>1620</v>
      </c>
      <c r="BY126" s="309">
        <f t="shared" si="137"/>
        <v>23821</v>
      </c>
      <c r="BZ126" s="491">
        <v>781</v>
      </c>
      <c r="CA126" s="97">
        <v>656</v>
      </c>
      <c r="CB126" s="97">
        <v>16856</v>
      </c>
      <c r="CC126" s="97">
        <v>334</v>
      </c>
      <c r="CD126" s="97">
        <v>396</v>
      </c>
      <c r="CE126" s="97">
        <v>606</v>
      </c>
      <c r="CF126" s="97">
        <v>3102</v>
      </c>
      <c r="CG126" s="93">
        <v>1090</v>
      </c>
      <c r="CH126" s="309">
        <f t="shared" si="138"/>
        <v>42341</v>
      </c>
      <c r="CI126" s="491">
        <v>36918</v>
      </c>
      <c r="CJ126" s="93">
        <v>5423</v>
      </c>
      <c r="CK126" s="309">
        <f t="shared" si="139"/>
        <v>9771</v>
      </c>
      <c r="CL126" s="491">
        <v>5688</v>
      </c>
      <c r="CM126" s="97">
        <v>1677</v>
      </c>
      <c r="CN126" s="97">
        <v>604</v>
      </c>
      <c r="CO126" s="97">
        <v>1269</v>
      </c>
      <c r="CP126" s="93">
        <v>533</v>
      </c>
      <c r="CQ126" s="309">
        <f t="shared" si="140"/>
        <v>11394</v>
      </c>
      <c r="CR126" s="491">
        <v>2105</v>
      </c>
      <c r="CS126" s="97">
        <v>6850</v>
      </c>
      <c r="CT126" s="93">
        <v>2439</v>
      </c>
      <c r="CU126" s="309">
        <f t="shared" si="141"/>
        <v>4314</v>
      </c>
      <c r="CV126" s="491">
        <v>1228</v>
      </c>
      <c r="CW126" s="97">
        <v>1136</v>
      </c>
      <c r="CX126" s="97">
        <v>456</v>
      </c>
      <c r="CY126" s="93">
        <v>1494</v>
      </c>
      <c r="CZ126" s="309">
        <f t="shared" si="142"/>
        <v>85612</v>
      </c>
      <c r="DA126" s="491">
        <v>1484</v>
      </c>
      <c r="DB126" s="97">
        <v>756</v>
      </c>
      <c r="DC126" s="97">
        <v>12082</v>
      </c>
      <c r="DD126" s="97">
        <v>55673</v>
      </c>
      <c r="DE126" s="97">
        <v>9022</v>
      </c>
      <c r="DF126" s="93">
        <v>6595</v>
      </c>
      <c r="DG126" s="309">
        <f t="shared" si="143"/>
        <v>106032</v>
      </c>
      <c r="DH126" s="491">
        <v>3939</v>
      </c>
      <c r="DI126" s="97">
        <v>1831</v>
      </c>
      <c r="DJ126" s="97">
        <v>5852</v>
      </c>
      <c r="DK126" s="97">
        <v>20428</v>
      </c>
      <c r="DL126" s="97">
        <v>14713</v>
      </c>
      <c r="DM126" s="97">
        <v>48357</v>
      </c>
      <c r="DN126" s="97">
        <v>4097</v>
      </c>
      <c r="DO126" s="93">
        <v>6815</v>
      </c>
      <c r="DP126" s="636">
        <f t="shared" si="123"/>
        <v>729304</v>
      </c>
      <c r="DQ126" s="309">
        <f t="shared" si="144"/>
        <v>0</v>
      </c>
      <c r="DR126" s="127" t="s">
        <v>462</v>
      </c>
      <c r="DS126" s="127" t="s">
        <v>462</v>
      </c>
      <c r="DT126" s="126" t="s">
        <v>462</v>
      </c>
      <c r="DU126" s="195" t="s">
        <v>341</v>
      </c>
      <c r="DV126" s="491" t="s">
        <v>341</v>
      </c>
      <c r="DW126" s="310" t="s">
        <v>341</v>
      </c>
    </row>
    <row r="127" spans="1:130" s="14" customFormat="1" ht="16.5" customHeight="1">
      <c r="A127" s="315" t="s">
        <v>204</v>
      </c>
      <c r="B127" s="309">
        <f t="shared" si="122"/>
        <v>20625</v>
      </c>
      <c r="C127" s="491">
        <v>12844</v>
      </c>
      <c r="D127" s="93">
        <v>7781</v>
      </c>
      <c r="E127" s="309">
        <f t="shared" si="145"/>
        <v>28366</v>
      </c>
      <c r="F127" s="491">
        <v>2097</v>
      </c>
      <c r="G127" s="97">
        <v>13593</v>
      </c>
      <c r="H127" s="97">
        <v>1603</v>
      </c>
      <c r="I127" s="178">
        <v>6853</v>
      </c>
      <c r="J127" s="93">
        <v>4220</v>
      </c>
      <c r="K127" s="309">
        <f t="shared" si="124"/>
        <v>6488</v>
      </c>
      <c r="L127" s="491">
        <v>1302</v>
      </c>
      <c r="M127" s="97">
        <v>225</v>
      </c>
      <c r="N127" s="97">
        <v>1037</v>
      </c>
      <c r="O127" s="93">
        <v>3924</v>
      </c>
      <c r="P127" s="309">
        <f t="shared" si="125"/>
        <v>3599</v>
      </c>
      <c r="Q127" s="491">
        <v>1729</v>
      </c>
      <c r="R127" s="97">
        <v>654</v>
      </c>
      <c r="S127" s="93">
        <v>1216</v>
      </c>
      <c r="T127" s="309">
        <f t="shared" si="126"/>
        <v>15283</v>
      </c>
      <c r="U127" s="491">
        <v>6028</v>
      </c>
      <c r="V127" s="97">
        <v>1268</v>
      </c>
      <c r="W127" s="97">
        <v>3339</v>
      </c>
      <c r="X127" s="93">
        <v>4648</v>
      </c>
      <c r="Y127" s="309">
        <f t="shared" si="127"/>
        <v>7742</v>
      </c>
      <c r="Z127" s="491">
        <v>884</v>
      </c>
      <c r="AA127" s="97">
        <v>1824</v>
      </c>
      <c r="AB127" s="97">
        <v>4154</v>
      </c>
      <c r="AC127" s="93">
        <v>880</v>
      </c>
      <c r="AD127" s="309">
        <f t="shared" si="128"/>
        <v>24914</v>
      </c>
      <c r="AE127" s="491">
        <v>1752</v>
      </c>
      <c r="AF127" s="97">
        <v>5500</v>
      </c>
      <c r="AG127" s="97">
        <v>1012</v>
      </c>
      <c r="AH127" s="97">
        <v>3636</v>
      </c>
      <c r="AI127" s="97">
        <v>2947</v>
      </c>
      <c r="AJ127" s="93">
        <v>10067</v>
      </c>
      <c r="AK127" s="309">
        <f t="shared" si="129"/>
        <v>10436</v>
      </c>
      <c r="AL127" s="491">
        <v>1733</v>
      </c>
      <c r="AM127" s="97">
        <v>3276</v>
      </c>
      <c r="AN127" s="97">
        <v>4688</v>
      </c>
      <c r="AO127" s="177">
        <v>739</v>
      </c>
      <c r="AP127" s="309">
        <f t="shared" si="130"/>
        <v>10283</v>
      </c>
      <c r="AQ127" s="491">
        <v>4104</v>
      </c>
      <c r="AR127" s="93">
        <v>6179</v>
      </c>
      <c r="AS127" s="309">
        <f t="shared" si="131"/>
        <v>11493</v>
      </c>
      <c r="AT127" s="491">
        <v>5471</v>
      </c>
      <c r="AU127" s="97">
        <v>2553</v>
      </c>
      <c r="AV127" s="97">
        <v>2039</v>
      </c>
      <c r="AW127" s="93">
        <v>1430</v>
      </c>
      <c r="AX127" s="309">
        <f t="shared" si="132"/>
        <v>11277</v>
      </c>
      <c r="AY127" s="491">
        <v>3342</v>
      </c>
      <c r="AZ127" s="93">
        <v>7935</v>
      </c>
      <c r="BA127" s="309">
        <f t="shared" si="133"/>
        <v>222404</v>
      </c>
      <c r="BB127" s="491">
        <v>37008</v>
      </c>
      <c r="BC127" s="97">
        <v>11656</v>
      </c>
      <c r="BD127" s="97">
        <v>26554</v>
      </c>
      <c r="BE127" s="97">
        <v>15644</v>
      </c>
      <c r="BF127" s="97">
        <v>38701</v>
      </c>
      <c r="BG127" s="97">
        <v>47235</v>
      </c>
      <c r="BH127" s="97">
        <v>20567</v>
      </c>
      <c r="BI127" s="93">
        <v>25039</v>
      </c>
      <c r="BJ127" s="309">
        <f t="shared" si="134"/>
        <v>58388</v>
      </c>
      <c r="BK127" s="491">
        <v>4148</v>
      </c>
      <c r="BL127" s="97">
        <v>18737</v>
      </c>
      <c r="BM127" s="97">
        <v>29277</v>
      </c>
      <c r="BN127" s="97">
        <v>373</v>
      </c>
      <c r="BO127" s="93">
        <v>5853</v>
      </c>
      <c r="BP127" s="309">
        <f t="shared" si="135"/>
        <v>3777</v>
      </c>
      <c r="BQ127" s="491">
        <v>1525</v>
      </c>
      <c r="BR127" s="97">
        <v>154</v>
      </c>
      <c r="BS127" s="93">
        <v>2098</v>
      </c>
      <c r="BT127" s="309">
        <f t="shared" si="136"/>
        <v>18001</v>
      </c>
      <c r="BU127" s="491">
        <v>6651</v>
      </c>
      <c r="BV127" s="97">
        <v>570</v>
      </c>
      <c r="BW127" s="97">
        <v>9091</v>
      </c>
      <c r="BX127" s="93">
        <v>1689</v>
      </c>
      <c r="BY127" s="309">
        <f t="shared" si="137"/>
        <v>27843</v>
      </c>
      <c r="BZ127" s="491">
        <v>1295</v>
      </c>
      <c r="CA127" s="97">
        <v>1346</v>
      </c>
      <c r="CB127" s="97">
        <v>14416</v>
      </c>
      <c r="CC127" s="97">
        <v>1039</v>
      </c>
      <c r="CD127" s="97">
        <v>884</v>
      </c>
      <c r="CE127" s="97">
        <v>1441</v>
      </c>
      <c r="CF127" s="97">
        <v>3085</v>
      </c>
      <c r="CG127" s="93">
        <v>4337</v>
      </c>
      <c r="CH127" s="309">
        <f t="shared" si="138"/>
        <v>37030</v>
      </c>
      <c r="CI127" s="491">
        <v>30296</v>
      </c>
      <c r="CJ127" s="93">
        <v>6734</v>
      </c>
      <c r="CK127" s="309">
        <f t="shared" si="139"/>
        <v>12582</v>
      </c>
      <c r="CL127" s="491">
        <v>4425</v>
      </c>
      <c r="CM127" s="97">
        <v>3699</v>
      </c>
      <c r="CN127" s="97">
        <v>972</v>
      </c>
      <c r="CO127" s="97">
        <v>2700</v>
      </c>
      <c r="CP127" s="93">
        <v>786</v>
      </c>
      <c r="CQ127" s="309">
        <f t="shared" si="140"/>
        <v>16343</v>
      </c>
      <c r="CR127" s="491">
        <v>3855</v>
      </c>
      <c r="CS127" s="97">
        <v>9189</v>
      </c>
      <c r="CT127" s="93">
        <v>3299</v>
      </c>
      <c r="CU127" s="309">
        <f t="shared" si="141"/>
        <v>5275</v>
      </c>
      <c r="CV127" s="491">
        <v>1231</v>
      </c>
      <c r="CW127" s="97">
        <v>1657</v>
      </c>
      <c r="CX127" s="97">
        <v>739</v>
      </c>
      <c r="CY127" s="93">
        <v>1648</v>
      </c>
      <c r="CZ127" s="309">
        <f t="shared" si="142"/>
        <v>67059</v>
      </c>
      <c r="DA127" s="491">
        <v>1420</v>
      </c>
      <c r="DB127" s="97">
        <v>443</v>
      </c>
      <c r="DC127" s="97">
        <v>12295</v>
      </c>
      <c r="DD127" s="97">
        <v>21392</v>
      </c>
      <c r="DE127" s="97">
        <v>11560</v>
      </c>
      <c r="DF127" s="93">
        <v>19949</v>
      </c>
      <c r="DG127" s="309">
        <f t="shared" si="143"/>
        <v>51517</v>
      </c>
      <c r="DH127" s="491">
        <v>7345</v>
      </c>
      <c r="DI127" s="97">
        <v>2069</v>
      </c>
      <c r="DJ127" s="97">
        <v>5608</v>
      </c>
      <c r="DK127" s="97">
        <v>7461</v>
      </c>
      <c r="DL127" s="97">
        <v>6714</v>
      </c>
      <c r="DM127" s="97">
        <v>13921</v>
      </c>
      <c r="DN127" s="97">
        <v>2808</v>
      </c>
      <c r="DO127" s="93">
        <v>5591</v>
      </c>
      <c r="DP127" s="636">
        <f t="shared" si="123"/>
        <v>670725</v>
      </c>
      <c r="DQ127" s="309">
        <f t="shared" si="144"/>
        <v>0</v>
      </c>
      <c r="DR127" s="127" t="s">
        <v>462</v>
      </c>
      <c r="DS127" s="127" t="s">
        <v>462</v>
      </c>
      <c r="DT127" s="126" t="s">
        <v>462</v>
      </c>
      <c r="DU127" s="195" t="s">
        <v>341</v>
      </c>
      <c r="DV127" s="491" t="s">
        <v>341</v>
      </c>
      <c r="DW127" s="310" t="s">
        <v>341</v>
      </c>
    </row>
    <row r="128" spans="1:130" s="14" customFormat="1" ht="16.5" customHeight="1">
      <c r="A128" s="315" t="s">
        <v>205</v>
      </c>
      <c r="B128" s="309">
        <f t="shared" si="122"/>
        <v>4089</v>
      </c>
      <c r="C128" s="491">
        <v>2461</v>
      </c>
      <c r="D128" s="93">
        <v>1628</v>
      </c>
      <c r="E128" s="309">
        <f t="shared" si="145"/>
        <v>2853</v>
      </c>
      <c r="F128" s="491">
        <v>146</v>
      </c>
      <c r="G128" s="97">
        <v>1963</v>
      </c>
      <c r="H128" s="97">
        <v>139</v>
      </c>
      <c r="I128" s="178">
        <v>267</v>
      </c>
      <c r="J128" s="93">
        <v>338</v>
      </c>
      <c r="K128" s="309">
        <f t="shared" si="124"/>
        <v>1471</v>
      </c>
      <c r="L128" s="491">
        <v>368</v>
      </c>
      <c r="M128" s="97">
        <v>45</v>
      </c>
      <c r="N128" s="97">
        <v>86</v>
      </c>
      <c r="O128" s="93">
        <v>972</v>
      </c>
      <c r="P128" s="309">
        <f t="shared" si="125"/>
        <v>968</v>
      </c>
      <c r="Q128" s="491">
        <v>622</v>
      </c>
      <c r="R128" s="97">
        <v>167</v>
      </c>
      <c r="S128" s="93">
        <v>179</v>
      </c>
      <c r="T128" s="309">
        <f t="shared" si="126"/>
        <v>3175</v>
      </c>
      <c r="U128" s="491">
        <v>651</v>
      </c>
      <c r="V128" s="97">
        <v>242</v>
      </c>
      <c r="W128" s="97">
        <v>1738</v>
      </c>
      <c r="X128" s="93">
        <v>544</v>
      </c>
      <c r="Y128" s="309">
        <f t="shared" si="127"/>
        <v>1663</v>
      </c>
      <c r="Z128" s="491">
        <v>221</v>
      </c>
      <c r="AA128" s="97">
        <v>489</v>
      </c>
      <c r="AB128" s="97">
        <v>705</v>
      </c>
      <c r="AC128" s="93">
        <v>248</v>
      </c>
      <c r="AD128" s="309">
        <f t="shared" si="128"/>
        <v>3535</v>
      </c>
      <c r="AE128" s="491">
        <v>344</v>
      </c>
      <c r="AF128" s="97">
        <v>892</v>
      </c>
      <c r="AG128" s="97">
        <v>75</v>
      </c>
      <c r="AH128" s="97">
        <v>704</v>
      </c>
      <c r="AI128" s="97">
        <v>375</v>
      </c>
      <c r="AJ128" s="93">
        <v>1145</v>
      </c>
      <c r="AK128" s="309">
        <f t="shared" si="129"/>
        <v>1365</v>
      </c>
      <c r="AL128" s="491">
        <v>151</v>
      </c>
      <c r="AM128" s="97">
        <v>475</v>
      </c>
      <c r="AN128" s="97">
        <v>598</v>
      </c>
      <c r="AO128" s="177">
        <v>141</v>
      </c>
      <c r="AP128" s="309">
        <f t="shared" si="130"/>
        <v>1916</v>
      </c>
      <c r="AQ128" s="491">
        <v>1249</v>
      </c>
      <c r="AR128" s="93">
        <v>667</v>
      </c>
      <c r="AS128" s="309">
        <f t="shared" si="131"/>
        <v>1420</v>
      </c>
      <c r="AT128" s="491">
        <v>822</v>
      </c>
      <c r="AU128" s="97">
        <v>263</v>
      </c>
      <c r="AV128" s="97">
        <v>99</v>
      </c>
      <c r="AW128" s="93">
        <v>236</v>
      </c>
      <c r="AX128" s="309">
        <f t="shared" si="132"/>
        <v>2812</v>
      </c>
      <c r="AY128" s="491">
        <v>615</v>
      </c>
      <c r="AZ128" s="93">
        <v>2197</v>
      </c>
      <c r="BA128" s="309">
        <f t="shared" si="133"/>
        <v>105456</v>
      </c>
      <c r="BB128" s="491">
        <v>29078</v>
      </c>
      <c r="BC128" s="97">
        <v>4763</v>
      </c>
      <c r="BD128" s="97">
        <v>4924</v>
      </c>
      <c r="BE128" s="97">
        <v>7456</v>
      </c>
      <c r="BF128" s="97">
        <v>12606</v>
      </c>
      <c r="BG128" s="97">
        <v>23257</v>
      </c>
      <c r="BH128" s="97">
        <v>13963</v>
      </c>
      <c r="BI128" s="93">
        <v>9409</v>
      </c>
      <c r="BJ128" s="309">
        <f t="shared" si="134"/>
        <v>4457</v>
      </c>
      <c r="BK128" s="491">
        <v>392</v>
      </c>
      <c r="BL128" s="97">
        <v>1488</v>
      </c>
      <c r="BM128" s="97">
        <v>2086</v>
      </c>
      <c r="BN128" s="97">
        <v>27</v>
      </c>
      <c r="BO128" s="93">
        <v>464</v>
      </c>
      <c r="BP128" s="309">
        <f t="shared" si="135"/>
        <v>546</v>
      </c>
      <c r="BQ128" s="491">
        <v>261</v>
      </c>
      <c r="BR128" s="97">
        <v>31</v>
      </c>
      <c r="BS128" s="93">
        <v>254</v>
      </c>
      <c r="BT128" s="309">
        <f t="shared" si="136"/>
        <v>2614</v>
      </c>
      <c r="BU128" s="491">
        <v>1007</v>
      </c>
      <c r="BV128" s="97">
        <v>42</v>
      </c>
      <c r="BW128" s="97">
        <v>1121</v>
      </c>
      <c r="BX128" s="93">
        <v>444</v>
      </c>
      <c r="BY128" s="309">
        <f t="shared" si="137"/>
        <v>5212</v>
      </c>
      <c r="BZ128" s="491">
        <v>83</v>
      </c>
      <c r="CA128" s="97">
        <v>125</v>
      </c>
      <c r="CB128" s="97">
        <v>4175</v>
      </c>
      <c r="CC128" s="97">
        <v>89</v>
      </c>
      <c r="CD128" s="97">
        <v>76</v>
      </c>
      <c r="CE128" s="97">
        <v>89</v>
      </c>
      <c r="CF128" s="97">
        <v>308</v>
      </c>
      <c r="CG128" s="93">
        <v>267</v>
      </c>
      <c r="CH128" s="309">
        <f t="shared" si="138"/>
        <v>3774</v>
      </c>
      <c r="CI128" s="491">
        <v>3329</v>
      </c>
      <c r="CJ128" s="93">
        <v>445</v>
      </c>
      <c r="CK128" s="309">
        <f t="shared" si="139"/>
        <v>4032</v>
      </c>
      <c r="CL128" s="491">
        <v>2073</v>
      </c>
      <c r="CM128" s="97">
        <v>849</v>
      </c>
      <c r="CN128" s="97">
        <v>212</v>
      </c>
      <c r="CO128" s="97">
        <v>705</v>
      </c>
      <c r="CP128" s="93">
        <v>193</v>
      </c>
      <c r="CQ128" s="309">
        <f t="shared" si="140"/>
        <v>2364</v>
      </c>
      <c r="CR128" s="491">
        <v>452</v>
      </c>
      <c r="CS128" s="97">
        <v>1468</v>
      </c>
      <c r="CT128" s="93">
        <v>444</v>
      </c>
      <c r="CU128" s="309">
        <f t="shared" si="141"/>
        <v>1098</v>
      </c>
      <c r="CV128" s="491">
        <v>379</v>
      </c>
      <c r="CW128" s="97">
        <v>376</v>
      </c>
      <c r="CX128" s="97">
        <v>132</v>
      </c>
      <c r="CY128" s="93">
        <v>211</v>
      </c>
      <c r="CZ128" s="309">
        <f t="shared" si="142"/>
        <v>52069</v>
      </c>
      <c r="DA128" s="491">
        <v>385</v>
      </c>
      <c r="DB128" s="97">
        <v>284</v>
      </c>
      <c r="DC128" s="97">
        <v>21952</v>
      </c>
      <c r="DD128" s="97">
        <v>17124</v>
      </c>
      <c r="DE128" s="97">
        <v>10616</v>
      </c>
      <c r="DF128" s="93">
        <v>1708</v>
      </c>
      <c r="DG128" s="309">
        <f t="shared" si="143"/>
        <v>34742</v>
      </c>
      <c r="DH128" s="491">
        <v>1638</v>
      </c>
      <c r="DI128" s="97">
        <v>512</v>
      </c>
      <c r="DJ128" s="97">
        <v>2204</v>
      </c>
      <c r="DK128" s="97">
        <v>6487</v>
      </c>
      <c r="DL128" s="97">
        <v>2454</v>
      </c>
      <c r="DM128" s="97">
        <v>17874</v>
      </c>
      <c r="DN128" s="97">
        <v>758</v>
      </c>
      <c r="DO128" s="93">
        <v>2815</v>
      </c>
      <c r="DP128" s="636">
        <f t="shared" si="123"/>
        <v>241631</v>
      </c>
      <c r="DQ128" s="309">
        <f t="shared" si="144"/>
        <v>0</v>
      </c>
      <c r="DR128" s="127" t="s">
        <v>462</v>
      </c>
      <c r="DS128" s="127" t="s">
        <v>462</v>
      </c>
      <c r="DT128" s="126" t="s">
        <v>462</v>
      </c>
      <c r="DU128" s="195" t="s">
        <v>341</v>
      </c>
      <c r="DV128" s="491" t="s">
        <v>341</v>
      </c>
      <c r="DW128" s="310" t="s">
        <v>341</v>
      </c>
    </row>
    <row r="129" spans="1:139" s="14" customFormat="1" ht="16.5" customHeight="1">
      <c r="A129" s="315" t="s">
        <v>206</v>
      </c>
      <c r="B129" s="309">
        <f t="shared" si="122"/>
        <v>14804</v>
      </c>
      <c r="C129" s="491">
        <v>10019</v>
      </c>
      <c r="D129" s="93">
        <v>4785</v>
      </c>
      <c r="E129" s="309">
        <f t="shared" si="145"/>
        <v>16503</v>
      </c>
      <c r="F129" s="491">
        <v>1163</v>
      </c>
      <c r="G129" s="97">
        <v>10966</v>
      </c>
      <c r="H129" s="97">
        <v>975</v>
      </c>
      <c r="I129" s="178">
        <v>1174</v>
      </c>
      <c r="J129" s="93">
        <v>2225</v>
      </c>
      <c r="K129" s="309">
        <f t="shared" si="124"/>
        <v>4243</v>
      </c>
      <c r="L129" s="491">
        <v>845</v>
      </c>
      <c r="M129" s="97">
        <v>250</v>
      </c>
      <c r="N129" s="97">
        <v>457</v>
      </c>
      <c r="O129" s="93">
        <v>2691</v>
      </c>
      <c r="P129" s="309">
        <f t="shared" si="125"/>
        <v>5250</v>
      </c>
      <c r="Q129" s="491">
        <v>3326</v>
      </c>
      <c r="R129" s="97">
        <v>1044</v>
      </c>
      <c r="S129" s="93">
        <v>880</v>
      </c>
      <c r="T129" s="309">
        <f t="shared" si="126"/>
        <v>7044</v>
      </c>
      <c r="U129" s="491">
        <v>3010</v>
      </c>
      <c r="V129" s="97">
        <v>724</v>
      </c>
      <c r="W129" s="97">
        <v>1432</v>
      </c>
      <c r="X129" s="93">
        <v>1878</v>
      </c>
      <c r="Y129" s="309">
        <f t="shared" si="127"/>
        <v>13427</v>
      </c>
      <c r="Z129" s="491">
        <v>1823</v>
      </c>
      <c r="AA129" s="97">
        <v>3044</v>
      </c>
      <c r="AB129" s="97">
        <v>6355</v>
      </c>
      <c r="AC129" s="93">
        <v>2205</v>
      </c>
      <c r="AD129" s="309">
        <f t="shared" si="128"/>
        <v>22236</v>
      </c>
      <c r="AE129" s="491">
        <v>1191</v>
      </c>
      <c r="AF129" s="97">
        <v>3742</v>
      </c>
      <c r="AG129" s="97">
        <v>818</v>
      </c>
      <c r="AH129" s="97">
        <v>4766</v>
      </c>
      <c r="AI129" s="97">
        <v>2044</v>
      </c>
      <c r="AJ129" s="93">
        <v>9675</v>
      </c>
      <c r="AK129" s="309">
        <f t="shared" si="129"/>
        <v>7292</v>
      </c>
      <c r="AL129" s="491">
        <v>503</v>
      </c>
      <c r="AM129" s="97">
        <v>2581</v>
      </c>
      <c r="AN129" s="97">
        <v>3814</v>
      </c>
      <c r="AO129" s="177">
        <v>394</v>
      </c>
      <c r="AP129" s="309">
        <f t="shared" si="130"/>
        <v>531</v>
      </c>
      <c r="AQ129" s="491">
        <v>187</v>
      </c>
      <c r="AR129" s="93">
        <v>344</v>
      </c>
      <c r="AS129" s="309">
        <f t="shared" si="131"/>
        <v>4005</v>
      </c>
      <c r="AT129" s="491">
        <v>2283</v>
      </c>
      <c r="AU129" s="97">
        <v>528</v>
      </c>
      <c r="AV129" s="97">
        <v>441</v>
      </c>
      <c r="AW129" s="93">
        <v>753</v>
      </c>
      <c r="AX129" s="309">
        <f t="shared" si="132"/>
        <v>16932</v>
      </c>
      <c r="AY129" s="491">
        <v>5345</v>
      </c>
      <c r="AZ129" s="93">
        <v>11587</v>
      </c>
      <c r="BA129" s="309">
        <f t="shared" si="133"/>
        <v>409320</v>
      </c>
      <c r="BB129" s="491">
        <v>70501</v>
      </c>
      <c r="BC129" s="97">
        <v>32844</v>
      </c>
      <c r="BD129" s="97">
        <v>30483</v>
      </c>
      <c r="BE129" s="97">
        <v>39745</v>
      </c>
      <c r="BF129" s="97">
        <v>47381</v>
      </c>
      <c r="BG129" s="97">
        <v>95242</v>
      </c>
      <c r="BH129" s="97">
        <v>51550</v>
      </c>
      <c r="BI129" s="93">
        <v>41574</v>
      </c>
      <c r="BJ129" s="309">
        <f t="shared" si="134"/>
        <v>11150</v>
      </c>
      <c r="BK129" s="491">
        <v>1027</v>
      </c>
      <c r="BL129" s="97">
        <v>2409</v>
      </c>
      <c r="BM129" s="97">
        <v>6252</v>
      </c>
      <c r="BN129" s="97">
        <v>161</v>
      </c>
      <c r="BO129" s="93">
        <v>1301</v>
      </c>
      <c r="BP129" s="309">
        <f t="shared" si="135"/>
        <v>4664</v>
      </c>
      <c r="BQ129" s="491">
        <v>653</v>
      </c>
      <c r="BR129" s="97">
        <v>276</v>
      </c>
      <c r="BS129" s="93">
        <v>3735</v>
      </c>
      <c r="BT129" s="309">
        <f t="shared" si="136"/>
        <v>8986</v>
      </c>
      <c r="BU129" s="491">
        <v>3744</v>
      </c>
      <c r="BV129" s="97">
        <v>432</v>
      </c>
      <c r="BW129" s="97">
        <v>3823</v>
      </c>
      <c r="BX129" s="93">
        <v>987</v>
      </c>
      <c r="BY129" s="309">
        <f t="shared" si="137"/>
        <v>17999</v>
      </c>
      <c r="BZ129" s="491">
        <v>544</v>
      </c>
      <c r="CA129" s="97">
        <v>870</v>
      </c>
      <c r="CB129" s="97">
        <v>12575</v>
      </c>
      <c r="CC129" s="97">
        <v>457</v>
      </c>
      <c r="CD129" s="97">
        <v>510</v>
      </c>
      <c r="CE129" s="97">
        <v>755</v>
      </c>
      <c r="CF129" s="97">
        <v>1226</v>
      </c>
      <c r="CG129" s="93">
        <v>1062</v>
      </c>
      <c r="CH129" s="309">
        <f t="shared" si="138"/>
        <v>16080</v>
      </c>
      <c r="CI129" s="491">
        <v>13727</v>
      </c>
      <c r="CJ129" s="93">
        <v>2353</v>
      </c>
      <c r="CK129" s="309">
        <f t="shared" si="139"/>
        <v>20517</v>
      </c>
      <c r="CL129" s="491">
        <v>9060</v>
      </c>
      <c r="CM129" s="97">
        <v>4845</v>
      </c>
      <c r="CN129" s="97">
        <v>1394</v>
      </c>
      <c r="CO129" s="97">
        <v>3819</v>
      </c>
      <c r="CP129" s="93">
        <v>1399</v>
      </c>
      <c r="CQ129" s="309">
        <f t="shared" si="140"/>
        <v>15003</v>
      </c>
      <c r="CR129" s="491">
        <v>2234</v>
      </c>
      <c r="CS129" s="97">
        <v>9569</v>
      </c>
      <c r="CT129" s="93">
        <v>3200</v>
      </c>
      <c r="CU129" s="309">
        <f t="shared" si="141"/>
        <v>8279</v>
      </c>
      <c r="CV129" s="491">
        <v>1385</v>
      </c>
      <c r="CW129" s="97">
        <v>1803</v>
      </c>
      <c r="CX129" s="97">
        <v>1416</v>
      </c>
      <c r="CY129" s="93">
        <v>3675</v>
      </c>
      <c r="CZ129" s="309">
        <f t="shared" si="142"/>
        <v>38296</v>
      </c>
      <c r="DA129" s="491">
        <v>405</v>
      </c>
      <c r="DB129" s="97">
        <v>303</v>
      </c>
      <c r="DC129" s="97">
        <v>10575</v>
      </c>
      <c r="DD129" s="97">
        <v>21587</v>
      </c>
      <c r="DE129" s="97">
        <v>3416</v>
      </c>
      <c r="DF129" s="93">
        <v>2010</v>
      </c>
      <c r="DG129" s="309">
        <f t="shared" si="143"/>
        <v>42826</v>
      </c>
      <c r="DH129" s="491">
        <v>3179</v>
      </c>
      <c r="DI129" s="97">
        <v>708</v>
      </c>
      <c r="DJ129" s="97">
        <v>1697</v>
      </c>
      <c r="DK129" s="97">
        <v>6957</v>
      </c>
      <c r="DL129" s="97">
        <v>3192</v>
      </c>
      <c r="DM129" s="97">
        <v>20478</v>
      </c>
      <c r="DN129" s="97">
        <v>1537</v>
      </c>
      <c r="DO129" s="93">
        <v>5078</v>
      </c>
      <c r="DP129" s="636">
        <f t="shared" si="123"/>
        <v>705387</v>
      </c>
      <c r="DQ129" s="309">
        <f t="shared" si="144"/>
        <v>0</v>
      </c>
      <c r="DR129" s="127" t="s">
        <v>462</v>
      </c>
      <c r="DS129" s="127" t="s">
        <v>462</v>
      </c>
      <c r="DT129" s="126" t="s">
        <v>462</v>
      </c>
      <c r="DU129" s="195" t="s">
        <v>341</v>
      </c>
      <c r="DV129" s="491" t="s">
        <v>341</v>
      </c>
      <c r="DW129" s="310" t="s">
        <v>341</v>
      </c>
    </row>
    <row r="130" spans="1:139" s="14" customFormat="1" ht="16.5" customHeight="1">
      <c r="A130" s="315" t="s">
        <v>207</v>
      </c>
      <c r="B130" s="309">
        <f t="shared" si="122"/>
        <v>29291</v>
      </c>
      <c r="C130" s="491">
        <v>18390</v>
      </c>
      <c r="D130" s="93">
        <v>10901</v>
      </c>
      <c r="E130" s="309">
        <f t="shared" si="145"/>
        <v>4537</v>
      </c>
      <c r="F130" s="491">
        <v>398</v>
      </c>
      <c r="G130" s="97">
        <v>3737</v>
      </c>
      <c r="H130" s="97">
        <v>81</v>
      </c>
      <c r="I130" s="178">
        <v>19</v>
      </c>
      <c r="J130" s="93">
        <v>302</v>
      </c>
      <c r="K130" s="309">
        <f t="shared" si="124"/>
        <v>4009</v>
      </c>
      <c r="L130" s="491">
        <v>742</v>
      </c>
      <c r="M130" s="97">
        <v>23</v>
      </c>
      <c r="N130" s="97">
        <v>564</v>
      </c>
      <c r="O130" s="93">
        <v>2680</v>
      </c>
      <c r="P130" s="309">
        <f t="shared" si="125"/>
        <v>3004</v>
      </c>
      <c r="Q130" s="491">
        <v>1121</v>
      </c>
      <c r="R130" s="97">
        <v>153</v>
      </c>
      <c r="S130" s="93">
        <v>1730</v>
      </c>
      <c r="T130" s="309">
        <f t="shared" si="126"/>
        <v>5565</v>
      </c>
      <c r="U130" s="491">
        <v>1049</v>
      </c>
      <c r="V130" s="97">
        <v>581</v>
      </c>
      <c r="W130" s="97">
        <v>2499</v>
      </c>
      <c r="X130" s="93">
        <v>1436</v>
      </c>
      <c r="Y130" s="309">
        <f t="shared" si="127"/>
        <v>5858</v>
      </c>
      <c r="Z130" s="491">
        <v>582</v>
      </c>
      <c r="AA130" s="97">
        <v>973</v>
      </c>
      <c r="AB130" s="97">
        <v>2310</v>
      </c>
      <c r="AC130" s="93">
        <v>1993</v>
      </c>
      <c r="AD130" s="309">
        <f t="shared" si="128"/>
        <v>11042</v>
      </c>
      <c r="AE130" s="491">
        <v>808</v>
      </c>
      <c r="AF130" s="97">
        <v>2172</v>
      </c>
      <c r="AG130" s="97">
        <v>252</v>
      </c>
      <c r="AH130" s="97">
        <v>663</v>
      </c>
      <c r="AI130" s="97">
        <v>2374</v>
      </c>
      <c r="AJ130" s="93">
        <v>4773</v>
      </c>
      <c r="AK130" s="309">
        <f t="shared" si="129"/>
        <v>4376</v>
      </c>
      <c r="AL130" s="491">
        <v>1039</v>
      </c>
      <c r="AM130" s="97">
        <v>885</v>
      </c>
      <c r="AN130" s="97">
        <v>1897</v>
      </c>
      <c r="AO130" s="177">
        <v>555</v>
      </c>
      <c r="AP130" s="309">
        <f t="shared" si="130"/>
        <v>24</v>
      </c>
      <c r="AQ130" s="491">
        <v>12</v>
      </c>
      <c r="AR130" s="93">
        <v>12</v>
      </c>
      <c r="AS130" s="309">
        <f t="shared" si="131"/>
        <v>9375</v>
      </c>
      <c r="AT130" s="491">
        <v>4291</v>
      </c>
      <c r="AU130" s="97">
        <v>2449</v>
      </c>
      <c r="AV130" s="97">
        <v>1097</v>
      </c>
      <c r="AW130" s="93">
        <v>1538</v>
      </c>
      <c r="AX130" s="309">
        <f t="shared" si="132"/>
        <v>4683</v>
      </c>
      <c r="AY130" s="491">
        <v>2516</v>
      </c>
      <c r="AZ130" s="93">
        <v>2167</v>
      </c>
      <c r="BA130" s="309">
        <f t="shared" si="133"/>
        <v>68192</v>
      </c>
      <c r="BB130" s="491">
        <v>5361</v>
      </c>
      <c r="BC130" s="97">
        <v>7215</v>
      </c>
      <c r="BD130" s="97">
        <v>4639</v>
      </c>
      <c r="BE130" s="97">
        <v>7531</v>
      </c>
      <c r="BF130" s="97">
        <v>3473</v>
      </c>
      <c r="BG130" s="97">
        <v>18180</v>
      </c>
      <c r="BH130" s="97">
        <v>6747</v>
      </c>
      <c r="BI130" s="93">
        <v>15046</v>
      </c>
      <c r="BJ130" s="309">
        <f t="shared" si="134"/>
        <v>4911</v>
      </c>
      <c r="BK130" s="491">
        <v>722</v>
      </c>
      <c r="BL130" s="97">
        <v>873</v>
      </c>
      <c r="BM130" s="97">
        <v>2317</v>
      </c>
      <c r="BN130" s="97">
        <v>149</v>
      </c>
      <c r="BO130" s="93">
        <v>850</v>
      </c>
      <c r="BP130" s="309">
        <f t="shared" si="135"/>
        <v>2769</v>
      </c>
      <c r="BQ130" s="491">
        <v>1277</v>
      </c>
      <c r="BR130" s="97">
        <v>427</v>
      </c>
      <c r="BS130" s="93">
        <v>1065</v>
      </c>
      <c r="BT130" s="309">
        <f t="shared" si="136"/>
        <v>16992</v>
      </c>
      <c r="BU130" s="491">
        <v>3975</v>
      </c>
      <c r="BV130" s="97">
        <v>879</v>
      </c>
      <c r="BW130" s="97">
        <v>9808</v>
      </c>
      <c r="BX130" s="93">
        <v>2330</v>
      </c>
      <c r="BY130" s="309">
        <f t="shared" si="137"/>
        <v>3149</v>
      </c>
      <c r="BZ130" s="491">
        <v>62</v>
      </c>
      <c r="CA130" s="97">
        <v>341</v>
      </c>
      <c r="CB130" s="97">
        <v>1917</v>
      </c>
      <c r="CC130" s="97">
        <v>24</v>
      </c>
      <c r="CD130" s="97">
        <v>166</v>
      </c>
      <c r="CE130" s="97">
        <v>48</v>
      </c>
      <c r="CF130" s="97">
        <v>410</v>
      </c>
      <c r="CG130" s="93">
        <v>181</v>
      </c>
      <c r="CH130" s="309">
        <f t="shared" si="138"/>
        <v>3641</v>
      </c>
      <c r="CI130" s="491">
        <v>2890</v>
      </c>
      <c r="CJ130" s="93">
        <v>751</v>
      </c>
      <c r="CK130" s="309">
        <f t="shared" si="139"/>
        <v>5470</v>
      </c>
      <c r="CL130" s="491">
        <v>2692</v>
      </c>
      <c r="CM130" s="97">
        <v>1565</v>
      </c>
      <c r="CN130" s="97">
        <v>166</v>
      </c>
      <c r="CO130" s="97">
        <v>844</v>
      </c>
      <c r="CP130" s="93">
        <v>203</v>
      </c>
      <c r="CQ130" s="309">
        <f t="shared" si="140"/>
        <v>5317</v>
      </c>
      <c r="CR130" s="491">
        <v>1222</v>
      </c>
      <c r="CS130" s="97">
        <v>3514</v>
      </c>
      <c r="CT130" s="93">
        <v>581</v>
      </c>
      <c r="CU130" s="309">
        <f t="shared" si="141"/>
        <v>1382</v>
      </c>
      <c r="CV130" s="491">
        <v>220</v>
      </c>
      <c r="CW130" s="97">
        <v>527</v>
      </c>
      <c r="CX130" s="97">
        <v>171</v>
      </c>
      <c r="CY130" s="93">
        <v>464</v>
      </c>
      <c r="CZ130" s="309">
        <f t="shared" si="142"/>
        <v>10558</v>
      </c>
      <c r="DA130" s="491">
        <v>264</v>
      </c>
      <c r="DB130" s="97">
        <v>269</v>
      </c>
      <c r="DC130" s="97">
        <v>1105</v>
      </c>
      <c r="DD130" s="97">
        <v>6299</v>
      </c>
      <c r="DE130" s="97">
        <v>1219</v>
      </c>
      <c r="DF130" s="93">
        <v>1402</v>
      </c>
      <c r="DG130" s="309">
        <f t="shared" si="143"/>
        <v>41540</v>
      </c>
      <c r="DH130" s="491">
        <v>6044</v>
      </c>
      <c r="DI130" s="97">
        <v>778</v>
      </c>
      <c r="DJ130" s="97">
        <v>2467</v>
      </c>
      <c r="DK130" s="97">
        <v>8391</v>
      </c>
      <c r="DL130" s="97">
        <v>5774</v>
      </c>
      <c r="DM130" s="97">
        <v>9793</v>
      </c>
      <c r="DN130" s="97">
        <v>2251</v>
      </c>
      <c r="DO130" s="93">
        <v>6042</v>
      </c>
      <c r="DP130" s="636">
        <f t="shared" si="123"/>
        <v>245685</v>
      </c>
      <c r="DQ130" s="309">
        <f t="shared" si="144"/>
        <v>0</v>
      </c>
      <c r="DR130" s="127" t="s">
        <v>462</v>
      </c>
      <c r="DS130" s="127" t="s">
        <v>462</v>
      </c>
      <c r="DT130" s="126" t="s">
        <v>462</v>
      </c>
      <c r="DU130" s="651" t="s">
        <v>341</v>
      </c>
      <c r="DV130" s="491" t="s">
        <v>341</v>
      </c>
      <c r="DW130" s="310" t="s">
        <v>341</v>
      </c>
    </row>
    <row r="131" spans="1:139" s="14" customFormat="1" ht="16.5" customHeight="1">
      <c r="A131" s="315" t="s">
        <v>208</v>
      </c>
      <c r="B131" s="309">
        <f t="shared" si="122"/>
        <v>18860</v>
      </c>
      <c r="C131" s="491">
        <v>12706</v>
      </c>
      <c r="D131" s="93">
        <v>6154</v>
      </c>
      <c r="E131" s="309">
        <f t="shared" si="145"/>
        <v>19685</v>
      </c>
      <c r="F131" s="491">
        <v>1940</v>
      </c>
      <c r="G131" s="97">
        <v>10506</v>
      </c>
      <c r="H131" s="97">
        <v>1572</v>
      </c>
      <c r="I131" s="178">
        <v>1275</v>
      </c>
      <c r="J131" s="93">
        <v>4392</v>
      </c>
      <c r="K131" s="309">
        <f t="shared" si="124"/>
        <v>6543</v>
      </c>
      <c r="L131" s="491">
        <v>1213</v>
      </c>
      <c r="M131" s="97">
        <v>369</v>
      </c>
      <c r="N131" s="97">
        <v>732</v>
      </c>
      <c r="O131" s="93">
        <v>4229</v>
      </c>
      <c r="P131" s="309">
        <f t="shared" si="125"/>
        <v>5764</v>
      </c>
      <c r="Q131" s="491">
        <v>3481</v>
      </c>
      <c r="R131" s="97">
        <v>1300</v>
      </c>
      <c r="S131" s="93">
        <v>983</v>
      </c>
      <c r="T131" s="309">
        <f t="shared" si="126"/>
        <v>8575</v>
      </c>
      <c r="U131" s="491">
        <v>3625</v>
      </c>
      <c r="V131" s="97">
        <v>1007</v>
      </c>
      <c r="W131" s="97">
        <v>2426</v>
      </c>
      <c r="X131" s="93">
        <v>1517</v>
      </c>
      <c r="Y131" s="309">
        <f t="shared" si="127"/>
        <v>16747</v>
      </c>
      <c r="Z131" s="491">
        <v>1940</v>
      </c>
      <c r="AA131" s="97">
        <v>4304</v>
      </c>
      <c r="AB131" s="97">
        <v>7690</v>
      </c>
      <c r="AC131" s="93">
        <v>2813</v>
      </c>
      <c r="AD131" s="309">
        <f t="shared" si="128"/>
        <v>16964</v>
      </c>
      <c r="AE131" s="491">
        <v>1702</v>
      </c>
      <c r="AF131" s="97">
        <v>2508</v>
      </c>
      <c r="AG131" s="97">
        <v>1036</v>
      </c>
      <c r="AH131" s="97">
        <v>4120</v>
      </c>
      <c r="AI131" s="97">
        <v>1748</v>
      </c>
      <c r="AJ131" s="93">
        <v>5850</v>
      </c>
      <c r="AK131" s="309">
        <f t="shared" si="129"/>
        <v>7882</v>
      </c>
      <c r="AL131" s="491">
        <v>642</v>
      </c>
      <c r="AM131" s="97">
        <v>3712</v>
      </c>
      <c r="AN131" s="97">
        <v>3128</v>
      </c>
      <c r="AO131" s="177">
        <v>400</v>
      </c>
      <c r="AP131" s="309">
        <f t="shared" si="130"/>
        <v>1003</v>
      </c>
      <c r="AQ131" s="491">
        <v>420</v>
      </c>
      <c r="AR131" s="93">
        <v>583</v>
      </c>
      <c r="AS131" s="309">
        <f t="shared" si="131"/>
        <v>6558</v>
      </c>
      <c r="AT131" s="491">
        <v>3863</v>
      </c>
      <c r="AU131" s="97">
        <v>974</v>
      </c>
      <c r="AV131" s="97">
        <v>755</v>
      </c>
      <c r="AW131" s="93">
        <v>966</v>
      </c>
      <c r="AX131" s="309">
        <f t="shared" si="132"/>
        <v>8704</v>
      </c>
      <c r="AY131" s="491">
        <v>2373</v>
      </c>
      <c r="AZ131" s="93">
        <v>6331</v>
      </c>
      <c r="BA131" s="309">
        <f t="shared" si="133"/>
        <v>418311</v>
      </c>
      <c r="BB131" s="491">
        <v>131028</v>
      </c>
      <c r="BC131" s="97">
        <v>28465</v>
      </c>
      <c r="BD131" s="97">
        <v>23238</v>
      </c>
      <c r="BE131" s="97">
        <v>23362</v>
      </c>
      <c r="BF131" s="97">
        <v>51774</v>
      </c>
      <c r="BG131" s="97">
        <v>76237</v>
      </c>
      <c r="BH131" s="97">
        <v>49814</v>
      </c>
      <c r="BI131" s="93">
        <v>34393</v>
      </c>
      <c r="BJ131" s="309">
        <f t="shared" si="134"/>
        <v>18288</v>
      </c>
      <c r="BK131" s="491">
        <v>2205</v>
      </c>
      <c r="BL131" s="97">
        <v>4380</v>
      </c>
      <c r="BM131" s="97">
        <v>8572</v>
      </c>
      <c r="BN131" s="97">
        <v>246</v>
      </c>
      <c r="BO131" s="93">
        <v>2885</v>
      </c>
      <c r="BP131" s="309">
        <f t="shared" si="135"/>
        <v>3713</v>
      </c>
      <c r="BQ131" s="491">
        <v>779</v>
      </c>
      <c r="BR131" s="97">
        <v>280</v>
      </c>
      <c r="BS131" s="93">
        <v>2654</v>
      </c>
      <c r="BT131" s="309">
        <f t="shared" si="136"/>
        <v>11805</v>
      </c>
      <c r="BU131" s="491">
        <v>5094</v>
      </c>
      <c r="BV131" s="97">
        <v>486</v>
      </c>
      <c r="BW131" s="97">
        <v>5358</v>
      </c>
      <c r="BX131" s="93">
        <v>867</v>
      </c>
      <c r="BY131" s="309">
        <f t="shared" si="137"/>
        <v>24659</v>
      </c>
      <c r="BZ131" s="491">
        <v>947</v>
      </c>
      <c r="CA131" s="97">
        <v>1063</v>
      </c>
      <c r="CB131" s="97">
        <v>16331</v>
      </c>
      <c r="CC131" s="97">
        <v>800</v>
      </c>
      <c r="CD131" s="97">
        <v>849</v>
      </c>
      <c r="CE131" s="97">
        <v>1112</v>
      </c>
      <c r="CF131" s="97">
        <v>1893</v>
      </c>
      <c r="CG131" s="93">
        <v>1664</v>
      </c>
      <c r="CH131" s="309">
        <f t="shared" si="138"/>
        <v>14445</v>
      </c>
      <c r="CI131" s="491">
        <v>12053</v>
      </c>
      <c r="CJ131" s="93">
        <v>2392</v>
      </c>
      <c r="CK131" s="309">
        <f t="shared" si="139"/>
        <v>18221</v>
      </c>
      <c r="CL131" s="491">
        <v>7928</v>
      </c>
      <c r="CM131" s="97">
        <v>4758</v>
      </c>
      <c r="CN131" s="97">
        <v>923</v>
      </c>
      <c r="CO131" s="97">
        <v>2373</v>
      </c>
      <c r="CP131" s="93">
        <v>2239</v>
      </c>
      <c r="CQ131" s="309">
        <f t="shared" si="140"/>
        <v>9333</v>
      </c>
      <c r="CR131" s="491">
        <v>1513</v>
      </c>
      <c r="CS131" s="97">
        <v>5964</v>
      </c>
      <c r="CT131" s="93">
        <v>1856</v>
      </c>
      <c r="CU131" s="309">
        <f t="shared" si="141"/>
        <v>8142</v>
      </c>
      <c r="CV131" s="491">
        <v>1316</v>
      </c>
      <c r="CW131" s="97">
        <v>2406</v>
      </c>
      <c r="CX131" s="97">
        <v>1188</v>
      </c>
      <c r="CY131" s="93">
        <v>3232</v>
      </c>
      <c r="CZ131" s="309">
        <f t="shared" si="142"/>
        <v>46277</v>
      </c>
      <c r="DA131" s="491">
        <v>897</v>
      </c>
      <c r="DB131" s="97">
        <v>671</v>
      </c>
      <c r="DC131" s="97">
        <v>15062</v>
      </c>
      <c r="DD131" s="97">
        <v>21193</v>
      </c>
      <c r="DE131" s="97">
        <v>4967</v>
      </c>
      <c r="DF131" s="93">
        <v>3487</v>
      </c>
      <c r="DG131" s="309">
        <f t="shared" si="143"/>
        <v>64705</v>
      </c>
      <c r="DH131" s="491">
        <v>6977</v>
      </c>
      <c r="DI131" s="97">
        <v>1448</v>
      </c>
      <c r="DJ131" s="97">
        <v>3494</v>
      </c>
      <c r="DK131" s="97">
        <v>11905</v>
      </c>
      <c r="DL131" s="97">
        <v>3604</v>
      </c>
      <c r="DM131" s="97">
        <v>27084</v>
      </c>
      <c r="DN131" s="97">
        <v>2398</v>
      </c>
      <c r="DO131" s="93">
        <v>7795</v>
      </c>
      <c r="DP131" s="636">
        <f t="shared" si="123"/>
        <v>755184</v>
      </c>
      <c r="DQ131" s="309">
        <f t="shared" si="144"/>
        <v>0</v>
      </c>
      <c r="DR131" s="127" t="s">
        <v>462</v>
      </c>
      <c r="DS131" s="127" t="s">
        <v>462</v>
      </c>
      <c r="DT131" s="126" t="s">
        <v>462</v>
      </c>
      <c r="DU131" s="651" t="s">
        <v>341</v>
      </c>
      <c r="DV131" s="491" t="s">
        <v>341</v>
      </c>
      <c r="DW131" s="310" t="s">
        <v>341</v>
      </c>
    </row>
    <row r="132" spans="1:139" s="211" customFormat="1" ht="16.5" customHeight="1">
      <c r="A132" s="669" t="s">
        <v>209</v>
      </c>
      <c r="B132" s="263">
        <v>51.074615307748765</v>
      </c>
      <c r="C132" s="667">
        <v>51.154062869307211</v>
      </c>
      <c r="D132" s="184">
        <v>50.970060280801754</v>
      </c>
      <c r="E132" s="263">
        <v>51.956163529648656</v>
      </c>
      <c r="F132" s="667">
        <v>50.883510732379854</v>
      </c>
      <c r="G132" s="313">
        <v>51.752941282321537</v>
      </c>
      <c r="H132" s="313">
        <v>52.218487039160777</v>
      </c>
      <c r="I132" s="313">
        <v>51.089761213676923</v>
      </c>
      <c r="J132" s="184">
        <v>53.479947443668387</v>
      </c>
      <c r="K132" s="263">
        <v>50.458948339191224</v>
      </c>
      <c r="L132" s="313">
        <v>49.196230155803974</v>
      </c>
      <c r="M132" s="313">
        <v>51.602236486969574</v>
      </c>
      <c r="N132" s="313">
        <v>51.421032015731349</v>
      </c>
      <c r="O132" s="184">
        <v>50.682137321334864</v>
      </c>
      <c r="P132" s="263">
        <v>49.548825659548051</v>
      </c>
      <c r="Q132" s="313">
        <v>50.029095061884476</v>
      </c>
      <c r="R132" s="313">
        <v>49.123246973196927</v>
      </c>
      <c r="S132" s="184">
        <v>48.998818263890087</v>
      </c>
      <c r="T132" s="263">
        <v>50.848038054904876</v>
      </c>
      <c r="U132" s="313">
        <v>51.516948731682767</v>
      </c>
      <c r="V132" s="313">
        <v>50.181047040833214</v>
      </c>
      <c r="W132" s="313">
        <v>50.380171157688785</v>
      </c>
      <c r="X132" s="184">
        <v>50.912737379820591</v>
      </c>
      <c r="Y132" s="263">
        <v>50.276114816338307</v>
      </c>
      <c r="Z132" s="313">
        <v>49.672403810424072</v>
      </c>
      <c r="AA132" s="313">
        <v>51.516429188058581</v>
      </c>
      <c r="AB132" s="313">
        <v>49.275920183359887</v>
      </c>
      <c r="AC132" s="184">
        <v>51.144382676597225</v>
      </c>
      <c r="AD132" s="263">
        <v>49.983747000759692</v>
      </c>
      <c r="AE132" s="313">
        <v>48.924586384142181</v>
      </c>
      <c r="AF132" s="313">
        <v>49.84330378177691</v>
      </c>
      <c r="AG132" s="313">
        <v>51.349425433854059</v>
      </c>
      <c r="AH132" s="313">
        <v>50.771662647003296</v>
      </c>
      <c r="AI132" s="313">
        <v>50.273339623003444</v>
      </c>
      <c r="AJ132" s="184">
        <v>49.626067800188984</v>
      </c>
      <c r="AK132" s="263">
        <v>50.479425768112542</v>
      </c>
      <c r="AL132" s="313">
        <v>50.373773821809998</v>
      </c>
      <c r="AM132" s="313">
        <v>49.85118061289112</v>
      </c>
      <c r="AN132" s="313">
        <v>51.135291621967539</v>
      </c>
      <c r="AO132" s="184">
        <v>49.80337982998136</v>
      </c>
      <c r="AP132" s="263">
        <v>43.874895140320319</v>
      </c>
      <c r="AQ132" s="313">
        <v>46.60340941966065</v>
      </c>
      <c r="AR132" s="184">
        <v>41.509956847164659</v>
      </c>
      <c r="AS132" s="263">
        <v>50.91074534082248</v>
      </c>
      <c r="AT132" s="313">
        <v>51.370849012099121</v>
      </c>
      <c r="AU132" s="313">
        <v>50.091538767423771</v>
      </c>
      <c r="AV132" s="313">
        <v>49.601132735442825</v>
      </c>
      <c r="AW132" s="184">
        <v>51.52957187772811</v>
      </c>
      <c r="AX132" s="263">
        <v>48.563646368292581</v>
      </c>
      <c r="AY132" s="313">
        <v>50.694643464945152</v>
      </c>
      <c r="AZ132" s="184">
        <v>47.590378095296558</v>
      </c>
      <c r="BA132" s="263">
        <v>51.11405842424908</v>
      </c>
      <c r="BB132" s="313">
        <v>53.044808758300697</v>
      </c>
      <c r="BC132" s="313">
        <v>50.942004980779906</v>
      </c>
      <c r="BD132" s="313">
        <v>51.915218183929575</v>
      </c>
      <c r="BE132" s="313">
        <v>49.958699120952957</v>
      </c>
      <c r="BF132" s="313">
        <v>52.831658055398009</v>
      </c>
      <c r="BG132" s="313">
        <v>48.59362080728966</v>
      </c>
      <c r="BH132" s="313">
        <v>50.818886960817579</v>
      </c>
      <c r="BI132" s="184">
        <v>50.562404839985398</v>
      </c>
      <c r="BJ132" s="263">
        <v>51.505465506671243</v>
      </c>
      <c r="BK132" s="313">
        <v>51.704943718921008</v>
      </c>
      <c r="BL132" s="313">
        <v>50.275327773070778</v>
      </c>
      <c r="BM132" s="313">
        <v>51.710314520721539</v>
      </c>
      <c r="BN132" s="313">
        <v>47.817607901262825</v>
      </c>
      <c r="BO132" s="184">
        <v>52.866850381837779</v>
      </c>
      <c r="BP132" s="263">
        <v>50.245995930340449</v>
      </c>
      <c r="BQ132" s="313">
        <v>49.860936225009631</v>
      </c>
      <c r="BR132" s="313">
        <v>49.360015225315024</v>
      </c>
      <c r="BS132" s="184">
        <v>50.64735101534766</v>
      </c>
      <c r="BT132" s="263">
        <v>50.778201497902892</v>
      </c>
      <c r="BU132" s="313">
        <v>50.026119525285885</v>
      </c>
      <c r="BV132" s="313">
        <v>51.109352647076378</v>
      </c>
      <c r="BW132" s="313">
        <v>51.239637396284621</v>
      </c>
      <c r="BX132" s="184">
        <v>50.177645918532995</v>
      </c>
      <c r="BY132" s="263">
        <v>51.510594359945436</v>
      </c>
      <c r="BZ132" s="313">
        <v>51.320010160335059</v>
      </c>
      <c r="CA132" s="313">
        <v>52.523437465852055</v>
      </c>
      <c r="CB132" s="313">
        <v>50.933082707406733</v>
      </c>
      <c r="CC132" s="313">
        <v>52.750689360415457</v>
      </c>
      <c r="CD132" s="313">
        <v>51.862862918940905</v>
      </c>
      <c r="CE132" s="313">
        <v>53.982981783947629</v>
      </c>
      <c r="CF132" s="313">
        <v>53.057100333192686</v>
      </c>
      <c r="CG132" s="184">
        <v>49.725893620086325</v>
      </c>
      <c r="CH132" s="263">
        <v>50.015789395872055</v>
      </c>
      <c r="CI132" s="313">
        <v>49.628747614722286</v>
      </c>
      <c r="CJ132" s="184">
        <v>51.874434543012697</v>
      </c>
      <c r="CK132" s="263">
        <v>49.593112330953026</v>
      </c>
      <c r="CL132" s="313">
        <v>48.789640330467009</v>
      </c>
      <c r="CM132" s="313">
        <v>50.368987564494752</v>
      </c>
      <c r="CN132" s="313">
        <v>48.829352469036515</v>
      </c>
      <c r="CO132" s="313">
        <v>50.420504258451494</v>
      </c>
      <c r="CP132" s="184">
        <v>50.342962214848725</v>
      </c>
      <c r="CQ132" s="263">
        <v>48.976979000934271</v>
      </c>
      <c r="CR132" s="313">
        <v>49.73167873529848</v>
      </c>
      <c r="CS132" s="313">
        <v>49.352313035822931</v>
      </c>
      <c r="CT132" s="184">
        <v>46.897126050531703</v>
      </c>
      <c r="CU132" s="263">
        <v>50.875523636888843</v>
      </c>
      <c r="CV132" s="313">
        <v>50.542856842721484</v>
      </c>
      <c r="CW132" s="313">
        <v>51.667102981779529</v>
      </c>
      <c r="CX132" s="313">
        <v>49.635386155060246</v>
      </c>
      <c r="CY132" s="184">
        <v>51.1639848855488</v>
      </c>
      <c r="CZ132" s="263">
        <v>51.283504063541372</v>
      </c>
      <c r="DA132" s="313">
        <v>51.729449222388887</v>
      </c>
      <c r="DB132" s="313">
        <v>49.926367524739923</v>
      </c>
      <c r="DC132" s="313">
        <v>51.380729759396793</v>
      </c>
      <c r="DD132" s="313">
        <v>51.398470120140836</v>
      </c>
      <c r="DE132" s="313">
        <v>52.000420244109961</v>
      </c>
      <c r="DF132" s="184">
        <v>49.719669734722224</v>
      </c>
      <c r="DG132" s="263">
        <v>50.976345797371472</v>
      </c>
      <c r="DH132" s="313">
        <v>50.997601772790389</v>
      </c>
      <c r="DI132" s="313">
        <v>51.802572651870385</v>
      </c>
      <c r="DJ132" s="313">
        <v>50.122022402030083</v>
      </c>
      <c r="DK132" s="313">
        <v>50.588206937316926</v>
      </c>
      <c r="DL132" s="313">
        <v>49.951268807724446</v>
      </c>
      <c r="DM132" s="313">
        <v>50.897938961902888</v>
      </c>
      <c r="DN132" s="313">
        <v>51.344015190380645</v>
      </c>
      <c r="DO132" s="184">
        <v>52.427883188076379</v>
      </c>
      <c r="DP132" s="668">
        <v>50.886115031819934</v>
      </c>
      <c r="DQ132" s="263">
        <v>55.465793982987215</v>
      </c>
      <c r="DR132" s="313">
        <v>61.384809806594411</v>
      </c>
      <c r="DS132" s="313">
        <v>62.464314990362837</v>
      </c>
      <c r="DT132" s="184">
        <v>53.055255955858165</v>
      </c>
      <c r="DU132" s="263" t="s">
        <v>341</v>
      </c>
      <c r="DV132" s="313">
        <v>60.304589015927796</v>
      </c>
      <c r="DW132" s="184" t="s">
        <v>341</v>
      </c>
      <c r="DX132" s="314"/>
      <c r="DY132" s="314"/>
      <c r="DZ132" s="314"/>
      <c r="EA132" s="314"/>
      <c r="EB132" s="314"/>
      <c r="EC132" s="314"/>
      <c r="ED132" s="314"/>
      <c r="EE132" s="314"/>
      <c r="EF132" s="314"/>
      <c r="EG132" s="314"/>
      <c r="EH132" s="314"/>
    </row>
    <row r="133" spans="1:139" s="34" customFormat="1" ht="16.5" customHeight="1">
      <c r="A133" s="13"/>
      <c r="B133" s="9"/>
      <c r="C133" s="269"/>
      <c r="D133" s="269"/>
      <c r="E133" s="9"/>
      <c r="F133" s="123"/>
      <c r="G133" s="123"/>
      <c r="H133" s="123"/>
      <c r="I133" s="16"/>
      <c r="J133" s="123"/>
      <c r="K133" s="9"/>
      <c r="L133" s="123"/>
      <c r="M133" s="123"/>
      <c r="N133" s="123"/>
      <c r="O133" s="123"/>
      <c r="P133" s="269"/>
      <c r="Q133" s="123"/>
      <c r="R133" s="123"/>
      <c r="S133" s="123"/>
      <c r="T133" s="269"/>
      <c r="U133" s="123"/>
      <c r="V133" s="123"/>
      <c r="W133" s="123"/>
      <c r="X133" s="123"/>
      <c r="Y133" s="269"/>
      <c r="Z133" s="123"/>
      <c r="AA133" s="123"/>
      <c r="AB133" s="123"/>
      <c r="AC133" s="123"/>
      <c r="AD133" s="269"/>
      <c r="AE133" s="123"/>
      <c r="AF133" s="123"/>
      <c r="AG133" s="123"/>
      <c r="AH133" s="123"/>
      <c r="AI133" s="123"/>
      <c r="AJ133" s="123"/>
      <c r="AK133" s="269"/>
      <c r="AL133" s="123"/>
      <c r="AM133" s="123"/>
      <c r="AN133" s="123"/>
      <c r="AO133" s="123"/>
      <c r="AP133" s="269"/>
      <c r="AQ133" s="123"/>
      <c r="AR133" s="123"/>
      <c r="AS133" s="269"/>
      <c r="AT133" s="123"/>
      <c r="AU133" s="123"/>
      <c r="AV133" s="123"/>
      <c r="AW133" s="123"/>
      <c r="AX133" s="269"/>
      <c r="AY133" s="269"/>
      <c r="AZ133" s="269"/>
      <c r="BA133" s="269"/>
      <c r="BB133" s="269"/>
      <c r="BC133" s="269"/>
      <c r="BD133" s="269"/>
      <c r="BE133" s="269"/>
      <c r="BF133" s="269"/>
      <c r="BG133" s="269"/>
      <c r="BH133" s="269"/>
      <c r="BI133" s="269"/>
      <c r="BJ133" s="269"/>
      <c r="BK133" s="269"/>
      <c r="BL133" s="269"/>
      <c r="BM133" s="269"/>
      <c r="BN133" s="123"/>
      <c r="BO133" s="123"/>
      <c r="BP133" s="269"/>
      <c r="BQ133" s="123"/>
      <c r="BR133" s="123"/>
      <c r="BS133" s="123"/>
      <c r="BT133" s="269"/>
      <c r="BU133" s="269"/>
      <c r="BV133" s="123"/>
      <c r="BW133" s="269"/>
      <c r="BX133" s="123"/>
      <c r="BY133" s="269"/>
      <c r="BZ133" s="123"/>
      <c r="CA133" s="123"/>
      <c r="CB133" s="123"/>
      <c r="CC133" s="123"/>
      <c r="CD133" s="123"/>
      <c r="CE133" s="271"/>
      <c r="CF133" s="123"/>
      <c r="CG133" s="123"/>
      <c r="CH133" s="269"/>
      <c r="CI133" s="269"/>
      <c r="CJ133" s="269"/>
      <c r="CK133" s="269"/>
      <c r="CL133" s="123"/>
      <c r="CM133" s="123"/>
      <c r="CN133" s="123"/>
      <c r="CO133" s="123"/>
      <c r="CP133" s="123"/>
      <c r="CQ133" s="269"/>
      <c r="CR133" s="269"/>
      <c r="CS133" s="269"/>
      <c r="CT133" s="123"/>
      <c r="CU133" s="269"/>
      <c r="CV133" s="123"/>
      <c r="CW133" s="123"/>
      <c r="CX133" s="123"/>
      <c r="CY133" s="123"/>
      <c r="CZ133" s="269"/>
      <c r="DA133" s="269"/>
      <c r="DB133" s="123"/>
      <c r="DC133" s="269"/>
      <c r="DD133" s="269"/>
      <c r="DE133" s="269"/>
      <c r="DF133" s="123"/>
      <c r="DG133" s="269"/>
      <c r="DH133" s="123"/>
      <c r="DI133" s="123"/>
      <c r="DJ133" s="123"/>
      <c r="DK133" s="123"/>
      <c r="DL133" s="123"/>
      <c r="DM133" s="123"/>
      <c r="DN133" s="123"/>
      <c r="DO133" s="123"/>
      <c r="DP133" s="9"/>
      <c r="DQ133" s="269"/>
      <c r="DR133" s="123"/>
      <c r="DS133" s="123"/>
      <c r="DT133" s="123"/>
      <c r="DU133" s="269"/>
      <c r="DV133" s="123"/>
      <c r="DW133" s="123"/>
      <c r="DX133" s="123"/>
      <c r="DY133" s="123"/>
      <c r="DZ133" s="123"/>
      <c r="EA133" s="123"/>
      <c r="EB133" s="123"/>
      <c r="EC133" s="123"/>
      <c r="ED133" s="123"/>
      <c r="EE133" s="123"/>
      <c r="EF133" s="123"/>
      <c r="EG133" s="123"/>
      <c r="EH133" s="123"/>
      <c r="EI133" s="123"/>
    </row>
    <row r="134" spans="1:139" s="34" customFormat="1" ht="16.5" customHeight="1">
      <c r="A134" s="19" t="s">
        <v>369</v>
      </c>
      <c r="B134" s="9"/>
      <c r="C134" s="270"/>
      <c r="D134" s="270"/>
      <c r="E134" s="269"/>
      <c r="F134" s="269"/>
      <c r="G134" s="269"/>
      <c r="H134" s="123"/>
      <c r="I134" s="16"/>
      <c r="J134" s="123"/>
      <c r="K134" s="269"/>
      <c r="L134" s="123"/>
      <c r="M134" s="123"/>
      <c r="N134" s="123"/>
      <c r="O134" s="123"/>
      <c r="P134" s="270"/>
      <c r="Q134" s="123"/>
      <c r="R134" s="123"/>
      <c r="S134" s="123"/>
      <c r="T134" s="270"/>
      <c r="U134" s="123"/>
      <c r="V134" s="123"/>
      <c r="W134" s="123"/>
      <c r="X134" s="123"/>
      <c r="Y134" s="270"/>
      <c r="Z134" s="269"/>
      <c r="AA134" s="269"/>
      <c r="AB134" s="269"/>
      <c r="AC134" s="269"/>
      <c r="AD134" s="270"/>
      <c r="AE134" s="123"/>
      <c r="AF134" s="123"/>
      <c r="AG134" s="123"/>
      <c r="AH134" s="123"/>
      <c r="AI134" s="123"/>
      <c r="AJ134" s="123"/>
      <c r="AK134" s="270"/>
      <c r="AL134" s="123"/>
      <c r="AM134" s="123"/>
      <c r="AN134" s="123"/>
      <c r="AO134" s="123"/>
      <c r="AP134" s="270"/>
      <c r="AQ134" s="123"/>
      <c r="AR134" s="123"/>
      <c r="AS134" s="270"/>
      <c r="AT134" s="123"/>
      <c r="AU134" s="123"/>
      <c r="AV134" s="123"/>
      <c r="AW134" s="123"/>
      <c r="AX134" s="270"/>
      <c r="AY134" s="270"/>
      <c r="AZ134" s="270"/>
      <c r="BA134" s="270"/>
      <c r="BB134" s="270"/>
      <c r="BC134" s="270"/>
      <c r="BD134" s="270"/>
      <c r="BE134" s="270"/>
      <c r="BF134" s="270"/>
      <c r="BG134" s="270"/>
      <c r="BH134" s="270"/>
      <c r="BI134" s="270"/>
      <c r="BJ134" s="270"/>
      <c r="BK134" s="270"/>
      <c r="BL134" s="270"/>
      <c r="BM134" s="270"/>
      <c r="BN134" s="123"/>
      <c r="BO134" s="123"/>
      <c r="BP134" s="270"/>
      <c r="BQ134" s="123"/>
      <c r="BR134" s="123"/>
      <c r="BS134" s="123"/>
      <c r="BT134" s="270"/>
      <c r="BU134" s="270"/>
      <c r="BV134" s="269"/>
      <c r="BW134" s="270"/>
      <c r="BX134" s="123"/>
      <c r="BY134" s="270"/>
      <c r="BZ134" s="269"/>
      <c r="CA134" s="123"/>
      <c r="CB134" s="269"/>
      <c r="CC134" s="123"/>
      <c r="CD134" s="123"/>
      <c r="CE134" s="271"/>
      <c r="CF134" s="123"/>
      <c r="CG134" s="123"/>
      <c r="CH134" s="270"/>
      <c r="CI134" s="270"/>
      <c r="CJ134" s="270"/>
      <c r="CK134" s="270"/>
      <c r="CL134" s="269"/>
      <c r="CM134" s="269"/>
      <c r="CN134" s="123"/>
      <c r="CO134" s="123"/>
      <c r="CP134" s="123"/>
      <c r="CQ134" s="270"/>
      <c r="CR134" s="270"/>
      <c r="CS134" s="270"/>
      <c r="CT134" s="123"/>
      <c r="CU134" s="270"/>
      <c r="CV134" s="123"/>
      <c r="CW134" s="123"/>
      <c r="CX134" s="123"/>
      <c r="CY134" s="123"/>
      <c r="CZ134" s="270"/>
      <c r="DA134" s="270"/>
      <c r="DB134" s="123"/>
      <c r="DC134" s="270"/>
      <c r="DD134" s="270"/>
      <c r="DE134" s="270"/>
      <c r="DF134" s="123"/>
      <c r="DG134" s="270"/>
      <c r="DH134" s="269"/>
      <c r="DI134" s="123"/>
      <c r="DJ134" s="123"/>
      <c r="DK134" s="269"/>
      <c r="DL134" s="269"/>
      <c r="DM134" s="269"/>
      <c r="DN134" s="123"/>
      <c r="DO134" s="269"/>
      <c r="DP134" s="273"/>
      <c r="DQ134" s="270"/>
      <c r="DR134" s="269"/>
      <c r="DS134" s="269"/>
      <c r="DT134" s="269"/>
      <c r="DU134" s="270"/>
      <c r="DV134" s="269"/>
      <c r="DW134" s="123"/>
      <c r="DX134" s="123"/>
      <c r="DY134" s="123"/>
      <c r="DZ134" s="123"/>
      <c r="EA134" s="123"/>
      <c r="EB134" s="123"/>
      <c r="EC134" s="123"/>
      <c r="ED134" s="123"/>
      <c r="EE134" s="123"/>
      <c r="EF134" s="123"/>
      <c r="EG134" s="123"/>
      <c r="EH134" s="123"/>
      <c r="EI134" s="123"/>
    </row>
    <row r="135" spans="1:139" s="34" customFormat="1" ht="16.5" customHeight="1">
      <c r="A135" s="20" t="s">
        <v>368</v>
      </c>
      <c r="B135" s="9"/>
      <c r="C135" s="269"/>
      <c r="D135" s="269"/>
      <c r="E135" s="269"/>
      <c r="F135" s="269"/>
      <c r="G135" s="269"/>
      <c r="H135" s="123"/>
      <c r="I135" s="16"/>
      <c r="J135" s="123"/>
      <c r="K135" s="269"/>
      <c r="L135" s="123"/>
      <c r="M135" s="123"/>
      <c r="N135" s="123"/>
      <c r="O135" s="123"/>
      <c r="P135" s="269"/>
      <c r="Q135" s="123"/>
      <c r="R135" s="123"/>
      <c r="S135" s="123"/>
      <c r="T135" s="269"/>
      <c r="U135" s="123"/>
      <c r="V135" s="123"/>
      <c r="W135" s="123"/>
      <c r="X135" s="123"/>
      <c r="Y135" s="269"/>
      <c r="Z135" s="269"/>
      <c r="AA135" s="269"/>
      <c r="AB135" s="269"/>
      <c r="AC135" s="269"/>
      <c r="AD135" s="269"/>
      <c r="AE135" s="123"/>
      <c r="AF135" s="123"/>
      <c r="AG135" s="123"/>
      <c r="AH135" s="123"/>
      <c r="AI135" s="123"/>
      <c r="AJ135" s="123"/>
      <c r="AK135" s="269"/>
      <c r="AL135" s="123"/>
      <c r="AM135" s="123"/>
      <c r="AN135" s="123"/>
      <c r="AO135" s="123"/>
      <c r="AP135" s="269"/>
      <c r="AQ135" s="123"/>
      <c r="AR135" s="123"/>
      <c r="AS135" s="269"/>
      <c r="AT135" s="123"/>
      <c r="AU135" s="123"/>
      <c r="AV135" s="123"/>
      <c r="AW135" s="123"/>
      <c r="AX135" s="269"/>
      <c r="AY135" s="269"/>
      <c r="AZ135" s="269"/>
      <c r="BA135" s="269"/>
      <c r="BB135" s="269"/>
      <c r="BC135" s="269"/>
      <c r="BD135" s="269"/>
      <c r="BE135" s="269"/>
      <c r="BF135" s="269"/>
      <c r="BG135" s="269"/>
      <c r="BH135" s="269"/>
      <c r="BI135" s="269"/>
      <c r="BJ135" s="269"/>
      <c r="BK135" s="269"/>
      <c r="BL135" s="269"/>
      <c r="BM135" s="269"/>
      <c r="BN135" s="123"/>
      <c r="BO135" s="123"/>
      <c r="BP135" s="269"/>
      <c r="BQ135" s="123"/>
      <c r="BR135" s="123"/>
      <c r="BS135" s="123"/>
      <c r="BT135" s="269"/>
      <c r="BU135" s="269"/>
      <c r="BV135" s="269"/>
      <c r="BW135" s="269"/>
      <c r="BX135" s="123"/>
      <c r="BY135" s="269"/>
      <c r="BZ135" s="269"/>
      <c r="CA135" s="123"/>
      <c r="CB135" s="269"/>
      <c r="CC135" s="123"/>
      <c r="CD135" s="123"/>
      <c r="CE135" s="271"/>
      <c r="CF135" s="123"/>
      <c r="CG135" s="123"/>
      <c r="CH135" s="269"/>
      <c r="CI135" s="269"/>
      <c r="CJ135" s="269"/>
      <c r="CK135" s="269"/>
      <c r="CL135" s="269"/>
      <c r="CM135" s="269"/>
      <c r="CN135" s="123"/>
      <c r="CO135" s="123"/>
      <c r="CP135" s="123"/>
      <c r="CQ135" s="269"/>
      <c r="CR135" s="269"/>
      <c r="CS135" s="269"/>
      <c r="CT135" s="123"/>
      <c r="CU135" s="269"/>
      <c r="CV135" s="123"/>
      <c r="CW135" s="123"/>
      <c r="CX135" s="123"/>
      <c r="CY135" s="123"/>
      <c r="CZ135" s="269"/>
      <c r="DA135" s="269"/>
      <c r="DB135" s="123"/>
      <c r="DC135" s="269"/>
      <c r="DD135" s="269"/>
      <c r="DE135" s="269"/>
      <c r="DF135" s="123"/>
      <c r="DG135" s="269"/>
      <c r="DH135" s="269"/>
      <c r="DI135" s="123"/>
      <c r="DJ135" s="123"/>
      <c r="DK135" s="269"/>
      <c r="DL135" s="269"/>
      <c r="DM135" s="269"/>
      <c r="DN135" s="123"/>
      <c r="DO135" s="269"/>
      <c r="DP135" s="273"/>
      <c r="DQ135" s="269"/>
      <c r="DR135" s="269"/>
      <c r="DS135" s="269"/>
      <c r="DT135" s="269"/>
      <c r="DU135" s="269"/>
      <c r="DV135" s="269"/>
      <c r="DW135" s="123"/>
      <c r="DX135" s="123"/>
      <c r="DY135" s="123"/>
      <c r="DZ135" s="123"/>
      <c r="EA135" s="123"/>
      <c r="EB135" s="123"/>
      <c r="EC135" s="123"/>
      <c r="ED135" s="123"/>
      <c r="EE135" s="123"/>
      <c r="EF135" s="123"/>
      <c r="EG135" s="123"/>
      <c r="EH135" s="123"/>
      <c r="EI135" s="123"/>
    </row>
    <row r="136" spans="1:139" s="22" customFormat="1" ht="16.5" customHeight="1">
      <c r="A136" s="267" t="s">
        <v>391</v>
      </c>
      <c r="B136" s="225"/>
      <c r="C136" s="225"/>
      <c r="D136" s="225"/>
      <c r="E136" s="225"/>
      <c r="F136" s="225"/>
      <c r="G136" s="225"/>
      <c r="H136" s="225"/>
      <c r="I136" s="268"/>
      <c r="J136" s="225"/>
      <c r="K136" s="225"/>
      <c r="L136" s="225"/>
      <c r="M136" s="225"/>
      <c r="N136" s="225"/>
      <c r="O136" s="225"/>
      <c r="P136" s="225"/>
      <c r="Q136" s="225"/>
      <c r="R136" s="225"/>
      <c r="S136" s="225"/>
      <c r="T136" s="225"/>
      <c r="U136" s="225"/>
      <c r="V136" s="225"/>
      <c r="W136" s="225"/>
      <c r="X136" s="225"/>
      <c r="Y136" s="225"/>
      <c r="Z136" s="225"/>
      <c r="AA136" s="225"/>
      <c r="AB136" s="225"/>
      <c r="AC136" s="225"/>
      <c r="AD136" s="225"/>
      <c r="AE136" s="225"/>
      <c r="AF136" s="225"/>
      <c r="AG136" s="225"/>
      <c r="AH136" s="225"/>
      <c r="AI136" s="225"/>
      <c r="AJ136" s="225"/>
      <c r="AK136" s="225"/>
      <c r="AL136" s="225"/>
      <c r="AM136" s="225"/>
      <c r="AN136" s="225"/>
      <c r="AO136" s="225"/>
      <c r="AP136" s="225"/>
      <c r="AQ136" s="225"/>
      <c r="AR136" s="225"/>
      <c r="AS136" s="225"/>
      <c r="AT136" s="225"/>
      <c r="AU136" s="225"/>
      <c r="AV136" s="225"/>
      <c r="AW136" s="225"/>
      <c r="AX136" s="225"/>
      <c r="AY136" s="225"/>
      <c r="AZ136" s="225"/>
      <c r="BA136" s="225"/>
      <c r="BB136" s="225"/>
      <c r="BC136" s="225"/>
      <c r="BD136" s="225"/>
      <c r="BE136" s="225"/>
      <c r="BF136" s="225"/>
      <c r="BG136" s="225"/>
      <c r="BH136" s="225"/>
      <c r="BI136" s="225"/>
      <c r="BJ136" s="225"/>
      <c r="BK136" s="225"/>
      <c r="BL136" s="225"/>
      <c r="BM136" s="225"/>
      <c r="BN136" s="225"/>
      <c r="BO136" s="225"/>
      <c r="BP136" s="225"/>
      <c r="BQ136" s="225"/>
      <c r="BR136" s="225"/>
      <c r="BS136" s="225"/>
      <c r="BT136" s="225"/>
      <c r="BU136" s="225"/>
      <c r="BV136" s="269"/>
      <c r="BW136" s="225"/>
      <c r="BX136" s="225"/>
      <c r="BY136" s="225"/>
      <c r="BZ136" s="225"/>
      <c r="CA136" s="225"/>
      <c r="CB136" s="225"/>
      <c r="CC136" s="225"/>
      <c r="CD136" s="225"/>
      <c r="CE136" s="272"/>
      <c r="CF136" s="225"/>
      <c r="CG136" s="225"/>
      <c r="CH136" s="225"/>
      <c r="CI136" s="225"/>
      <c r="CJ136" s="225"/>
      <c r="CK136" s="225"/>
      <c r="CL136" s="225"/>
      <c r="CM136" s="225"/>
      <c r="CN136" s="225"/>
      <c r="CO136" s="225"/>
      <c r="CP136" s="225"/>
      <c r="CQ136" s="225"/>
      <c r="CR136" s="225"/>
      <c r="CS136" s="225"/>
      <c r="CT136" s="225"/>
      <c r="CU136" s="225"/>
      <c r="CV136" s="225"/>
      <c r="CW136" s="225"/>
      <c r="CX136" s="225"/>
      <c r="CY136" s="225"/>
      <c r="CZ136" s="225"/>
      <c r="DA136" s="225"/>
      <c r="DB136" s="225"/>
      <c r="DC136" s="225"/>
      <c r="DD136" s="225"/>
      <c r="DE136" s="225"/>
      <c r="DF136" s="225"/>
      <c r="DG136" s="225"/>
      <c r="DH136" s="225"/>
      <c r="DI136" s="225"/>
      <c r="DJ136" s="225"/>
      <c r="DK136" s="225"/>
      <c r="DL136" s="225"/>
      <c r="DM136" s="225"/>
      <c r="DN136" s="225"/>
      <c r="DO136" s="225"/>
      <c r="DP136" s="225"/>
      <c r="DQ136" s="225"/>
      <c r="DR136" s="225"/>
      <c r="DS136" s="225"/>
      <c r="DT136" s="225"/>
      <c r="DU136" s="225"/>
      <c r="DV136" s="225"/>
      <c r="DW136" s="225"/>
      <c r="DX136" s="225"/>
      <c r="DY136" s="225"/>
      <c r="DZ136" s="225"/>
      <c r="EA136" s="225"/>
      <c r="EB136" s="225"/>
      <c r="EC136" s="225"/>
      <c r="ED136" s="225"/>
      <c r="EE136" s="225"/>
      <c r="EF136" s="225"/>
      <c r="EG136" s="225"/>
      <c r="EH136" s="225"/>
      <c r="EI136" s="225"/>
    </row>
    <row r="137" spans="1:139" s="15" customFormat="1" ht="22.5" customHeight="1">
      <c r="A137" s="69"/>
      <c r="B137" s="79" t="s">
        <v>104</v>
      </c>
      <c r="C137" s="80" t="s">
        <v>218</v>
      </c>
      <c r="D137" s="81" t="s">
        <v>219</v>
      </c>
      <c r="E137" s="79" t="s">
        <v>220</v>
      </c>
      <c r="F137" s="80" t="s">
        <v>221</v>
      </c>
      <c r="G137" s="82" t="s">
        <v>222</v>
      </c>
      <c r="H137" s="82" t="s">
        <v>223</v>
      </c>
      <c r="I137" s="82" t="s">
        <v>224</v>
      </c>
      <c r="J137" s="81" t="s">
        <v>225</v>
      </c>
      <c r="K137" s="79" t="s">
        <v>226</v>
      </c>
      <c r="L137" s="82" t="s">
        <v>227</v>
      </c>
      <c r="M137" s="82" t="s">
        <v>228</v>
      </c>
      <c r="N137" s="82" t="s">
        <v>229</v>
      </c>
      <c r="O137" s="81" t="s">
        <v>230</v>
      </c>
      <c r="P137" s="79" t="s">
        <v>231</v>
      </c>
      <c r="Q137" s="82" t="s">
        <v>232</v>
      </c>
      <c r="R137" s="82" t="s">
        <v>233</v>
      </c>
      <c r="S137" s="81" t="s">
        <v>234</v>
      </c>
      <c r="T137" s="79" t="s">
        <v>235</v>
      </c>
      <c r="U137" s="82" t="s">
        <v>236</v>
      </c>
      <c r="V137" s="82" t="s">
        <v>237</v>
      </c>
      <c r="W137" s="82" t="s">
        <v>238</v>
      </c>
      <c r="X137" s="81" t="s">
        <v>239</v>
      </c>
      <c r="Y137" s="79" t="s">
        <v>240</v>
      </c>
      <c r="Z137" s="82" t="s">
        <v>241</v>
      </c>
      <c r="AA137" s="82" t="s">
        <v>242</v>
      </c>
      <c r="AB137" s="82" t="s">
        <v>491</v>
      </c>
      <c r="AC137" s="81" t="s">
        <v>243</v>
      </c>
      <c r="AD137" s="79" t="s">
        <v>244</v>
      </c>
      <c r="AE137" s="82" t="s">
        <v>245</v>
      </c>
      <c r="AF137" s="82" t="s">
        <v>246</v>
      </c>
      <c r="AG137" s="82" t="s">
        <v>247</v>
      </c>
      <c r="AH137" s="82" t="s">
        <v>248</v>
      </c>
      <c r="AI137" s="82" t="s">
        <v>249</v>
      </c>
      <c r="AJ137" s="81" t="s">
        <v>250</v>
      </c>
      <c r="AK137" s="79" t="s">
        <v>251</v>
      </c>
      <c r="AL137" s="82" t="s">
        <v>252</v>
      </c>
      <c r="AM137" s="82" t="s">
        <v>253</v>
      </c>
      <c r="AN137" s="82" t="s">
        <v>254</v>
      </c>
      <c r="AO137" s="81" t="s">
        <v>255</v>
      </c>
      <c r="AP137" s="79" t="s">
        <v>256</v>
      </c>
      <c r="AQ137" s="82" t="s">
        <v>257</v>
      </c>
      <c r="AR137" s="81" t="s">
        <v>258</v>
      </c>
      <c r="AS137" s="79" t="s">
        <v>259</v>
      </c>
      <c r="AT137" s="82" t="s">
        <v>260</v>
      </c>
      <c r="AU137" s="82" t="s">
        <v>261</v>
      </c>
      <c r="AV137" s="82" t="s">
        <v>262</v>
      </c>
      <c r="AW137" s="81" t="s">
        <v>263</v>
      </c>
      <c r="AX137" s="79" t="s">
        <v>264</v>
      </c>
      <c r="AY137" s="82" t="s">
        <v>265</v>
      </c>
      <c r="AZ137" s="81" t="s">
        <v>266</v>
      </c>
      <c r="BA137" s="79" t="s">
        <v>267</v>
      </c>
      <c r="BB137" s="82" t="s">
        <v>268</v>
      </c>
      <c r="BC137" s="82" t="s">
        <v>269</v>
      </c>
      <c r="BD137" s="82" t="s">
        <v>270</v>
      </c>
      <c r="BE137" s="82" t="s">
        <v>271</v>
      </c>
      <c r="BF137" s="82" t="s">
        <v>272</v>
      </c>
      <c r="BG137" s="82" t="s">
        <v>273</v>
      </c>
      <c r="BH137" s="82" t="s">
        <v>274</v>
      </c>
      <c r="BI137" s="81" t="s">
        <v>275</v>
      </c>
      <c r="BJ137" s="79" t="s">
        <v>276</v>
      </c>
      <c r="BK137" s="82" t="s">
        <v>397</v>
      </c>
      <c r="BL137" s="82" t="s">
        <v>277</v>
      </c>
      <c r="BM137" s="82" t="s">
        <v>278</v>
      </c>
      <c r="BN137" s="82" t="s">
        <v>279</v>
      </c>
      <c r="BO137" s="81" t="s">
        <v>280</v>
      </c>
      <c r="BP137" s="79" t="s">
        <v>281</v>
      </c>
      <c r="BQ137" s="82" t="s">
        <v>282</v>
      </c>
      <c r="BR137" s="82" t="s">
        <v>283</v>
      </c>
      <c r="BS137" s="81" t="s">
        <v>284</v>
      </c>
      <c r="BT137" s="79" t="s">
        <v>285</v>
      </c>
      <c r="BU137" s="82" t="s">
        <v>286</v>
      </c>
      <c r="BV137" s="82" t="s">
        <v>287</v>
      </c>
      <c r="BW137" s="82" t="s">
        <v>288</v>
      </c>
      <c r="BX137" s="81" t="s">
        <v>289</v>
      </c>
      <c r="BY137" s="79" t="s">
        <v>290</v>
      </c>
      <c r="BZ137" s="82" t="s">
        <v>291</v>
      </c>
      <c r="CA137" s="82" t="s">
        <v>292</v>
      </c>
      <c r="CB137" s="82" t="s">
        <v>293</v>
      </c>
      <c r="CC137" s="82" t="s">
        <v>294</v>
      </c>
      <c r="CD137" s="82" t="s">
        <v>295</v>
      </c>
      <c r="CE137" s="82" t="s">
        <v>296</v>
      </c>
      <c r="CF137" s="82" t="s">
        <v>297</v>
      </c>
      <c r="CG137" s="81" t="s">
        <v>298</v>
      </c>
      <c r="CH137" s="79" t="s">
        <v>299</v>
      </c>
      <c r="CI137" s="82" t="s">
        <v>300</v>
      </c>
      <c r="CJ137" s="81" t="s">
        <v>301</v>
      </c>
      <c r="CK137" s="79" t="s">
        <v>302</v>
      </c>
      <c r="CL137" s="82" t="s">
        <v>303</v>
      </c>
      <c r="CM137" s="82" t="s">
        <v>304</v>
      </c>
      <c r="CN137" s="82" t="s">
        <v>305</v>
      </c>
      <c r="CO137" s="82" t="s">
        <v>306</v>
      </c>
      <c r="CP137" s="81" t="s">
        <v>307</v>
      </c>
      <c r="CQ137" s="79" t="s">
        <v>308</v>
      </c>
      <c r="CR137" s="82" t="s">
        <v>309</v>
      </c>
      <c r="CS137" s="82" t="s">
        <v>310</v>
      </c>
      <c r="CT137" s="81" t="s">
        <v>311</v>
      </c>
      <c r="CU137" s="79" t="s">
        <v>312</v>
      </c>
      <c r="CV137" s="82" t="s">
        <v>313</v>
      </c>
      <c r="CW137" s="82" t="s">
        <v>314</v>
      </c>
      <c r="CX137" s="82" t="s">
        <v>315</v>
      </c>
      <c r="CY137" s="81" t="s">
        <v>316</v>
      </c>
      <c r="CZ137" s="79" t="s">
        <v>317</v>
      </c>
      <c r="DA137" s="82" t="s">
        <v>318</v>
      </c>
      <c r="DB137" s="82" t="s">
        <v>319</v>
      </c>
      <c r="DC137" s="82" t="s">
        <v>320</v>
      </c>
      <c r="DD137" s="82" t="s">
        <v>321</v>
      </c>
      <c r="DE137" s="82" t="s">
        <v>322</v>
      </c>
      <c r="DF137" s="81" t="s">
        <v>323</v>
      </c>
      <c r="DG137" s="79" t="s">
        <v>324</v>
      </c>
      <c r="DH137" s="82" t="s">
        <v>325</v>
      </c>
      <c r="DI137" s="82" t="s">
        <v>326</v>
      </c>
      <c r="DJ137" s="82" t="s">
        <v>327</v>
      </c>
      <c r="DK137" s="82" t="s">
        <v>328</v>
      </c>
      <c r="DL137" s="82" t="s">
        <v>329</v>
      </c>
      <c r="DM137" s="82" t="s">
        <v>330</v>
      </c>
      <c r="DN137" s="82" t="s">
        <v>331</v>
      </c>
      <c r="DO137" s="81" t="s">
        <v>332</v>
      </c>
      <c r="DP137" s="433" t="s">
        <v>333</v>
      </c>
      <c r="DQ137" s="79" t="s">
        <v>334</v>
      </c>
      <c r="DR137" s="82" t="s">
        <v>335</v>
      </c>
      <c r="DS137" s="82" t="s">
        <v>336</v>
      </c>
      <c r="DT137" s="81" t="s">
        <v>337</v>
      </c>
      <c r="DU137" s="79" t="s">
        <v>338</v>
      </c>
      <c r="DV137" s="413" t="s">
        <v>339</v>
      </c>
      <c r="DW137" s="113" t="s">
        <v>340</v>
      </c>
      <c r="DX137" s="1"/>
      <c r="DY137" s="14"/>
      <c r="DZ137" s="14"/>
    </row>
    <row r="138" spans="1:139" s="14" customFormat="1" ht="16.5" customHeight="1">
      <c r="A138" s="464" t="s">
        <v>210</v>
      </c>
      <c r="B138" s="318"/>
      <c r="C138" s="319"/>
      <c r="D138" s="320"/>
      <c r="E138" s="318"/>
      <c r="F138" s="321"/>
      <c r="G138" s="322"/>
      <c r="H138" s="322"/>
      <c r="I138" s="322"/>
      <c r="J138" s="416"/>
      <c r="K138" s="318"/>
      <c r="L138" s="322"/>
      <c r="M138" s="322"/>
      <c r="N138" s="322"/>
      <c r="O138" s="416"/>
      <c r="P138" s="323"/>
      <c r="Q138" s="322"/>
      <c r="R138" s="322"/>
      <c r="S138" s="416"/>
      <c r="T138" s="323"/>
      <c r="U138" s="322"/>
      <c r="V138" s="322"/>
      <c r="W138" s="322"/>
      <c r="X138" s="416"/>
      <c r="Y138" s="323"/>
      <c r="Z138" s="322"/>
      <c r="AA138" s="322"/>
      <c r="AB138" s="322"/>
      <c r="AC138" s="416"/>
      <c r="AD138" s="323"/>
      <c r="AE138" s="322"/>
      <c r="AF138" s="322"/>
      <c r="AG138" s="322"/>
      <c r="AH138" s="322"/>
      <c r="AI138" s="322"/>
      <c r="AJ138" s="416"/>
      <c r="AK138" s="323"/>
      <c r="AL138" s="322"/>
      <c r="AM138" s="322"/>
      <c r="AN138" s="322"/>
      <c r="AO138" s="416"/>
      <c r="AP138" s="323"/>
      <c r="AQ138" s="322"/>
      <c r="AR138" s="416"/>
      <c r="AS138" s="323"/>
      <c r="AT138" s="322"/>
      <c r="AU138" s="322"/>
      <c r="AV138" s="322"/>
      <c r="AW138" s="416"/>
      <c r="AX138" s="323"/>
      <c r="AY138" s="412"/>
      <c r="AZ138" s="320"/>
      <c r="BA138" s="323"/>
      <c r="BB138" s="322"/>
      <c r="BC138" s="322"/>
      <c r="BD138" s="322"/>
      <c r="BE138" s="322"/>
      <c r="BF138" s="322"/>
      <c r="BG138" s="322"/>
      <c r="BH138" s="322"/>
      <c r="BI138" s="416"/>
      <c r="BJ138" s="323"/>
      <c r="BK138" s="322"/>
      <c r="BL138" s="322"/>
      <c r="BM138" s="322"/>
      <c r="BN138" s="322"/>
      <c r="BO138" s="416"/>
      <c r="BP138" s="323"/>
      <c r="BQ138" s="322"/>
      <c r="BR138" s="322"/>
      <c r="BS138" s="416"/>
      <c r="BT138" s="323"/>
      <c r="BU138" s="322"/>
      <c r="BV138" s="322"/>
      <c r="BW138" s="322"/>
      <c r="BX138" s="416"/>
      <c r="BY138" s="323"/>
      <c r="BZ138" s="322"/>
      <c r="CA138" s="322"/>
      <c r="CB138" s="322"/>
      <c r="CC138" s="322"/>
      <c r="CD138" s="322"/>
      <c r="CE138" s="322"/>
      <c r="CF138" s="322"/>
      <c r="CG138" s="416"/>
      <c r="CH138" s="323"/>
      <c r="CI138" s="322"/>
      <c r="CJ138" s="416"/>
      <c r="CK138" s="323"/>
      <c r="CL138" s="322"/>
      <c r="CM138" s="322"/>
      <c r="CN138" s="322"/>
      <c r="CO138" s="322"/>
      <c r="CP138" s="416"/>
      <c r="CQ138" s="323"/>
      <c r="CR138" s="322"/>
      <c r="CS138" s="322"/>
      <c r="CT138" s="416"/>
      <c r="CU138" s="323"/>
      <c r="CV138" s="322"/>
      <c r="CW138" s="322"/>
      <c r="CX138" s="322"/>
      <c r="CY138" s="416"/>
      <c r="CZ138" s="323"/>
      <c r="DA138" s="322"/>
      <c r="DB138" s="322"/>
      <c r="DC138" s="322"/>
      <c r="DD138" s="322"/>
      <c r="DE138" s="322"/>
      <c r="DF138" s="416"/>
      <c r="DG138" s="323"/>
      <c r="DH138" s="322"/>
      <c r="DI138" s="322"/>
      <c r="DJ138" s="322"/>
      <c r="DK138" s="322"/>
      <c r="DL138" s="322"/>
      <c r="DM138" s="322"/>
      <c r="DN138" s="322"/>
      <c r="DO138" s="416"/>
      <c r="DP138" s="444"/>
      <c r="DQ138" s="323"/>
      <c r="DR138" s="322"/>
      <c r="DS138" s="322"/>
      <c r="DT138" s="416"/>
      <c r="DU138" s="323"/>
      <c r="DV138" s="412"/>
      <c r="DW138" s="320"/>
    </row>
    <row r="139" spans="1:139" s="14" customFormat="1" ht="16.5" customHeight="1">
      <c r="A139" s="315" t="s">
        <v>386</v>
      </c>
      <c r="B139" s="38">
        <f>SUM(C139:D139)</f>
        <v>805439.33043899992</v>
      </c>
      <c r="C139" s="168">
        <v>484619.50062900007</v>
      </c>
      <c r="D139" s="169">
        <v>320819.82980999991</v>
      </c>
      <c r="E139" s="38">
        <f>SUM(F139:J139)</f>
        <v>1321995.2233390003</v>
      </c>
      <c r="F139" s="168">
        <v>157226.381887</v>
      </c>
      <c r="G139" s="170">
        <v>614901.90324800008</v>
      </c>
      <c r="H139" s="170">
        <v>153764.53086400003</v>
      </c>
      <c r="I139" s="170">
        <v>126676.52233900002</v>
      </c>
      <c r="J139" s="169">
        <v>269425.88500100002</v>
      </c>
      <c r="K139" s="223">
        <f>SUM(L139:O139)</f>
        <v>548220.55503999977</v>
      </c>
      <c r="L139" s="170">
        <v>131145.66063399991</v>
      </c>
      <c r="M139" s="324">
        <v>61652.570839000036</v>
      </c>
      <c r="N139" s="324">
        <v>91295.015196999972</v>
      </c>
      <c r="O139" s="171">
        <v>264127.30836999993</v>
      </c>
      <c r="P139" s="223">
        <f>SUM(Q139:S139)</f>
        <v>594942.23580799985</v>
      </c>
      <c r="Q139" s="173">
        <v>281148.12923999975</v>
      </c>
      <c r="R139" s="170">
        <v>200388.26732300004</v>
      </c>
      <c r="S139" s="169">
        <v>113405.83924500001</v>
      </c>
      <c r="T139" s="223">
        <f>SUM(U139:X139)</f>
        <v>667289.3057560001</v>
      </c>
      <c r="U139" s="170">
        <v>229159.96930300019</v>
      </c>
      <c r="V139" s="170">
        <v>80974.704625999992</v>
      </c>
      <c r="W139" s="170">
        <v>221441.05220699994</v>
      </c>
      <c r="X139" s="169">
        <v>135713.57962000003</v>
      </c>
      <c r="Y139" s="223">
        <f>SUM(Z139:AC139)</f>
        <v>1313278.3269890004</v>
      </c>
      <c r="Z139" s="170">
        <v>231563.08591300013</v>
      </c>
      <c r="AA139" s="170">
        <v>361921.3497310002</v>
      </c>
      <c r="AB139" s="170">
        <v>431585.26238800009</v>
      </c>
      <c r="AC139" s="169">
        <v>288208.62895700015</v>
      </c>
      <c r="AD139" s="223">
        <f>SUM(AE139:AJ139)</f>
        <v>1054611.2526909998</v>
      </c>
      <c r="AE139" s="170">
        <v>122864.846061</v>
      </c>
      <c r="AF139" s="170">
        <v>182890.68958099998</v>
      </c>
      <c r="AG139" s="170">
        <v>90764.381372999997</v>
      </c>
      <c r="AH139" s="170">
        <v>247523.04190700001</v>
      </c>
      <c r="AI139" s="170">
        <v>132704.97693699994</v>
      </c>
      <c r="AJ139" s="169">
        <v>277863.31683200004</v>
      </c>
      <c r="AK139" s="223">
        <f>SUM(AL139:AO139)</f>
        <v>540344.62275600003</v>
      </c>
      <c r="AL139" s="170">
        <v>107680.600068</v>
      </c>
      <c r="AM139" s="170">
        <v>120507.570618</v>
      </c>
      <c r="AN139" s="170">
        <v>239821.45056000006</v>
      </c>
      <c r="AO139" s="169">
        <v>72335.001509999973</v>
      </c>
      <c r="AP139" s="223">
        <f>SUM(AQ139:AR139)</f>
        <v>122917.398589</v>
      </c>
      <c r="AQ139" s="170">
        <v>58658.353363999995</v>
      </c>
      <c r="AR139" s="169">
        <v>64259.045225000009</v>
      </c>
      <c r="AS139" s="223">
        <f>SUM(AT139:AW139)</f>
        <v>489765.95767499995</v>
      </c>
      <c r="AT139" s="170">
        <v>224973.82223999983</v>
      </c>
      <c r="AU139" s="170">
        <v>108664.40941200005</v>
      </c>
      <c r="AV139" s="170">
        <v>97816.85487200004</v>
      </c>
      <c r="AW139" s="169">
        <v>58310.871150999999</v>
      </c>
      <c r="AX139" s="223">
        <f>SUM(AY139:AZ139)</f>
        <v>751010.8484659997</v>
      </c>
      <c r="AY139" s="170">
        <v>246688.14730700009</v>
      </c>
      <c r="AZ139" s="169">
        <v>504322.70115899964</v>
      </c>
      <c r="BA139" s="223">
        <f>SUM(BB139:BI139)</f>
        <v>5400284.0739109991</v>
      </c>
      <c r="BB139" s="170">
        <v>1109347.4996749999</v>
      </c>
      <c r="BC139" s="170">
        <v>609979.41559199989</v>
      </c>
      <c r="BD139" s="170">
        <v>640813.79946499993</v>
      </c>
      <c r="BE139" s="170">
        <v>550704.767032</v>
      </c>
      <c r="BF139" s="170">
        <v>746226.80006399995</v>
      </c>
      <c r="BG139" s="170">
        <v>622024.50985500007</v>
      </c>
      <c r="BH139" s="170">
        <v>603129.96041099995</v>
      </c>
      <c r="BI139" s="169">
        <v>518057.32181699987</v>
      </c>
      <c r="BJ139" s="223">
        <f>SUM(BK139:BO139)</f>
        <v>966855.19401899981</v>
      </c>
      <c r="BK139" s="170">
        <v>127341.47084100002</v>
      </c>
      <c r="BL139" s="170">
        <v>263223.15742099995</v>
      </c>
      <c r="BM139" s="170">
        <v>389474.84064299986</v>
      </c>
      <c r="BN139" s="170">
        <v>31843.049369999993</v>
      </c>
      <c r="BO139" s="169">
        <v>154972.67574399998</v>
      </c>
      <c r="BP139" s="223">
        <f>SUM(BQ139:BS139)</f>
        <v>295191.82294700004</v>
      </c>
      <c r="BQ139" s="170">
        <v>98515.272322999997</v>
      </c>
      <c r="BR139" s="170">
        <v>46237.211784999978</v>
      </c>
      <c r="BS139" s="169">
        <v>150439.33883900009</v>
      </c>
      <c r="BT139" s="223">
        <f>SUM(BU139:BX139)</f>
        <v>963068.82114999974</v>
      </c>
      <c r="BU139" s="170">
        <v>300180.39571400004</v>
      </c>
      <c r="BV139" s="170">
        <v>78227.498452999978</v>
      </c>
      <c r="BW139" s="170">
        <v>434749.19645999983</v>
      </c>
      <c r="BX139" s="169">
        <v>149911.73052299995</v>
      </c>
      <c r="BY139" s="223">
        <f>SUM(BZ139:CG139)</f>
        <v>1194255.4685100003</v>
      </c>
      <c r="BZ139" s="170">
        <v>57701.245761000013</v>
      </c>
      <c r="CA139" s="170">
        <v>112659.17197100005</v>
      </c>
      <c r="CB139" s="173">
        <v>551420.53429200011</v>
      </c>
      <c r="CC139" s="170">
        <v>75945.62881900002</v>
      </c>
      <c r="CD139" s="170">
        <v>67529.165798999937</v>
      </c>
      <c r="CE139" s="170">
        <v>89556.123760000002</v>
      </c>
      <c r="CF139" s="170">
        <v>144166.86291000008</v>
      </c>
      <c r="CG139" s="169">
        <v>95276.735198000024</v>
      </c>
      <c r="CH139" s="223">
        <f>SUM(CI139:CJ139)</f>
        <v>1525489.4774819992</v>
      </c>
      <c r="CI139" s="170">
        <v>984320.21706199984</v>
      </c>
      <c r="CJ139" s="169">
        <v>541169.26041999937</v>
      </c>
      <c r="CK139" s="223">
        <f>SUM(CL139:CP139)</f>
        <v>1508892.4328629994</v>
      </c>
      <c r="CL139" s="170">
        <v>551518.31138099998</v>
      </c>
      <c r="CM139" s="170">
        <v>330831.39634699974</v>
      </c>
      <c r="CN139" s="170">
        <v>130937.42438499993</v>
      </c>
      <c r="CO139" s="170">
        <v>231952.89924799989</v>
      </c>
      <c r="CP139" s="169">
        <v>263652.40150200005</v>
      </c>
      <c r="CQ139" s="223">
        <f>SUM(CR139:CT139)</f>
        <v>775078.39090399991</v>
      </c>
      <c r="CR139" s="170">
        <v>206503.51204300017</v>
      </c>
      <c r="CS139" s="170">
        <v>343954.79950899968</v>
      </c>
      <c r="CT139" s="169">
        <v>224620.079352</v>
      </c>
      <c r="CU139" s="223">
        <f>SUM(CV139:CY139)</f>
        <v>707775.85919999995</v>
      </c>
      <c r="CV139" s="170">
        <v>140091.31568500001</v>
      </c>
      <c r="CW139" s="170">
        <v>237200.06253199995</v>
      </c>
      <c r="CX139" s="170">
        <v>155016.70143800005</v>
      </c>
      <c r="CY139" s="169">
        <v>175467.77954499997</v>
      </c>
      <c r="CZ139" s="223">
        <f>SUM(DA139:DF139)</f>
        <v>1901760.3577049999</v>
      </c>
      <c r="DA139" s="170">
        <v>62370.222204999998</v>
      </c>
      <c r="DB139" s="170">
        <v>58030.956974999994</v>
      </c>
      <c r="DC139" s="170">
        <v>437851.57062100002</v>
      </c>
      <c r="DD139" s="170">
        <v>757622.07987399993</v>
      </c>
      <c r="DE139" s="170">
        <v>377199.22323599987</v>
      </c>
      <c r="DF139" s="169">
        <v>208686.30479399997</v>
      </c>
      <c r="DG139" s="223">
        <f>SUM(DH139:DO139)</f>
        <v>2679389.8380059996</v>
      </c>
      <c r="DH139" s="170">
        <v>268757.59518500004</v>
      </c>
      <c r="DI139" s="170">
        <v>123145.42957999997</v>
      </c>
      <c r="DJ139" s="170">
        <v>193762.56780299995</v>
      </c>
      <c r="DK139" s="170">
        <v>521676.26799800008</v>
      </c>
      <c r="DL139" s="170">
        <v>294903.795652</v>
      </c>
      <c r="DM139" s="170">
        <v>741150.4645059997</v>
      </c>
      <c r="DN139" s="170">
        <v>185667.27879999997</v>
      </c>
      <c r="DO139" s="169">
        <v>350326.43848200014</v>
      </c>
      <c r="DP139" s="445">
        <f>B139+E139+K139+P139+T139+Y139+AD139+AK139+AP139+AS139+AX139+BA139+BJ139+BP139+BT139+BY139+CH139+CK139+CQ139+CU139+CZ139+DG139</f>
        <v>26127856.794244997</v>
      </c>
      <c r="DQ139" s="223">
        <f>SUM(DR139:DT139)</f>
        <v>321554.97521499998</v>
      </c>
      <c r="DR139" s="170">
        <v>127222.04626599999</v>
      </c>
      <c r="DS139" s="170">
        <v>133534.42179599998</v>
      </c>
      <c r="DT139" s="169">
        <v>60798.507153000006</v>
      </c>
      <c r="DU139" s="38">
        <f>SUM(DV139:DW139)</f>
        <v>240653.65453599999</v>
      </c>
      <c r="DV139" s="170">
        <v>240653.65453599999</v>
      </c>
      <c r="DW139" s="171" t="s">
        <v>341</v>
      </c>
      <c r="DX139" s="154"/>
    </row>
    <row r="140" spans="1:139" s="14" customFormat="1" ht="16.5" customHeight="1">
      <c r="A140" s="326" t="s">
        <v>371</v>
      </c>
      <c r="B140" s="38">
        <f>SUM(C140:D140)</f>
        <v>85177.664156999992</v>
      </c>
      <c r="C140" s="168">
        <v>50914.892855999991</v>
      </c>
      <c r="D140" s="169">
        <v>34262.771301000008</v>
      </c>
      <c r="E140" s="38">
        <f>SUM(F140:J140)</f>
        <v>83052.600739000001</v>
      </c>
      <c r="F140" s="168">
        <v>8563.4127989999997</v>
      </c>
      <c r="G140" s="170">
        <v>39507.590981000001</v>
      </c>
      <c r="H140" s="170">
        <v>6898.4463679999999</v>
      </c>
      <c r="I140" s="170">
        <v>9700.3732730000029</v>
      </c>
      <c r="J140" s="169">
        <v>18382.777318</v>
      </c>
      <c r="K140" s="223">
        <f>SUM(L140:O140)</f>
        <v>25622.001501999999</v>
      </c>
      <c r="L140" s="170">
        <v>5412.3159349999987</v>
      </c>
      <c r="M140" s="324">
        <v>1080.2112770000001</v>
      </c>
      <c r="N140" s="324">
        <v>2761.5352680000001</v>
      </c>
      <c r="O140" s="171">
        <v>16367.939021999999</v>
      </c>
      <c r="P140" s="223">
        <f>SUM(Q140:S140)</f>
        <v>15473.018937000004</v>
      </c>
      <c r="Q140" s="173">
        <v>7906.5403100000012</v>
      </c>
      <c r="R140" s="170">
        <v>3789.9211630000009</v>
      </c>
      <c r="S140" s="169">
        <v>3776.5574640000004</v>
      </c>
      <c r="T140" s="223">
        <f>SUM(U140:X140)</f>
        <v>38113.883759999982</v>
      </c>
      <c r="U140" s="170">
        <v>13762.664284999988</v>
      </c>
      <c r="V140" s="170">
        <v>3311.4352999999996</v>
      </c>
      <c r="W140" s="170">
        <v>12193.835341999995</v>
      </c>
      <c r="X140" s="169">
        <v>8845.9488329999967</v>
      </c>
      <c r="Y140" s="223">
        <f>SUM(Z140:AC140)</f>
        <v>37231.565440999999</v>
      </c>
      <c r="Z140" s="170">
        <v>6339.7649080000001</v>
      </c>
      <c r="AA140" s="170">
        <v>8821.1392359999991</v>
      </c>
      <c r="AB140" s="170">
        <v>15087.698132</v>
      </c>
      <c r="AC140" s="169">
        <v>6982.9631650000001</v>
      </c>
      <c r="AD140" s="223">
        <f>SUM(AE140:AJ140)</f>
        <v>65834.090538000019</v>
      </c>
      <c r="AE140" s="170">
        <v>5543.0207209999999</v>
      </c>
      <c r="AF140" s="170">
        <v>11719.167287000002</v>
      </c>
      <c r="AG140" s="170">
        <v>3131.2735440000001</v>
      </c>
      <c r="AH140" s="170">
        <v>12428.91951</v>
      </c>
      <c r="AI140" s="170">
        <v>7218.4836800000021</v>
      </c>
      <c r="AJ140" s="169">
        <v>25793.225796000006</v>
      </c>
      <c r="AK140" s="223">
        <f>SUM(AL140:AO140)</f>
        <v>28296.223116000001</v>
      </c>
      <c r="AL140" s="170">
        <v>5548.2575619999998</v>
      </c>
      <c r="AM140" s="170">
        <v>8007.6159249999992</v>
      </c>
      <c r="AN140" s="170">
        <v>12487.937906000001</v>
      </c>
      <c r="AO140" s="169">
        <v>2252.4117230000002</v>
      </c>
      <c r="AP140" s="223">
        <f>SUM(AQ140:AR140)</f>
        <v>13925.340784000004</v>
      </c>
      <c r="AQ140" s="170">
        <v>6572.7701620000007</v>
      </c>
      <c r="AR140" s="169">
        <v>7352.570622000002</v>
      </c>
      <c r="AS140" s="223">
        <f>SUM(AT140:AW140)</f>
        <v>30554.905928000018</v>
      </c>
      <c r="AT140" s="170">
        <v>15844.379244000012</v>
      </c>
      <c r="AU140" s="170">
        <v>6198.9577800000006</v>
      </c>
      <c r="AV140" s="170">
        <v>4016.387886</v>
      </c>
      <c r="AW140" s="169">
        <v>4495.181018000002</v>
      </c>
      <c r="AX140" s="223">
        <f>SUM(AY140:AZ140)</f>
        <v>31863.454226000002</v>
      </c>
      <c r="AY140" s="170">
        <v>10727.255953000002</v>
      </c>
      <c r="AZ140" s="169">
        <v>21136.198272999998</v>
      </c>
      <c r="BA140" s="223">
        <f>SUM(BB140:BI140)</f>
        <v>1106750.687473</v>
      </c>
      <c r="BB140" s="170">
        <v>246780.89838899998</v>
      </c>
      <c r="BC140" s="170">
        <v>86450.748225000003</v>
      </c>
      <c r="BD140" s="170">
        <v>92652.06153799998</v>
      </c>
      <c r="BE140" s="170">
        <v>88173.281358999986</v>
      </c>
      <c r="BF140" s="170">
        <v>145902.82500000001</v>
      </c>
      <c r="BG140" s="170">
        <v>206816.92395900004</v>
      </c>
      <c r="BH140" s="170">
        <v>135429.65738299998</v>
      </c>
      <c r="BI140" s="169">
        <v>104544.29162</v>
      </c>
      <c r="BJ140" s="223">
        <f>SUM(BK140:BO140)</f>
        <v>80719.780718999988</v>
      </c>
      <c r="BK140" s="170">
        <v>9851.9690539999992</v>
      </c>
      <c r="BL140" s="170">
        <v>21040.648539999991</v>
      </c>
      <c r="BM140" s="170">
        <v>33749.105098</v>
      </c>
      <c r="BN140" s="170">
        <v>1754.6235919999999</v>
      </c>
      <c r="BO140" s="169">
        <v>14323.434434999999</v>
      </c>
      <c r="BP140" s="223">
        <f>SUM(BQ140:BS140)</f>
        <v>15339.957387000002</v>
      </c>
      <c r="BQ140" s="170">
        <v>5208.1653530000012</v>
      </c>
      <c r="BR140" s="170">
        <v>1778.8946980000001</v>
      </c>
      <c r="BS140" s="169">
        <v>8352.897336</v>
      </c>
      <c r="BT140" s="223">
        <f>SUM(BU140:BX140)</f>
        <v>67843.057931000003</v>
      </c>
      <c r="BU140" s="170">
        <v>20511.961962000008</v>
      </c>
      <c r="BV140" s="170">
        <v>3200.8811500000006</v>
      </c>
      <c r="BW140" s="170">
        <v>38381.806508999987</v>
      </c>
      <c r="BX140" s="169">
        <v>5748.4083100000053</v>
      </c>
      <c r="BY140" s="223">
        <f>SUM(BZ140:CG140)</f>
        <v>84770.943978999989</v>
      </c>
      <c r="BZ140" s="170">
        <v>4260.1612709999999</v>
      </c>
      <c r="CA140" s="170">
        <v>4832.4775710000013</v>
      </c>
      <c r="CB140" s="173">
        <v>48311.602218999979</v>
      </c>
      <c r="CC140" s="170">
        <v>4167.5555349999977</v>
      </c>
      <c r="CD140" s="170">
        <v>4019.8191970000016</v>
      </c>
      <c r="CE140" s="170">
        <v>4619.6050599999999</v>
      </c>
      <c r="CF140" s="170">
        <v>8019.4996190000038</v>
      </c>
      <c r="CG140" s="169">
        <v>6540.2235069999997</v>
      </c>
      <c r="CH140" s="223">
        <f>SUM(CI140:CJ140)</f>
        <v>64885.342428999982</v>
      </c>
      <c r="CI140" s="170">
        <v>55476.481445999983</v>
      </c>
      <c r="CJ140" s="169">
        <v>9408.8609829999968</v>
      </c>
      <c r="CK140" s="223">
        <f>SUM(CL140:CP140)</f>
        <v>45153.183797000012</v>
      </c>
      <c r="CL140" s="170">
        <v>20570.731833000002</v>
      </c>
      <c r="CM140" s="170">
        <v>10063.155839000003</v>
      </c>
      <c r="CN140" s="170">
        <v>3473.0192260000022</v>
      </c>
      <c r="CO140" s="170">
        <v>6514.8495400000011</v>
      </c>
      <c r="CP140" s="169">
        <v>4531.4273589999993</v>
      </c>
      <c r="CQ140" s="223">
        <f>SUM(CR140:CT140)</f>
        <v>39620.447489999999</v>
      </c>
      <c r="CR140" s="170">
        <v>7892.7280930000015</v>
      </c>
      <c r="CS140" s="170">
        <v>24950.796278999995</v>
      </c>
      <c r="CT140" s="169">
        <v>6776.9231179999988</v>
      </c>
      <c r="CU140" s="223">
        <f>SUM(CV140:CY140)</f>
        <v>24039.081348</v>
      </c>
      <c r="CV140" s="170">
        <v>5693.1130170000015</v>
      </c>
      <c r="CW140" s="170">
        <v>6919.1977570000017</v>
      </c>
      <c r="CX140" s="170">
        <v>4739.0605790000009</v>
      </c>
      <c r="CY140" s="169">
        <v>6687.7099949999983</v>
      </c>
      <c r="CZ140" s="223">
        <f>SUM(DA140:DF140)</f>
        <v>180000.54087900001</v>
      </c>
      <c r="DA140" s="170">
        <v>4096.4547929999999</v>
      </c>
      <c r="DB140" s="170">
        <v>2903.0416880000007</v>
      </c>
      <c r="DC140" s="170">
        <v>60364.370696000005</v>
      </c>
      <c r="DD140" s="170">
        <v>67654.658095999999</v>
      </c>
      <c r="DE140" s="170">
        <v>24791.514004000001</v>
      </c>
      <c r="DF140" s="169">
        <v>20190.501601999997</v>
      </c>
      <c r="DG140" s="223">
        <f>SUM(DH140:DO140)</f>
        <v>251862.93027099993</v>
      </c>
      <c r="DH140" s="170">
        <v>29949.853596000001</v>
      </c>
      <c r="DI140" s="170">
        <v>5680.4580239999977</v>
      </c>
      <c r="DJ140" s="170">
        <v>13098.431426999998</v>
      </c>
      <c r="DK140" s="170">
        <v>46010.116957999977</v>
      </c>
      <c r="DL140" s="170">
        <v>19391.904789999997</v>
      </c>
      <c r="DM140" s="170">
        <v>84506.346349999978</v>
      </c>
      <c r="DN140" s="170">
        <v>12555.514372999996</v>
      </c>
      <c r="DO140" s="169">
        <v>40670.304753000004</v>
      </c>
      <c r="DP140" s="445">
        <f>B140+E140+K140+P140+T140+Y140+AD140+AK140+AP140+AS140+AX140+BA140+BJ140+BP140+BT140+BY140+CH140+CK140+CQ140+CU140+CZ140+DG140</f>
        <v>2416130.7028310001</v>
      </c>
      <c r="DQ140" s="223">
        <f>SUM(DR140:DT140)</f>
        <v>25973.008618</v>
      </c>
      <c r="DR140" s="170">
        <v>4865.3607960000008</v>
      </c>
      <c r="DS140" s="170">
        <v>3026.0591399999998</v>
      </c>
      <c r="DT140" s="169">
        <v>18081.588681999998</v>
      </c>
      <c r="DU140" s="38">
        <f>SUM(DV140:DW140)</f>
        <v>5087.0341280000002</v>
      </c>
      <c r="DV140" s="170">
        <v>5087.0341280000002</v>
      </c>
      <c r="DW140" s="171" t="s">
        <v>341</v>
      </c>
    </row>
    <row r="141" spans="1:139" s="14" customFormat="1" ht="16.5" customHeight="1">
      <c r="A141" s="326" t="s">
        <v>372</v>
      </c>
      <c r="B141" s="38">
        <f>SUM(C141:D141)</f>
        <v>720261.66631799983</v>
      </c>
      <c r="C141" s="168">
        <v>433704.60780399991</v>
      </c>
      <c r="D141" s="169">
        <v>286557.05851399997</v>
      </c>
      <c r="E141" s="38">
        <f>SUM(F141:J141)</f>
        <v>1238942.622649</v>
      </c>
      <c r="F141" s="168">
        <v>148662.96910299998</v>
      </c>
      <c r="G141" s="170">
        <v>575394.31226900022</v>
      </c>
      <c r="H141" s="170">
        <v>146866.08451099999</v>
      </c>
      <c r="I141" s="170">
        <v>116976.14906299995</v>
      </c>
      <c r="J141" s="169">
        <v>251043.10770299993</v>
      </c>
      <c r="K141" s="223">
        <f>SUM(L141:O141)</f>
        <v>522598.55350600003</v>
      </c>
      <c r="L141" s="170">
        <v>125733.34470099995</v>
      </c>
      <c r="M141" s="324">
        <v>60572.359564999992</v>
      </c>
      <c r="N141" s="324">
        <v>88533.479905000029</v>
      </c>
      <c r="O141" s="171">
        <v>247759.36933500005</v>
      </c>
      <c r="P141" s="223">
        <f>SUM(Q141:S141)</f>
        <v>579469.21680100006</v>
      </c>
      <c r="Q141" s="173">
        <v>273241.58889100002</v>
      </c>
      <c r="R141" s="170">
        <v>196598.34612200002</v>
      </c>
      <c r="S141" s="169">
        <v>109629.28178800002</v>
      </c>
      <c r="T141" s="223">
        <f>SUM(U141:X141)</f>
        <v>629175.42195700004</v>
      </c>
      <c r="U141" s="170">
        <v>215397.30500600004</v>
      </c>
      <c r="V141" s="170">
        <v>77663.269323999979</v>
      </c>
      <c r="W141" s="170">
        <v>209247.21685500006</v>
      </c>
      <c r="X141" s="169">
        <v>126867.63077199997</v>
      </c>
      <c r="Y141" s="223">
        <f>SUM(Z141:AC141)</f>
        <v>1276046.7615060001</v>
      </c>
      <c r="Z141" s="170">
        <v>225223.321</v>
      </c>
      <c r="AA141" s="170">
        <v>353100.21049100009</v>
      </c>
      <c r="AB141" s="170">
        <v>416497.56424599985</v>
      </c>
      <c r="AC141" s="169">
        <v>281225.66576900001</v>
      </c>
      <c r="AD141" s="223">
        <f>SUM(AE141:AJ141)</f>
        <v>988777.16216399998</v>
      </c>
      <c r="AE141" s="170">
        <v>117321.82534299999</v>
      </c>
      <c r="AF141" s="170">
        <v>171171.522306</v>
      </c>
      <c r="AG141" s="170">
        <v>87633.107835999996</v>
      </c>
      <c r="AH141" s="170">
        <v>235094.12239399998</v>
      </c>
      <c r="AI141" s="170">
        <v>125486.493252</v>
      </c>
      <c r="AJ141" s="169">
        <v>252070.091033</v>
      </c>
      <c r="AK141" s="223">
        <f>SUM(AL141:AO141)</f>
        <v>512048.39964099991</v>
      </c>
      <c r="AL141" s="170">
        <v>102132.34249899993</v>
      </c>
      <c r="AM141" s="170">
        <v>112499.95470599996</v>
      </c>
      <c r="AN141" s="170">
        <v>227333.51266600002</v>
      </c>
      <c r="AO141" s="169">
        <v>70082.589770000035</v>
      </c>
      <c r="AP141" s="223">
        <f>SUM(AQ141:AR141)</f>
        <v>108992.057807</v>
      </c>
      <c r="AQ141" s="170">
        <v>52085.583209999997</v>
      </c>
      <c r="AR141" s="169">
        <v>56906.474597</v>
      </c>
      <c r="AS141" s="223">
        <f>SUM(AT141:AW141)</f>
        <v>459211.05171800003</v>
      </c>
      <c r="AT141" s="170">
        <v>209129.44296600009</v>
      </c>
      <c r="AU141" s="170">
        <v>102465.45166299997</v>
      </c>
      <c r="AV141" s="170">
        <v>93800.466961999991</v>
      </c>
      <c r="AW141" s="169">
        <v>53815.690127000002</v>
      </c>
      <c r="AX141" s="223">
        <f>SUM(AY141:AZ141)</f>
        <v>719147.39421400009</v>
      </c>
      <c r="AY141" s="170">
        <v>235960.89133799999</v>
      </c>
      <c r="AZ141" s="169">
        <v>483186.50287600007</v>
      </c>
      <c r="BA141" s="223">
        <f>SUM(BB141:BI141)</f>
        <v>4293533.3864280004</v>
      </c>
      <c r="BB141" s="170">
        <v>862566.60128499998</v>
      </c>
      <c r="BC141" s="170">
        <v>523528.66736700013</v>
      </c>
      <c r="BD141" s="170">
        <v>548161.73792099999</v>
      </c>
      <c r="BE141" s="170">
        <v>462531.48568500008</v>
      </c>
      <c r="BF141" s="170">
        <v>600323.97506800003</v>
      </c>
      <c r="BG141" s="170">
        <v>415207.585891</v>
      </c>
      <c r="BH141" s="170">
        <v>467700.30302500003</v>
      </c>
      <c r="BI141" s="169">
        <v>413513.03018600005</v>
      </c>
      <c r="BJ141" s="223">
        <f>SUM(BK141:BO141)</f>
        <v>886135.41331999982</v>
      </c>
      <c r="BK141" s="170">
        <v>117489.50179299993</v>
      </c>
      <c r="BL141" s="170">
        <v>242182.50885799999</v>
      </c>
      <c r="BM141" s="170">
        <v>355725.73556399997</v>
      </c>
      <c r="BN141" s="170">
        <v>30088.425789000004</v>
      </c>
      <c r="BO141" s="169">
        <v>140649.241316</v>
      </c>
      <c r="BP141" s="223">
        <f>SUM(BQ141:BS141)</f>
        <v>279851.86550900002</v>
      </c>
      <c r="BQ141" s="170">
        <v>93307.106934000039</v>
      </c>
      <c r="BR141" s="170">
        <v>44458.317081000008</v>
      </c>
      <c r="BS141" s="169">
        <v>142086.441494</v>
      </c>
      <c r="BT141" s="223">
        <f>SUM(BU141:BX141)</f>
        <v>895225.76321800007</v>
      </c>
      <c r="BU141" s="170">
        <v>279668.433716</v>
      </c>
      <c r="BV141" s="170">
        <v>75026.617306000044</v>
      </c>
      <c r="BW141" s="170">
        <v>396367.38999900006</v>
      </c>
      <c r="BX141" s="169">
        <v>144163.32219700003</v>
      </c>
      <c r="BY141" s="223">
        <f>SUM(BZ141:CG141)</f>
        <v>1109484.5245369999</v>
      </c>
      <c r="BZ141" s="170">
        <v>53441.084483999963</v>
      </c>
      <c r="CA141" s="170">
        <v>107826.69441</v>
      </c>
      <c r="CB141" s="173">
        <v>503108.93207199982</v>
      </c>
      <c r="CC141" s="170">
        <v>71778.073297000039</v>
      </c>
      <c r="CD141" s="170">
        <v>63509.346602000012</v>
      </c>
      <c r="CE141" s="170">
        <v>84936.518695000035</v>
      </c>
      <c r="CF141" s="170">
        <v>136147.36330400003</v>
      </c>
      <c r="CG141" s="169">
        <v>88736.51167300003</v>
      </c>
      <c r="CH141" s="223">
        <f>SUM(CI141:CJ141)</f>
        <v>1460604.1350660007</v>
      </c>
      <c r="CI141" s="170">
        <v>928843.73563200014</v>
      </c>
      <c r="CJ141" s="169">
        <v>531760.39943400049</v>
      </c>
      <c r="CK141" s="223">
        <f>SUM(CL141:CP141)</f>
        <v>1463739.2490859998</v>
      </c>
      <c r="CL141" s="170">
        <v>530947.57955400005</v>
      </c>
      <c r="CM141" s="170">
        <v>320768.24052699993</v>
      </c>
      <c r="CN141" s="170">
        <v>127464.40517000001</v>
      </c>
      <c r="CO141" s="170">
        <v>225438.04968699993</v>
      </c>
      <c r="CP141" s="169">
        <v>259120.97414799989</v>
      </c>
      <c r="CQ141" s="223">
        <f>SUM(CR141:CT141)</f>
        <v>735457.94334799994</v>
      </c>
      <c r="CR141" s="170">
        <v>198610.78391999987</v>
      </c>
      <c r="CS141" s="170">
        <v>319004.0032310001</v>
      </c>
      <c r="CT141" s="169">
        <v>217843.15619699995</v>
      </c>
      <c r="CU141" s="223">
        <f>SUM(CV141:CY141)</f>
        <v>683736.77780999988</v>
      </c>
      <c r="CV141" s="170">
        <v>134398.20266899996</v>
      </c>
      <c r="CW141" s="170">
        <v>230280.86476599998</v>
      </c>
      <c r="CX141" s="170">
        <v>150277.64084200002</v>
      </c>
      <c r="CY141" s="169">
        <v>168780.06953299989</v>
      </c>
      <c r="CZ141" s="223">
        <f>SUM(DA141:DF141)</f>
        <v>1721759.8168569999</v>
      </c>
      <c r="DA141" s="170">
        <v>58273.767409</v>
      </c>
      <c r="DB141" s="170">
        <v>55127.915287999997</v>
      </c>
      <c r="DC141" s="170">
        <v>377487.1999270001</v>
      </c>
      <c r="DD141" s="170">
        <v>689967.42178500001</v>
      </c>
      <c r="DE141" s="170">
        <v>352407.70925399999</v>
      </c>
      <c r="DF141" s="169">
        <v>188495.80319399998</v>
      </c>
      <c r="DG141" s="223">
        <f>SUM(DH141:DO141)</f>
        <v>2427526.9076970001</v>
      </c>
      <c r="DH141" s="170">
        <v>238807.74157500002</v>
      </c>
      <c r="DI141" s="170">
        <v>117464.97158499996</v>
      </c>
      <c r="DJ141" s="170">
        <v>180664.13635399996</v>
      </c>
      <c r="DK141" s="170">
        <v>475666.15101399994</v>
      </c>
      <c r="DL141" s="170">
        <v>275511.89085500001</v>
      </c>
      <c r="DM141" s="170">
        <v>656644.11815400003</v>
      </c>
      <c r="DN141" s="170">
        <v>173111.76443800004</v>
      </c>
      <c r="DO141" s="169">
        <v>309656.13372200012</v>
      </c>
      <c r="DP141" s="445">
        <f>B141+E141+K141+P141+T141+Y141+AD141+AK141+AP141+AS141+AX141+BA141+BJ141+BP141+BT141+BY141+CH141+CK141+CQ141+CU141+CZ141+DG141</f>
        <v>23711726.091157001</v>
      </c>
      <c r="DQ141" s="223">
        <f>SUM(DR141:DT141)</f>
        <v>295581.966609</v>
      </c>
      <c r="DR141" s="170">
        <v>122356.68547399998</v>
      </c>
      <c r="DS141" s="170">
        <v>130508.362658</v>
      </c>
      <c r="DT141" s="169">
        <v>42716.918476999999</v>
      </c>
      <c r="DU141" s="38">
        <f>SUM(DV141:DW141)</f>
        <v>235566.62041800001</v>
      </c>
      <c r="DV141" s="170">
        <v>235566.62041800001</v>
      </c>
      <c r="DW141" s="171" t="s">
        <v>341</v>
      </c>
    </row>
    <row r="142" spans="1:139" s="14" customFormat="1" ht="16.5" customHeight="1">
      <c r="A142" s="326" t="s">
        <v>370</v>
      </c>
      <c r="B142" s="38">
        <f>SUM(C142:D142)</f>
        <v>753557.42650300008</v>
      </c>
      <c r="C142" s="168">
        <v>454343.37203400006</v>
      </c>
      <c r="D142" s="169">
        <v>299214.05446899997</v>
      </c>
      <c r="E142" s="38">
        <f>SUM(F142:J142)</f>
        <v>1271054.1634750001</v>
      </c>
      <c r="F142" s="168">
        <v>151307.57879999996</v>
      </c>
      <c r="G142" s="170">
        <v>591442.46979000012</v>
      </c>
      <c r="H142" s="170">
        <v>149660.29505400005</v>
      </c>
      <c r="I142" s="170">
        <v>120791.17300400001</v>
      </c>
      <c r="J142" s="169">
        <v>257852.64682700002</v>
      </c>
      <c r="K142" s="223">
        <f>SUM(L142:O142)</f>
        <v>533874.37111999979</v>
      </c>
      <c r="L142" s="170">
        <v>128196.21461899992</v>
      </c>
      <c r="M142" s="324">
        <v>61042.275312000034</v>
      </c>
      <c r="N142" s="324">
        <v>89712.494078999967</v>
      </c>
      <c r="O142" s="171">
        <v>254923.38710999992</v>
      </c>
      <c r="P142" s="223">
        <f>SUM(Q142:S142)</f>
        <v>585701.86741599976</v>
      </c>
      <c r="Q142" s="173">
        <v>276908.97153099976</v>
      </c>
      <c r="R142" s="170">
        <v>197727.52540000004</v>
      </c>
      <c r="S142" s="169">
        <v>111065.37048500001</v>
      </c>
      <c r="T142" s="223">
        <f>SUM(U142:X142)</f>
        <v>646559.2084410002</v>
      </c>
      <c r="U142" s="170">
        <v>221792.70483400021</v>
      </c>
      <c r="V142" s="170">
        <v>79040.28968300001</v>
      </c>
      <c r="W142" s="170">
        <v>214754.74351599996</v>
      </c>
      <c r="X142" s="169">
        <v>130971.47040800005</v>
      </c>
      <c r="Y142" s="223">
        <f>SUM(Z142:AC142)</f>
        <v>1290780.0168840005</v>
      </c>
      <c r="Z142" s="170">
        <v>227363.76979700013</v>
      </c>
      <c r="AA142" s="170">
        <v>356567.81107700022</v>
      </c>
      <c r="AB142" s="170">
        <v>423022.93375100009</v>
      </c>
      <c r="AC142" s="169">
        <v>283825.5022590002</v>
      </c>
      <c r="AD142" s="223">
        <f>SUM(AE142:AJ142)</f>
        <v>1017625.437409</v>
      </c>
      <c r="AE142" s="170">
        <v>119850.14904599999</v>
      </c>
      <c r="AF142" s="170">
        <v>176502.00347399997</v>
      </c>
      <c r="AG142" s="170">
        <v>88875.710260000007</v>
      </c>
      <c r="AH142" s="170">
        <v>240803.46332500002</v>
      </c>
      <c r="AI142" s="170">
        <v>128155.63939299993</v>
      </c>
      <c r="AJ142" s="169">
        <v>263438.47191100003</v>
      </c>
      <c r="AK142" s="223">
        <f>SUM(AL142:AO142)</f>
        <v>525059.531449</v>
      </c>
      <c r="AL142" s="170">
        <v>104176.54616300001</v>
      </c>
      <c r="AM142" s="170">
        <v>116383.73655499998</v>
      </c>
      <c r="AN142" s="170">
        <v>233299.44075400004</v>
      </c>
      <c r="AO142" s="169">
        <v>71199.807976999975</v>
      </c>
      <c r="AP142" s="223">
        <f>SUM(AQ142:AR142)</f>
        <v>111977.059691</v>
      </c>
      <c r="AQ142" s="170">
        <v>53841.582249999999</v>
      </c>
      <c r="AR142" s="169">
        <v>58135.47744100001</v>
      </c>
      <c r="AS142" s="223">
        <f>SUM(AT142:AW142)</f>
        <v>473770.7832009999</v>
      </c>
      <c r="AT142" s="170">
        <v>217087.72079899983</v>
      </c>
      <c r="AU142" s="170">
        <v>104935.12108200004</v>
      </c>
      <c r="AV142" s="170">
        <v>95687.377934000047</v>
      </c>
      <c r="AW142" s="169">
        <v>56060.563385999994</v>
      </c>
      <c r="AX142" s="223">
        <f>SUM(AY142:AZ142)</f>
        <v>734464.50585199962</v>
      </c>
      <c r="AY142" s="170">
        <v>240851.78080200008</v>
      </c>
      <c r="AZ142" s="169">
        <v>493612.7250499996</v>
      </c>
      <c r="BA142" s="223">
        <f>SUM(BB142:BI142)</f>
        <v>4764373.5120739993</v>
      </c>
      <c r="BB142" s="170">
        <v>950502.13806799997</v>
      </c>
      <c r="BC142" s="170">
        <v>565665.34497999994</v>
      </c>
      <c r="BD142" s="170">
        <v>585284.68025599991</v>
      </c>
      <c r="BE142" s="170">
        <v>502668.63245600008</v>
      </c>
      <c r="BF142" s="170">
        <v>662892.75934100011</v>
      </c>
      <c r="BG142" s="170">
        <v>501924.23867500003</v>
      </c>
      <c r="BH142" s="170">
        <v>529861.83433600003</v>
      </c>
      <c r="BI142" s="169">
        <v>465573.88396199985</v>
      </c>
      <c r="BJ142" s="223">
        <f>SUM(BK142:BO142)</f>
        <v>924257.62631199975</v>
      </c>
      <c r="BK142" s="170">
        <v>121872.10598000002</v>
      </c>
      <c r="BL142" s="170">
        <v>252177.17108899989</v>
      </c>
      <c r="BM142" s="170">
        <v>371637.34042699984</v>
      </c>
      <c r="BN142" s="170">
        <v>30604.228523999991</v>
      </c>
      <c r="BO142" s="169">
        <v>147966.78029199998</v>
      </c>
      <c r="BP142" s="223">
        <f>SUM(BQ142:BS142)</f>
        <v>285701.73515400005</v>
      </c>
      <c r="BQ142" s="170">
        <v>95566.419059000007</v>
      </c>
      <c r="BR142" s="170">
        <v>44933.688128999973</v>
      </c>
      <c r="BS142" s="169">
        <v>145201.62796600006</v>
      </c>
      <c r="BT142" s="223">
        <f>SUM(BU142:BX142)</f>
        <v>923786.45513999998</v>
      </c>
      <c r="BU142" s="170">
        <v>288714.72741000005</v>
      </c>
      <c r="BV142" s="170">
        <v>76208.911190999992</v>
      </c>
      <c r="BW142" s="170">
        <v>412258.44982799987</v>
      </c>
      <c r="BX142" s="169">
        <v>146604.36671099998</v>
      </c>
      <c r="BY142" s="223">
        <f>SUM(BZ142:CG142)</f>
        <v>1148637.3676770001</v>
      </c>
      <c r="BZ142" s="170">
        <v>55479.886661000011</v>
      </c>
      <c r="CA142" s="170">
        <v>110084.89219700004</v>
      </c>
      <c r="CB142" s="173">
        <v>525958.28762000008</v>
      </c>
      <c r="CC142" s="170">
        <v>73283.270628000028</v>
      </c>
      <c r="CD142" s="170">
        <v>65029.976339999943</v>
      </c>
      <c r="CE142" s="170">
        <v>87371.702300000004</v>
      </c>
      <c r="CF142" s="170">
        <v>140057.77814700009</v>
      </c>
      <c r="CG142" s="169">
        <v>91371.573784000022</v>
      </c>
      <c r="CH142" s="223">
        <f>SUM(CI142:CJ142)</f>
        <v>1487611.4078009992</v>
      </c>
      <c r="CI142" s="170">
        <v>951730.07097599981</v>
      </c>
      <c r="CJ142" s="169">
        <v>535881.33682499942</v>
      </c>
      <c r="CK142" s="223">
        <f>SUM(CL142:CP142)</f>
        <v>1484082.8341869996</v>
      </c>
      <c r="CL142" s="170">
        <v>540213.05899100006</v>
      </c>
      <c r="CM142" s="170">
        <v>325340.51969499968</v>
      </c>
      <c r="CN142" s="170">
        <v>128922.64571199994</v>
      </c>
      <c r="CO142" s="170">
        <v>228462.66426499991</v>
      </c>
      <c r="CP142" s="169">
        <v>261143.94552400004</v>
      </c>
      <c r="CQ142" s="223">
        <f>SUM(CR142:CT142)</f>
        <v>753683.40962699987</v>
      </c>
      <c r="CR142" s="170">
        <v>202051.31817900014</v>
      </c>
      <c r="CS142" s="170">
        <v>330104.7432789997</v>
      </c>
      <c r="CT142" s="169">
        <v>221527.348169</v>
      </c>
      <c r="CU142" s="223">
        <f>SUM(CV142:CY142)</f>
        <v>693472.30121599999</v>
      </c>
      <c r="CV142" s="170">
        <v>136372.556079</v>
      </c>
      <c r="CW142" s="170">
        <v>233222.31086499995</v>
      </c>
      <c r="CX142" s="170">
        <v>152086.38311100006</v>
      </c>
      <c r="CY142" s="169">
        <v>171791.05116099995</v>
      </c>
      <c r="CZ142" s="223">
        <f>SUM(DA142:DF142)</f>
        <v>1801887.2015939998</v>
      </c>
      <c r="DA142" s="170">
        <v>60039.428053999989</v>
      </c>
      <c r="DB142" s="170">
        <v>56385.351247999992</v>
      </c>
      <c r="DC142" s="170">
        <v>398946.45819599996</v>
      </c>
      <c r="DD142" s="170">
        <v>725589.47166699986</v>
      </c>
      <c r="DE142" s="170">
        <v>363370.80122899986</v>
      </c>
      <c r="DF142" s="169">
        <v>197555.69119999997</v>
      </c>
      <c r="DG142" s="223">
        <f>SUM(DH142:DO142)</f>
        <v>2534989.8161739996</v>
      </c>
      <c r="DH142" s="170">
        <v>249444.69146800006</v>
      </c>
      <c r="DI142" s="170">
        <v>119999.32236199998</v>
      </c>
      <c r="DJ142" s="170">
        <v>187180.09100499994</v>
      </c>
      <c r="DK142" s="170">
        <v>497669.58636000007</v>
      </c>
      <c r="DL142" s="170">
        <v>283951.627614</v>
      </c>
      <c r="DM142" s="170">
        <v>695935.06759399967</v>
      </c>
      <c r="DN142" s="170">
        <v>177916.59901199996</v>
      </c>
      <c r="DO142" s="169">
        <v>322892.83075900015</v>
      </c>
      <c r="DP142" s="445">
        <f>B142+E142+K142+P142+T142+Y142+AD142+AK142+AP142+AS142+AX142+BA142+BJ142+BP142+BT142+BY142+CH142+CK142+CQ142+CU142+CZ142+DG142</f>
        <v>24746908.038396996</v>
      </c>
      <c r="DQ142" s="223">
        <f>SUM(DR142:DT142)</f>
        <v>302718.12535699998</v>
      </c>
      <c r="DR142" s="170">
        <v>124092.53641599999</v>
      </c>
      <c r="DS142" s="170">
        <v>131727.96808600001</v>
      </c>
      <c r="DT142" s="169">
        <v>46897.620855000001</v>
      </c>
      <c r="DU142" s="38">
        <f>SUM(DV142:DW142)</f>
        <v>238788.89635900001</v>
      </c>
      <c r="DV142" s="170">
        <v>238788.89635900001</v>
      </c>
      <c r="DW142" s="171" t="s">
        <v>341</v>
      </c>
    </row>
    <row r="143" spans="1:139" s="14" customFormat="1" ht="16.5" customHeight="1">
      <c r="A143" s="326" t="s">
        <v>373</v>
      </c>
      <c r="B143" s="38">
        <f>SUM(C143:D143)</f>
        <v>51881.903935999988</v>
      </c>
      <c r="C143" s="168">
        <v>30276.128594999987</v>
      </c>
      <c r="D143" s="169">
        <v>21605.775341</v>
      </c>
      <c r="E143" s="38">
        <f>SUM(F143:J143)</f>
        <v>50941.05986400001</v>
      </c>
      <c r="F143" s="168">
        <v>5918.8030869999984</v>
      </c>
      <c r="G143" s="170">
        <v>23459.433458000007</v>
      </c>
      <c r="H143" s="170">
        <v>4104.235810000001</v>
      </c>
      <c r="I143" s="170">
        <v>5885.3493350000026</v>
      </c>
      <c r="J143" s="169">
        <v>11573.238174000002</v>
      </c>
      <c r="K143" s="223">
        <f>SUM(L143:O143)</f>
        <v>14346.183919999996</v>
      </c>
      <c r="L143" s="170">
        <v>2949.4460149999995</v>
      </c>
      <c r="M143" s="324">
        <v>610.29552700000011</v>
      </c>
      <c r="N143" s="324">
        <v>1582.5211179999992</v>
      </c>
      <c r="O143" s="171">
        <v>9203.9212599999973</v>
      </c>
      <c r="P143" s="223">
        <f>SUM(Q143:S143)</f>
        <v>9240.3683920000021</v>
      </c>
      <c r="Q143" s="173">
        <v>4239.157709000001</v>
      </c>
      <c r="R143" s="170">
        <v>2660.7419230000014</v>
      </c>
      <c r="S143" s="169">
        <v>2340.4687600000002</v>
      </c>
      <c r="T143" s="223">
        <f>SUM(U143:X143)</f>
        <v>20730.097314999999</v>
      </c>
      <c r="U143" s="170">
        <v>7367.2644690000016</v>
      </c>
      <c r="V143" s="170">
        <v>1934.4149429999998</v>
      </c>
      <c r="W143" s="170">
        <v>6686.3086909999965</v>
      </c>
      <c r="X143" s="169">
        <v>4742.1092119999994</v>
      </c>
      <c r="Y143" s="223">
        <f>SUM(Z143:AC143)</f>
        <v>22498.310105000004</v>
      </c>
      <c r="Z143" s="170">
        <v>4199.3161160000009</v>
      </c>
      <c r="AA143" s="170">
        <v>5353.5386540000009</v>
      </c>
      <c r="AB143" s="170">
        <v>8562.3286370000042</v>
      </c>
      <c r="AC143" s="169">
        <v>4383.1266979999982</v>
      </c>
      <c r="AD143" s="223">
        <f>SUM(AE143:AJ143)</f>
        <v>36985.815281999989</v>
      </c>
      <c r="AE143" s="170">
        <v>3014.6970149999997</v>
      </c>
      <c r="AF143" s="170">
        <v>6388.6861069999959</v>
      </c>
      <c r="AG143" s="170">
        <v>1888.6711129999999</v>
      </c>
      <c r="AH143" s="170">
        <v>6719.5785819999992</v>
      </c>
      <c r="AI143" s="170">
        <v>4549.337544</v>
      </c>
      <c r="AJ143" s="169">
        <v>14424.844920999996</v>
      </c>
      <c r="AK143" s="223">
        <f>SUM(AL143:AO143)</f>
        <v>15285.091307000001</v>
      </c>
      <c r="AL143" s="170">
        <v>3504.0539049999988</v>
      </c>
      <c r="AM143" s="170">
        <v>4123.8340629999993</v>
      </c>
      <c r="AN143" s="170">
        <v>6522.0098060000018</v>
      </c>
      <c r="AO143" s="169">
        <v>1135.1935330000001</v>
      </c>
      <c r="AP143" s="223">
        <f>SUM(AQ143:AR143)</f>
        <v>10940.338898</v>
      </c>
      <c r="AQ143" s="170">
        <v>4816.7711140000001</v>
      </c>
      <c r="AR143" s="169">
        <v>6123.5677839999998</v>
      </c>
      <c r="AS143" s="223">
        <f>SUM(AT143:AW143)</f>
        <v>15995.174474000005</v>
      </c>
      <c r="AT143" s="170">
        <v>7886.1014410000043</v>
      </c>
      <c r="AU143" s="170">
        <v>3729.2883300000012</v>
      </c>
      <c r="AV143" s="170">
        <v>2129.4769380000002</v>
      </c>
      <c r="AW143" s="169">
        <v>2250.3077649999996</v>
      </c>
      <c r="AX143" s="223">
        <f>SUM(AY143:AZ143)</f>
        <v>16546.342614000001</v>
      </c>
      <c r="AY143" s="170">
        <v>5836.366505</v>
      </c>
      <c r="AZ143" s="169">
        <v>10709.976108999999</v>
      </c>
      <c r="BA143" s="223">
        <f>SUM(BB143:BI143)</f>
        <v>635910.56183700007</v>
      </c>
      <c r="BB143" s="170">
        <v>158845.361607</v>
      </c>
      <c r="BC143" s="170">
        <v>44314.07061200004</v>
      </c>
      <c r="BD143" s="170">
        <v>55529.119208999982</v>
      </c>
      <c r="BE143" s="170">
        <v>48036.134575999997</v>
      </c>
      <c r="BF143" s="170">
        <v>83334.040722999998</v>
      </c>
      <c r="BG143" s="170">
        <v>120100.27117999998</v>
      </c>
      <c r="BH143" s="170">
        <v>73268.126074999993</v>
      </c>
      <c r="BI143" s="169">
        <v>52483.437855000018</v>
      </c>
      <c r="BJ143" s="223">
        <f>SUM(BK143:BO143)</f>
        <v>42597.567706999995</v>
      </c>
      <c r="BK143" s="170">
        <v>5469.364861</v>
      </c>
      <c r="BL143" s="170">
        <v>11045.986332</v>
      </c>
      <c r="BM143" s="170">
        <v>17837.500215999986</v>
      </c>
      <c r="BN143" s="170">
        <v>1238.8208459999998</v>
      </c>
      <c r="BO143" s="169">
        <v>7005.8954520000007</v>
      </c>
      <c r="BP143" s="223">
        <f>SUM(BQ143:BS143)</f>
        <v>9490.087792999997</v>
      </c>
      <c r="BQ143" s="170">
        <v>2948.8532639999976</v>
      </c>
      <c r="BR143" s="170">
        <v>1303.5236559999998</v>
      </c>
      <c r="BS143" s="169">
        <v>5237.710873</v>
      </c>
      <c r="BT143" s="223">
        <f>SUM(BU143:BX143)</f>
        <v>39282.366010000005</v>
      </c>
      <c r="BU143" s="170">
        <v>11465.668304000001</v>
      </c>
      <c r="BV143" s="170">
        <v>2018.5872619999993</v>
      </c>
      <c r="BW143" s="170">
        <v>22490.746632000002</v>
      </c>
      <c r="BX143" s="169">
        <v>3307.3638120000014</v>
      </c>
      <c r="BY143" s="223">
        <f>SUM(BZ143:CG143)</f>
        <v>45618.10083299999</v>
      </c>
      <c r="BZ143" s="170">
        <v>2221.3591000000006</v>
      </c>
      <c r="CA143" s="170">
        <v>2574.2797740000005</v>
      </c>
      <c r="CB143" s="173">
        <v>25462.246671999994</v>
      </c>
      <c r="CC143" s="170">
        <v>2662.3581909999984</v>
      </c>
      <c r="CD143" s="170">
        <v>2499.1894590000006</v>
      </c>
      <c r="CE143" s="170">
        <v>2184.4214599999996</v>
      </c>
      <c r="CF143" s="170">
        <v>4109.0847629999998</v>
      </c>
      <c r="CG143" s="169">
        <v>3905.1614140000001</v>
      </c>
      <c r="CH143" s="223">
        <f>SUM(CI143:CJ143)</f>
        <v>37878.069680999979</v>
      </c>
      <c r="CI143" s="170">
        <v>32590.146085999982</v>
      </c>
      <c r="CJ143" s="169">
        <v>5287.9235949999947</v>
      </c>
      <c r="CK143" s="223">
        <f>SUM(CL143:CP143)</f>
        <v>24809.598676000001</v>
      </c>
      <c r="CL143" s="170">
        <v>11305.252389999998</v>
      </c>
      <c r="CM143" s="170">
        <v>5490.8766520000045</v>
      </c>
      <c r="CN143" s="170">
        <v>2014.7786730000005</v>
      </c>
      <c r="CO143" s="170">
        <v>3490.2349829999985</v>
      </c>
      <c r="CP143" s="169">
        <v>2508.4559780000004</v>
      </c>
      <c r="CQ143" s="223">
        <f>SUM(CR143:CT143)</f>
        <v>21394.981276999984</v>
      </c>
      <c r="CR143" s="170">
        <v>4452.1938640000008</v>
      </c>
      <c r="CS143" s="170">
        <v>13850.056229999984</v>
      </c>
      <c r="CT143" s="169">
        <v>3092.731182999999</v>
      </c>
      <c r="CU143" s="223">
        <f>SUM(CV143:CY143)</f>
        <v>14303.557984000001</v>
      </c>
      <c r="CV143" s="170">
        <v>3718.7596060000001</v>
      </c>
      <c r="CW143" s="170">
        <v>3977.7516669999995</v>
      </c>
      <c r="CX143" s="170">
        <v>2930.318327</v>
      </c>
      <c r="CY143" s="169">
        <v>3676.728384</v>
      </c>
      <c r="CZ143" s="223">
        <f>SUM(DA143:DF143)</f>
        <v>99873.156111000033</v>
      </c>
      <c r="DA143" s="170">
        <v>2330.7941510000001</v>
      </c>
      <c r="DB143" s="170">
        <v>1645.6057270000006</v>
      </c>
      <c r="DC143" s="170">
        <v>38905.112425000007</v>
      </c>
      <c r="DD143" s="170">
        <v>32032.608207000019</v>
      </c>
      <c r="DE143" s="170">
        <v>13828.422007000001</v>
      </c>
      <c r="DF143" s="169">
        <v>11130.613593999999</v>
      </c>
      <c r="DG143" s="223">
        <f>SUM(DH143:DO143)</f>
        <v>144400.021832</v>
      </c>
      <c r="DH143" s="170">
        <v>19312.90371699999</v>
      </c>
      <c r="DI143" s="170">
        <v>3146.1072179999996</v>
      </c>
      <c r="DJ143" s="170">
        <v>6582.4767980000015</v>
      </c>
      <c r="DK143" s="170">
        <v>24006.681637999991</v>
      </c>
      <c r="DL143" s="170">
        <v>10952.168037999996</v>
      </c>
      <c r="DM143" s="170">
        <v>45215.396912000011</v>
      </c>
      <c r="DN143" s="170">
        <v>7750.6797880000013</v>
      </c>
      <c r="DO143" s="169">
        <v>27433.607723000005</v>
      </c>
      <c r="DP143" s="445">
        <f>B143+E143+K143+P143+T143+Y143+AD143+AK143+AP143+AS143+AX143+BA143+BJ143+BP143+BT143+BY143+CH143+CK143+CQ143+CU143+CZ143+DG143</f>
        <v>1380948.7558480003</v>
      </c>
      <c r="DQ143" s="223">
        <f>SUM(DR143:DT143)</f>
        <v>18836.849858000001</v>
      </c>
      <c r="DR143" s="170">
        <v>3129.5098500000008</v>
      </c>
      <c r="DS143" s="170">
        <v>1806.4537100000002</v>
      </c>
      <c r="DT143" s="169">
        <v>13900.886298000001</v>
      </c>
      <c r="DU143" s="38">
        <f>SUM(DV143:DW143)</f>
        <v>1864.7581769999999</v>
      </c>
      <c r="DV143" s="170">
        <v>1864.7581769999999</v>
      </c>
      <c r="DW143" s="171" t="s">
        <v>341</v>
      </c>
    </row>
    <row r="144" spans="1:139" s="14" customFormat="1" ht="16.5" customHeight="1">
      <c r="A144" s="465" t="s">
        <v>387</v>
      </c>
      <c r="B144" s="323">
        <v>11.166110986802666</v>
      </c>
      <c r="C144" s="203">
        <v>10.59376666633278</v>
      </c>
      <c r="D144" s="204">
        <v>12.016912898123275</v>
      </c>
      <c r="E144" s="323">
        <v>11.17278823700469</v>
      </c>
      <c r="F144" s="203">
        <v>11.748794315241012</v>
      </c>
      <c r="G144" s="205">
        <v>11.29456886401571</v>
      </c>
      <c r="H144" s="205">
        <v>11.253698791980746</v>
      </c>
      <c r="I144" s="206">
        <v>12.418691836591682</v>
      </c>
      <c r="J144" s="204">
        <v>9.8977583820528352</v>
      </c>
      <c r="K144" s="323">
        <v>10.19626595677504</v>
      </c>
      <c r="L144" s="205">
        <v>11.53688865591003</v>
      </c>
      <c r="M144" s="205">
        <v>7.6614181842612998</v>
      </c>
      <c r="N144" s="205">
        <v>8.8857701072316946</v>
      </c>
      <c r="O144" s="204">
        <v>10.541093300516605</v>
      </c>
      <c r="P144" s="323">
        <v>10.755202120198216</v>
      </c>
      <c r="Q144" s="205">
        <v>11.232513016694865</v>
      </c>
      <c r="R144" s="205">
        <v>9.7574220461893582</v>
      </c>
      <c r="S144" s="204">
        <v>11.305690564163822</v>
      </c>
      <c r="T144" s="323">
        <v>10.757656061764404</v>
      </c>
      <c r="U144" s="205">
        <v>9.4790979022674602</v>
      </c>
      <c r="V144" s="205">
        <v>12.172171622251998</v>
      </c>
      <c r="W144" s="205">
        <v>10.8324666839888</v>
      </c>
      <c r="X144" s="204">
        <v>11.891736873207691</v>
      </c>
      <c r="Y144" s="323">
        <v>9.6542762567108831</v>
      </c>
      <c r="Z144" s="205">
        <v>9.5653057768583096</v>
      </c>
      <c r="AA144" s="205">
        <v>10.340953041580461</v>
      </c>
      <c r="AB144" s="205">
        <v>8.7926851298731616</v>
      </c>
      <c r="AC144" s="204">
        <v>10.132264277028062</v>
      </c>
      <c r="AD144" s="323">
        <v>10.669149672853605</v>
      </c>
      <c r="AE144" s="205">
        <v>11.793635585540377</v>
      </c>
      <c r="AF144" s="205">
        <v>10.470018736722906</v>
      </c>
      <c r="AG144" s="205">
        <v>10.404435746163252</v>
      </c>
      <c r="AH144" s="205">
        <v>10.482126748413885</v>
      </c>
      <c r="AI144" s="205">
        <v>10.605744956150987</v>
      </c>
      <c r="AJ144" s="204">
        <v>10.579002366341937</v>
      </c>
      <c r="AK144" s="323">
        <v>12.513946368371162</v>
      </c>
      <c r="AL144" s="205">
        <v>14.857201617645089</v>
      </c>
      <c r="AM144" s="205">
        <v>12.859863384244374</v>
      </c>
      <c r="AN144" s="205">
        <v>11.340545323768431</v>
      </c>
      <c r="AO144" s="428">
        <v>12.188746891061934</v>
      </c>
      <c r="AP144" s="323">
        <v>11.3671000955877</v>
      </c>
      <c r="AQ144" s="205">
        <v>11.189508390073813</v>
      </c>
      <c r="AR144" s="204">
        <v>11.52859429606224</v>
      </c>
      <c r="AS144" s="323">
        <v>10.97480274127528</v>
      </c>
      <c r="AT144" s="205">
        <v>10.988292902526187</v>
      </c>
      <c r="AU144" s="205">
        <v>9.8154730351966322</v>
      </c>
      <c r="AV144" s="205">
        <v>10.780298915494777</v>
      </c>
      <c r="AW144" s="204">
        <v>13.317673666752668</v>
      </c>
      <c r="AX144" s="323">
        <v>12.416083356949537</v>
      </c>
      <c r="AY144" s="205">
        <v>11.681778623816289</v>
      </c>
      <c r="AZ144" s="204">
        <v>12.770837504604525</v>
      </c>
      <c r="BA144" s="323">
        <v>11.042753970032305</v>
      </c>
      <c r="BB144" s="205">
        <v>10.996933065394323</v>
      </c>
      <c r="BC144" s="205">
        <v>9.6752938338715477</v>
      </c>
      <c r="BD144" s="205">
        <v>8.5702875913004455</v>
      </c>
      <c r="BE144" s="205">
        <v>9.3020777706693973</v>
      </c>
      <c r="BF144" s="205">
        <v>9.6542915342495128</v>
      </c>
      <c r="BG144" s="205">
        <v>16.812278457857612</v>
      </c>
      <c r="BH144" s="205">
        <v>11.326411469433575</v>
      </c>
      <c r="BI144" s="204">
        <v>11.74160813948823</v>
      </c>
      <c r="BJ144" s="323">
        <v>15.492414420307812</v>
      </c>
      <c r="BK144" s="205">
        <v>15.782846300262888</v>
      </c>
      <c r="BL144" s="205">
        <v>15.779554352744677</v>
      </c>
      <c r="BM144" s="205">
        <v>15.538703179991288</v>
      </c>
      <c r="BN144" s="205">
        <v>7.4476309630339115</v>
      </c>
      <c r="BO144" s="204">
        <v>16.15131764902485</v>
      </c>
      <c r="BP144" s="323">
        <v>9.9603195285775143</v>
      </c>
      <c r="BQ144" s="205">
        <v>8.5256376040737276</v>
      </c>
      <c r="BR144" s="205">
        <v>10.597679843559769</v>
      </c>
      <c r="BS144" s="204">
        <v>10.681968072532287</v>
      </c>
      <c r="BT144" s="323">
        <v>12.244519613463307</v>
      </c>
      <c r="BU144" s="205">
        <v>12.032383073163517</v>
      </c>
      <c r="BV144" s="205">
        <v>11.919115097334593</v>
      </c>
      <c r="BW144" s="205">
        <v>12.122421188940994</v>
      </c>
      <c r="BX144" s="204">
        <v>13.180947287228312</v>
      </c>
      <c r="BY144" s="323">
        <v>10.958730901767055</v>
      </c>
      <c r="BZ144" s="205">
        <v>13.051744464019762</v>
      </c>
      <c r="CA144" s="205">
        <v>8.1129198271290068</v>
      </c>
      <c r="CB144" s="205">
        <v>10.995539285705522</v>
      </c>
      <c r="CC144" s="205">
        <v>8.7889875910677766</v>
      </c>
      <c r="CD144" s="205">
        <v>10.702465503635896</v>
      </c>
      <c r="CE144" s="205">
        <v>11.420233140925887</v>
      </c>
      <c r="CF144" s="205">
        <v>12.060782235523018</v>
      </c>
      <c r="CG144" s="204">
        <v>12.428627816661836</v>
      </c>
      <c r="CH144" s="323">
        <v>15.423748836103208</v>
      </c>
      <c r="CI144" s="205">
        <v>15.442582423384021</v>
      </c>
      <c r="CJ144" s="204">
        <v>15.389471344577043</v>
      </c>
      <c r="CK144" s="323">
        <v>9.7747438956703139</v>
      </c>
      <c r="CL144" s="205">
        <v>9.8026550279105713</v>
      </c>
      <c r="CM144" s="205">
        <v>10.116719120084976</v>
      </c>
      <c r="CN144" s="205">
        <v>7.7313173288868473</v>
      </c>
      <c r="CO144" s="205">
        <v>10.862739217188389</v>
      </c>
      <c r="CP144" s="204">
        <v>9.3066643795050226</v>
      </c>
      <c r="CQ144" s="323">
        <v>13.178632750686628</v>
      </c>
      <c r="CR144" s="205">
        <v>14.948169062735625</v>
      </c>
      <c r="CS144" s="205">
        <v>11.622119913841582</v>
      </c>
      <c r="CT144" s="204">
        <v>13.854143275797204</v>
      </c>
      <c r="CU144" s="323">
        <v>11.340726704229327</v>
      </c>
      <c r="CV144" s="205">
        <v>11.900620760624738</v>
      </c>
      <c r="CW144" s="205">
        <v>12.585054184614416</v>
      </c>
      <c r="CX144" s="205">
        <v>9.4287152166713515</v>
      </c>
      <c r="CY144" s="204">
        <v>10.835468800483</v>
      </c>
      <c r="CZ144" s="323">
        <v>13.131119575280836</v>
      </c>
      <c r="DA144" s="205">
        <v>11.94082669932882</v>
      </c>
      <c r="DB144" s="205">
        <v>8.3363509106332234</v>
      </c>
      <c r="DC144" s="205">
        <v>11.231268026209799</v>
      </c>
      <c r="DD144" s="205">
        <v>14.184406993475967</v>
      </c>
      <c r="DE144" s="205">
        <v>13.274613716635258</v>
      </c>
      <c r="DF144" s="204">
        <v>14.494110661904852</v>
      </c>
      <c r="DG144" s="323">
        <v>10.156013005110417</v>
      </c>
      <c r="DH144" s="205">
        <v>8.6400872056045586</v>
      </c>
      <c r="DI144" s="205">
        <v>11.441833406629701</v>
      </c>
      <c r="DJ144" s="205">
        <v>12.283113990623676</v>
      </c>
      <c r="DK144" s="205">
        <v>9.9363252282069716</v>
      </c>
      <c r="DL144" s="205">
        <v>11.362404536486222</v>
      </c>
      <c r="DM144" s="205">
        <v>10.908034412108968</v>
      </c>
      <c r="DN144" s="205">
        <v>7.9474506446143911</v>
      </c>
      <c r="DO144" s="204">
        <v>8.438913715622526</v>
      </c>
      <c r="DP144" s="444">
        <v>11.544275239952139</v>
      </c>
      <c r="DQ144" s="323">
        <v>27.747763698415252</v>
      </c>
      <c r="DR144" s="205">
        <v>28.374238167500966</v>
      </c>
      <c r="DS144" s="205">
        <v>25.884176066288095</v>
      </c>
      <c r="DT144" s="204">
        <v>30.320553845087598</v>
      </c>
      <c r="DU144" s="323" t="s">
        <v>341</v>
      </c>
      <c r="DV144" s="205">
        <v>34.219963258848715</v>
      </c>
      <c r="DW144" s="204" t="s">
        <v>341</v>
      </c>
    </row>
    <row r="145" spans="1:139" s="14" customFormat="1" ht="16.5" customHeight="1">
      <c r="A145" s="315" t="s">
        <v>371</v>
      </c>
      <c r="B145" s="323">
        <v>20.840867926446538</v>
      </c>
      <c r="C145" s="203">
        <v>20.488759297108572</v>
      </c>
      <c r="D145" s="204">
        <v>21.358382900557952</v>
      </c>
      <c r="E145" s="323">
        <v>19.015630069573106</v>
      </c>
      <c r="F145" s="203">
        <v>17.90060935458375</v>
      </c>
      <c r="G145" s="205">
        <v>19.725504370914944</v>
      </c>
      <c r="H145" s="205">
        <v>18.532989672497315</v>
      </c>
      <c r="I145" s="206">
        <v>22.992535652360786</v>
      </c>
      <c r="J145" s="204">
        <v>15.842316747071894</v>
      </c>
      <c r="K145" s="323">
        <v>19.657926981868105</v>
      </c>
      <c r="L145" s="205">
        <v>20.261921119512959</v>
      </c>
      <c r="M145" s="205">
        <v>18.950466817290319</v>
      </c>
      <c r="N145" s="205">
        <v>21.002331337179612</v>
      </c>
      <c r="O145" s="204">
        <v>19.27043294516492</v>
      </c>
      <c r="P145" s="323">
        <v>22.611818230292553</v>
      </c>
      <c r="Q145" s="205">
        <v>23.912529429839285</v>
      </c>
      <c r="R145" s="205">
        <v>19.964750446246025</v>
      </c>
      <c r="S145" s="204">
        <v>22.410170289471463</v>
      </c>
      <c r="T145" s="323">
        <v>20.495439010972145</v>
      </c>
      <c r="U145" s="205">
        <v>19.241092482406742</v>
      </c>
      <c r="V145" s="205">
        <v>22.20144628074685</v>
      </c>
      <c r="W145" s="205">
        <v>21.174993226022693</v>
      </c>
      <c r="X145" s="204">
        <v>20.817889420504272</v>
      </c>
      <c r="Y145" s="323">
        <v>21.911398856372816</v>
      </c>
      <c r="Z145" s="205">
        <v>19.889474379295869</v>
      </c>
      <c r="AA145" s="205">
        <v>23.01443547542263</v>
      </c>
      <c r="AB145" s="205">
        <v>21.759448147054574</v>
      </c>
      <c r="AC145" s="204">
        <v>22.608781635717147</v>
      </c>
      <c r="AD145" s="323">
        <v>21.946906733393934</v>
      </c>
      <c r="AE145" s="205">
        <v>22.190203293168221</v>
      </c>
      <c r="AF145" s="205">
        <v>20.296641311009786</v>
      </c>
      <c r="AG145" s="205">
        <v>21.793478620550349</v>
      </c>
      <c r="AH145" s="205">
        <v>23.858711991725176</v>
      </c>
      <c r="AI145" s="205">
        <v>24.291155215555239</v>
      </c>
      <c r="AJ145" s="204">
        <v>21.015598200640643</v>
      </c>
      <c r="AK145" s="323">
        <v>23.397040254503583</v>
      </c>
      <c r="AL145" s="205">
        <v>20.964125740854506</v>
      </c>
      <c r="AM145" s="205">
        <v>26.013901368959601</v>
      </c>
      <c r="AN145" s="205">
        <v>22.633327155634497</v>
      </c>
      <c r="AO145" s="428">
        <v>23.76376816549476</v>
      </c>
      <c r="AP145" s="323">
        <v>14.703204476532312</v>
      </c>
      <c r="AQ145" s="205">
        <v>13.606202244995536</v>
      </c>
      <c r="AR145" s="204">
        <v>15.660541806112105</v>
      </c>
      <c r="AS145" s="323">
        <v>22.693651531365617</v>
      </c>
      <c r="AT145" s="205">
        <v>23.240042258356706</v>
      </c>
      <c r="AU145" s="205">
        <v>21.504584897076057</v>
      </c>
      <c r="AV145" s="205">
        <v>18.824974706498061</v>
      </c>
      <c r="AW145" s="204">
        <v>25.551163726056846</v>
      </c>
      <c r="AX145" s="323">
        <v>25.412944837336266</v>
      </c>
      <c r="AY145" s="205">
        <v>22.759272052338105</v>
      </c>
      <c r="AZ145" s="204">
        <v>26.691203865645885</v>
      </c>
      <c r="BA145" s="323">
        <v>17.178315991933019</v>
      </c>
      <c r="BB145" s="205">
        <v>15.970040948174733</v>
      </c>
      <c r="BC145" s="205">
        <v>15.047859583816942</v>
      </c>
      <c r="BD145" s="205">
        <v>13.496384184273985</v>
      </c>
      <c r="BE145" s="205">
        <v>16.05570177256724</v>
      </c>
      <c r="BF145" s="205">
        <v>15.293827416238281</v>
      </c>
      <c r="BG145" s="205">
        <v>22.065549856090925</v>
      </c>
      <c r="BH145" s="205">
        <v>17.093305392592658</v>
      </c>
      <c r="BI145" s="204">
        <v>18.160562632325387</v>
      </c>
      <c r="BJ145" s="323">
        <v>25.833995737394432</v>
      </c>
      <c r="BK145" s="205">
        <v>23.927515412171253</v>
      </c>
      <c r="BL145" s="205">
        <v>29.222398366395247</v>
      </c>
      <c r="BM145" s="205">
        <v>26.314955051647402</v>
      </c>
      <c r="BN145" s="205">
        <v>12.383653275356757</v>
      </c>
      <c r="BO145" s="204">
        <v>21.958326484990984</v>
      </c>
      <c r="BP145" s="323">
        <v>23.616986540598706</v>
      </c>
      <c r="BQ145" s="205">
        <v>16.135299524735679</v>
      </c>
      <c r="BR145" s="205">
        <v>17.881297498902729</v>
      </c>
      <c r="BS145" s="204">
        <v>28.647330006121447</v>
      </c>
      <c r="BT145" s="323">
        <v>20.263278977404376</v>
      </c>
      <c r="BU145" s="205">
        <v>22.080278005872941</v>
      </c>
      <c r="BV145" s="205">
        <v>16.966409559167328</v>
      </c>
      <c r="BW145" s="205">
        <v>18.917884561515347</v>
      </c>
      <c r="BX145" s="204">
        <v>24.037921912884507</v>
      </c>
      <c r="BY145" s="323">
        <v>20.885221874992499</v>
      </c>
      <c r="BZ145" s="205">
        <v>19.580922819802968</v>
      </c>
      <c r="CA145" s="205">
        <v>18.193696244477046</v>
      </c>
      <c r="CB145" s="205">
        <v>21.157805673793792</v>
      </c>
      <c r="CC145" s="205">
        <v>14.314188209868945</v>
      </c>
      <c r="CD145" s="205">
        <v>16.894720594237967</v>
      </c>
      <c r="CE145" s="205">
        <v>21.362963847767674</v>
      </c>
      <c r="CF145" s="205">
        <v>23.2687369599562</v>
      </c>
      <c r="CG145" s="204">
        <v>24.316374989509992</v>
      </c>
      <c r="CH145" s="323">
        <v>25.630415632349052</v>
      </c>
      <c r="CI145" s="205">
        <v>25.717062757139892</v>
      </c>
      <c r="CJ145" s="204">
        <v>25.11538919625972</v>
      </c>
      <c r="CK145" s="323">
        <v>25.919586290413694</v>
      </c>
      <c r="CL145" s="205">
        <v>24.932379465977888</v>
      </c>
      <c r="CM145" s="205">
        <v>27.633363517788435</v>
      </c>
      <c r="CN145" s="205">
        <v>23.154673052745707</v>
      </c>
      <c r="CO145" s="205">
        <v>29.873583083097916</v>
      </c>
      <c r="CP145" s="204">
        <v>22.316716666831063</v>
      </c>
      <c r="CQ145" s="323">
        <v>21.424672427530659</v>
      </c>
      <c r="CR145" s="205">
        <v>22.658823828766742</v>
      </c>
      <c r="CS145" s="205">
        <v>19.609313783353695</v>
      </c>
      <c r="CT145" s="204">
        <v>26.189519825724577</v>
      </c>
      <c r="CU145" s="323">
        <v>23.465458129201309</v>
      </c>
      <c r="CV145" s="205">
        <v>23.108711733895525</v>
      </c>
      <c r="CW145" s="205">
        <v>21.209812307416602</v>
      </c>
      <c r="CX145" s="205">
        <v>20.381635612013575</v>
      </c>
      <c r="CY145" s="204">
        <v>27.866729067369779</v>
      </c>
      <c r="CZ145" s="323">
        <v>23.347957641490787</v>
      </c>
      <c r="DA145" s="205">
        <v>20.587979897507985</v>
      </c>
      <c r="DB145" s="205">
        <v>17.362320414479662</v>
      </c>
      <c r="DC145" s="205">
        <v>17.889086487411365</v>
      </c>
      <c r="DD145" s="205">
        <v>27.378565814357913</v>
      </c>
      <c r="DE145" s="205">
        <v>23.136667535320061</v>
      </c>
      <c r="DF145" s="204">
        <v>25.841789806498376</v>
      </c>
      <c r="DG145" s="323">
        <v>18.951923381488875</v>
      </c>
      <c r="DH145" s="205">
        <v>14.215256259720698</v>
      </c>
      <c r="DI145" s="205">
        <v>22.306389253857695</v>
      </c>
      <c r="DJ145" s="205">
        <v>23.524713428987589</v>
      </c>
      <c r="DK145" s="205">
        <v>18.366386003696981</v>
      </c>
      <c r="DL145" s="205">
        <v>25.081445073921373</v>
      </c>
      <c r="DM145" s="205">
        <v>20.482510990714495</v>
      </c>
      <c r="DN145" s="205">
        <v>17.202116193999036</v>
      </c>
      <c r="DO145" s="204">
        <v>14.776517137607353</v>
      </c>
      <c r="DP145" s="444">
        <v>19.745594869700749</v>
      </c>
      <c r="DQ145" s="323">
        <v>46.770660467427597</v>
      </c>
      <c r="DR145" s="205">
        <v>52.346949460977044</v>
      </c>
      <c r="DS145" s="205">
        <v>42.238870043289808</v>
      </c>
      <c r="DT145" s="204">
        <v>45.775266955732555</v>
      </c>
      <c r="DU145" s="323" t="s">
        <v>341</v>
      </c>
      <c r="DV145" s="205">
        <v>44.187956414242208</v>
      </c>
      <c r="DW145" s="204" t="s">
        <v>341</v>
      </c>
    </row>
    <row r="146" spans="1:139" s="14" customFormat="1" ht="16.5" customHeight="1">
      <c r="A146" s="315" t="s">
        <v>372</v>
      </c>
      <c r="B146" s="323">
        <v>9.8633161138042986</v>
      </c>
      <c r="C146" s="203">
        <v>9.2682133368581763</v>
      </c>
      <c r="D146" s="204">
        <v>10.749302519649701</v>
      </c>
      <c r="E146" s="323">
        <v>10.59235947671297</v>
      </c>
      <c r="F146" s="203">
        <v>11.366228069578444</v>
      </c>
      <c r="G146" s="205">
        <v>10.650241541050413</v>
      </c>
      <c r="H146" s="205">
        <v>10.879662383486574</v>
      </c>
      <c r="I146" s="206">
        <v>11.409959137438909</v>
      </c>
      <c r="J146" s="204">
        <v>9.4292941994573951</v>
      </c>
      <c r="K146" s="323">
        <v>9.6747369892575161</v>
      </c>
      <c r="L146" s="205">
        <v>11.118243008017446</v>
      </c>
      <c r="M146" s="205">
        <v>7.4314835636026952</v>
      </c>
      <c r="N146" s="205">
        <v>8.4477670934892188</v>
      </c>
      <c r="O146" s="204">
        <v>9.8974432664251886</v>
      </c>
      <c r="P146" s="323">
        <v>10.388600768693676</v>
      </c>
      <c r="Q146" s="205">
        <v>10.802383145492238</v>
      </c>
      <c r="R146" s="205">
        <v>9.5350082925981408</v>
      </c>
      <c r="S146" s="204">
        <v>10.866244918721925</v>
      </c>
      <c r="T146" s="323">
        <v>10.090565542168319</v>
      </c>
      <c r="U146" s="205">
        <v>8.7745240604827668</v>
      </c>
      <c r="V146" s="205">
        <v>11.686743972560397</v>
      </c>
      <c r="W146" s="205">
        <v>10.145424414450281</v>
      </c>
      <c r="X146" s="204">
        <v>11.193706089510389</v>
      </c>
      <c r="Y146" s="323">
        <v>9.2386081072355175</v>
      </c>
      <c r="Z146" s="205">
        <v>9.2360459706302542</v>
      </c>
      <c r="AA146" s="205">
        <v>9.9707011857698529</v>
      </c>
      <c r="AB146" s="205">
        <v>8.241807621681394</v>
      </c>
      <c r="AC146" s="204">
        <v>9.7710771416564217</v>
      </c>
      <c r="AD146" s="323">
        <v>9.8014194335487694</v>
      </c>
      <c r="AE146" s="205">
        <v>11.23326719182994</v>
      </c>
      <c r="AF146" s="205">
        <v>9.7078645973342308</v>
      </c>
      <c r="AG146" s="205">
        <v>9.9357849941269656</v>
      </c>
      <c r="AH146" s="205">
        <v>9.6429007539912703</v>
      </c>
      <c r="AI146" s="205">
        <v>9.6664340783011049</v>
      </c>
      <c r="AJ146" s="204">
        <v>9.3533891198873835</v>
      </c>
      <c r="AK146" s="323">
        <v>11.821659319639274</v>
      </c>
      <c r="AL146" s="205">
        <v>14.498307539949593</v>
      </c>
      <c r="AM146" s="205">
        <v>11.742976666489744</v>
      </c>
      <c r="AN146" s="205">
        <v>10.623914275245214</v>
      </c>
      <c r="AO146" s="428">
        <v>11.758148281368655</v>
      </c>
      <c r="AP146" s="323">
        <v>10.921968428466064</v>
      </c>
      <c r="AQ146" s="205">
        <v>10.874900215008196</v>
      </c>
      <c r="AR146" s="204">
        <v>10.965005654445623</v>
      </c>
      <c r="AS146" s="323">
        <v>10.067705007860047</v>
      </c>
      <c r="AT146" s="205">
        <v>9.898724852886172</v>
      </c>
      <c r="AU146" s="205">
        <v>8.9956110054702965</v>
      </c>
      <c r="AV146" s="205">
        <v>10.400088213421228</v>
      </c>
      <c r="AW146" s="204">
        <v>12.111350925817597</v>
      </c>
      <c r="AX146" s="323">
        <v>11.734623386148838</v>
      </c>
      <c r="AY146" s="205">
        <v>11.102169901484524</v>
      </c>
      <c r="AZ146" s="204">
        <v>12.04021877965916</v>
      </c>
      <c r="BA146" s="323">
        <v>9.3109444237276033</v>
      </c>
      <c r="BB146" s="205">
        <v>9.4639614295307339</v>
      </c>
      <c r="BC146" s="205">
        <v>8.7220553746854801</v>
      </c>
      <c r="BD146" s="205">
        <v>7.681694661480007</v>
      </c>
      <c r="BE146" s="205">
        <v>7.8893739786785559</v>
      </c>
      <c r="BF146" s="205">
        <v>8.1683604888655754</v>
      </c>
      <c r="BG146" s="205">
        <v>13.922181522353114</v>
      </c>
      <c r="BH146" s="205">
        <v>9.5036512235204462</v>
      </c>
      <c r="BI146" s="204">
        <v>9.9560779785261193</v>
      </c>
      <c r="BJ146" s="323">
        <v>14.405214892323167</v>
      </c>
      <c r="BK146" s="205">
        <v>15.019912243389436</v>
      </c>
      <c r="BL146" s="205">
        <v>14.366511607206647</v>
      </c>
      <c r="BM146" s="205">
        <v>14.350307223779431</v>
      </c>
      <c r="BN146" s="205">
        <v>7.1425653948658745</v>
      </c>
      <c r="BO146" s="204">
        <v>15.511088580836665</v>
      </c>
      <c r="BP146" s="323">
        <v>9.0691607730205313</v>
      </c>
      <c r="BQ146" s="205">
        <v>8.0599863635465443</v>
      </c>
      <c r="BR146" s="205">
        <v>10.279263685495344</v>
      </c>
      <c r="BS146" s="204">
        <v>9.3400508686477046</v>
      </c>
      <c r="BT146" s="323">
        <v>11.570583998617314</v>
      </c>
      <c r="BU146" s="205">
        <v>11.192456541238291</v>
      </c>
      <c r="BV146" s="205">
        <v>11.690097751486588</v>
      </c>
      <c r="BW146" s="205">
        <v>11.403405229577404</v>
      </c>
      <c r="BX146" s="204">
        <v>12.683322486337323</v>
      </c>
      <c r="BY146" s="323">
        <v>10.096866912547595</v>
      </c>
      <c r="BZ146" s="205">
        <v>12.485334276454427</v>
      </c>
      <c r="CA146" s="205">
        <v>7.6026377159288989</v>
      </c>
      <c r="CB146" s="205">
        <v>9.880110270650416</v>
      </c>
      <c r="CC146" s="205">
        <v>8.4462158455666145</v>
      </c>
      <c r="CD146" s="205">
        <v>10.279327892341774</v>
      </c>
      <c r="CE146" s="205">
        <v>10.806866204534622</v>
      </c>
      <c r="CF146" s="205">
        <v>11.29760146803582</v>
      </c>
      <c r="CG146" s="204">
        <v>11.402959145134417</v>
      </c>
      <c r="CH146" s="323">
        <v>14.904940429390981</v>
      </c>
      <c r="CI146" s="205">
        <v>14.738227741599639</v>
      </c>
      <c r="CJ146" s="204">
        <v>15.194584437589889</v>
      </c>
      <c r="CK146" s="323">
        <v>9.1640652135850793</v>
      </c>
      <c r="CL146" s="205">
        <v>9.0927916228875745</v>
      </c>
      <c r="CM146" s="205">
        <v>9.428946666991294</v>
      </c>
      <c r="CN146" s="205">
        <v>7.223958165758634</v>
      </c>
      <c r="CO146" s="205">
        <v>10.158902428659026</v>
      </c>
      <c r="CP146" s="204">
        <v>9.0402650558469642</v>
      </c>
      <c r="CQ146" s="323">
        <v>12.684993550479451</v>
      </c>
      <c r="CR146" s="205">
        <v>14.60986086073793</v>
      </c>
      <c r="CS146" s="205">
        <v>10.929956841121959</v>
      </c>
      <c r="CT146" s="204">
        <v>13.403926980966938</v>
      </c>
      <c r="CU146" s="323">
        <v>10.844141872214422</v>
      </c>
      <c r="CV146" s="205">
        <v>11.353260049610771</v>
      </c>
      <c r="CW146" s="205">
        <v>12.296591819624542</v>
      </c>
      <c r="CX146" s="205">
        <v>9.0340823322992545</v>
      </c>
      <c r="CY146" s="204">
        <v>9.9934113379367133</v>
      </c>
      <c r="CZ146" s="323">
        <v>11.903531901302518</v>
      </c>
      <c r="DA146" s="205">
        <v>11.261570347774667</v>
      </c>
      <c r="DB146" s="205">
        <v>7.8060776377896035</v>
      </c>
      <c r="DC146" s="205">
        <v>10.065163547072542</v>
      </c>
      <c r="DD146" s="205">
        <v>12.627871893964004</v>
      </c>
      <c r="DE146" s="205">
        <v>12.484681387525226</v>
      </c>
      <c r="DF146" s="204">
        <v>13.069269139100252</v>
      </c>
      <c r="DG146" s="323">
        <v>9.1328491402336418</v>
      </c>
      <c r="DH146" s="205">
        <v>7.8893217744543653</v>
      </c>
      <c r="DI146" s="205">
        <v>10.838889213266535</v>
      </c>
      <c r="DJ146" s="205">
        <v>11.338203074535441</v>
      </c>
      <c r="DK146" s="205">
        <v>9.0276214710074445</v>
      </c>
      <c r="DL146" s="205">
        <v>10.205050096447261</v>
      </c>
      <c r="DM146" s="205">
        <v>9.5057613834439856</v>
      </c>
      <c r="DN146" s="205">
        <v>7.1950999498061998</v>
      </c>
      <c r="DO146" s="204">
        <v>7.535811128817099</v>
      </c>
      <c r="DP146" s="444">
        <v>10.613501682345012</v>
      </c>
      <c r="DQ146" s="323">
        <v>25.405272148510054</v>
      </c>
      <c r="DR146" s="205">
        <v>26.912200087471199</v>
      </c>
      <c r="DS146" s="205">
        <v>25.394377658129468</v>
      </c>
      <c r="DT146" s="204">
        <v>20.760961017357449</v>
      </c>
      <c r="DU146" s="323" t="s">
        <v>341</v>
      </c>
      <c r="DV146" s="205">
        <v>33.965278439392868</v>
      </c>
      <c r="DW146" s="204" t="s">
        <v>341</v>
      </c>
    </row>
    <row r="147" spans="1:139" s="14" customFormat="1" ht="16.5" customHeight="1">
      <c r="A147" s="315" t="s">
        <v>370</v>
      </c>
      <c r="B147" s="323">
        <v>10.284164081182515</v>
      </c>
      <c r="C147" s="203">
        <v>9.7456974792067061</v>
      </c>
      <c r="D147" s="204">
        <v>11.089626900475826</v>
      </c>
      <c r="E147" s="323">
        <v>10.763467095627464</v>
      </c>
      <c r="F147" s="203">
        <v>11.469320723103927</v>
      </c>
      <c r="G147" s="205">
        <v>10.817337469173372</v>
      </c>
      <c r="H147" s="205">
        <v>11.017477903715152</v>
      </c>
      <c r="I147" s="206">
        <v>11.771296355397139</v>
      </c>
      <c r="J147" s="204">
        <v>9.5815197987336909</v>
      </c>
      <c r="K147" s="323">
        <v>9.8001296130873481</v>
      </c>
      <c r="L147" s="205">
        <v>11.212098906489956</v>
      </c>
      <c r="M147" s="205">
        <v>7.4856286434467716</v>
      </c>
      <c r="N147" s="205">
        <v>8.5389333626473753</v>
      </c>
      <c r="O147" s="204">
        <v>10.056125339557024</v>
      </c>
      <c r="P147" s="323">
        <v>10.501012193235585</v>
      </c>
      <c r="Q147" s="205">
        <v>10.938413903293103</v>
      </c>
      <c r="R147" s="205">
        <v>9.6050423468484727</v>
      </c>
      <c r="S147" s="204">
        <v>10.981794380222928</v>
      </c>
      <c r="T147" s="323">
        <v>10.28877890484638</v>
      </c>
      <c r="U147" s="205">
        <v>8.9887933348332734</v>
      </c>
      <c r="V147" s="205">
        <v>11.797003554955019</v>
      </c>
      <c r="W147" s="205">
        <v>10.35374242278662</v>
      </c>
      <c r="X147" s="204">
        <v>11.412174779525268</v>
      </c>
      <c r="Y147" s="323">
        <v>9.3609408003768664</v>
      </c>
      <c r="Z147" s="205">
        <v>9.3398956110168747</v>
      </c>
      <c r="AA147" s="205">
        <v>10.075532150154562</v>
      </c>
      <c r="AB147" s="205">
        <v>8.4064509114697046</v>
      </c>
      <c r="AC147" s="204">
        <v>9.8777409096899813</v>
      </c>
      <c r="AD147" s="323">
        <v>10.085158814145961</v>
      </c>
      <c r="AE147" s="205">
        <v>11.384452147181557</v>
      </c>
      <c r="AF147" s="205">
        <v>9.9673627858574196</v>
      </c>
      <c r="AG147" s="205">
        <v>10.099921572978801</v>
      </c>
      <c r="AH147" s="205">
        <v>9.9301962078664516</v>
      </c>
      <c r="AI147" s="205">
        <v>9.8415771536833478</v>
      </c>
      <c r="AJ147" s="204">
        <v>9.8180108546586986</v>
      </c>
      <c r="AK147" s="323">
        <v>12.014183729520914</v>
      </c>
      <c r="AL147" s="205">
        <v>14.585979003154398</v>
      </c>
      <c r="AM147" s="205">
        <v>12.1064385418629</v>
      </c>
      <c r="AN147" s="205">
        <v>10.814103533960614</v>
      </c>
      <c r="AO147" s="428">
        <v>11.866106783844067</v>
      </c>
      <c r="AP147" s="323">
        <v>11.014948936314859</v>
      </c>
      <c r="AQ147" s="205">
        <v>10.972106905357016</v>
      </c>
      <c r="AR147" s="204">
        <v>11.054589887567328</v>
      </c>
      <c r="AS147" s="323">
        <v>10.303767989609423</v>
      </c>
      <c r="AT147" s="205">
        <v>10.182863638428111</v>
      </c>
      <c r="AU147" s="205">
        <v>9.1788353036724679</v>
      </c>
      <c r="AV147" s="205">
        <v>10.492745022583362</v>
      </c>
      <c r="AW147" s="204">
        <v>12.473869303108529</v>
      </c>
      <c r="AX147" s="323">
        <v>11.938455592544043</v>
      </c>
      <c r="AY147" s="205">
        <v>11.274944795259691</v>
      </c>
      <c r="AZ147" s="204">
        <v>12.258617533308119</v>
      </c>
      <c r="BA147" s="323">
        <v>9.8966825036899628</v>
      </c>
      <c r="BB147" s="205">
        <v>10.036687202841643</v>
      </c>
      <c r="BC147" s="205">
        <v>8.9963103469869807</v>
      </c>
      <c r="BD147" s="205">
        <v>7.9842788937560139</v>
      </c>
      <c r="BE147" s="205">
        <v>8.3580792626662603</v>
      </c>
      <c r="BF147" s="205">
        <v>8.683133802661688</v>
      </c>
      <c r="BG147" s="205">
        <v>14.746491304666923</v>
      </c>
      <c r="BH147" s="205">
        <v>10.117784189730445</v>
      </c>
      <c r="BI147" s="204">
        <v>10.602186323105432</v>
      </c>
      <c r="BJ147" s="323">
        <v>14.737656556793274</v>
      </c>
      <c r="BK147" s="205">
        <v>15.219860747165331</v>
      </c>
      <c r="BL147" s="205">
        <v>14.848849672139512</v>
      </c>
      <c r="BM147" s="205">
        <v>14.70085445819641</v>
      </c>
      <c r="BN147" s="205">
        <v>7.1790107950708633</v>
      </c>
      <c r="BO147" s="204">
        <v>15.666698213477448</v>
      </c>
      <c r="BP147" s="323">
        <v>9.2686872844489212</v>
      </c>
      <c r="BQ147" s="205">
        <v>8.1496585874375658</v>
      </c>
      <c r="BR147" s="205">
        <v>10.358529421765255</v>
      </c>
      <c r="BS147" s="204">
        <v>9.6532217543108132</v>
      </c>
      <c r="BT147" s="323">
        <v>11.809100568450342</v>
      </c>
      <c r="BU147" s="205">
        <v>11.416763719689039</v>
      </c>
      <c r="BV147" s="205">
        <v>11.757923540200983</v>
      </c>
      <c r="BW147" s="205">
        <v>11.732699212867233</v>
      </c>
      <c r="BX147" s="204">
        <v>12.80812497923211</v>
      </c>
      <c r="BY147" s="323">
        <v>10.359907358661998</v>
      </c>
      <c r="BZ147" s="205">
        <v>12.589493476466036</v>
      </c>
      <c r="CA147" s="205">
        <v>7.738308471251</v>
      </c>
      <c r="CB147" s="205">
        <v>10.239085085959854</v>
      </c>
      <c r="CC147" s="205">
        <v>8.5390167381003863</v>
      </c>
      <c r="CD147" s="205">
        <v>10.410279817312635</v>
      </c>
      <c r="CE147" s="205">
        <v>10.965910320472972</v>
      </c>
      <c r="CF147" s="205">
        <v>11.556147356102546</v>
      </c>
      <c r="CG147" s="204">
        <v>11.669115730998898</v>
      </c>
      <c r="CH147" s="323">
        <v>15.024116129609896</v>
      </c>
      <c r="CI147" s="205">
        <v>14.905965196418464</v>
      </c>
      <c r="CJ147" s="204">
        <v>15.233146438358302</v>
      </c>
      <c r="CK147" s="323">
        <v>9.3532543186872061</v>
      </c>
      <c r="CL147" s="205">
        <v>9.3202126832019818</v>
      </c>
      <c r="CM147" s="205">
        <v>9.6426801820329153</v>
      </c>
      <c r="CN147" s="205">
        <v>7.3507460151184087</v>
      </c>
      <c r="CO147" s="205">
        <v>10.364672868317278</v>
      </c>
      <c r="CP147" s="204">
        <v>9.1317226084323995</v>
      </c>
      <c r="CQ147" s="323">
        <v>12.808108017830481</v>
      </c>
      <c r="CR147" s="205">
        <v>14.656473062593218</v>
      </c>
      <c r="CS147" s="205">
        <v>11.129871562416922</v>
      </c>
      <c r="CT147" s="204">
        <v>13.533219325416141</v>
      </c>
      <c r="CU147" s="323">
        <v>10.970874384525835</v>
      </c>
      <c r="CV147" s="205">
        <v>11.533144194893007</v>
      </c>
      <c r="CW147" s="205">
        <v>12.375168236697821</v>
      </c>
      <c r="CX147" s="205">
        <v>9.127284333506779</v>
      </c>
      <c r="CY147" s="204">
        <v>10.176672918609988</v>
      </c>
      <c r="CZ147" s="323">
        <v>12.341350076440715</v>
      </c>
      <c r="DA147" s="205">
        <v>11.493622123654026</v>
      </c>
      <c r="DB147" s="205">
        <v>7.9772296265201543</v>
      </c>
      <c r="DC147" s="205">
        <v>10.40362318264688</v>
      </c>
      <c r="DD147" s="205">
        <v>13.242485433653414</v>
      </c>
      <c r="DE147" s="205">
        <v>12.716088000482682</v>
      </c>
      <c r="DF147" s="204">
        <v>13.558020925964541</v>
      </c>
      <c r="DG147" s="323">
        <v>9.4710482872993769</v>
      </c>
      <c r="DH147" s="205">
        <v>8.1400498224047624</v>
      </c>
      <c r="DI147" s="205">
        <v>10.989965658915569</v>
      </c>
      <c r="DJ147" s="205">
        <v>11.681296179147619</v>
      </c>
      <c r="DK147" s="205">
        <v>9.3223600259362041</v>
      </c>
      <c r="DL147" s="205">
        <v>10.535057368719778</v>
      </c>
      <c r="DM147" s="205">
        <v>9.9800565402345391</v>
      </c>
      <c r="DN147" s="205">
        <v>7.3967677638083318</v>
      </c>
      <c r="DO147" s="204">
        <v>7.8649775794659842</v>
      </c>
      <c r="DP147" s="444">
        <v>10.900254403002043</v>
      </c>
      <c r="DQ147" s="323">
        <v>25.454931368565742</v>
      </c>
      <c r="DR147" s="205">
        <v>26.999117677883909</v>
      </c>
      <c r="DS147" s="205">
        <v>25.479655054302864</v>
      </c>
      <c r="DT147" s="204">
        <v>20.957129073129085</v>
      </c>
      <c r="DU147" s="323" t="s">
        <v>341</v>
      </c>
      <c r="DV147" s="205">
        <v>34.063506617189013</v>
      </c>
      <c r="DW147" s="204" t="s">
        <v>341</v>
      </c>
    </row>
    <row r="148" spans="1:139" s="14" customFormat="1" ht="16.5" customHeight="1">
      <c r="A148" s="312" t="s">
        <v>373</v>
      </c>
      <c r="B148" s="325">
        <v>22.265243229057244</v>
      </c>
      <c r="C148" s="207">
        <v>21.642841260897729</v>
      </c>
      <c r="D148" s="208">
        <v>23.120961306685359</v>
      </c>
      <c r="E148" s="325">
        <v>20.29505627032642</v>
      </c>
      <c r="F148" s="207">
        <v>18.338852499853605</v>
      </c>
      <c r="G148" s="209">
        <v>21.839224877756656</v>
      </c>
      <c r="H148" s="209">
        <v>19.086364533822699</v>
      </c>
      <c r="I148" s="210">
        <v>23.882002735013511</v>
      </c>
      <c r="J148" s="208">
        <v>16.411365872822451</v>
      </c>
      <c r="K148" s="325">
        <v>22.811468619421323</v>
      </c>
      <c r="L148" s="209">
        <v>23.672563969898498</v>
      </c>
      <c r="M148" s="209">
        <v>22.407998220296225</v>
      </c>
      <c r="N148" s="209">
        <v>25.007452548550308</v>
      </c>
      <c r="O148" s="208">
        <v>22.165024585264266</v>
      </c>
      <c r="P148" s="325">
        <v>24.37027729381559</v>
      </c>
      <c r="Q148" s="209">
        <v>26.982723821602789</v>
      </c>
      <c r="R148" s="209">
        <v>19.803626556692087</v>
      </c>
      <c r="S148" s="208">
        <v>24.365138863281739</v>
      </c>
      <c r="T148" s="325">
        <v>23.266180556197376</v>
      </c>
      <c r="U148" s="209">
        <v>22.111486546276797</v>
      </c>
      <c r="V148" s="209">
        <v>25.176283251071276</v>
      </c>
      <c r="W148" s="209">
        <v>23.887182303443819</v>
      </c>
      <c r="X148" s="208">
        <v>23.351591325634093</v>
      </c>
      <c r="Y148" s="325">
        <v>23.802233751644923</v>
      </c>
      <c r="Z148" s="209">
        <v>20.294960742323092</v>
      </c>
      <c r="AA148" s="209">
        <v>25.071119740935512</v>
      </c>
      <c r="AB148" s="209">
        <v>24.518057796763827</v>
      </c>
      <c r="AC148" s="208">
        <v>24.026241786725127</v>
      </c>
      <c r="AD148" s="325">
        <v>24.21247074770309</v>
      </c>
      <c r="AE148" s="209">
        <v>25.474350628675737</v>
      </c>
      <c r="AF148" s="209">
        <v>22.434110202389842</v>
      </c>
      <c r="AG148" s="209">
        <v>22.722127804414821</v>
      </c>
      <c r="AH148" s="209">
        <v>26.600432869067888</v>
      </c>
      <c r="AI148" s="209">
        <v>27.836028239876608</v>
      </c>
      <c r="AJ148" s="208">
        <v>22.519453206377712</v>
      </c>
      <c r="AK148" s="325">
        <v>26.796984607525854</v>
      </c>
      <c r="AL148" s="209">
        <v>22.201759872982269</v>
      </c>
      <c r="AM148" s="209">
        <v>29.834409568801799</v>
      </c>
      <c r="AN148" s="209">
        <v>26.797159273059318</v>
      </c>
      <c r="AO148" s="427">
        <v>28.585894710348729</v>
      </c>
      <c r="AP148" s="325">
        <v>14.81743358255626</v>
      </c>
      <c r="AQ148" s="209">
        <v>13.549263376868611</v>
      </c>
      <c r="AR148" s="208">
        <v>15.789125311637761</v>
      </c>
      <c r="AS148" s="325">
        <v>27.123503646417674</v>
      </c>
      <c r="AT148" s="209">
        <v>28.610992709820447</v>
      </c>
      <c r="AU148" s="209">
        <v>24.673124511976027</v>
      </c>
      <c r="AV148" s="209">
        <v>22.035191230353618</v>
      </c>
      <c r="AW148" s="208">
        <v>30.104506069293535</v>
      </c>
      <c r="AX148" s="325">
        <v>29.410686416353908</v>
      </c>
      <c r="AY148" s="209">
        <v>25.734629476386161</v>
      </c>
      <c r="AZ148" s="208">
        <v>31.264770056186329</v>
      </c>
      <c r="BA148" s="325">
        <v>18.782558393882645</v>
      </c>
      <c r="BB148" s="209">
        <v>16.340263799625255</v>
      </c>
      <c r="BC148" s="209">
        <v>17.529738931747062</v>
      </c>
      <c r="BD148" s="209">
        <v>14.321510507115534</v>
      </c>
      <c r="BE148" s="209">
        <v>18.127379239969709</v>
      </c>
      <c r="BF148" s="209">
        <v>16.701195848168332</v>
      </c>
      <c r="BG148" s="209">
        <v>24.461797619002038</v>
      </c>
      <c r="BH148" s="209">
        <v>19.185224351064221</v>
      </c>
      <c r="BI148" s="208">
        <v>20.706806031468656</v>
      </c>
      <c r="BJ148" s="325">
        <v>29.108513560018245</v>
      </c>
      <c r="BK148" s="209">
        <v>26.638124765892023</v>
      </c>
      <c r="BL148" s="209">
        <v>32.598296696721683</v>
      </c>
      <c r="BM148" s="209">
        <v>29.887122884180506</v>
      </c>
      <c r="BN148" s="209">
        <v>13.623007374602409</v>
      </c>
      <c r="BO148" s="208">
        <v>25.226400201883624</v>
      </c>
      <c r="BP148" s="325">
        <v>26.766545741024732</v>
      </c>
      <c r="BQ148" s="209">
        <v>19.239236857865365</v>
      </c>
      <c r="BR148" s="209">
        <v>18.127004256645204</v>
      </c>
      <c r="BS148" s="208">
        <v>32.111841890642559</v>
      </c>
      <c r="BT148" s="325">
        <v>21.373580443140373</v>
      </c>
      <c r="BU148" s="209">
        <v>25.133743740288434</v>
      </c>
      <c r="BV148" s="209">
        <v>17.601664728898903</v>
      </c>
      <c r="BW148" s="209">
        <v>18.70203519486213</v>
      </c>
      <c r="BX148" s="208">
        <v>27.014330443722312</v>
      </c>
      <c r="BY148" s="325">
        <v>23.779500619366306</v>
      </c>
      <c r="BZ148" s="209">
        <v>23.195889882269256</v>
      </c>
      <c r="CA148" s="209">
        <v>21.707122958069384</v>
      </c>
      <c r="CB148" s="209">
        <v>24.192194603368616</v>
      </c>
      <c r="CC148" s="209">
        <v>15.170707100417705</v>
      </c>
      <c r="CD148" s="209">
        <v>17.687683975508758</v>
      </c>
      <c r="CE148" s="209">
        <v>26.434863278524357</v>
      </c>
      <c r="CF148" s="209">
        <v>26.378572021426322</v>
      </c>
      <c r="CG148" s="208">
        <v>27.095810821507811</v>
      </c>
      <c r="CH148" s="325">
        <v>28.609565175917435</v>
      </c>
      <c r="CI148" s="209">
        <v>28.592852263962413</v>
      </c>
      <c r="CJ148" s="208">
        <v>28.712396538343143</v>
      </c>
      <c r="CK148" s="325">
        <v>29.409279708310571</v>
      </c>
      <c r="CL148" s="209">
        <v>28.085245961035671</v>
      </c>
      <c r="CM148" s="209">
        <v>31.431160081825265</v>
      </c>
      <c r="CN148" s="209">
        <v>26.935730242639259</v>
      </c>
      <c r="CO148" s="209">
        <v>34.636739768496724</v>
      </c>
      <c r="CP148" s="208">
        <v>24.449059561651584</v>
      </c>
      <c r="CQ148" s="325">
        <v>24.483376209520312</v>
      </c>
      <c r="CR148" s="209">
        <v>26.369239152782995</v>
      </c>
      <c r="CS148" s="209">
        <v>21.928815711795913</v>
      </c>
      <c r="CT148" s="208">
        <v>31.946280794208704</v>
      </c>
      <c r="CU148" s="325">
        <v>26.203989628728507</v>
      </c>
      <c r="CV148" s="209">
        <v>23.546570325581946</v>
      </c>
      <c r="CW148" s="209">
        <v>23.349758850233499</v>
      </c>
      <c r="CX148" s="209">
        <v>22.731230479309115</v>
      </c>
      <c r="CY148" s="208">
        <v>33.59258794924915</v>
      </c>
      <c r="CZ148" s="325">
        <v>25.277233456272715</v>
      </c>
      <c r="DA148" s="209">
        <v>22.082286993124349</v>
      </c>
      <c r="DB148" s="209">
        <v>19.147674306421987</v>
      </c>
      <c r="DC148" s="209">
        <v>18.912250148779609</v>
      </c>
      <c r="DD148" s="209">
        <v>31.123100050886332</v>
      </c>
      <c r="DE148" s="209">
        <v>25.758089238448846</v>
      </c>
      <c r="DF148" s="208">
        <v>28.279167019084571</v>
      </c>
      <c r="DG148" s="325">
        <v>20.690531925932035</v>
      </c>
      <c r="DH148" s="209">
        <v>14.641451373238173</v>
      </c>
      <c r="DI148" s="209">
        <v>25.807829027151175</v>
      </c>
      <c r="DJ148" s="209">
        <v>26.521010795934043</v>
      </c>
      <c r="DK148" s="209">
        <v>21.021921994452132</v>
      </c>
      <c r="DL148" s="209">
        <v>28.504307670792244</v>
      </c>
      <c r="DM148" s="209">
        <v>23.108092357503573</v>
      </c>
      <c r="DN148" s="209">
        <v>19.003911881008129</v>
      </c>
      <c r="DO148" s="208">
        <v>14.693470985125758</v>
      </c>
      <c r="DP148" s="446">
        <v>21.687952341419983</v>
      </c>
      <c r="DQ148" s="325">
        <v>51.647844394029562</v>
      </c>
      <c r="DR148" s="209">
        <v>58.999149834358747</v>
      </c>
      <c r="DS148" s="209">
        <v>46.902270352790921</v>
      </c>
      <c r="DT148" s="208">
        <v>50.216538266769959</v>
      </c>
      <c r="DU148" s="325" t="s">
        <v>341</v>
      </c>
      <c r="DV148" s="209">
        <v>49.549397376220668</v>
      </c>
      <c r="DW148" s="208" t="s">
        <v>341</v>
      </c>
    </row>
    <row r="149" spans="1:139" s="211" customFormat="1" ht="16.5" customHeight="1">
      <c r="A149" s="31" t="s">
        <v>388</v>
      </c>
    </row>
    <row r="150" spans="1:139" ht="16.5" customHeight="1">
      <c r="A150" s="13"/>
    </row>
    <row r="151" spans="1:139" ht="16.5" customHeight="1">
      <c r="A151" s="19" t="s">
        <v>56</v>
      </c>
    </row>
    <row r="152" spans="1:139" ht="16.5" customHeight="1">
      <c r="A152" s="20" t="s">
        <v>533</v>
      </c>
      <c r="B152" s="250"/>
      <c r="C152" s="88"/>
      <c r="D152" s="88"/>
      <c r="E152" s="250"/>
    </row>
    <row r="153" spans="1:139" ht="16.5" customHeight="1">
      <c r="A153" s="7" t="s">
        <v>357</v>
      </c>
      <c r="C153" s="88"/>
      <c r="D153" s="88"/>
    </row>
    <row r="154" spans="1:139" s="15" customFormat="1" ht="22.5" customHeight="1">
      <c r="A154" s="45"/>
      <c r="B154" s="79" t="s">
        <v>104</v>
      </c>
      <c r="C154" s="80" t="s">
        <v>218</v>
      </c>
      <c r="D154" s="81" t="s">
        <v>219</v>
      </c>
      <c r="E154" s="79" t="s">
        <v>220</v>
      </c>
      <c r="F154" s="80" t="s">
        <v>221</v>
      </c>
      <c r="G154" s="82" t="s">
        <v>222</v>
      </c>
      <c r="H154" s="82" t="s">
        <v>223</v>
      </c>
      <c r="I154" s="82" t="s">
        <v>224</v>
      </c>
      <c r="J154" s="81" t="s">
        <v>225</v>
      </c>
      <c r="K154" s="79" t="s">
        <v>226</v>
      </c>
      <c r="L154" s="82" t="s">
        <v>227</v>
      </c>
      <c r="M154" s="82" t="s">
        <v>228</v>
      </c>
      <c r="N154" s="82" t="s">
        <v>229</v>
      </c>
      <c r="O154" s="81" t="s">
        <v>230</v>
      </c>
      <c r="P154" s="79" t="s">
        <v>231</v>
      </c>
      <c r="Q154" s="82" t="s">
        <v>232</v>
      </c>
      <c r="R154" s="82" t="s">
        <v>233</v>
      </c>
      <c r="S154" s="81" t="s">
        <v>234</v>
      </c>
      <c r="T154" s="79" t="s">
        <v>235</v>
      </c>
      <c r="U154" s="82" t="s">
        <v>236</v>
      </c>
      <c r="V154" s="82" t="s">
        <v>237</v>
      </c>
      <c r="W154" s="82" t="s">
        <v>238</v>
      </c>
      <c r="X154" s="81" t="s">
        <v>239</v>
      </c>
      <c r="Y154" s="79" t="s">
        <v>240</v>
      </c>
      <c r="Z154" s="82" t="s">
        <v>241</v>
      </c>
      <c r="AA154" s="82" t="s">
        <v>242</v>
      </c>
      <c r="AB154" s="82" t="s">
        <v>491</v>
      </c>
      <c r="AC154" s="81" t="s">
        <v>243</v>
      </c>
      <c r="AD154" s="79" t="s">
        <v>244</v>
      </c>
      <c r="AE154" s="82" t="s">
        <v>245</v>
      </c>
      <c r="AF154" s="82" t="s">
        <v>246</v>
      </c>
      <c r="AG154" s="82" t="s">
        <v>247</v>
      </c>
      <c r="AH154" s="82" t="s">
        <v>248</v>
      </c>
      <c r="AI154" s="82" t="s">
        <v>249</v>
      </c>
      <c r="AJ154" s="81" t="s">
        <v>250</v>
      </c>
      <c r="AK154" s="79" t="s">
        <v>251</v>
      </c>
      <c r="AL154" s="82" t="s">
        <v>252</v>
      </c>
      <c r="AM154" s="82" t="s">
        <v>253</v>
      </c>
      <c r="AN154" s="82" t="s">
        <v>254</v>
      </c>
      <c r="AO154" s="81" t="s">
        <v>255</v>
      </c>
      <c r="AP154" s="79" t="s">
        <v>256</v>
      </c>
      <c r="AQ154" s="82" t="s">
        <v>257</v>
      </c>
      <c r="AR154" s="81" t="s">
        <v>258</v>
      </c>
      <c r="AS154" s="79" t="s">
        <v>259</v>
      </c>
      <c r="AT154" s="82" t="s">
        <v>260</v>
      </c>
      <c r="AU154" s="82" t="s">
        <v>261</v>
      </c>
      <c r="AV154" s="82" t="s">
        <v>262</v>
      </c>
      <c r="AW154" s="81" t="s">
        <v>263</v>
      </c>
      <c r="AX154" s="79" t="s">
        <v>264</v>
      </c>
      <c r="AY154" s="82" t="s">
        <v>265</v>
      </c>
      <c r="AZ154" s="81" t="s">
        <v>266</v>
      </c>
      <c r="BA154" s="79" t="s">
        <v>267</v>
      </c>
      <c r="BB154" s="82" t="s">
        <v>268</v>
      </c>
      <c r="BC154" s="82" t="s">
        <v>269</v>
      </c>
      <c r="BD154" s="82" t="s">
        <v>270</v>
      </c>
      <c r="BE154" s="82" t="s">
        <v>271</v>
      </c>
      <c r="BF154" s="82" t="s">
        <v>272</v>
      </c>
      <c r="BG154" s="82" t="s">
        <v>273</v>
      </c>
      <c r="BH154" s="82" t="s">
        <v>274</v>
      </c>
      <c r="BI154" s="81" t="s">
        <v>275</v>
      </c>
      <c r="BJ154" s="79" t="s">
        <v>276</v>
      </c>
      <c r="BK154" s="82" t="s">
        <v>397</v>
      </c>
      <c r="BL154" s="82" t="s">
        <v>277</v>
      </c>
      <c r="BM154" s="82" t="s">
        <v>278</v>
      </c>
      <c r="BN154" s="82" t="s">
        <v>279</v>
      </c>
      <c r="BO154" s="81" t="s">
        <v>280</v>
      </c>
      <c r="BP154" s="79" t="s">
        <v>281</v>
      </c>
      <c r="BQ154" s="82" t="s">
        <v>282</v>
      </c>
      <c r="BR154" s="82" t="s">
        <v>283</v>
      </c>
      <c r="BS154" s="81" t="s">
        <v>284</v>
      </c>
      <c r="BT154" s="79" t="s">
        <v>285</v>
      </c>
      <c r="BU154" s="82" t="s">
        <v>286</v>
      </c>
      <c r="BV154" s="82" t="s">
        <v>287</v>
      </c>
      <c r="BW154" s="82" t="s">
        <v>288</v>
      </c>
      <c r="BX154" s="81" t="s">
        <v>289</v>
      </c>
      <c r="BY154" s="79" t="s">
        <v>290</v>
      </c>
      <c r="BZ154" s="82" t="s">
        <v>291</v>
      </c>
      <c r="CA154" s="82" t="s">
        <v>292</v>
      </c>
      <c r="CB154" s="82" t="s">
        <v>293</v>
      </c>
      <c r="CC154" s="82" t="s">
        <v>294</v>
      </c>
      <c r="CD154" s="82" t="s">
        <v>295</v>
      </c>
      <c r="CE154" s="82" t="s">
        <v>296</v>
      </c>
      <c r="CF154" s="82" t="s">
        <v>297</v>
      </c>
      <c r="CG154" s="81" t="s">
        <v>298</v>
      </c>
      <c r="CH154" s="79" t="s">
        <v>299</v>
      </c>
      <c r="CI154" s="82" t="s">
        <v>300</v>
      </c>
      <c r="CJ154" s="81" t="s">
        <v>301</v>
      </c>
      <c r="CK154" s="79" t="s">
        <v>302</v>
      </c>
      <c r="CL154" s="82" t="s">
        <v>303</v>
      </c>
      <c r="CM154" s="82" t="s">
        <v>304</v>
      </c>
      <c r="CN154" s="82" t="s">
        <v>305</v>
      </c>
      <c r="CO154" s="82" t="s">
        <v>306</v>
      </c>
      <c r="CP154" s="81" t="s">
        <v>307</v>
      </c>
      <c r="CQ154" s="79" t="s">
        <v>308</v>
      </c>
      <c r="CR154" s="82" t="s">
        <v>309</v>
      </c>
      <c r="CS154" s="82" t="s">
        <v>310</v>
      </c>
      <c r="CT154" s="81" t="s">
        <v>311</v>
      </c>
      <c r="CU154" s="79" t="s">
        <v>312</v>
      </c>
      <c r="CV154" s="82" t="s">
        <v>313</v>
      </c>
      <c r="CW154" s="82" t="s">
        <v>314</v>
      </c>
      <c r="CX154" s="82" t="s">
        <v>315</v>
      </c>
      <c r="CY154" s="81" t="s">
        <v>316</v>
      </c>
      <c r="CZ154" s="79" t="s">
        <v>317</v>
      </c>
      <c r="DA154" s="82" t="s">
        <v>318</v>
      </c>
      <c r="DB154" s="82" t="s">
        <v>319</v>
      </c>
      <c r="DC154" s="82" t="s">
        <v>320</v>
      </c>
      <c r="DD154" s="82" t="s">
        <v>321</v>
      </c>
      <c r="DE154" s="82" t="s">
        <v>322</v>
      </c>
      <c r="DF154" s="81" t="s">
        <v>323</v>
      </c>
      <c r="DG154" s="79" t="s">
        <v>324</v>
      </c>
      <c r="DH154" s="82" t="s">
        <v>325</v>
      </c>
      <c r="DI154" s="82" t="s">
        <v>326</v>
      </c>
      <c r="DJ154" s="82" t="s">
        <v>327</v>
      </c>
      <c r="DK154" s="82" t="s">
        <v>328</v>
      </c>
      <c r="DL154" s="82" t="s">
        <v>329</v>
      </c>
      <c r="DM154" s="82" t="s">
        <v>330</v>
      </c>
      <c r="DN154" s="82" t="s">
        <v>331</v>
      </c>
      <c r="DO154" s="81" t="s">
        <v>332</v>
      </c>
      <c r="DP154" s="433" t="s">
        <v>333</v>
      </c>
      <c r="DQ154" s="79" t="s">
        <v>334</v>
      </c>
      <c r="DR154" s="82" t="s">
        <v>335</v>
      </c>
      <c r="DS154" s="82" t="s">
        <v>336</v>
      </c>
      <c r="DT154" s="81" t="s">
        <v>337</v>
      </c>
      <c r="DU154" s="79" t="s">
        <v>338</v>
      </c>
      <c r="DV154" s="82" t="s">
        <v>339</v>
      </c>
      <c r="DW154" s="81" t="s">
        <v>340</v>
      </c>
      <c r="DX154" s="1"/>
      <c r="DY154" s="14"/>
      <c r="DZ154" s="14"/>
    </row>
    <row r="155" spans="1:139" s="14" customFormat="1" ht="16.5" customHeight="1">
      <c r="A155" s="283" t="s">
        <v>141</v>
      </c>
      <c r="B155" s="195">
        <v>31106</v>
      </c>
      <c r="C155" s="106">
        <v>31008</v>
      </c>
      <c r="D155" s="126">
        <v>31243</v>
      </c>
      <c r="E155" s="65">
        <v>28123</v>
      </c>
      <c r="F155" s="106">
        <v>26056</v>
      </c>
      <c r="G155" s="127">
        <v>29033</v>
      </c>
      <c r="H155" s="127">
        <v>28794</v>
      </c>
      <c r="I155" s="127">
        <v>25882</v>
      </c>
      <c r="J155" s="126">
        <v>28373</v>
      </c>
      <c r="K155" s="483">
        <v>26664</v>
      </c>
      <c r="L155" s="127">
        <v>25408</v>
      </c>
      <c r="M155" s="201">
        <v>25201</v>
      </c>
      <c r="N155" s="201">
        <v>26920</v>
      </c>
      <c r="O155" s="126">
        <v>27697</v>
      </c>
      <c r="P155" s="195">
        <v>27605</v>
      </c>
      <c r="Q155" s="127">
        <v>28607</v>
      </c>
      <c r="R155" s="127">
        <v>27090</v>
      </c>
      <c r="S155" s="126">
        <v>26272</v>
      </c>
      <c r="T155" s="195">
        <v>27573</v>
      </c>
      <c r="U155" s="127">
        <v>29344</v>
      </c>
      <c r="V155" s="127">
        <v>25085</v>
      </c>
      <c r="W155" s="127">
        <v>26869</v>
      </c>
      <c r="X155" s="126">
        <v>28067</v>
      </c>
      <c r="Y155" s="195">
        <v>28162</v>
      </c>
      <c r="Z155" s="127">
        <v>27337</v>
      </c>
      <c r="AA155" s="127">
        <v>27536</v>
      </c>
      <c r="AB155" s="127">
        <v>29419</v>
      </c>
      <c r="AC155" s="126">
        <v>28131</v>
      </c>
      <c r="AD155" s="195">
        <v>28961</v>
      </c>
      <c r="AE155" s="127">
        <v>26946</v>
      </c>
      <c r="AF155" s="127">
        <v>31115</v>
      </c>
      <c r="AG155" s="127">
        <v>25561</v>
      </c>
      <c r="AH155" s="127">
        <v>28643</v>
      </c>
      <c r="AI155" s="127">
        <v>28883</v>
      </c>
      <c r="AJ155" s="126">
        <v>30470</v>
      </c>
      <c r="AK155" s="195">
        <v>27513</v>
      </c>
      <c r="AL155" s="127">
        <v>25923</v>
      </c>
      <c r="AM155" s="127">
        <v>27325</v>
      </c>
      <c r="AN155" s="127">
        <v>29020</v>
      </c>
      <c r="AO155" s="126">
        <v>26043</v>
      </c>
      <c r="AP155" s="195">
        <v>25681</v>
      </c>
      <c r="AQ155" s="127" t="s">
        <v>341</v>
      </c>
      <c r="AR155" s="126" t="s">
        <v>341</v>
      </c>
      <c r="AS155" s="195">
        <v>28418</v>
      </c>
      <c r="AT155" s="127">
        <v>28980</v>
      </c>
      <c r="AU155" s="127">
        <v>28068</v>
      </c>
      <c r="AV155" s="127">
        <v>27605</v>
      </c>
      <c r="AW155" s="126">
        <v>28453</v>
      </c>
      <c r="AX155" s="195">
        <v>29069</v>
      </c>
      <c r="AY155" s="127">
        <v>31079</v>
      </c>
      <c r="AZ155" s="126">
        <v>28189</v>
      </c>
      <c r="BA155" s="195">
        <v>33346</v>
      </c>
      <c r="BB155" s="127">
        <v>31371</v>
      </c>
      <c r="BC155" s="127">
        <v>35268</v>
      </c>
      <c r="BD155" s="127">
        <v>38732</v>
      </c>
      <c r="BE155" s="127">
        <v>35928</v>
      </c>
      <c r="BF155" s="127">
        <v>34470</v>
      </c>
      <c r="BG155" s="127">
        <v>28076</v>
      </c>
      <c r="BH155" s="127">
        <v>31982</v>
      </c>
      <c r="BI155" s="126">
        <v>34337</v>
      </c>
      <c r="BJ155" s="195">
        <v>25979</v>
      </c>
      <c r="BK155" s="127">
        <v>24748</v>
      </c>
      <c r="BL155" s="127">
        <v>26669</v>
      </c>
      <c r="BM155" s="127">
        <v>26458</v>
      </c>
      <c r="BN155" s="127">
        <v>26037</v>
      </c>
      <c r="BO155" s="126">
        <v>24972</v>
      </c>
      <c r="BP155" s="195">
        <v>26179</v>
      </c>
      <c r="BQ155" s="127">
        <v>26821</v>
      </c>
      <c r="BR155" s="127">
        <v>23714</v>
      </c>
      <c r="BS155" s="126">
        <v>26651</v>
      </c>
      <c r="BT155" s="195">
        <v>27893</v>
      </c>
      <c r="BU155" s="127">
        <v>28032</v>
      </c>
      <c r="BV155" s="127">
        <v>26947</v>
      </c>
      <c r="BW155" s="127">
        <v>28564</v>
      </c>
      <c r="BX155" s="126">
        <v>26421</v>
      </c>
      <c r="BY155" s="195">
        <v>27866</v>
      </c>
      <c r="BZ155" s="127">
        <v>25400</v>
      </c>
      <c r="CA155" s="127">
        <v>26101</v>
      </c>
      <c r="CB155" s="127">
        <v>29875</v>
      </c>
      <c r="CC155" s="127">
        <v>26790</v>
      </c>
      <c r="CD155" s="127">
        <v>26750</v>
      </c>
      <c r="CE155" s="127">
        <v>26372</v>
      </c>
      <c r="CF155" s="127">
        <v>26972</v>
      </c>
      <c r="CG155" s="126">
        <v>27278</v>
      </c>
      <c r="CH155" s="195">
        <v>27226</v>
      </c>
      <c r="CI155" s="127">
        <v>27560</v>
      </c>
      <c r="CJ155" s="126">
        <v>26690</v>
      </c>
      <c r="CK155" s="195">
        <v>28864</v>
      </c>
      <c r="CL155" s="127">
        <v>29574</v>
      </c>
      <c r="CM155" s="127">
        <v>28665</v>
      </c>
      <c r="CN155" s="127">
        <v>27924</v>
      </c>
      <c r="CO155" s="127">
        <v>28112</v>
      </c>
      <c r="CP155" s="126">
        <v>28872</v>
      </c>
      <c r="CQ155" s="195">
        <v>29256</v>
      </c>
      <c r="CR155" s="127">
        <v>27119</v>
      </c>
      <c r="CS155" s="127">
        <v>32188</v>
      </c>
      <c r="CT155" s="126">
        <v>27737</v>
      </c>
      <c r="CU155" s="195">
        <v>27294</v>
      </c>
      <c r="CV155" s="127">
        <v>26606</v>
      </c>
      <c r="CW155" s="127">
        <v>27412</v>
      </c>
      <c r="CX155" s="127">
        <v>27668</v>
      </c>
      <c r="CY155" s="126">
        <v>27391</v>
      </c>
      <c r="CZ155" s="195">
        <v>28010</v>
      </c>
      <c r="DA155" s="127">
        <v>26499</v>
      </c>
      <c r="DB155" s="127">
        <v>27027</v>
      </c>
      <c r="DC155" s="127">
        <v>27957</v>
      </c>
      <c r="DD155" s="127">
        <v>28199</v>
      </c>
      <c r="DE155" s="127">
        <v>28540</v>
      </c>
      <c r="DF155" s="126">
        <v>27147</v>
      </c>
      <c r="DG155" s="195">
        <v>30030</v>
      </c>
      <c r="DH155" s="127">
        <v>32217</v>
      </c>
      <c r="DI155" s="127">
        <v>27242</v>
      </c>
      <c r="DJ155" s="127">
        <v>27923</v>
      </c>
      <c r="DK155" s="127">
        <v>31089</v>
      </c>
      <c r="DL155" s="127">
        <v>27073</v>
      </c>
      <c r="DM155" s="127">
        <v>29875</v>
      </c>
      <c r="DN155" s="127">
        <v>29931</v>
      </c>
      <c r="DO155" s="126">
        <v>33758</v>
      </c>
      <c r="DP155" s="794">
        <v>29065</v>
      </c>
      <c r="DQ155" s="195" t="s">
        <v>341</v>
      </c>
      <c r="DR155" s="127" t="s">
        <v>341</v>
      </c>
      <c r="DS155" s="127" t="s">
        <v>341</v>
      </c>
      <c r="DT155" s="126" t="s">
        <v>341</v>
      </c>
      <c r="DU155" s="195" t="s">
        <v>341</v>
      </c>
      <c r="DV155" s="127" t="s">
        <v>341</v>
      </c>
      <c r="DW155" s="126" t="s">
        <v>341</v>
      </c>
    </row>
    <row r="156" spans="1:139" s="14" customFormat="1" ht="16.5" customHeight="1">
      <c r="A156" s="316" t="s">
        <v>128</v>
      </c>
      <c r="B156" s="38">
        <v>20232</v>
      </c>
      <c r="C156" s="168">
        <v>20140</v>
      </c>
      <c r="D156" s="169">
        <v>20370</v>
      </c>
      <c r="E156" s="38">
        <v>19064</v>
      </c>
      <c r="F156" s="168">
        <v>17860</v>
      </c>
      <c r="G156" s="170">
        <v>19690</v>
      </c>
      <c r="H156" s="170">
        <v>18920</v>
      </c>
      <c r="I156" s="170">
        <v>17610</v>
      </c>
      <c r="J156" s="169">
        <v>19370</v>
      </c>
      <c r="K156" s="223">
        <v>18499</v>
      </c>
      <c r="L156" s="170">
        <v>17910</v>
      </c>
      <c r="M156" s="324">
        <v>17720</v>
      </c>
      <c r="N156" s="324">
        <v>18080</v>
      </c>
      <c r="O156" s="171">
        <v>19230</v>
      </c>
      <c r="P156" s="223">
        <v>18399</v>
      </c>
      <c r="Q156" s="173">
        <v>18880</v>
      </c>
      <c r="R156" s="170">
        <v>18170</v>
      </c>
      <c r="S156" s="169">
        <v>17760</v>
      </c>
      <c r="T156" s="223">
        <v>18780</v>
      </c>
      <c r="U156" s="170">
        <v>19900</v>
      </c>
      <c r="V156" s="170">
        <v>17900</v>
      </c>
      <c r="W156" s="170">
        <v>18270</v>
      </c>
      <c r="X156" s="169">
        <v>18600</v>
      </c>
      <c r="Y156" s="223">
        <v>19073</v>
      </c>
      <c r="Z156" s="170">
        <v>18660</v>
      </c>
      <c r="AA156" s="170">
        <v>18970</v>
      </c>
      <c r="AB156" s="170">
        <v>19560</v>
      </c>
      <c r="AC156" s="169">
        <v>18900</v>
      </c>
      <c r="AD156" s="223">
        <v>19261</v>
      </c>
      <c r="AE156" s="170">
        <v>18500</v>
      </c>
      <c r="AF156" s="170">
        <v>19730</v>
      </c>
      <c r="AG156" s="170">
        <v>17900</v>
      </c>
      <c r="AH156" s="170">
        <v>19410</v>
      </c>
      <c r="AI156" s="170">
        <v>19080</v>
      </c>
      <c r="AJ156" s="169">
        <v>19820</v>
      </c>
      <c r="AK156" s="223">
        <v>18400</v>
      </c>
      <c r="AL156" s="170">
        <v>17220</v>
      </c>
      <c r="AM156" s="170">
        <v>18370</v>
      </c>
      <c r="AN156" s="170">
        <v>19310</v>
      </c>
      <c r="AO156" s="169">
        <v>17730</v>
      </c>
      <c r="AP156" s="223">
        <v>17882</v>
      </c>
      <c r="AQ156" s="173" t="s">
        <v>341</v>
      </c>
      <c r="AR156" s="171" t="s">
        <v>341</v>
      </c>
      <c r="AS156" s="223">
        <v>18997</v>
      </c>
      <c r="AT156" s="170">
        <v>19500</v>
      </c>
      <c r="AU156" s="170">
        <v>18840</v>
      </c>
      <c r="AV156" s="170">
        <v>18090</v>
      </c>
      <c r="AW156" s="169">
        <v>19160</v>
      </c>
      <c r="AX156" s="223">
        <v>18955</v>
      </c>
      <c r="AY156" s="170">
        <v>19380</v>
      </c>
      <c r="AZ156" s="169">
        <v>18740</v>
      </c>
      <c r="BA156" s="223">
        <v>21672</v>
      </c>
      <c r="BB156" s="170">
        <v>24520</v>
      </c>
      <c r="BC156" s="170">
        <v>21210</v>
      </c>
      <c r="BD156" s="170">
        <v>24190</v>
      </c>
      <c r="BE156" s="170">
        <v>22130</v>
      </c>
      <c r="BF156" s="170">
        <v>24420</v>
      </c>
      <c r="BG156" s="170">
        <v>16600</v>
      </c>
      <c r="BH156" s="170">
        <v>20860</v>
      </c>
      <c r="BI156" s="169">
        <v>20280</v>
      </c>
      <c r="BJ156" s="223">
        <v>17789</v>
      </c>
      <c r="BK156" s="170">
        <v>17010</v>
      </c>
      <c r="BL156" s="170">
        <v>17850</v>
      </c>
      <c r="BM156" s="170">
        <v>18210</v>
      </c>
      <c r="BN156" s="170">
        <v>18150</v>
      </c>
      <c r="BO156" s="169">
        <v>17350</v>
      </c>
      <c r="BP156" s="223">
        <v>18452</v>
      </c>
      <c r="BQ156" s="170">
        <v>18620</v>
      </c>
      <c r="BR156" s="170">
        <v>17100</v>
      </c>
      <c r="BS156" s="169">
        <v>18790</v>
      </c>
      <c r="BT156" s="223">
        <v>18633</v>
      </c>
      <c r="BU156" s="170">
        <v>19130</v>
      </c>
      <c r="BV156" s="170">
        <v>18020</v>
      </c>
      <c r="BW156" s="170">
        <v>18730</v>
      </c>
      <c r="BX156" s="169">
        <v>17890</v>
      </c>
      <c r="BY156" s="223">
        <v>19073</v>
      </c>
      <c r="BZ156" s="170">
        <v>17580</v>
      </c>
      <c r="CA156" s="170">
        <v>18100</v>
      </c>
      <c r="CB156" s="173">
        <v>20710</v>
      </c>
      <c r="CC156" s="170">
        <v>18280</v>
      </c>
      <c r="CD156" s="170">
        <v>18210</v>
      </c>
      <c r="CE156" s="170">
        <v>18300</v>
      </c>
      <c r="CF156" s="170">
        <v>18070</v>
      </c>
      <c r="CG156" s="169">
        <v>17790</v>
      </c>
      <c r="CH156" s="223">
        <v>17351</v>
      </c>
      <c r="CI156" s="170">
        <v>17680</v>
      </c>
      <c r="CJ156" s="169">
        <v>16800</v>
      </c>
      <c r="CK156" s="223">
        <v>18913</v>
      </c>
      <c r="CL156" s="170">
        <v>19660</v>
      </c>
      <c r="CM156" s="170">
        <v>18490</v>
      </c>
      <c r="CN156" s="170">
        <v>18240</v>
      </c>
      <c r="CO156" s="170">
        <v>18610</v>
      </c>
      <c r="CP156" s="169">
        <v>18660</v>
      </c>
      <c r="CQ156" s="223">
        <v>18533</v>
      </c>
      <c r="CR156" s="170">
        <v>17450</v>
      </c>
      <c r="CS156" s="170">
        <v>19720</v>
      </c>
      <c r="CT156" s="169">
        <v>17950</v>
      </c>
      <c r="CU156" s="223">
        <v>18457</v>
      </c>
      <c r="CV156" s="170">
        <v>18150</v>
      </c>
      <c r="CW156" s="170">
        <v>18570</v>
      </c>
      <c r="CX156" s="170">
        <v>18280</v>
      </c>
      <c r="CY156" s="169">
        <v>18730</v>
      </c>
      <c r="CZ156" s="223">
        <v>19074</v>
      </c>
      <c r="DA156" s="170">
        <v>18410</v>
      </c>
      <c r="DB156" s="170">
        <v>18580</v>
      </c>
      <c r="DC156" s="170">
        <v>19820</v>
      </c>
      <c r="DD156" s="170">
        <v>19030</v>
      </c>
      <c r="DE156" s="170">
        <v>19300</v>
      </c>
      <c r="DF156" s="169">
        <v>17810</v>
      </c>
      <c r="DG156" s="223">
        <v>19876</v>
      </c>
      <c r="DH156" s="170">
        <v>20250</v>
      </c>
      <c r="DI156" s="170">
        <v>18160</v>
      </c>
      <c r="DJ156" s="170">
        <v>18370</v>
      </c>
      <c r="DK156" s="170">
        <v>20130</v>
      </c>
      <c r="DL156" s="170">
        <v>18300</v>
      </c>
      <c r="DM156" s="170">
        <v>20280</v>
      </c>
      <c r="DN156" s="170">
        <v>20060</v>
      </c>
      <c r="DO156" s="169">
        <v>22100</v>
      </c>
      <c r="DP156" s="445">
        <v>19271</v>
      </c>
      <c r="DQ156" s="38" t="s">
        <v>341</v>
      </c>
      <c r="DR156" s="173" t="s">
        <v>341</v>
      </c>
      <c r="DS156" s="173" t="s">
        <v>341</v>
      </c>
      <c r="DT156" s="171" t="s">
        <v>341</v>
      </c>
      <c r="DU156" s="38" t="s">
        <v>341</v>
      </c>
      <c r="DV156" s="173" t="s">
        <v>341</v>
      </c>
      <c r="DW156" s="171" t="s">
        <v>341</v>
      </c>
    </row>
    <row r="157" spans="1:139" s="211" customFormat="1" ht="16.5" customHeight="1">
      <c r="A157" s="680" t="s">
        <v>523</v>
      </c>
      <c r="B157" s="323">
        <v>3.36598</v>
      </c>
      <c r="C157" s="203">
        <v>3.3</v>
      </c>
      <c r="D157" s="204">
        <v>3.5</v>
      </c>
      <c r="E157" s="323">
        <v>3.2418800000000001</v>
      </c>
      <c r="F157" s="203">
        <v>3.2</v>
      </c>
      <c r="G157" s="205">
        <v>3.3</v>
      </c>
      <c r="H157" s="205">
        <v>3</v>
      </c>
      <c r="I157" s="206">
        <v>3.3</v>
      </c>
      <c r="J157" s="204">
        <v>3.2</v>
      </c>
      <c r="K157" s="323">
        <v>3.1482800000000002</v>
      </c>
      <c r="L157" s="205">
        <v>3.1</v>
      </c>
      <c r="M157" s="205">
        <v>3.2</v>
      </c>
      <c r="N157" s="205">
        <v>3</v>
      </c>
      <c r="O157" s="204">
        <v>3.2</v>
      </c>
      <c r="P157" s="323">
        <v>3.0622500000000001</v>
      </c>
      <c r="Q157" s="205">
        <v>3.1</v>
      </c>
      <c r="R157" s="205">
        <v>3</v>
      </c>
      <c r="S157" s="204">
        <v>3</v>
      </c>
      <c r="T157" s="323">
        <v>3.0803799999999999</v>
      </c>
      <c r="U157" s="205">
        <v>3.1</v>
      </c>
      <c r="V157" s="205">
        <v>3.1</v>
      </c>
      <c r="W157" s="205">
        <v>3</v>
      </c>
      <c r="X157" s="204">
        <v>3.1</v>
      </c>
      <c r="Y157" s="323">
        <v>2.9952399999999999</v>
      </c>
      <c r="Z157" s="205">
        <v>3</v>
      </c>
      <c r="AA157" s="205">
        <v>2.9</v>
      </c>
      <c r="AB157" s="205">
        <v>3</v>
      </c>
      <c r="AC157" s="204">
        <v>3</v>
      </c>
      <c r="AD157" s="323">
        <v>3.1147499999999999</v>
      </c>
      <c r="AE157" s="205">
        <v>3.1</v>
      </c>
      <c r="AF157" s="205">
        <v>3.1</v>
      </c>
      <c r="AG157" s="205">
        <v>3</v>
      </c>
      <c r="AH157" s="205">
        <v>3.2</v>
      </c>
      <c r="AI157" s="205">
        <v>3</v>
      </c>
      <c r="AJ157" s="204">
        <v>3.2</v>
      </c>
      <c r="AK157" s="323">
        <v>3.31264</v>
      </c>
      <c r="AL157" s="205">
        <v>3.3</v>
      </c>
      <c r="AM157" s="205">
        <v>3.3</v>
      </c>
      <c r="AN157" s="205">
        <v>3.4</v>
      </c>
      <c r="AO157" s="428">
        <v>3</v>
      </c>
      <c r="AP157" s="323">
        <v>3.6882700000000002</v>
      </c>
      <c r="AQ157" s="205" t="s">
        <v>341</v>
      </c>
      <c r="AR157" s="204" t="s">
        <v>341</v>
      </c>
      <c r="AS157" s="323">
        <v>3.1301700000000001</v>
      </c>
      <c r="AT157" s="205">
        <v>3.2</v>
      </c>
      <c r="AU157" s="205">
        <v>3</v>
      </c>
      <c r="AV157" s="205">
        <v>2.9</v>
      </c>
      <c r="AW157" s="204">
        <v>3.3</v>
      </c>
      <c r="AX157" s="323">
        <v>3.1651699999999998</v>
      </c>
      <c r="AY157" s="205">
        <v>3.1</v>
      </c>
      <c r="AZ157" s="204">
        <v>3.2</v>
      </c>
      <c r="BA157" s="323">
        <v>4.2619699999999998</v>
      </c>
      <c r="BB157" s="205">
        <v>6</v>
      </c>
      <c r="BC157" s="205">
        <v>3.2</v>
      </c>
      <c r="BD157" s="205">
        <v>3.8</v>
      </c>
      <c r="BE157" s="205">
        <v>3.4</v>
      </c>
      <c r="BF157" s="205">
        <v>4.7</v>
      </c>
      <c r="BG157" s="205">
        <v>3.7</v>
      </c>
      <c r="BH157" s="205">
        <v>3.9</v>
      </c>
      <c r="BI157" s="204">
        <v>3.5</v>
      </c>
      <c r="BJ157" s="323">
        <v>3.6177000000000001</v>
      </c>
      <c r="BK157" s="205">
        <v>3.5</v>
      </c>
      <c r="BL157" s="205">
        <v>3.6</v>
      </c>
      <c r="BM157" s="205">
        <v>3.7</v>
      </c>
      <c r="BN157" s="205">
        <v>3.1</v>
      </c>
      <c r="BO157" s="204">
        <v>3.6</v>
      </c>
      <c r="BP157" s="323">
        <v>3.20973</v>
      </c>
      <c r="BQ157" s="205">
        <v>3.1</v>
      </c>
      <c r="BR157" s="205">
        <v>3.2</v>
      </c>
      <c r="BS157" s="204">
        <v>3.3</v>
      </c>
      <c r="BT157" s="323">
        <v>3.2573300000000001</v>
      </c>
      <c r="BU157" s="205">
        <v>3.3</v>
      </c>
      <c r="BV157" s="205">
        <v>3.1</v>
      </c>
      <c r="BW157" s="205">
        <v>3.3</v>
      </c>
      <c r="BX157" s="204">
        <v>3</v>
      </c>
      <c r="BY157" s="323">
        <v>3.37616</v>
      </c>
      <c r="BZ157" s="205">
        <v>3.3</v>
      </c>
      <c r="CA157" s="205">
        <v>3.1</v>
      </c>
      <c r="CB157" s="205">
        <v>3.5</v>
      </c>
      <c r="CC157" s="205">
        <v>3.3</v>
      </c>
      <c r="CD157" s="205">
        <v>3.3</v>
      </c>
      <c r="CE157" s="205">
        <v>3</v>
      </c>
      <c r="CF157" s="205">
        <v>3.2</v>
      </c>
      <c r="CG157" s="204">
        <v>3.2</v>
      </c>
      <c r="CH157" s="323">
        <v>3.4280200000000001</v>
      </c>
      <c r="CI157" s="205">
        <v>3.5</v>
      </c>
      <c r="CJ157" s="204">
        <v>3.3</v>
      </c>
      <c r="CK157" s="323">
        <v>2.9521199999999999</v>
      </c>
      <c r="CL157" s="205">
        <v>3.1</v>
      </c>
      <c r="CM157" s="205">
        <v>2.9</v>
      </c>
      <c r="CN157" s="205">
        <v>2.8</v>
      </c>
      <c r="CO157" s="205">
        <v>2.9</v>
      </c>
      <c r="CP157" s="204">
        <v>2.8</v>
      </c>
      <c r="CQ157" s="323">
        <v>3.2574299999999998</v>
      </c>
      <c r="CR157" s="205">
        <v>3.2</v>
      </c>
      <c r="CS157" s="205">
        <v>3.2</v>
      </c>
      <c r="CT157" s="204">
        <v>3.3</v>
      </c>
      <c r="CU157" s="323">
        <v>3.1534200000000001</v>
      </c>
      <c r="CV157" s="205">
        <v>3.2</v>
      </c>
      <c r="CW157" s="205">
        <v>3.2</v>
      </c>
      <c r="CX157" s="205">
        <v>3</v>
      </c>
      <c r="CY157" s="204">
        <v>3.2</v>
      </c>
      <c r="CZ157" s="323">
        <v>3.69435</v>
      </c>
      <c r="DA157" s="205">
        <v>3.3</v>
      </c>
      <c r="DB157" s="205">
        <v>3.1</v>
      </c>
      <c r="DC157" s="205">
        <v>3.8</v>
      </c>
      <c r="DD157" s="205">
        <v>3.8</v>
      </c>
      <c r="DE157" s="205">
        <v>3.5</v>
      </c>
      <c r="DF157" s="204">
        <v>3.6</v>
      </c>
      <c r="DG157" s="323">
        <v>3.4009</v>
      </c>
      <c r="DH157" s="205">
        <v>3.4</v>
      </c>
      <c r="DI157" s="205">
        <v>3.1</v>
      </c>
      <c r="DJ157" s="205">
        <v>3.2</v>
      </c>
      <c r="DK157" s="205">
        <v>3.2</v>
      </c>
      <c r="DL157" s="205">
        <v>3.1</v>
      </c>
      <c r="DM157" s="205">
        <v>3.6</v>
      </c>
      <c r="DN157" s="205">
        <v>3.1</v>
      </c>
      <c r="DO157" s="204">
        <v>4</v>
      </c>
      <c r="DP157" s="444">
        <v>3.4790800000000002</v>
      </c>
      <c r="DQ157" s="323" t="s">
        <v>341</v>
      </c>
      <c r="DR157" s="173" t="s">
        <v>341</v>
      </c>
      <c r="DS157" s="173" t="s">
        <v>341</v>
      </c>
      <c r="DT157" s="171" t="s">
        <v>341</v>
      </c>
      <c r="DU157" s="38" t="s">
        <v>341</v>
      </c>
      <c r="DV157" s="173" t="s">
        <v>341</v>
      </c>
      <c r="DW157" s="171" t="s">
        <v>341</v>
      </c>
      <c r="DX157" s="14"/>
      <c r="DY157" s="14"/>
      <c r="DZ157" s="14"/>
      <c r="EA157" s="14"/>
      <c r="EB157" s="14"/>
      <c r="EC157" s="14"/>
      <c r="ED157" s="14"/>
      <c r="EE157" s="14"/>
      <c r="EF157" s="14"/>
      <c r="EG157" s="14"/>
      <c r="EH157" s="14"/>
      <c r="EI157" s="14"/>
    </row>
    <row r="158" spans="1:139" s="211" customFormat="1" ht="16.5" customHeight="1">
      <c r="A158" s="327" t="s">
        <v>142</v>
      </c>
      <c r="B158" s="323">
        <v>11.922499999999999</v>
      </c>
      <c r="C158" s="203">
        <v>12</v>
      </c>
      <c r="D158" s="204">
        <v>11.9</v>
      </c>
      <c r="E158" s="323">
        <v>13.417</v>
      </c>
      <c r="F158" s="203">
        <v>16.7</v>
      </c>
      <c r="G158" s="205">
        <v>12.5</v>
      </c>
      <c r="H158" s="205">
        <v>12.1</v>
      </c>
      <c r="I158" s="206">
        <v>17.600000000000001</v>
      </c>
      <c r="J158" s="204">
        <v>12.2</v>
      </c>
      <c r="K158" s="323">
        <v>14.339700000000001</v>
      </c>
      <c r="L158" s="205">
        <v>15.5</v>
      </c>
      <c r="M158" s="205">
        <v>16.8</v>
      </c>
      <c r="N158" s="205">
        <v>14.3</v>
      </c>
      <c r="O158" s="204">
        <v>13.2</v>
      </c>
      <c r="P158" s="323">
        <v>13.8574</v>
      </c>
      <c r="Q158" s="205">
        <v>13.2</v>
      </c>
      <c r="R158" s="205">
        <v>13.8</v>
      </c>
      <c r="S158" s="204">
        <v>15.5</v>
      </c>
      <c r="T158" s="323">
        <v>13.079599999999999</v>
      </c>
      <c r="U158" s="205">
        <v>10.9</v>
      </c>
      <c r="V158" s="205">
        <v>15.8</v>
      </c>
      <c r="W158" s="205">
        <v>13.6</v>
      </c>
      <c r="X158" s="204">
        <v>13.8</v>
      </c>
      <c r="Y158" s="323">
        <v>11.6153</v>
      </c>
      <c r="Z158" s="205">
        <v>12.8</v>
      </c>
      <c r="AA158" s="205">
        <v>11.4</v>
      </c>
      <c r="AB158" s="205">
        <v>10.8</v>
      </c>
      <c r="AC158" s="204">
        <v>12</v>
      </c>
      <c r="AD158" s="323">
        <v>12.3865</v>
      </c>
      <c r="AE158" s="205">
        <v>14.2</v>
      </c>
      <c r="AF158" s="205">
        <v>11.3</v>
      </c>
      <c r="AG158" s="205">
        <v>14.7</v>
      </c>
      <c r="AH158" s="205">
        <v>11.9</v>
      </c>
      <c r="AI158" s="205">
        <v>12.1</v>
      </c>
      <c r="AJ158" s="204">
        <v>12</v>
      </c>
      <c r="AK158" s="323">
        <v>15.3772</v>
      </c>
      <c r="AL158" s="205">
        <v>19.399999999999999</v>
      </c>
      <c r="AM158" s="205">
        <v>15.2</v>
      </c>
      <c r="AN158" s="205">
        <v>13.3</v>
      </c>
      <c r="AO158" s="428">
        <v>15.7</v>
      </c>
      <c r="AP158" s="323">
        <v>19.712700000000002</v>
      </c>
      <c r="AQ158" s="205" t="s">
        <v>341</v>
      </c>
      <c r="AR158" s="204" t="s">
        <v>341</v>
      </c>
      <c r="AS158" s="323">
        <v>13.1776</v>
      </c>
      <c r="AT158" s="205">
        <v>12.7</v>
      </c>
      <c r="AU158" s="205">
        <v>12.5</v>
      </c>
      <c r="AV158" s="205">
        <v>14.2</v>
      </c>
      <c r="AW158" s="204">
        <v>14.6</v>
      </c>
      <c r="AX158" s="323">
        <v>13.681699999999999</v>
      </c>
      <c r="AY158" s="205">
        <v>12.1</v>
      </c>
      <c r="AZ158" s="204">
        <v>14.4</v>
      </c>
      <c r="BA158" s="323">
        <v>13.270300000000001</v>
      </c>
      <c r="BB158" s="205">
        <v>14.4</v>
      </c>
      <c r="BC158" s="205">
        <v>10.1</v>
      </c>
      <c r="BD158" s="205">
        <v>8</v>
      </c>
      <c r="BE158" s="205">
        <v>10.1</v>
      </c>
      <c r="BF158" s="205">
        <v>10.6</v>
      </c>
      <c r="BG158" s="205">
        <v>24.1</v>
      </c>
      <c r="BH158" s="205">
        <v>13.7</v>
      </c>
      <c r="BI158" s="204">
        <v>13.9</v>
      </c>
      <c r="BJ158" s="323">
        <v>19.380600000000001</v>
      </c>
      <c r="BK158" s="205">
        <v>20.9</v>
      </c>
      <c r="BL158" s="205">
        <v>19.399999999999999</v>
      </c>
      <c r="BM158" s="205">
        <v>18.7</v>
      </c>
      <c r="BN158" s="205">
        <v>15.7</v>
      </c>
      <c r="BO158" s="204">
        <v>20.3</v>
      </c>
      <c r="BP158" s="323">
        <v>15.1768</v>
      </c>
      <c r="BQ158" s="205">
        <v>13.6</v>
      </c>
      <c r="BR158" s="205">
        <v>19.399999999999999</v>
      </c>
      <c r="BS158" s="204">
        <v>14.8</v>
      </c>
      <c r="BT158" s="323">
        <v>14.58</v>
      </c>
      <c r="BU158" s="205">
        <v>14</v>
      </c>
      <c r="BV158" s="205">
        <v>15.5</v>
      </c>
      <c r="BW158" s="205">
        <v>14.5</v>
      </c>
      <c r="BX158" s="204">
        <v>15.3</v>
      </c>
      <c r="BY158" s="323">
        <v>14.5288</v>
      </c>
      <c r="BZ158" s="205">
        <v>18.5</v>
      </c>
      <c r="CA158" s="205">
        <v>15.6</v>
      </c>
      <c r="CB158" s="205">
        <v>12.4</v>
      </c>
      <c r="CC158" s="205">
        <v>16</v>
      </c>
      <c r="CD158" s="205">
        <v>16.100000000000001</v>
      </c>
      <c r="CE158" s="205">
        <v>14.5</v>
      </c>
      <c r="CF158" s="205">
        <v>15.8</v>
      </c>
      <c r="CG158" s="204">
        <v>17.3</v>
      </c>
      <c r="CH158" s="323">
        <v>19.488700000000001</v>
      </c>
      <c r="CI158" s="205">
        <v>19</v>
      </c>
      <c r="CJ158" s="204">
        <v>20.399999999999999</v>
      </c>
      <c r="CK158" s="323">
        <v>11.621700000000001</v>
      </c>
      <c r="CL158" s="205">
        <v>10.8</v>
      </c>
      <c r="CM158" s="205">
        <v>12.2</v>
      </c>
      <c r="CN158" s="205">
        <v>12.6</v>
      </c>
      <c r="CO158" s="205">
        <v>12.9</v>
      </c>
      <c r="CP158" s="204">
        <v>11.1</v>
      </c>
      <c r="CQ158" s="323">
        <v>15.3027</v>
      </c>
      <c r="CR158" s="205">
        <v>18.3</v>
      </c>
      <c r="CS158" s="205">
        <v>12.2</v>
      </c>
      <c r="CT158" s="204">
        <v>16.899999999999999</v>
      </c>
      <c r="CU158" s="323">
        <v>14.263199999999999</v>
      </c>
      <c r="CV158" s="205">
        <v>15.5</v>
      </c>
      <c r="CW158" s="205">
        <v>14.3</v>
      </c>
      <c r="CX158" s="205">
        <v>13.3</v>
      </c>
      <c r="CY158" s="204">
        <v>14.1</v>
      </c>
      <c r="CZ158" s="323">
        <v>16.300799999999999</v>
      </c>
      <c r="DA158" s="205">
        <v>15.8</v>
      </c>
      <c r="DB158" s="205">
        <v>13.6</v>
      </c>
      <c r="DC158" s="205">
        <v>14.4</v>
      </c>
      <c r="DD158" s="205">
        <v>17.7</v>
      </c>
      <c r="DE158" s="205">
        <v>14.7</v>
      </c>
      <c r="DF158" s="204">
        <v>19.100000000000001</v>
      </c>
      <c r="DG158" s="323">
        <v>12.3233</v>
      </c>
      <c r="DH158" s="205">
        <v>11</v>
      </c>
      <c r="DI158" s="205">
        <v>14.9</v>
      </c>
      <c r="DJ158" s="205">
        <v>15.3</v>
      </c>
      <c r="DK158" s="205">
        <v>11.2</v>
      </c>
      <c r="DL158" s="205">
        <v>14.3</v>
      </c>
      <c r="DM158" s="205">
        <v>13</v>
      </c>
      <c r="DN158" s="205">
        <v>10.3</v>
      </c>
      <c r="DO158" s="204">
        <v>9.9</v>
      </c>
      <c r="DP158" s="444">
        <v>14.144</v>
      </c>
      <c r="DQ158" s="323" t="s">
        <v>341</v>
      </c>
      <c r="DR158" s="173" t="s">
        <v>341</v>
      </c>
      <c r="DS158" s="173" t="s">
        <v>341</v>
      </c>
      <c r="DT158" s="171" t="s">
        <v>341</v>
      </c>
      <c r="DU158" s="38" t="s">
        <v>341</v>
      </c>
      <c r="DV158" s="173" t="s">
        <v>341</v>
      </c>
      <c r="DW158" s="171" t="s">
        <v>341</v>
      </c>
      <c r="DX158" s="14"/>
      <c r="DY158" s="14"/>
      <c r="DZ158" s="14"/>
      <c r="EA158" s="14"/>
      <c r="EB158" s="14"/>
      <c r="EC158" s="14"/>
      <c r="ED158" s="14"/>
      <c r="EE158" s="14"/>
      <c r="EF158" s="14"/>
      <c r="EG158" s="14"/>
      <c r="EH158" s="14"/>
      <c r="EI158" s="14"/>
    </row>
    <row r="159" spans="1:139" s="211" customFormat="1" ht="16.5" customHeight="1">
      <c r="A159" s="327" t="s">
        <v>143</v>
      </c>
      <c r="B159" s="323">
        <v>18.312799999999999</v>
      </c>
      <c r="C159" s="203">
        <v>18.3</v>
      </c>
      <c r="D159" s="204">
        <v>18.399999999999999</v>
      </c>
      <c r="E159" s="323">
        <v>18.3094</v>
      </c>
      <c r="F159" s="203">
        <v>23.3</v>
      </c>
      <c r="G159" s="205">
        <v>16.899999999999999</v>
      </c>
      <c r="H159" s="205">
        <v>17.100000000000001</v>
      </c>
      <c r="I159" s="206">
        <v>24.5</v>
      </c>
      <c r="J159" s="204">
        <v>16.399999999999999</v>
      </c>
      <c r="K159" s="323">
        <v>19.629000000000001</v>
      </c>
      <c r="L159" s="205">
        <v>22.9</v>
      </c>
      <c r="M159" s="205">
        <v>20.8</v>
      </c>
      <c r="N159" s="205">
        <v>18.3</v>
      </c>
      <c r="O159" s="204">
        <v>18.2</v>
      </c>
      <c r="P159" s="323">
        <v>20.040099999999999</v>
      </c>
      <c r="Q159" s="205">
        <v>19.3</v>
      </c>
      <c r="R159" s="205">
        <v>19.5</v>
      </c>
      <c r="S159" s="204">
        <v>22.9</v>
      </c>
      <c r="T159" s="323">
        <v>19.3992</v>
      </c>
      <c r="U159" s="205">
        <v>15.5</v>
      </c>
      <c r="V159" s="205">
        <v>25</v>
      </c>
      <c r="W159" s="205">
        <v>20.2</v>
      </c>
      <c r="X159" s="204">
        <v>21</v>
      </c>
      <c r="Y159" s="323">
        <v>14.831</v>
      </c>
      <c r="Z159" s="205">
        <v>16.7</v>
      </c>
      <c r="AA159" s="205">
        <v>14.5</v>
      </c>
      <c r="AB159" s="205">
        <v>13.5</v>
      </c>
      <c r="AC159" s="204">
        <v>15.6</v>
      </c>
      <c r="AD159" s="323">
        <v>18.255299999999998</v>
      </c>
      <c r="AE159" s="205">
        <v>21.5</v>
      </c>
      <c r="AF159" s="205">
        <v>16.8</v>
      </c>
      <c r="AG159" s="205">
        <v>21.7</v>
      </c>
      <c r="AH159" s="205">
        <v>16.600000000000001</v>
      </c>
      <c r="AI159" s="205">
        <v>18.399999999999999</v>
      </c>
      <c r="AJ159" s="204">
        <v>18.3</v>
      </c>
      <c r="AK159" s="323">
        <v>23.2377</v>
      </c>
      <c r="AL159" s="205">
        <v>28.6</v>
      </c>
      <c r="AM159" s="205">
        <v>23.8</v>
      </c>
      <c r="AN159" s="205">
        <v>20.100000000000001</v>
      </c>
      <c r="AO159" s="428">
        <v>23.5</v>
      </c>
      <c r="AP159" s="323">
        <v>24.895199999999999</v>
      </c>
      <c r="AQ159" s="205" t="s">
        <v>341</v>
      </c>
      <c r="AR159" s="204" t="s">
        <v>341</v>
      </c>
      <c r="AS159" s="323">
        <v>18.755099999999999</v>
      </c>
      <c r="AT159" s="205">
        <v>17.8</v>
      </c>
      <c r="AU159" s="205">
        <v>17.600000000000001</v>
      </c>
      <c r="AV159" s="205">
        <v>20.3</v>
      </c>
      <c r="AW159" s="204">
        <v>21.8</v>
      </c>
      <c r="AX159" s="323">
        <v>20.368600000000001</v>
      </c>
      <c r="AY159" s="205">
        <v>17.899999999999999</v>
      </c>
      <c r="AZ159" s="204">
        <v>21.6</v>
      </c>
      <c r="BA159" s="323">
        <v>19.1433</v>
      </c>
      <c r="BB159" s="205">
        <v>21.4</v>
      </c>
      <c r="BC159" s="205">
        <v>14.7</v>
      </c>
      <c r="BD159" s="205">
        <v>11.4</v>
      </c>
      <c r="BE159" s="205">
        <v>15.3</v>
      </c>
      <c r="BF159" s="205">
        <v>14.6</v>
      </c>
      <c r="BG159" s="205">
        <v>33.299999999999997</v>
      </c>
      <c r="BH159" s="205">
        <v>19.899999999999999</v>
      </c>
      <c r="BI159" s="204">
        <v>20.2</v>
      </c>
      <c r="BJ159" s="323">
        <v>27.389399999999998</v>
      </c>
      <c r="BK159" s="205">
        <v>29.4</v>
      </c>
      <c r="BL159" s="205">
        <v>27.7</v>
      </c>
      <c r="BM159" s="205">
        <v>26.1</v>
      </c>
      <c r="BN159" s="205">
        <v>18.399999999999999</v>
      </c>
      <c r="BO159" s="204">
        <v>29.9</v>
      </c>
      <c r="BP159" s="323">
        <v>21.511099999999999</v>
      </c>
      <c r="BQ159" s="205">
        <v>18.3</v>
      </c>
      <c r="BR159" s="205">
        <v>25.8</v>
      </c>
      <c r="BS159" s="204">
        <v>22.3</v>
      </c>
      <c r="BT159" s="323">
        <v>21.619900000000001</v>
      </c>
      <c r="BU159" s="205">
        <v>20.5</v>
      </c>
      <c r="BV159" s="205">
        <v>22.4</v>
      </c>
      <c r="BW159" s="205">
        <v>21.8</v>
      </c>
      <c r="BX159" s="204">
        <v>22.8</v>
      </c>
      <c r="BY159" s="323">
        <v>19.026700000000002</v>
      </c>
      <c r="BZ159" s="205">
        <v>25.4</v>
      </c>
      <c r="CA159" s="205">
        <v>19.5</v>
      </c>
      <c r="CB159" s="205">
        <v>16.2</v>
      </c>
      <c r="CC159" s="205">
        <v>19.399999999999999</v>
      </c>
      <c r="CD159" s="205">
        <v>21.2</v>
      </c>
      <c r="CE159" s="205">
        <v>19.8</v>
      </c>
      <c r="CF159" s="205">
        <v>22</v>
      </c>
      <c r="CG159" s="204">
        <v>22.9</v>
      </c>
      <c r="CH159" s="323">
        <v>28.587199999999999</v>
      </c>
      <c r="CI159" s="205">
        <v>27.8</v>
      </c>
      <c r="CJ159" s="204">
        <v>30.1</v>
      </c>
      <c r="CK159" s="323">
        <v>15.7485</v>
      </c>
      <c r="CL159" s="205">
        <v>14</v>
      </c>
      <c r="CM159" s="205">
        <v>16.7</v>
      </c>
      <c r="CN159" s="205">
        <v>16.7</v>
      </c>
      <c r="CO159" s="205">
        <v>19.100000000000001</v>
      </c>
      <c r="CP159" s="204">
        <v>14.8</v>
      </c>
      <c r="CQ159" s="323">
        <v>22.771000000000001</v>
      </c>
      <c r="CR159" s="205">
        <v>27.6</v>
      </c>
      <c r="CS159" s="205">
        <v>18.100000000000001</v>
      </c>
      <c r="CT159" s="204">
        <v>25.4</v>
      </c>
      <c r="CU159" s="323">
        <v>19.697800000000001</v>
      </c>
      <c r="CV159" s="205">
        <v>22.1</v>
      </c>
      <c r="CW159" s="205">
        <v>20.399999999999999</v>
      </c>
      <c r="CX159" s="205">
        <v>17.399999999999999</v>
      </c>
      <c r="CY159" s="204">
        <v>19</v>
      </c>
      <c r="CZ159" s="323">
        <v>23.6539</v>
      </c>
      <c r="DA159" s="205">
        <v>22.3</v>
      </c>
      <c r="DB159" s="205">
        <v>18.3</v>
      </c>
      <c r="DC159" s="205">
        <v>20.2</v>
      </c>
      <c r="DD159" s="205">
        <v>26.1</v>
      </c>
      <c r="DE159" s="205">
        <v>21.2</v>
      </c>
      <c r="DF159" s="204">
        <v>27.1</v>
      </c>
      <c r="DG159" s="323">
        <v>17.192399999999999</v>
      </c>
      <c r="DH159" s="205">
        <v>14.6</v>
      </c>
      <c r="DI159" s="205">
        <v>20.5</v>
      </c>
      <c r="DJ159" s="205">
        <v>21.7</v>
      </c>
      <c r="DK159" s="205">
        <v>15.3</v>
      </c>
      <c r="DL159" s="205">
        <v>20.9</v>
      </c>
      <c r="DM159" s="205">
        <v>18.600000000000001</v>
      </c>
      <c r="DN159" s="205">
        <v>14.6</v>
      </c>
      <c r="DO159" s="204">
        <v>12.9</v>
      </c>
      <c r="DP159" s="444">
        <v>20.130400000000002</v>
      </c>
      <c r="DQ159" s="323" t="s">
        <v>341</v>
      </c>
      <c r="DR159" s="173" t="s">
        <v>341</v>
      </c>
      <c r="DS159" s="173" t="s">
        <v>341</v>
      </c>
      <c r="DT159" s="171" t="s">
        <v>341</v>
      </c>
      <c r="DU159" s="38" t="s">
        <v>341</v>
      </c>
      <c r="DV159" s="173" t="s">
        <v>341</v>
      </c>
      <c r="DW159" s="171" t="s">
        <v>341</v>
      </c>
      <c r="DX159" s="14"/>
      <c r="DY159" s="14"/>
      <c r="DZ159" s="14"/>
      <c r="EA159" s="14"/>
      <c r="EB159" s="14"/>
      <c r="EC159" s="14"/>
      <c r="ED159" s="14"/>
      <c r="EE159" s="14"/>
      <c r="EF159" s="14"/>
      <c r="EG159" s="14"/>
      <c r="EH159" s="14"/>
      <c r="EI159" s="14"/>
    </row>
    <row r="160" spans="1:139" s="211" customFormat="1" ht="16.5" customHeight="1">
      <c r="A160" s="327" t="s">
        <v>144</v>
      </c>
      <c r="B160" s="323">
        <v>6.3282999999999996</v>
      </c>
      <c r="C160" s="203">
        <v>6.5</v>
      </c>
      <c r="D160" s="204">
        <v>6.1</v>
      </c>
      <c r="E160" s="323">
        <v>10.706</v>
      </c>
      <c r="F160" s="203">
        <v>14.7</v>
      </c>
      <c r="G160" s="205">
        <v>8.6999999999999993</v>
      </c>
      <c r="H160" s="205">
        <v>10</v>
      </c>
      <c r="I160" s="206">
        <v>14.9</v>
      </c>
      <c r="J160" s="204">
        <v>9.6</v>
      </c>
      <c r="K160" s="323">
        <v>12.0649</v>
      </c>
      <c r="L160" s="205">
        <v>11</v>
      </c>
      <c r="M160" s="205">
        <v>18.3</v>
      </c>
      <c r="N160" s="205">
        <v>14.2</v>
      </c>
      <c r="O160" s="204">
        <v>10.199999999999999</v>
      </c>
      <c r="P160" s="323">
        <v>9.3544999999999998</v>
      </c>
      <c r="Q160" s="205">
        <v>7.7</v>
      </c>
      <c r="R160" s="205">
        <v>10.9</v>
      </c>
      <c r="S160" s="204">
        <v>10</v>
      </c>
      <c r="T160" s="323">
        <v>8.5563000000000002</v>
      </c>
      <c r="U160" s="205">
        <v>7</v>
      </c>
      <c r="V160" s="205">
        <v>9.3000000000000007</v>
      </c>
      <c r="W160" s="205">
        <v>9.9</v>
      </c>
      <c r="X160" s="204">
        <v>7.8</v>
      </c>
      <c r="Y160" s="323">
        <v>10.434900000000001</v>
      </c>
      <c r="Z160" s="205">
        <v>12.2</v>
      </c>
      <c r="AA160" s="205">
        <v>10.199999999999999</v>
      </c>
      <c r="AB160" s="205">
        <v>9.1</v>
      </c>
      <c r="AC160" s="204">
        <v>10.5</v>
      </c>
      <c r="AD160" s="323">
        <v>7.8312999999999997</v>
      </c>
      <c r="AE160" s="205">
        <v>8.9</v>
      </c>
      <c r="AF160" s="205">
        <v>6.4</v>
      </c>
      <c r="AG160" s="205">
        <v>11.7</v>
      </c>
      <c r="AH160" s="205">
        <v>8</v>
      </c>
      <c r="AI160" s="205">
        <v>7.6</v>
      </c>
      <c r="AJ160" s="204">
        <v>6.2</v>
      </c>
      <c r="AK160" s="323">
        <v>8.4909999999999997</v>
      </c>
      <c r="AL160" s="205">
        <v>11.2</v>
      </c>
      <c r="AM160" s="205">
        <v>7.3</v>
      </c>
      <c r="AN160" s="205">
        <v>6.7</v>
      </c>
      <c r="AO160" s="428">
        <v>11.1</v>
      </c>
      <c r="AP160" s="323">
        <v>18.901700000000002</v>
      </c>
      <c r="AQ160" s="205" t="s">
        <v>341</v>
      </c>
      <c r="AR160" s="204" t="s">
        <v>341</v>
      </c>
      <c r="AS160" s="323">
        <v>9.0282</v>
      </c>
      <c r="AT160" s="205">
        <v>8.1</v>
      </c>
      <c r="AU160" s="205">
        <v>9.9</v>
      </c>
      <c r="AV160" s="205">
        <v>10.9</v>
      </c>
      <c r="AW160" s="204">
        <v>7.2</v>
      </c>
      <c r="AX160" s="323">
        <v>6.9198000000000004</v>
      </c>
      <c r="AY160" s="205">
        <v>6.8</v>
      </c>
      <c r="AZ160" s="204">
        <v>7</v>
      </c>
      <c r="BA160" s="323">
        <v>6.3578999999999999</v>
      </c>
      <c r="BB160" s="205">
        <v>7.2</v>
      </c>
      <c r="BC160" s="205">
        <v>5.3</v>
      </c>
      <c r="BD160" s="205">
        <v>3.8</v>
      </c>
      <c r="BE160" s="205">
        <v>4.2</v>
      </c>
      <c r="BF160" s="205">
        <v>6</v>
      </c>
      <c r="BG160" s="205">
        <v>11.2</v>
      </c>
      <c r="BH160" s="205">
        <v>6.2</v>
      </c>
      <c r="BI160" s="204">
        <v>6.5</v>
      </c>
      <c r="BJ160" s="323">
        <v>12.3339</v>
      </c>
      <c r="BK160" s="205">
        <v>15.1</v>
      </c>
      <c r="BL160" s="205">
        <v>11.5</v>
      </c>
      <c r="BM160" s="205">
        <v>11.1</v>
      </c>
      <c r="BN160" s="205">
        <v>17.7</v>
      </c>
      <c r="BO160" s="204">
        <v>12.8</v>
      </c>
      <c r="BP160" s="323">
        <v>13.4549</v>
      </c>
      <c r="BQ160" s="205">
        <v>13.5</v>
      </c>
      <c r="BR160" s="205">
        <v>19.8</v>
      </c>
      <c r="BS160" s="204">
        <v>10.9</v>
      </c>
      <c r="BT160" s="323">
        <v>8.7789999999999999</v>
      </c>
      <c r="BU160" s="205">
        <v>7.9</v>
      </c>
      <c r="BV160" s="205">
        <v>10.9</v>
      </c>
      <c r="BW160" s="205">
        <v>8.8000000000000007</v>
      </c>
      <c r="BX160" s="204">
        <v>9</v>
      </c>
      <c r="BY160" s="323">
        <v>12.8721</v>
      </c>
      <c r="BZ160" s="205">
        <v>14.7</v>
      </c>
      <c r="CA160" s="205">
        <v>16.5</v>
      </c>
      <c r="CB160" s="205">
        <v>9.1999999999999993</v>
      </c>
      <c r="CC160" s="205">
        <v>17.899999999999999</v>
      </c>
      <c r="CD160" s="205">
        <v>14.7</v>
      </c>
      <c r="CE160" s="205">
        <v>12.4</v>
      </c>
      <c r="CF160" s="205">
        <v>12.6</v>
      </c>
      <c r="CG160" s="204">
        <v>15.8</v>
      </c>
      <c r="CH160" s="323">
        <v>9.7493999999999996</v>
      </c>
      <c r="CI160" s="205">
        <v>9.3000000000000007</v>
      </c>
      <c r="CJ160" s="204">
        <v>10.5</v>
      </c>
      <c r="CK160" s="323">
        <v>9.0945999999999998</v>
      </c>
      <c r="CL160" s="205">
        <v>8.1</v>
      </c>
      <c r="CM160" s="205">
        <v>8.6</v>
      </c>
      <c r="CN160" s="205">
        <v>11.8</v>
      </c>
      <c r="CO160" s="205">
        <v>7.8</v>
      </c>
      <c r="CP160" s="204">
        <v>11</v>
      </c>
      <c r="CQ160" s="323">
        <v>8.4289000000000005</v>
      </c>
      <c r="CR160" s="205">
        <v>9.1</v>
      </c>
      <c r="CS160" s="205">
        <v>6.9</v>
      </c>
      <c r="CT160" s="204">
        <v>9.6</v>
      </c>
      <c r="CU160" s="323">
        <v>12.1166</v>
      </c>
      <c r="CV160" s="205">
        <v>12.9</v>
      </c>
      <c r="CW160" s="205">
        <v>10.6</v>
      </c>
      <c r="CX160" s="205">
        <v>13.9</v>
      </c>
      <c r="CY160" s="204">
        <v>12.6</v>
      </c>
      <c r="CZ160" s="323">
        <v>9.9591999999999992</v>
      </c>
      <c r="DA160" s="205">
        <v>10.9</v>
      </c>
      <c r="DB160" s="205">
        <v>10.9</v>
      </c>
      <c r="DC160" s="205">
        <v>9.9</v>
      </c>
      <c r="DD160" s="205">
        <v>10.4</v>
      </c>
      <c r="DE160" s="205">
        <v>8.4</v>
      </c>
      <c r="DF160" s="204">
        <v>11.7</v>
      </c>
      <c r="DG160" s="323">
        <v>7.9953000000000003</v>
      </c>
      <c r="DH160" s="205">
        <v>8</v>
      </c>
      <c r="DI160" s="205">
        <v>11</v>
      </c>
      <c r="DJ160" s="205">
        <v>9.6</v>
      </c>
      <c r="DK160" s="205">
        <v>7.7</v>
      </c>
      <c r="DL160" s="205">
        <v>8.5</v>
      </c>
      <c r="DM160" s="205">
        <v>6.8</v>
      </c>
      <c r="DN160" s="205">
        <v>7.5</v>
      </c>
      <c r="DO160" s="204">
        <v>8.1</v>
      </c>
      <c r="DP160" s="444">
        <v>9.2688000000000006</v>
      </c>
      <c r="DQ160" s="323" t="s">
        <v>341</v>
      </c>
      <c r="DR160" s="173" t="s">
        <v>341</v>
      </c>
      <c r="DS160" s="173" t="s">
        <v>341</v>
      </c>
      <c r="DT160" s="171" t="s">
        <v>341</v>
      </c>
      <c r="DU160" s="38" t="s">
        <v>341</v>
      </c>
      <c r="DV160" s="173" t="s">
        <v>341</v>
      </c>
      <c r="DW160" s="171" t="s">
        <v>341</v>
      </c>
      <c r="DX160" s="14"/>
      <c r="DY160" s="14"/>
      <c r="DZ160" s="14"/>
      <c r="EA160" s="14"/>
      <c r="EB160" s="14"/>
      <c r="EC160" s="14"/>
      <c r="ED160" s="14"/>
      <c r="EE160" s="14"/>
      <c r="EF160" s="14"/>
      <c r="EG160" s="14"/>
      <c r="EH160" s="14"/>
      <c r="EI160" s="14"/>
    </row>
    <row r="161" spans="1:166" s="211" customFormat="1" ht="16.5" customHeight="1">
      <c r="A161" s="328" t="s">
        <v>102</v>
      </c>
      <c r="B161" s="325">
        <v>19.291499999999999</v>
      </c>
      <c r="C161" s="207">
        <v>19.399999999999999</v>
      </c>
      <c r="D161" s="208">
        <v>19.100000000000001</v>
      </c>
      <c r="E161" s="325">
        <v>18.6861</v>
      </c>
      <c r="F161" s="207">
        <v>19.5</v>
      </c>
      <c r="G161" s="209">
        <v>18.8</v>
      </c>
      <c r="H161" s="209">
        <v>17.7</v>
      </c>
      <c r="I161" s="210">
        <v>18.899999999999999</v>
      </c>
      <c r="J161" s="208">
        <v>18</v>
      </c>
      <c r="K161" s="325">
        <v>18.1326</v>
      </c>
      <c r="L161" s="209">
        <v>17.899999999999999</v>
      </c>
      <c r="M161" s="209">
        <v>18.5</v>
      </c>
      <c r="N161" s="209">
        <v>16.899999999999999</v>
      </c>
      <c r="O161" s="208">
        <v>18.7</v>
      </c>
      <c r="P161" s="325">
        <v>17.397500000000001</v>
      </c>
      <c r="Q161" s="209">
        <v>17.600000000000001</v>
      </c>
      <c r="R161" s="209">
        <v>16.5</v>
      </c>
      <c r="S161" s="208">
        <v>18.399999999999999</v>
      </c>
      <c r="T161" s="325">
        <v>17.7607</v>
      </c>
      <c r="U161" s="209">
        <v>17.399999999999999</v>
      </c>
      <c r="V161" s="209">
        <v>19.399999999999999</v>
      </c>
      <c r="W161" s="209">
        <v>17</v>
      </c>
      <c r="X161" s="208">
        <v>18.2</v>
      </c>
      <c r="Y161" s="325">
        <v>16.9391</v>
      </c>
      <c r="Z161" s="209">
        <v>16.7</v>
      </c>
      <c r="AA161" s="209">
        <v>16.8</v>
      </c>
      <c r="AB161" s="209">
        <v>16.899999999999999</v>
      </c>
      <c r="AC161" s="208">
        <v>17.3</v>
      </c>
      <c r="AD161" s="325">
        <v>18.271000000000001</v>
      </c>
      <c r="AE161" s="209">
        <v>19</v>
      </c>
      <c r="AF161" s="209">
        <v>18.100000000000001</v>
      </c>
      <c r="AG161" s="209">
        <v>18</v>
      </c>
      <c r="AH161" s="209">
        <v>17.5</v>
      </c>
      <c r="AI161" s="209">
        <v>18.100000000000001</v>
      </c>
      <c r="AJ161" s="208">
        <v>18.8</v>
      </c>
      <c r="AK161" s="325">
        <v>18.833100000000002</v>
      </c>
      <c r="AL161" s="209">
        <v>20.100000000000001</v>
      </c>
      <c r="AM161" s="209">
        <v>19.2</v>
      </c>
      <c r="AN161" s="209">
        <v>17.899999999999999</v>
      </c>
      <c r="AO161" s="427">
        <v>17.899999999999999</v>
      </c>
      <c r="AP161" s="325">
        <v>20.908799999999999</v>
      </c>
      <c r="AQ161" s="209" t="s">
        <v>341</v>
      </c>
      <c r="AR161" s="208" t="s">
        <v>341</v>
      </c>
      <c r="AS161" s="325">
        <v>17.795300000000001</v>
      </c>
      <c r="AT161" s="209">
        <v>18.100000000000001</v>
      </c>
      <c r="AU161" s="209">
        <v>16.8</v>
      </c>
      <c r="AV161" s="209">
        <v>17.3</v>
      </c>
      <c r="AW161" s="208">
        <v>19.5</v>
      </c>
      <c r="AX161" s="325">
        <v>18.063400000000001</v>
      </c>
      <c r="AY161" s="209">
        <v>17.399999999999999</v>
      </c>
      <c r="AZ161" s="208">
        <v>18.399999999999999</v>
      </c>
      <c r="BA161" s="325">
        <v>20.865500000000001</v>
      </c>
      <c r="BB161" s="209">
        <v>24.1</v>
      </c>
      <c r="BC161" s="209">
        <v>18.600000000000001</v>
      </c>
      <c r="BD161" s="209">
        <v>18.399999999999999</v>
      </c>
      <c r="BE161" s="209">
        <v>18.7</v>
      </c>
      <c r="BF161" s="209">
        <v>20.7</v>
      </c>
      <c r="BG161" s="209">
        <v>21.5</v>
      </c>
      <c r="BH161" s="209">
        <v>20.399999999999999</v>
      </c>
      <c r="BI161" s="208">
        <v>20</v>
      </c>
      <c r="BJ161" s="325">
        <v>21.4969</v>
      </c>
      <c r="BK161" s="209">
        <v>21.4</v>
      </c>
      <c r="BL161" s="209">
        <v>22</v>
      </c>
      <c r="BM161" s="209">
        <v>21.4</v>
      </c>
      <c r="BN161" s="209">
        <v>19.399999999999999</v>
      </c>
      <c r="BO161" s="208">
        <v>21.3</v>
      </c>
      <c r="BP161" s="325">
        <v>19.040700000000001</v>
      </c>
      <c r="BQ161" s="209">
        <v>17.100000000000001</v>
      </c>
      <c r="BR161" s="209">
        <v>19.5</v>
      </c>
      <c r="BS161" s="208">
        <v>19.899999999999999</v>
      </c>
      <c r="BT161" s="325">
        <v>19.161799999999999</v>
      </c>
      <c r="BU161" s="209">
        <v>19.5</v>
      </c>
      <c r="BV161" s="209">
        <v>18.100000000000001</v>
      </c>
      <c r="BW161" s="209">
        <v>19.399999999999999</v>
      </c>
      <c r="BX161" s="208">
        <v>18.399999999999999</v>
      </c>
      <c r="BY161" s="325">
        <v>19.369299999999999</v>
      </c>
      <c r="BZ161" s="209">
        <v>20.8</v>
      </c>
      <c r="CA161" s="209">
        <v>18.2</v>
      </c>
      <c r="CB161" s="209">
        <v>20</v>
      </c>
      <c r="CC161" s="209">
        <v>19.100000000000001</v>
      </c>
      <c r="CD161" s="209">
        <v>19.100000000000001</v>
      </c>
      <c r="CE161" s="209">
        <v>17.8</v>
      </c>
      <c r="CF161" s="209">
        <v>18.899999999999999</v>
      </c>
      <c r="CG161" s="208">
        <v>19.2</v>
      </c>
      <c r="CH161" s="325">
        <v>19.343399999999999</v>
      </c>
      <c r="CI161" s="209">
        <v>19.7</v>
      </c>
      <c r="CJ161" s="208">
        <v>18.8</v>
      </c>
      <c r="CK161" s="325">
        <v>16.748799999999999</v>
      </c>
      <c r="CL161" s="209">
        <v>17.100000000000001</v>
      </c>
      <c r="CM161" s="209">
        <v>16.600000000000001</v>
      </c>
      <c r="CN161" s="209">
        <v>16.7</v>
      </c>
      <c r="CO161" s="209">
        <v>17.899999999999999</v>
      </c>
      <c r="CP161" s="208">
        <v>15.4</v>
      </c>
      <c r="CQ161" s="325">
        <v>18.616900000000001</v>
      </c>
      <c r="CR161" s="209">
        <v>18.8</v>
      </c>
      <c r="CS161" s="209">
        <v>17.8</v>
      </c>
      <c r="CT161" s="208">
        <v>19.2</v>
      </c>
      <c r="CU161" s="325">
        <v>18.2883</v>
      </c>
      <c r="CV161" s="209">
        <v>19</v>
      </c>
      <c r="CW161" s="209">
        <v>18.3</v>
      </c>
      <c r="CX161" s="209">
        <v>16.5</v>
      </c>
      <c r="CY161" s="208">
        <v>19</v>
      </c>
      <c r="CZ161" s="325">
        <v>20.9434</v>
      </c>
      <c r="DA161" s="209">
        <v>19.600000000000001</v>
      </c>
      <c r="DB161" s="209">
        <v>18.2</v>
      </c>
      <c r="DC161" s="209">
        <v>20.7</v>
      </c>
      <c r="DD161" s="209">
        <v>21.3</v>
      </c>
      <c r="DE161" s="209">
        <v>20.8</v>
      </c>
      <c r="DF161" s="208">
        <v>21</v>
      </c>
      <c r="DG161" s="325">
        <v>18.789899999999999</v>
      </c>
      <c r="DH161" s="209">
        <v>19.399999999999999</v>
      </c>
      <c r="DI161" s="209">
        <v>18.399999999999999</v>
      </c>
      <c r="DJ161" s="209">
        <v>18.8</v>
      </c>
      <c r="DK161" s="209">
        <v>18</v>
      </c>
      <c r="DL161" s="209">
        <v>17.899999999999999</v>
      </c>
      <c r="DM161" s="209">
        <v>19.3</v>
      </c>
      <c r="DN161" s="209">
        <v>17.3</v>
      </c>
      <c r="DO161" s="208">
        <v>21.1</v>
      </c>
      <c r="DP161" s="446">
        <v>19.308800000000002</v>
      </c>
      <c r="DQ161" s="325" t="s">
        <v>341</v>
      </c>
      <c r="DR161" s="209" t="s">
        <v>341</v>
      </c>
      <c r="DS161" s="209" t="s">
        <v>341</v>
      </c>
      <c r="DT161" s="208" t="s">
        <v>341</v>
      </c>
      <c r="DU161" s="325" t="s">
        <v>341</v>
      </c>
      <c r="DV161" s="209" t="s">
        <v>341</v>
      </c>
      <c r="DW161" s="208" t="s">
        <v>341</v>
      </c>
      <c r="DX161" s="14"/>
      <c r="DY161" s="14"/>
      <c r="DZ161" s="14"/>
      <c r="EA161" s="14"/>
      <c r="EB161" s="14"/>
      <c r="EC161" s="14"/>
      <c r="ED161" s="14"/>
      <c r="EE161" s="14"/>
      <c r="EF161" s="14"/>
      <c r="EG161" s="14"/>
      <c r="EH161" s="14"/>
      <c r="EI161" s="14"/>
    </row>
    <row r="162" spans="1:166" s="211" customFormat="1" ht="16.5" customHeight="1">
      <c r="A162" s="31" t="s">
        <v>100</v>
      </c>
    </row>
    <row r="163" spans="1:166" s="22" customFormat="1" ht="16.5" customHeight="1"/>
    <row r="164" spans="1:166" s="22" customFormat="1" ht="16.5" customHeight="1">
      <c r="A164" s="679" t="s">
        <v>56</v>
      </c>
    </row>
    <row r="165" spans="1:166" s="22" customFormat="1" ht="16.5" customHeight="1">
      <c r="A165" s="20" t="s">
        <v>447</v>
      </c>
    </row>
    <row r="166" spans="1:166" s="22" customFormat="1" ht="16.5" customHeight="1">
      <c r="A166" s="7" t="s">
        <v>342</v>
      </c>
    </row>
    <row r="167" spans="1:166" s="15" customFormat="1" ht="22.5" customHeight="1">
      <c r="A167" s="69"/>
      <c r="B167" s="79" t="s">
        <v>104</v>
      </c>
      <c r="C167" s="80" t="s">
        <v>218</v>
      </c>
      <c r="D167" s="81" t="s">
        <v>219</v>
      </c>
      <c r="E167" s="79" t="s">
        <v>220</v>
      </c>
      <c r="F167" s="80" t="s">
        <v>221</v>
      </c>
      <c r="G167" s="82" t="s">
        <v>222</v>
      </c>
      <c r="H167" s="82" t="s">
        <v>223</v>
      </c>
      <c r="I167" s="82" t="s">
        <v>224</v>
      </c>
      <c r="J167" s="81" t="s">
        <v>225</v>
      </c>
      <c r="K167" s="79" t="s">
        <v>226</v>
      </c>
      <c r="L167" s="82" t="s">
        <v>227</v>
      </c>
      <c r="M167" s="82" t="s">
        <v>228</v>
      </c>
      <c r="N167" s="82" t="s">
        <v>229</v>
      </c>
      <c r="O167" s="81" t="s">
        <v>230</v>
      </c>
      <c r="P167" s="79" t="s">
        <v>231</v>
      </c>
      <c r="Q167" s="82" t="s">
        <v>232</v>
      </c>
      <c r="R167" s="82" t="s">
        <v>233</v>
      </c>
      <c r="S167" s="81" t="s">
        <v>234</v>
      </c>
      <c r="T167" s="79" t="s">
        <v>235</v>
      </c>
      <c r="U167" s="82" t="s">
        <v>236</v>
      </c>
      <c r="V167" s="82" t="s">
        <v>237</v>
      </c>
      <c r="W167" s="82" t="s">
        <v>238</v>
      </c>
      <c r="X167" s="81" t="s">
        <v>239</v>
      </c>
      <c r="Y167" s="79" t="s">
        <v>240</v>
      </c>
      <c r="Z167" s="82" t="s">
        <v>241</v>
      </c>
      <c r="AA167" s="82" t="s">
        <v>242</v>
      </c>
      <c r="AB167" s="82" t="s">
        <v>491</v>
      </c>
      <c r="AC167" s="81" t="s">
        <v>243</v>
      </c>
      <c r="AD167" s="79" t="s">
        <v>244</v>
      </c>
      <c r="AE167" s="82" t="s">
        <v>245</v>
      </c>
      <c r="AF167" s="82" t="s">
        <v>246</v>
      </c>
      <c r="AG167" s="82" t="s">
        <v>247</v>
      </c>
      <c r="AH167" s="82" t="s">
        <v>248</v>
      </c>
      <c r="AI167" s="82" t="s">
        <v>249</v>
      </c>
      <c r="AJ167" s="81" t="s">
        <v>250</v>
      </c>
      <c r="AK167" s="79" t="s">
        <v>251</v>
      </c>
      <c r="AL167" s="82" t="s">
        <v>252</v>
      </c>
      <c r="AM167" s="82" t="s">
        <v>253</v>
      </c>
      <c r="AN167" s="82" t="s">
        <v>254</v>
      </c>
      <c r="AO167" s="81" t="s">
        <v>255</v>
      </c>
      <c r="AP167" s="79" t="s">
        <v>256</v>
      </c>
      <c r="AQ167" s="82" t="s">
        <v>257</v>
      </c>
      <c r="AR167" s="81" t="s">
        <v>258</v>
      </c>
      <c r="AS167" s="79" t="s">
        <v>259</v>
      </c>
      <c r="AT167" s="82" t="s">
        <v>260</v>
      </c>
      <c r="AU167" s="82" t="s">
        <v>261</v>
      </c>
      <c r="AV167" s="82" t="s">
        <v>262</v>
      </c>
      <c r="AW167" s="81" t="s">
        <v>263</v>
      </c>
      <c r="AX167" s="79" t="s">
        <v>264</v>
      </c>
      <c r="AY167" s="82" t="s">
        <v>265</v>
      </c>
      <c r="AZ167" s="81" t="s">
        <v>266</v>
      </c>
      <c r="BA167" s="79" t="s">
        <v>267</v>
      </c>
      <c r="BB167" s="82" t="s">
        <v>268</v>
      </c>
      <c r="BC167" s="82" t="s">
        <v>269</v>
      </c>
      <c r="BD167" s="82" t="s">
        <v>270</v>
      </c>
      <c r="BE167" s="82" t="s">
        <v>271</v>
      </c>
      <c r="BF167" s="82" t="s">
        <v>272</v>
      </c>
      <c r="BG167" s="82" t="s">
        <v>273</v>
      </c>
      <c r="BH167" s="82" t="s">
        <v>274</v>
      </c>
      <c r="BI167" s="81" t="s">
        <v>275</v>
      </c>
      <c r="BJ167" s="79" t="s">
        <v>276</v>
      </c>
      <c r="BK167" s="82" t="s">
        <v>397</v>
      </c>
      <c r="BL167" s="82" t="s">
        <v>277</v>
      </c>
      <c r="BM167" s="82" t="s">
        <v>278</v>
      </c>
      <c r="BN167" s="82" t="s">
        <v>279</v>
      </c>
      <c r="BO167" s="81" t="s">
        <v>280</v>
      </c>
      <c r="BP167" s="79" t="s">
        <v>281</v>
      </c>
      <c r="BQ167" s="82" t="s">
        <v>282</v>
      </c>
      <c r="BR167" s="82" t="s">
        <v>283</v>
      </c>
      <c r="BS167" s="81" t="s">
        <v>284</v>
      </c>
      <c r="BT167" s="79" t="s">
        <v>285</v>
      </c>
      <c r="BU167" s="82" t="s">
        <v>286</v>
      </c>
      <c r="BV167" s="82" t="s">
        <v>287</v>
      </c>
      <c r="BW167" s="82" t="s">
        <v>288</v>
      </c>
      <c r="BX167" s="81" t="s">
        <v>289</v>
      </c>
      <c r="BY167" s="79" t="s">
        <v>290</v>
      </c>
      <c r="BZ167" s="82" t="s">
        <v>291</v>
      </c>
      <c r="CA167" s="82" t="s">
        <v>292</v>
      </c>
      <c r="CB167" s="82" t="s">
        <v>293</v>
      </c>
      <c r="CC167" s="82" t="s">
        <v>294</v>
      </c>
      <c r="CD167" s="82" t="s">
        <v>295</v>
      </c>
      <c r="CE167" s="82" t="s">
        <v>296</v>
      </c>
      <c r="CF167" s="82" t="s">
        <v>297</v>
      </c>
      <c r="CG167" s="81" t="s">
        <v>298</v>
      </c>
      <c r="CH167" s="79" t="s">
        <v>299</v>
      </c>
      <c r="CI167" s="82" t="s">
        <v>300</v>
      </c>
      <c r="CJ167" s="81" t="s">
        <v>301</v>
      </c>
      <c r="CK167" s="79" t="s">
        <v>302</v>
      </c>
      <c r="CL167" s="82" t="s">
        <v>303</v>
      </c>
      <c r="CM167" s="82" t="s">
        <v>304</v>
      </c>
      <c r="CN167" s="82" t="s">
        <v>305</v>
      </c>
      <c r="CO167" s="82" t="s">
        <v>306</v>
      </c>
      <c r="CP167" s="81" t="s">
        <v>307</v>
      </c>
      <c r="CQ167" s="79" t="s">
        <v>308</v>
      </c>
      <c r="CR167" s="82" t="s">
        <v>309</v>
      </c>
      <c r="CS167" s="82" t="s">
        <v>310</v>
      </c>
      <c r="CT167" s="81" t="s">
        <v>311</v>
      </c>
      <c r="CU167" s="79" t="s">
        <v>312</v>
      </c>
      <c r="CV167" s="82" t="s">
        <v>313</v>
      </c>
      <c r="CW167" s="82" t="s">
        <v>314</v>
      </c>
      <c r="CX167" s="82" t="s">
        <v>315</v>
      </c>
      <c r="CY167" s="81" t="s">
        <v>316</v>
      </c>
      <c r="CZ167" s="79" t="s">
        <v>317</v>
      </c>
      <c r="DA167" s="82" t="s">
        <v>318</v>
      </c>
      <c r="DB167" s="82" t="s">
        <v>319</v>
      </c>
      <c r="DC167" s="82" t="s">
        <v>320</v>
      </c>
      <c r="DD167" s="82" t="s">
        <v>321</v>
      </c>
      <c r="DE167" s="82" t="s">
        <v>322</v>
      </c>
      <c r="DF167" s="81" t="s">
        <v>323</v>
      </c>
      <c r="DG167" s="79" t="s">
        <v>324</v>
      </c>
      <c r="DH167" s="82" t="s">
        <v>325</v>
      </c>
      <c r="DI167" s="82" t="s">
        <v>326</v>
      </c>
      <c r="DJ167" s="82" t="s">
        <v>327</v>
      </c>
      <c r="DK167" s="82" t="s">
        <v>328</v>
      </c>
      <c r="DL167" s="82" t="s">
        <v>329</v>
      </c>
      <c r="DM167" s="82" t="s">
        <v>330</v>
      </c>
      <c r="DN167" s="82" t="s">
        <v>331</v>
      </c>
      <c r="DO167" s="81" t="s">
        <v>332</v>
      </c>
      <c r="DP167" s="433" t="s">
        <v>333</v>
      </c>
      <c r="DQ167" s="79" t="s">
        <v>334</v>
      </c>
      <c r="DR167" s="82" t="s">
        <v>335</v>
      </c>
      <c r="DS167" s="82" t="s">
        <v>336</v>
      </c>
      <c r="DT167" s="81" t="s">
        <v>337</v>
      </c>
      <c r="DU167" s="79" t="s">
        <v>338</v>
      </c>
      <c r="DV167" s="413" t="s">
        <v>339</v>
      </c>
      <c r="DW167" s="113" t="s">
        <v>340</v>
      </c>
      <c r="DX167" s="1"/>
      <c r="DY167" s="14"/>
      <c r="DZ167" s="14"/>
    </row>
    <row r="168" spans="1:166" s="211" customFormat="1" ht="16.5" customHeight="1">
      <c r="A168" s="327" t="s">
        <v>435</v>
      </c>
      <c r="B168" s="323">
        <v>9.1999999999999993</v>
      </c>
      <c r="C168" s="203">
        <v>8.8000000000000007</v>
      </c>
      <c r="D168" s="204">
        <v>9.9</v>
      </c>
      <c r="E168" s="323">
        <v>10.199999999999999</v>
      </c>
      <c r="F168" s="203">
        <v>11.4</v>
      </c>
      <c r="G168" s="205">
        <v>10.3</v>
      </c>
      <c r="H168" s="205">
        <v>9.8000000000000007</v>
      </c>
      <c r="I168" s="206">
        <v>10.6</v>
      </c>
      <c r="J168" s="204">
        <v>9</v>
      </c>
      <c r="K168" s="323">
        <v>9.1999999999999993</v>
      </c>
      <c r="L168" s="205">
        <v>10.8</v>
      </c>
      <c r="M168" s="205">
        <v>7.2</v>
      </c>
      <c r="N168" s="205">
        <v>8.6999999999999993</v>
      </c>
      <c r="O168" s="204">
        <v>9</v>
      </c>
      <c r="P168" s="323">
        <v>9.6999999999999993</v>
      </c>
      <c r="Q168" s="205">
        <v>10.199999999999999</v>
      </c>
      <c r="R168" s="205">
        <v>8.8000000000000007</v>
      </c>
      <c r="S168" s="204">
        <v>9.8000000000000007</v>
      </c>
      <c r="T168" s="323">
        <v>9.6</v>
      </c>
      <c r="U168" s="205">
        <v>8.8000000000000007</v>
      </c>
      <c r="V168" s="205">
        <v>10.3</v>
      </c>
      <c r="W168" s="205">
        <v>10.7</v>
      </c>
      <c r="X168" s="204">
        <v>10.4</v>
      </c>
      <c r="Y168" s="323">
        <v>9</v>
      </c>
      <c r="Z168" s="205">
        <v>8.9</v>
      </c>
      <c r="AA168" s="205">
        <v>9.3000000000000007</v>
      </c>
      <c r="AB168" s="205">
        <v>8.5</v>
      </c>
      <c r="AC168" s="204">
        <v>9.4</v>
      </c>
      <c r="AD168" s="323">
        <v>9.6999999999999993</v>
      </c>
      <c r="AE168" s="205">
        <v>10.7</v>
      </c>
      <c r="AF168" s="205">
        <v>9.9</v>
      </c>
      <c r="AG168" s="205">
        <v>9.5</v>
      </c>
      <c r="AH168" s="205">
        <v>9.1</v>
      </c>
      <c r="AI168" s="205">
        <v>9.1</v>
      </c>
      <c r="AJ168" s="204">
        <v>9.8000000000000007</v>
      </c>
      <c r="AK168" s="323">
        <v>11.1</v>
      </c>
      <c r="AL168" s="205">
        <v>13</v>
      </c>
      <c r="AM168" s="205">
        <v>11.9</v>
      </c>
      <c r="AN168" s="205">
        <v>10</v>
      </c>
      <c r="AO168" s="428">
        <v>10.3</v>
      </c>
      <c r="AP168" s="323">
        <v>9.9</v>
      </c>
      <c r="AQ168" s="205">
        <v>10</v>
      </c>
      <c r="AR168" s="204">
        <v>10</v>
      </c>
      <c r="AS168" s="323">
        <v>9.9</v>
      </c>
      <c r="AT168" s="205">
        <v>9.8000000000000007</v>
      </c>
      <c r="AU168" s="205">
        <v>7.8</v>
      </c>
      <c r="AV168" s="205">
        <v>9.6</v>
      </c>
      <c r="AW168" s="204">
        <v>12.1</v>
      </c>
      <c r="AX168" s="323">
        <v>11.5</v>
      </c>
      <c r="AY168" s="205">
        <v>11.1</v>
      </c>
      <c r="AZ168" s="204">
        <v>11.7</v>
      </c>
      <c r="BA168" s="323">
        <v>8.8000000000000007</v>
      </c>
      <c r="BB168" s="205">
        <v>8.5</v>
      </c>
      <c r="BC168" s="205">
        <v>8.1</v>
      </c>
      <c r="BD168" s="205">
        <v>7.2</v>
      </c>
      <c r="BE168" s="205">
        <v>7.4</v>
      </c>
      <c r="BF168" s="205">
        <v>7.8</v>
      </c>
      <c r="BG168" s="205">
        <v>12.7</v>
      </c>
      <c r="BH168" s="205">
        <v>8.6</v>
      </c>
      <c r="BI168" s="204">
        <v>10.1</v>
      </c>
      <c r="BJ168" s="323">
        <v>14.2</v>
      </c>
      <c r="BK168" s="205">
        <v>14.2</v>
      </c>
      <c r="BL168" s="205">
        <v>13.8</v>
      </c>
      <c r="BM168" s="205">
        <v>14.7</v>
      </c>
      <c r="BN168" s="205">
        <v>6.2</v>
      </c>
      <c r="BO168" s="204">
        <v>15.2</v>
      </c>
      <c r="BP168" s="323">
        <v>9.5</v>
      </c>
      <c r="BQ168" s="205">
        <v>8.4</v>
      </c>
      <c r="BR168" s="205">
        <v>10.3</v>
      </c>
      <c r="BS168" s="204">
        <v>9.8000000000000007</v>
      </c>
      <c r="BT168" s="323">
        <v>10.7</v>
      </c>
      <c r="BU168" s="205">
        <v>10.199999999999999</v>
      </c>
      <c r="BV168" s="205">
        <v>10.9</v>
      </c>
      <c r="BW168" s="205">
        <v>10.5</v>
      </c>
      <c r="BX168" s="204">
        <v>12.1</v>
      </c>
      <c r="BY168" s="323">
        <v>10.4</v>
      </c>
      <c r="BZ168" s="205">
        <v>12.8</v>
      </c>
      <c r="CA168" s="205">
        <v>7.6</v>
      </c>
      <c r="CB168" s="205">
        <v>10.199999999999999</v>
      </c>
      <c r="CC168" s="205">
        <v>8.1999999999999993</v>
      </c>
      <c r="CD168" s="205">
        <v>10</v>
      </c>
      <c r="CE168" s="205">
        <v>11.8</v>
      </c>
      <c r="CF168" s="205">
        <v>11.3</v>
      </c>
      <c r="CG168" s="204">
        <v>11.2</v>
      </c>
      <c r="CH168" s="323">
        <v>13.9</v>
      </c>
      <c r="CI168" s="205">
        <v>13.8</v>
      </c>
      <c r="CJ168" s="204">
        <v>14</v>
      </c>
      <c r="CK168" s="323">
        <v>8.8000000000000007</v>
      </c>
      <c r="CL168" s="205">
        <v>8.4</v>
      </c>
      <c r="CM168" s="205">
        <v>9.4</v>
      </c>
      <c r="CN168" s="205">
        <v>7</v>
      </c>
      <c r="CO168" s="205">
        <v>10.1</v>
      </c>
      <c r="CP168" s="204">
        <v>8.4</v>
      </c>
      <c r="CQ168" s="323">
        <v>12.3</v>
      </c>
      <c r="CR168" s="205">
        <v>14.8</v>
      </c>
      <c r="CS168" s="205">
        <v>10.5</v>
      </c>
      <c r="CT168" s="204">
        <v>12.4</v>
      </c>
      <c r="CU168" s="323">
        <v>9.6</v>
      </c>
      <c r="CV168" s="205">
        <v>10.8</v>
      </c>
      <c r="CW168" s="205">
        <v>10.8</v>
      </c>
      <c r="CX168" s="205">
        <v>8</v>
      </c>
      <c r="CY168" s="204">
        <v>8.5</v>
      </c>
      <c r="CZ168" s="323">
        <v>11.6</v>
      </c>
      <c r="DA168" s="205">
        <v>12</v>
      </c>
      <c r="DB168" s="205">
        <v>9.1</v>
      </c>
      <c r="DC168" s="205">
        <v>10.199999999999999</v>
      </c>
      <c r="DD168" s="205">
        <v>12.5</v>
      </c>
      <c r="DE168" s="205">
        <v>11.4</v>
      </c>
      <c r="DF168" s="204">
        <v>13</v>
      </c>
      <c r="DG168" s="323">
        <v>9.1</v>
      </c>
      <c r="DH168" s="205">
        <v>7.5</v>
      </c>
      <c r="DI168" s="205">
        <v>11</v>
      </c>
      <c r="DJ168" s="205">
        <v>11.3</v>
      </c>
      <c r="DK168" s="205">
        <v>8.6</v>
      </c>
      <c r="DL168" s="205">
        <v>10.3</v>
      </c>
      <c r="DM168" s="205">
        <v>9.4</v>
      </c>
      <c r="DN168" s="205">
        <v>8</v>
      </c>
      <c r="DO168" s="204">
        <v>7.8</v>
      </c>
      <c r="DP168" s="444">
        <v>10.1</v>
      </c>
      <c r="DQ168" s="323" t="s">
        <v>341</v>
      </c>
      <c r="DR168" s="205" t="s">
        <v>341</v>
      </c>
      <c r="DS168" s="205" t="s">
        <v>341</v>
      </c>
      <c r="DT168" s="204" t="s">
        <v>341</v>
      </c>
      <c r="DU168" s="323" t="s">
        <v>341</v>
      </c>
      <c r="DV168" s="205" t="s">
        <v>341</v>
      </c>
      <c r="DW168" s="204" t="s">
        <v>341</v>
      </c>
      <c r="DX168" s="14"/>
      <c r="DY168" s="14"/>
      <c r="DZ168" s="14"/>
      <c r="EA168" s="14"/>
      <c r="EB168" s="14"/>
      <c r="EC168" s="14"/>
      <c r="ED168" s="14"/>
      <c r="EE168" s="14"/>
      <c r="EF168" s="14"/>
      <c r="EG168" s="14"/>
      <c r="EH168" s="14"/>
      <c r="EI168" s="14"/>
    </row>
    <row r="169" spans="1:166" s="332" customFormat="1" ht="16.5" customHeight="1">
      <c r="A169" s="327" t="s">
        <v>358</v>
      </c>
      <c r="B169" s="323">
        <v>133.6</v>
      </c>
      <c r="C169" s="203">
        <v>78.7</v>
      </c>
      <c r="D169" s="204">
        <v>54.9</v>
      </c>
      <c r="E169" s="323">
        <v>251.3</v>
      </c>
      <c r="F169" s="203">
        <v>29.7</v>
      </c>
      <c r="G169" s="205">
        <v>123.7</v>
      </c>
      <c r="H169" s="205">
        <v>28.3</v>
      </c>
      <c r="I169" s="206">
        <v>24.4</v>
      </c>
      <c r="J169" s="204">
        <v>45.1</v>
      </c>
      <c r="K169" s="323">
        <v>94.9</v>
      </c>
      <c r="L169" s="205">
        <v>25.5</v>
      </c>
      <c r="M169" s="205">
        <v>7.8</v>
      </c>
      <c r="N169" s="205">
        <v>15.6</v>
      </c>
      <c r="O169" s="204">
        <v>45.9</v>
      </c>
      <c r="P169" s="323">
        <v>104.5</v>
      </c>
      <c r="Q169" s="205">
        <v>52.4</v>
      </c>
      <c r="R169" s="205">
        <v>32.5</v>
      </c>
      <c r="S169" s="204">
        <v>19.5</v>
      </c>
      <c r="T169" s="323">
        <v>116.7</v>
      </c>
      <c r="U169" s="205">
        <v>37.9</v>
      </c>
      <c r="V169" s="205">
        <v>14</v>
      </c>
      <c r="W169" s="205">
        <v>40.200000000000003</v>
      </c>
      <c r="X169" s="204">
        <v>24.6</v>
      </c>
      <c r="Y169" s="323">
        <v>232.5</v>
      </c>
      <c r="Z169" s="205">
        <v>42.3</v>
      </c>
      <c r="AA169" s="205">
        <v>65.099999999999994</v>
      </c>
      <c r="AB169" s="205">
        <v>71.400000000000006</v>
      </c>
      <c r="AC169" s="204">
        <v>53.7</v>
      </c>
      <c r="AD169" s="323">
        <v>188.7</v>
      </c>
      <c r="AE169" s="205">
        <v>22.4</v>
      </c>
      <c r="AF169" s="205">
        <v>31.7</v>
      </c>
      <c r="AG169" s="205">
        <v>15.3</v>
      </c>
      <c r="AH169" s="205">
        <v>43.8</v>
      </c>
      <c r="AI169" s="205">
        <v>23.3</v>
      </c>
      <c r="AJ169" s="204">
        <v>52.2</v>
      </c>
      <c r="AK169" s="323">
        <v>108.1</v>
      </c>
      <c r="AL169" s="205">
        <v>23.8</v>
      </c>
      <c r="AM169" s="205">
        <v>26</v>
      </c>
      <c r="AN169" s="205">
        <v>45.2</v>
      </c>
      <c r="AO169" s="428">
        <v>13.1</v>
      </c>
      <c r="AP169" s="323">
        <v>16.7</v>
      </c>
      <c r="AQ169" s="205">
        <v>7.6</v>
      </c>
      <c r="AR169" s="204">
        <v>9.1</v>
      </c>
      <c r="AS169" s="323">
        <v>83.9</v>
      </c>
      <c r="AT169" s="205">
        <v>38.9</v>
      </c>
      <c r="AU169" s="205">
        <v>16</v>
      </c>
      <c r="AV169" s="205">
        <v>17.3</v>
      </c>
      <c r="AW169" s="204">
        <v>11.7</v>
      </c>
      <c r="AX169" s="323">
        <v>158.19999999999999</v>
      </c>
      <c r="AY169" s="205">
        <v>49.6</v>
      </c>
      <c r="AZ169" s="204">
        <v>108.6</v>
      </c>
      <c r="BA169" s="323">
        <v>860.9</v>
      </c>
      <c r="BB169" s="205">
        <v>186.6</v>
      </c>
      <c r="BC169" s="205">
        <v>86.7</v>
      </c>
      <c r="BD169" s="205">
        <v>82</v>
      </c>
      <c r="BE169" s="205">
        <v>74.400000000000006</v>
      </c>
      <c r="BF169" s="205">
        <v>103.1</v>
      </c>
      <c r="BG169" s="205">
        <v>144.6</v>
      </c>
      <c r="BH169" s="205">
        <v>92.9</v>
      </c>
      <c r="BI169" s="204">
        <v>90.6</v>
      </c>
      <c r="BJ169" s="323">
        <v>254.9</v>
      </c>
      <c r="BK169" s="205">
        <v>33.1</v>
      </c>
      <c r="BL169" s="205">
        <v>67</v>
      </c>
      <c r="BM169" s="205">
        <v>109</v>
      </c>
      <c r="BN169" s="205">
        <v>3.4</v>
      </c>
      <c r="BO169" s="204">
        <v>42.4</v>
      </c>
      <c r="BP169" s="323">
        <v>50.1</v>
      </c>
      <c r="BQ169" s="205">
        <v>15.4</v>
      </c>
      <c r="BR169" s="205">
        <v>8.3000000000000007</v>
      </c>
      <c r="BS169" s="204">
        <v>26.5</v>
      </c>
      <c r="BT169" s="323">
        <v>177.5</v>
      </c>
      <c r="BU169" s="205">
        <v>52.6</v>
      </c>
      <c r="BV169" s="205">
        <v>13.8</v>
      </c>
      <c r="BW169" s="205">
        <v>80.599999999999994</v>
      </c>
      <c r="BX169" s="204">
        <v>30.5</v>
      </c>
      <c r="BY169" s="323">
        <v>239.8</v>
      </c>
      <c r="BZ169" s="205">
        <v>12.8</v>
      </c>
      <c r="CA169" s="205">
        <v>15.4</v>
      </c>
      <c r="CB169" s="205">
        <v>117.6</v>
      </c>
      <c r="CC169" s="205">
        <v>11.7</v>
      </c>
      <c r="CD169" s="205">
        <v>11.6</v>
      </c>
      <c r="CE169" s="205">
        <v>18.5</v>
      </c>
      <c r="CF169" s="205">
        <v>30.7</v>
      </c>
      <c r="CG169" s="204">
        <v>21.4</v>
      </c>
      <c r="CH169" s="323">
        <v>373</v>
      </c>
      <c r="CI169" s="205">
        <v>241.5</v>
      </c>
      <c r="CJ169" s="204">
        <v>131.5</v>
      </c>
      <c r="CK169" s="323">
        <v>278.89999999999998</v>
      </c>
      <c r="CL169" s="205">
        <v>103.3</v>
      </c>
      <c r="CM169" s="205">
        <v>64.8</v>
      </c>
      <c r="CN169" s="205">
        <v>18.100000000000001</v>
      </c>
      <c r="CO169" s="205">
        <v>45.4</v>
      </c>
      <c r="CP169" s="204">
        <v>47.3</v>
      </c>
      <c r="CQ169" s="323">
        <v>165.9</v>
      </c>
      <c r="CR169" s="205">
        <v>52.5</v>
      </c>
      <c r="CS169" s="205">
        <v>64.3</v>
      </c>
      <c r="CT169" s="204">
        <v>49.1</v>
      </c>
      <c r="CU169" s="323">
        <v>132.80000000000001</v>
      </c>
      <c r="CV169" s="205">
        <v>28.5</v>
      </c>
      <c r="CW169" s="205">
        <v>49.8</v>
      </c>
      <c r="CX169" s="205">
        <v>24.6</v>
      </c>
      <c r="CY169" s="204">
        <v>29.8</v>
      </c>
      <c r="CZ169" s="323">
        <v>412</v>
      </c>
      <c r="DA169" s="205">
        <v>13.7</v>
      </c>
      <c r="DB169" s="205">
        <v>11.3</v>
      </c>
      <c r="DC169" s="205">
        <v>81.7</v>
      </c>
      <c r="DD169" s="205">
        <v>175.7</v>
      </c>
      <c r="DE169" s="205">
        <v>77.8</v>
      </c>
      <c r="DF169" s="204">
        <v>51.9</v>
      </c>
      <c r="DG169" s="323">
        <v>457.9</v>
      </c>
      <c r="DH169" s="205">
        <v>36.6</v>
      </c>
      <c r="DI169" s="205">
        <v>25.3</v>
      </c>
      <c r="DJ169" s="205">
        <v>42.7</v>
      </c>
      <c r="DK169" s="205">
        <v>83.7</v>
      </c>
      <c r="DL169" s="205">
        <v>57.3</v>
      </c>
      <c r="DM169" s="205">
        <v>133.80000000000001</v>
      </c>
      <c r="DN169" s="205">
        <v>29.3</v>
      </c>
      <c r="DO169" s="204">
        <v>49.3</v>
      </c>
      <c r="DP169" s="444">
        <v>4892.7</v>
      </c>
      <c r="DQ169" s="323">
        <f t="shared" ref="DQ169:DQ174" si="146">SUM(DR169:DT169)</f>
        <v>145.6</v>
      </c>
      <c r="DR169" s="205">
        <v>68.3</v>
      </c>
      <c r="DS169" s="205">
        <v>53.9</v>
      </c>
      <c r="DT169" s="204">
        <v>23.4</v>
      </c>
      <c r="DU169" s="323" t="s">
        <v>341</v>
      </c>
      <c r="DV169" s="205">
        <v>154.6</v>
      </c>
      <c r="DW169" s="204" t="s">
        <v>341</v>
      </c>
      <c r="DX169" s="14"/>
      <c r="DY169" s="14"/>
      <c r="DZ169" s="14"/>
      <c r="EA169" s="14"/>
      <c r="EB169" s="14"/>
      <c r="EC169" s="14"/>
      <c r="ED169" s="14"/>
      <c r="EE169" s="14"/>
      <c r="EF169" s="211"/>
      <c r="EG169" s="211"/>
      <c r="EH169" s="211"/>
      <c r="EI169" s="211"/>
      <c r="EJ169" s="211"/>
      <c r="EK169" s="211"/>
      <c r="EL169" s="211"/>
      <c r="EM169" s="211"/>
      <c r="EN169" s="211"/>
      <c r="EO169" s="211"/>
      <c r="EP169" s="211"/>
      <c r="EQ169" s="211"/>
      <c r="ER169" s="211"/>
      <c r="ES169" s="211"/>
      <c r="ET169" s="211"/>
      <c r="EU169" s="211"/>
      <c r="EV169" s="211"/>
      <c r="EW169" s="211"/>
      <c r="EX169" s="211"/>
      <c r="EY169" s="211"/>
      <c r="EZ169" s="211"/>
      <c r="FA169" s="211"/>
      <c r="FB169" s="211"/>
      <c r="FC169" s="211"/>
      <c r="FD169" s="211"/>
      <c r="FE169" s="211"/>
      <c r="FF169" s="211"/>
      <c r="FG169" s="211"/>
      <c r="FH169" s="211"/>
      <c r="FI169" s="211"/>
      <c r="FJ169" s="211"/>
    </row>
    <row r="170" spans="1:166" s="332" customFormat="1" ht="16.5" customHeight="1">
      <c r="A170" s="327" t="s">
        <v>105</v>
      </c>
      <c r="B170" s="323">
        <v>90.7</v>
      </c>
      <c r="C170" s="203">
        <v>52.1</v>
      </c>
      <c r="D170" s="204">
        <v>38.6</v>
      </c>
      <c r="E170" s="323">
        <v>163.19999999999999</v>
      </c>
      <c r="F170" s="203">
        <v>19.600000000000001</v>
      </c>
      <c r="G170" s="205">
        <v>82.1</v>
      </c>
      <c r="H170" s="205">
        <v>17.600000000000001</v>
      </c>
      <c r="I170" s="206">
        <v>15.2</v>
      </c>
      <c r="J170" s="204">
        <v>28.8</v>
      </c>
      <c r="K170" s="323">
        <v>59.2</v>
      </c>
      <c r="L170" s="205">
        <v>16.600000000000001</v>
      </c>
      <c r="M170" s="205">
        <v>4.8</v>
      </c>
      <c r="N170" s="205">
        <v>9.1999999999999993</v>
      </c>
      <c r="O170" s="204">
        <v>28.6</v>
      </c>
      <c r="P170" s="323">
        <v>66</v>
      </c>
      <c r="Q170" s="205">
        <v>33.299999999999997</v>
      </c>
      <c r="R170" s="205">
        <v>20.2</v>
      </c>
      <c r="S170" s="204">
        <v>12.5</v>
      </c>
      <c r="T170" s="323">
        <v>73</v>
      </c>
      <c r="U170" s="205">
        <v>23.4</v>
      </c>
      <c r="V170" s="205">
        <v>9.3000000000000007</v>
      </c>
      <c r="W170" s="205">
        <v>24.3</v>
      </c>
      <c r="X170" s="204">
        <v>16.100000000000001</v>
      </c>
      <c r="Y170" s="323">
        <v>144.19999999999999</v>
      </c>
      <c r="Z170" s="205">
        <v>25.7</v>
      </c>
      <c r="AA170" s="205">
        <v>40.9</v>
      </c>
      <c r="AB170" s="205">
        <v>44.4</v>
      </c>
      <c r="AC170" s="204">
        <v>33.200000000000003</v>
      </c>
      <c r="AD170" s="323">
        <v>121.5</v>
      </c>
      <c r="AE170" s="205">
        <v>15.3</v>
      </c>
      <c r="AF170" s="205">
        <v>20.6</v>
      </c>
      <c r="AG170" s="205">
        <v>9.8000000000000007</v>
      </c>
      <c r="AH170" s="205">
        <v>27.8</v>
      </c>
      <c r="AI170" s="205">
        <v>14.8</v>
      </c>
      <c r="AJ170" s="204">
        <v>33.200000000000003</v>
      </c>
      <c r="AK170" s="323">
        <v>70.900000000000006</v>
      </c>
      <c r="AL170" s="205">
        <v>16.3</v>
      </c>
      <c r="AM170" s="205">
        <v>17.2</v>
      </c>
      <c r="AN170" s="205">
        <v>29.1</v>
      </c>
      <c r="AO170" s="428">
        <v>8.3000000000000007</v>
      </c>
      <c r="AP170" s="323">
        <v>13.7</v>
      </c>
      <c r="AQ170" s="205">
        <v>6.1</v>
      </c>
      <c r="AR170" s="204">
        <v>7.6</v>
      </c>
      <c r="AS170" s="323">
        <v>55.7</v>
      </c>
      <c r="AT170" s="205">
        <v>26.2</v>
      </c>
      <c r="AU170" s="205">
        <v>9.6999999999999993</v>
      </c>
      <c r="AV170" s="205">
        <v>11.6</v>
      </c>
      <c r="AW170" s="204">
        <v>8.3000000000000007</v>
      </c>
      <c r="AX170" s="323">
        <v>103.1</v>
      </c>
      <c r="AY170" s="205">
        <v>31.5</v>
      </c>
      <c r="AZ170" s="204">
        <v>71.599999999999994</v>
      </c>
      <c r="BA170" s="323">
        <v>624.70000000000005</v>
      </c>
      <c r="BB170" s="205">
        <v>127.5</v>
      </c>
      <c r="BC170" s="205">
        <v>62.1</v>
      </c>
      <c r="BD170" s="205">
        <v>59.5</v>
      </c>
      <c r="BE170" s="205">
        <v>53.4</v>
      </c>
      <c r="BF170" s="205">
        <v>75.8</v>
      </c>
      <c r="BG170" s="205">
        <v>109.6</v>
      </c>
      <c r="BH170" s="205">
        <v>69.400000000000006</v>
      </c>
      <c r="BI170" s="204">
        <v>67.3</v>
      </c>
      <c r="BJ170" s="323">
        <v>179.8</v>
      </c>
      <c r="BK170" s="205">
        <v>22.9</v>
      </c>
      <c r="BL170" s="205">
        <v>47.1</v>
      </c>
      <c r="BM170" s="205">
        <v>77.7</v>
      </c>
      <c r="BN170" s="205">
        <v>2.2000000000000002</v>
      </c>
      <c r="BO170" s="204">
        <v>29.9</v>
      </c>
      <c r="BP170" s="323">
        <v>31.7</v>
      </c>
      <c r="BQ170" s="205">
        <v>9.1999999999999993</v>
      </c>
      <c r="BR170" s="205">
        <v>5.3</v>
      </c>
      <c r="BS170" s="204">
        <v>17.100000000000001</v>
      </c>
      <c r="BT170" s="323">
        <v>124.4</v>
      </c>
      <c r="BU170" s="205">
        <v>36.700000000000003</v>
      </c>
      <c r="BV170" s="205">
        <v>9.6</v>
      </c>
      <c r="BW170" s="205">
        <v>57</v>
      </c>
      <c r="BX170" s="204">
        <v>21.2</v>
      </c>
      <c r="BY170" s="323">
        <v>155.5</v>
      </c>
      <c r="BZ170" s="205">
        <v>8.9</v>
      </c>
      <c r="CA170" s="205">
        <v>9.9</v>
      </c>
      <c r="CB170" s="205">
        <v>76.099999999999994</v>
      </c>
      <c r="CC170" s="205">
        <v>7.3</v>
      </c>
      <c r="CD170" s="205">
        <v>7.5</v>
      </c>
      <c r="CE170" s="205">
        <v>12.5</v>
      </c>
      <c r="CF170" s="205">
        <v>20.2</v>
      </c>
      <c r="CG170" s="204">
        <v>13.2</v>
      </c>
      <c r="CH170" s="323">
        <v>262.3</v>
      </c>
      <c r="CI170" s="205">
        <v>171.5</v>
      </c>
      <c r="CJ170" s="204">
        <v>90.8</v>
      </c>
      <c r="CK170" s="323">
        <v>165.1</v>
      </c>
      <c r="CL170" s="205">
        <v>62.2</v>
      </c>
      <c r="CM170" s="205">
        <v>37.200000000000003</v>
      </c>
      <c r="CN170" s="205">
        <v>10.6</v>
      </c>
      <c r="CO170" s="205">
        <v>27.4</v>
      </c>
      <c r="CP170" s="204">
        <v>27.6</v>
      </c>
      <c r="CQ170" s="323">
        <v>110.9</v>
      </c>
      <c r="CR170" s="205">
        <v>36</v>
      </c>
      <c r="CS170" s="205">
        <v>42.8</v>
      </c>
      <c r="CT170" s="204">
        <v>32</v>
      </c>
      <c r="CU170" s="323">
        <v>82.1</v>
      </c>
      <c r="CV170" s="205">
        <v>18.2</v>
      </c>
      <c r="CW170" s="205">
        <v>32.1</v>
      </c>
      <c r="CX170" s="205">
        <v>14.2</v>
      </c>
      <c r="CY170" s="204">
        <v>17.600000000000001</v>
      </c>
      <c r="CZ170" s="323">
        <v>292.39999999999998</v>
      </c>
      <c r="DA170" s="205">
        <v>9</v>
      </c>
      <c r="DB170" s="205">
        <v>7.4</v>
      </c>
      <c r="DC170" s="205">
        <v>60.3</v>
      </c>
      <c r="DD170" s="205">
        <v>125.6</v>
      </c>
      <c r="DE170" s="205">
        <v>55.5</v>
      </c>
      <c r="DF170" s="204">
        <v>34.700000000000003</v>
      </c>
      <c r="DG170" s="323">
        <v>307.3</v>
      </c>
      <c r="DH170" s="205">
        <v>23.6</v>
      </c>
      <c r="DI170" s="205">
        <v>16.3</v>
      </c>
      <c r="DJ170" s="205">
        <v>27.5</v>
      </c>
      <c r="DK170" s="205">
        <v>55.9</v>
      </c>
      <c r="DL170" s="205">
        <v>37.4</v>
      </c>
      <c r="DM170" s="205">
        <v>91.4</v>
      </c>
      <c r="DN170" s="205">
        <v>20.6</v>
      </c>
      <c r="DO170" s="204">
        <v>34.6</v>
      </c>
      <c r="DP170" s="444">
        <v>3297.3</v>
      </c>
      <c r="DQ170" s="323">
        <f t="shared" si="146"/>
        <v>129.69999999999999</v>
      </c>
      <c r="DR170" s="205">
        <v>61.7</v>
      </c>
      <c r="DS170" s="205">
        <v>46.4</v>
      </c>
      <c r="DT170" s="204">
        <v>21.6</v>
      </c>
      <c r="DU170" s="323" t="s">
        <v>341</v>
      </c>
      <c r="DV170" s="205">
        <v>135.80000000000001</v>
      </c>
      <c r="DW170" s="204" t="s">
        <v>341</v>
      </c>
      <c r="DX170" s="14"/>
      <c r="DY170" s="14"/>
      <c r="DZ170" s="14"/>
      <c r="EA170" s="14"/>
      <c r="EB170" s="14"/>
      <c r="EC170" s="14"/>
      <c r="ED170" s="14"/>
      <c r="EE170" s="14"/>
      <c r="EF170" s="333"/>
      <c r="EG170" s="333"/>
      <c r="EH170" s="333"/>
      <c r="EI170" s="333"/>
      <c r="EJ170" s="333"/>
      <c r="EK170" s="333"/>
      <c r="EL170" s="333"/>
      <c r="EM170" s="333"/>
      <c r="EN170" s="333"/>
      <c r="EO170" s="333"/>
      <c r="EP170" s="333"/>
      <c r="EQ170" s="333"/>
      <c r="ER170" s="333"/>
      <c r="ES170" s="333"/>
      <c r="ET170" s="333"/>
      <c r="EU170" s="333"/>
      <c r="EV170" s="333"/>
      <c r="EW170" s="333"/>
      <c r="EX170" s="333"/>
      <c r="EY170" s="333"/>
      <c r="EZ170" s="333"/>
      <c r="FA170" s="333"/>
      <c r="FB170" s="333"/>
      <c r="FC170" s="333"/>
      <c r="FD170" s="333"/>
      <c r="FE170" s="333"/>
      <c r="FF170" s="333"/>
      <c r="FG170" s="333"/>
      <c r="FH170" s="333"/>
      <c r="FI170" s="333"/>
      <c r="FJ170" s="333"/>
    </row>
    <row r="171" spans="1:166" s="211" customFormat="1" ht="16.5" customHeight="1">
      <c r="A171" s="327" t="s">
        <v>359</v>
      </c>
      <c r="B171" s="323">
        <v>54.6</v>
      </c>
      <c r="C171" s="203">
        <v>32.5</v>
      </c>
      <c r="D171" s="204">
        <v>22.1</v>
      </c>
      <c r="E171" s="323">
        <v>97.8</v>
      </c>
      <c r="F171" s="203">
        <v>12.1</v>
      </c>
      <c r="G171" s="205">
        <v>48.3</v>
      </c>
      <c r="H171" s="205">
        <v>10.4</v>
      </c>
      <c r="I171" s="206">
        <v>9.6</v>
      </c>
      <c r="J171" s="204">
        <v>17.5</v>
      </c>
      <c r="K171" s="323">
        <v>42.3</v>
      </c>
      <c r="L171" s="205">
        <v>12</v>
      </c>
      <c r="M171" s="205">
        <v>3.2</v>
      </c>
      <c r="N171" s="205">
        <v>6.8</v>
      </c>
      <c r="O171" s="204">
        <v>20.3</v>
      </c>
      <c r="P171" s="323">
        <v>41.4</v>
      </c>
      <c r="Q171" s="205">
        <v>21.1</v>
      </c>
      <c r="R171" s="205">
        <v>12.6</v>
      </c>
      <c r="S171" s="204">
        <v>7.8</v>
      </c>
      <c r="T171" s="323">
        <v>51.3</v>
      </c>
      <c r="U171" s="205">
        <v>16.5</v>
      </c>
      <c r="V171" s="205">
        <v>6.2</v>
      </c>
      <c r="W171" s="205">
        <v>17.600000000000001</v>
      </c>
      <c r="X171" s="204">
        <v>10.9</v>
      </c>
      <c r="Y171" s="323">
        <v>93</v>
      </c>
      <c r="Z171" s="205">
        <v>17.5</v>
      </c>
      <c r="AA171" s="205">
        <v>26.6</v>
      </c>
      <c r="AB171" s="205">
        <v>27.4</v>
      </c>
      <c r="AC171" s="204">
        <v>21.4</v>
      </c>
      <c r="AD171" s="323">
        <v>78.2</v>
      </c>
      <c r="AE171" s="205">
        <v>9.8000000000000007</v>
      </c>
      <c r="AF171" s="205">
        <v>13.5</v>
      </c>
      <c r="AG171" s="205">
        <v>6.5</v>
      </c>
      <c r="AH171" s="205">
        <v>16.8</v>
      </c>
      <c r="AI171" s="205">
        <v>9.3000000000000007</v>
      </c>
      <c r="AJ171" s="204">
        <v>22.2</v>
      </c>
      <c r="AK171" s="323">
        <v>46.6</v>
      </c>
      <c r="AL171" s="205">
        <v>10.9</v>
      </c>
      <c r="AM171" s="205">
        <v>10.7</v>
      </c>
      <c r="AN171" s="205">
        <v>19.3</v>
      </c>
      <c r="AO171" s="428">
        <v>5.7</v>
      </c>
      <c r="AP171" s="323">
        <v>4.5999999999999996</v>
      </c>
      <c r="AQ171" s="205">
        <v>2.1</v>
      </c>
      <c r="AR171" s="204">
        <v>2.5</v>
      </c>
      <c r="AS171" s="323">
        <v>34.799999999999997</v>
      </c>
      <c r="AT171" s="205">
        <v>16.3</v>
      </c>
      <c r="AU171" s="205">
        <v>6</v>
      </c>
      <c r="AV171" s="205">
        <v>7.5</v>
      </c>
      <c r="AW171" s="204">
        <v>5.0999999999999996</v>
      </c>
      <c r="AX171" s="323">
        <v>71.400000000000006</v>
      </c>
      <c r="AY171" s="205">
        <v>22.9</v>
      </c>
      <c r="AZ171" s="204">
        <v>48.5</v>
      </c>
      <c r="BA171" s="323">
        <v>348</v>
      </c>
      <c r="BB171" s="205">
        <v>85.7</v>
      </c>
      <c r="BC171" s="205">
        <v>32.1</v>
      </c>
      <c r="BD171" s="205">
        <v>30.8</v>
      </c>
      <c r="BE171" s="205">
        <v>25.6</v>
      </c>
      <c r="BF171" s="205">
        <v>41.9</v>
      </c>
      <c r="BG171" s="205">
        <v>60.1</v>
      </c>
      <c r="BH171" s="205">
        <v>36.299999999999997</v>
      </c>
      <c r="BI171" s="204">
        <v>35.4</v>
      </c>
      <c r="BJ171" s="323">
        <v>104.8</v>
      </c>
      <c r="BK171" s="205">
        <v>13.9</v>
      </c>
      <c r="BL171" s="205">
        <v>27.7</v>
      </c>
      <c r="BM171" s="205">
        <v>45</v>
      </c>
      <c r="BN171" s="205">
        <v>1.2</v>
      </c>
      <c r="BO171" s="204">
        <v>17</v>
      </c>
      <c r="BP171" s="323">
        <v>22</v>
      </c>
      <c r="BQ171" s="205">
        <v>6.7</v>
      </c>
      <c r="BR171" s="205">
        <v>3.8</v>
      </c>
      <c r="BS171" s="204">
        <v>11.5</v>
      </c>
      <c r="BT171" s="323">
        <v>74.7</v>
      </c>
      <c r="BU171" s="205">
        <v>22.1</v>
      </c>
      <c r="BV171" s="205">
        <v>6.1</v>
      </c>
      <c r="BW171" s="205">
        <v>32.5</v>
      </c>
      <c r="BX171" s="204">
        <v>14.1</v>
      </c>
      <c r="BY171" s="323">
        <v>97.8</v>
      </c>
      <c r="BZ171" s="205">
        <v>5.4</v>
      </c>
      <c r="CA171" s="205">
        <v>5.6</v>
      </c>
      <c r="CB171" s="205">
        <v>47.3</v>
      </c>
      <c r="CC171" s="205">
        <v>4.5999999999999996</v>
      </c>
      <c r="CD171" s="205">
        <v>5</v>
      </c>
      <c r="CE171" s="205">
        <v>7.5</v>
      </c>
      <c r="CF171" s="205">
        <v>13.3</v>
      </c>
      <c r="CG171" s="204">
        <v>9.1</v>
      </c>
      <c r="CH171" s="323">
        <v>173.7</v>
      </c>
      <c r="CI171" s="205">
        <v>111.3</v>
      </c>
      <c r="CJ171" s="204">
        <v>62.3</v>
      </c>
      <c r="CK171" s="323">
        <v>114.3</v>
      </c>
      <c r="CL171" s="205">
        <v>40.200000000000003</v>
      </c>
      <c r="CM171" s="205">
        <v>28.5</v>
      </c>
      <c r="CN171" s="205">
        <v>7</v>
      </c>
      <c r="CO171" s="205">
        <v>19.399999999999999</v>
      </c>
      <c r="CP171" s="204">
        <v>19.2</v>
      </c>
      <c r="CQ171" s="323">
        <v>76.5</v>
      </c>
      <c r="CR171" s="205">
        <v>25.9</v>
      </c>
      <c r="CS171" s="205">
        <v>28</v>
      </c>
      <c r="CT171" s="204">
        <v>22.6</v>
      </c>
      <c r="CU171" s="323">
        <v>56.3</v>
      </c>
      <c r="CV171" s="205">
        <v>13</v>
      </c>
      <c r="CW171" s="205">
        <v>20.6</v>
      </c>
      <c r="CX171" s="205">
        <v>10.4</v>
      </c>
      <c r="CY171" s="204">
        <v>12.3</v>
      </c>
      <c r="CZ171" s="323">
        <v>162</v>
      </c>
      <c r="DA171" s="205">
        <v>5.5</v>
      </c>
      <c r="DB171" s="205">
        <v>3.8</v>
      </c>
      <c r="DC171" s="205">
        <v>29.4</v>
      </c>
      <c r="DD171" s="205">
        <v>73.599999999999994</v>
      </c>
      <c r="DE171" s="205">
        <v>28.7</v>
      </c>
      <c r="DF171" s="204">
        <v>21.1</v>
      </c>
      <c r="DG171" s="323">
        <v>175.6</v>
      </c>
      <c r="DH171" s="205">
        <v>13.7</v>
      </c>
      <c r="DI171" s="205">
        <v>11.2</v>
      </c>
      <c r="DJ171" s="205">
        <v>18.8</v>
      </c>
      <c r="DK171" s="205">
        <v>31</v>
      </c>
      <c r="DL171" s="205">
        <v>25.1</v>
      </c>
      <c r="DM171" s="205">
        <v>52.1</v>
      </c>
      <c r="DN171" s="205">
        <v>7.7</v>
      </c>
      <c r="DO171" s="204">
        <v>16</v>
      </c>
      <c r="DP171" s="444">
        <v>2021.5</v>
      </c>
      <c r="DQ171" s="323">
        <f t="shared" si="146"/>
        <v>71.900000000000006</v>
      </c>
      <c r="DR171" s="205">
        <v>36.799999999999997</v>
      </c>
      <c r="DS171" s="205">
        <v>27.6</v>
      </c>
      <c r="DT171" s="204">
        <v>7.5</v>
      </c>
      <c r="DU171" s="323" t="s">
        <v>341</v>
      </c>
      <c r="DV171" s="205">
        <v>84.5</v>
      </c>
      <c r="DW171" s="204" t="s">
        <v>341</v>
      </c>
      <c r="DX171" s="14"/>
      <c r="DY171" s="14"/>
      <c r="DZ171" s="14"/>
      <c r="EA171" s="14"/>
      <c r="EB171" s="14"/>
      <c r="EC171" s="14"/>
      <c r="ED171" s="14"/>
      <c r="EE171" s="14"/>
      <c r="EF171" s="332"/>
      <c r="EG171" s="332"/>
      <c r="EH171" s="332"/>
      <c r="EI171" s="332"/>
      <c r="EJ171" s="332"/>
      <c r="EK171" s="332"/>
      <c r="EL171" s="332"/>
      <c r="EM171" s="332"/>
      <c r="EN171" s="332"/>
      <c r="EO171" s="332"/>
      <c r="EP171" s="332"/>
      <c r="EQ171" s="332"/>
      <c r="ER171" s="332"/>
      <c r="ES171" s="332"/>
      <c r="ET171" s="332"/>
      <c r="EU171" s="332"/>
      <c r="EV171" s="332"/>
      <c r="EW171" s="332"/>
      <c r="EX171" s="332"/>
      <c r="EY171" s="332"/>
      <c r="EZ171" s="332"/>
      <c r="FA171" s="332"/>
      <c r="FB171" s="332"/>
      <c r="FC171" s="332"/>
      <c r="FD171" s="332"/>
      <c r="FE171" s="332"/>
      <c r="FF171" s="332"/>
      <c r="FG171" s="332"/>
      <c r="FH171" s="332"/>
      <c r="FI171" s="332"/>
      <c r="FJ171" s="332"/>
    </row>
    <row r="172" spans="1:166" s="211" customFormat="1" ht="16.5" customHeight="1">
      <c r="A172" s="327" t="s">
        <v>360</v>
      </c>
      <c r="B172" s="323">
        <v>48.877245508982035</v>
      </c>
      <c r="C172" s="203">
        <v>49.047013977128337</v>
      </c>
      <c r="D172" s="204">
        <v>48.633879781420767</v>
      </c>
      <c r="E172" s="323">
        <v>53.442101074413053</v>
      </c>
      <c r="F172" s="203">
        <v>53.535353535353536</v>
      </c>
      <c r="G172" s="205">
        <v>53.112368633791426</v>
      </c>
      <c r="H172" s="205">
        <v>55.123674911660771</v>
      </c>
      <c r="I172" s="206">
        <v>52.459016393442624</v>
      </c>
      <c r="J172" s="204">
        <v>54.101995565410199</v>
      </c>
      <c r="K172" s="323">
        <v>52.897787144362482</v>
      </c>
      <c r="L172" s="205">
        <v>51.764705882352935</v>
      </c>
      <c r="M172" s="205">
        <v>55.128205128205131</v>
      </c>
      <c r="N172" s="205">
        <v>53.205128205128219</v>
      </c>
      <c r="O172" s="204">
        <v>52.941176470588239</v>
      </c>
      <c r="P172" s="323">
        <v>51.004784688995208</v>
      </c>
      <c r="Q172" s="205">
        <v>50.381679389312971</v>
      </c>
      <c r="R172" s="205">
        <v>52.92307692307692</v>
      </c>
      <c r="S172" s="204">
        <v>49.743589743589737</v>
      </c>
      <c r="T172" s="323">
        <v>52.099400171379607</v>
      </c>
      <c r="U172" s="205">
        <v>53.034300791556731</v>
      </c>
      <c r="V172" s="205">
        <v>50.714285714285708</v>
      </c>
      <c r="W172" s="205">
        <v>52.736318407960191</v>
      </c>
      <c r="X172" s="204">
        <v>50.813008130081293</v>
      </c>
      <c r="Y172" s="323">
        <v>52.086021505376344</v>
      </c>
      <c r="Z172" s="205">
        <v>52.245862884160765</v>
      </c>
      <c r="AA172" s="205">
        <v>52.073732718894014</v>
      </c>
      <c r="AB172" s="205">
        <v>51.260504201680668</v>
      </c>
      <c r="AC172" s="204">
        <v>53.072625698324018</v>
      </c>
      <c r="AD172" s="323">
        <v>51.828298887122415</v>
      </c>
      <c r="AE172" s="205">
        <v>51.339285714285722</v>
      </c>
      <c r="AF172" s="205">
        <v>52.681388012618292</v>
      </c>
      <c r="AG172" s="205">
        <v>50.326797385620914</v>
      </c>
      <c r="AH172" s="205">
        <v>52.054794520547951</v>
      </c>
      <c r="AI172" s="205">
        <v>51.502145922746777</v>
      </c>
      <c r="AJ172" s="204">
        <v>51.532567049808421</v>
      </c>
      <c r="AK172" s="323">
        <v>50.693802035152636</v>
      </c>
      <c r="AL172" s="205">
        <v>47.899159663865547</v>
      </c>
      <c r="AM172" s="205">
        <v>52.307692307692314</v>
      </c>
      <c r="AN172" s="205">
        <v>50.884955752212392</v>
      </c>
      <c r="AO172" s="428">
        <v>51.908396946564885</v>
      </c>
      <c r="AP172" s="323">
        <v>53.892215568862277</v>
      </c>
      <c r="AQ172" s="205">
        <v>53.94736842105263</v>
      </c>
      <c r="AR172" s="204">
        <v>54.945054945054949</v>
      </c>
      <c r="AS172" s="323">
        <v>50.774731823599517</v>
      </c>
      <c r="AT172" s="205">
        <v>50.128534704370189</v>
      </c>
      <c r="AU172" s="205">
        <v>52.5</v>
      </c>
      <c r="AV172" s="205">
        <v>52.601156069364151</v>
      </c>
      <c r="AW172" s="204">
        <v>48.717948717948723</v>
      </c>
      <c r="AX172" s="323">
        <v>51.07458912768648</v>
      </c>
      <c r="AY172" s="205">
        <v>53.024193548387103</v>
      </c>
      <c r="AZ172" s="204">
        <v>50.092081031307558</v>
      </c>
      <c r="BA172" s="323">
        <v>49.123010802648395</v>
      </c>
      <c r="BB172" s="205">
        <v>48.821007502679528</v>
      </c>
      <c r="BC172" s="205">
        <v>50.634371395617059</v>
      </c>
      <c r="BD172" s="205">
        <v>49.756097560975604</v>
      </c>
      <c r="BE172" s="205">
        <v>49.731182795698921</v>
      </c>
      <c r="BF172" s="205">
        <v>49.951503394762369</v>
      </c>
      <c r="BG172" s="205">
        <v>47.302904564315355</v>
      </c>
      <c r="BH172" s="205">
        <v>49.300322927879435</v>
      </c>
      <c r="BI172" s="204">
        <v>49.11699779249448</v>
      </c>
      <c r="BJ172" s="323">
        <v>49.980384464495877</v>
      </c>
      <c r="BK172" s="205">
        <v>52.567975830815705</v>
      </c>
      <c r="BL172" s="205">
        <v>50.597014925373131</v>
      </c>
      <c r="BM172" s="205">
        <v>49.082568807339449</v>
      </c>
      <c r="BN172" s="205">
        <v>52.941176470588239</v>
      </c>
      <c r="BO172" s="204">
        <v>49.29245283018868</v>
      </c>
      <c r="BP172" s="323">
        <v>52.095808383233532</v>
      </c>
      <c r="BQ172" s="205">
        <v>53.246753246753244</v>
      </c>
      <c r="BR172" s="205">
        <v>51.807228915662641</v>
      </c>
      <c r="BS172" s="204">
        <v>51.320754716981135</v>
      </c>
      <c r="BT172" s="323">
        <v>49.014084507042256</v>
      </c>
      <c r="BU172" s="205">
        <v>48.479087452471482</v>
      </c>
      <c r="BV172" s="205">
        <v>51.449275362318836</v>
      </c>
      <c r="BW172" s="205">
        <v>48.883374689826304</v>
      </c>
      <c r="BX172" s="204">
        <v>49.508196721311478</v>
      </c>
      <c r="BY172" s="323">
        <v>52.919099249374483</v>
      </c>
      <c r="BZ172" s="205">
        <v>53.125</v>
      </c>
      <c r="CA172" s="205">
        <v>53.246753246753244</v>
      </c>
      <c r="CB172" s="205">
        <v>52.636054421768705</v>
      </c>
      <c r="CC172" s="205">
        <v>53.846153846153847</v>
      </c>
      <c r="CD172" s="205">
        <v>52.586206896551722</v>
      </c>
      <c r="CE172" s="205">
        <v>52.972972972972975</v>
      </c>
      <c r="CF172" s="205">
        <v>52.442996742671014</v>
      </c>
      <c r="CG172" s="204">
        <v>54.67289719626168</v>
      </c>
      <c r="CH172" s="323">
        <v>47.560321715817693</v>
      </c>
      <c r="CI172" s="205">
        <v>47.246376811594196</v>
      </c>
      <c r="CJ172" s="204">
        <v>48.136882129277566</v>
      </c>
      <c r="CK172" s="323">
        <v>53.424166367873795</v>
      </c>
      <c r="CL172" s="205">
        <v>52.662149080348499</v>
      </c>
      <c r="CM172" s="205">
        <v>53.703703703703695</v>
      </c>
      <c r="CN172" s="205">
        <v>53.591160220994475</v>
      </c>
      <c r="CO172" s="205">
        <v>53.083700440528638</v>
      </c>
      <c r="CP172" s="204">
        <v>55.391120507399584</v>
      </c>
      <c r="CQ172" s="323">
        <v>50.391802290536461</v>
      </c>
      <c r="CR172" s="205">
        <v>49.904761904761905</v>
      </c>
      <c r="CS172" s="205">
        <v>50.855365474339045</v>
      </c>
      <c r="CT172" s="204">
        <v>50.101832993890014</v>
      </c>
      <c r="CU172" s="323">
        <v>53.463855421686745</v>
      </c>
      <c r="CV172" s="205">
        <v>54.035087719298247</v>
      </c>
      <c r="CW172" s="205">
        <v>53.614457831325304</v>
      </c>
      <c r="CX172" s="205">
        <v>52.845528455284551</v>
      </c>
      <c r="CY172" s="204">
        <v>53.020134228187921</v>
      </c>
      <c r="CZ172" s="323">
        <v>50.145631067961162</v>
      </c>
      <c r="DA172" s="205">
        <v>51.094890510948908</v>
      </c>
      <c r="DB172" s="205">
        <v>51.327433628318573</v>
      </c>
      <c r="DC172" s="205">
        <v>49.694002447980417</v>
      </c>
      <c r="DD172" s="205">
        <v>49.288560045532158</v>
      </c>
      <c r="DE172" s="205">
        <v>51.9280205655527</v>
      </c>
      <c r="DF172" s="204">
        <v>50.481695568400774</v>
      </c>
      <c r="DG172" s="323">
        <v>51.714348110941252</v>
      </c>
      <c r="DH172" s="205">
        <v>53.551912568306015</v>
      </c>
      <c r="DI172" s="205">
        <v>52.569169960474305</v>
      </c>
      <c r="DJ172" s="205">
        <v>52.927400468384079</v>
      </c>
      <c r="DK172" s="205">
        <v>52.807646356033459</v>
      </c>
      <c r="DL172" s="205">
        <v>51.134380453752179</v>
      </c>
      <c r="DM172" s="205">
        <v>49.10313901345291</v>
      </c>
      <c r="DN172" s="205">
        <v>54.607508532423211</v>
      </c>
      <c r="DO172" s="204">
        <v>52.738336713995949</v>
      </c>
      <c r="DP172" s="444">
        <v>50.783820794244484</v>
      </c>
      <c r="DQ172" s="323">
        <f t="shared" si="146"/>
        <v>176.76759086506001</v>
      </c>
      <c r="DR172" s="205">
        <v>58.125915080527093</v>
      </c>
      <c r="DS172" s="205">
        <v>58.812615955473099</v>
      </c>
      <c r="DT172" s="204">
        <v>59.82905982905983</v>
      </c>
      <c r="DU172" s="323" t="s">
        <v>341</v>
      </c>
      <c r="DV172" s="205">
        <v>51.034928848641655</v>
      </c>
      <c r="DW172" s="204" t="s">
        <v>341</v>
      </c>
      <c r="DX172" s="14"/>
      <c r="DY172" s="14"/>
      <c r="DZ172" s="14"/>
      <c r="EA172" s="14"/>
      <c r="EB172" s="14"/>
      <c r="EC172" s="14"/>
      <c r="ED172" s="14"/>
      <c r="EE172" s="14"/>
    </row>
    <row r="173" spans="1:166" s="211" customFormat="1" ht="16.5" customHeight="1">
      <c r="A173" s="327" t="s">
        <v>361</v>
      </c>
      <c r="B173" s="323">
        <v>17.514970059880238</v>
      </c>
      <c r="C173" s="203">
        <v>17.53494282083863</v>
      </c>
      <c r="D173" s="204">
        <v>17.486338797814209</v>
      </c>
      <c r="E173" s="323">
        <v>16.076402705929166</v>
      </c>
      <c r="F173" s="203">
        <v>16.161616161616159</v>
      </c>
      <c r="G173" s="205">
        <v>16.248989490703313</v>
      </c>
      <c r="H173" s="205">
        <v>15.901060070671377</v>
      </c>
      <c r="I173" s="206">
        <v>16.393442622950822</v>
      </c>
      <c r="J173" s="204">
        <v>15.521064301552107</v>
      </c>
      <c r="K173" s="323">
        <v>17.808219178082187</v>
      </c>
      <c r="L173" s="205">
        <v>18.03921568627451</v>
      </c>
      <c r="M173" s="205">
        <v>17.948717948717949</v>
      </c>
      <c r="N173" s="205">
        <v>18.589743589743591</v>
      </c>
      <c r="O173" s="204">
        <v>17.21132897603486</v>
      </c>
      <c r="P173" s="323">
        <v>20.095693779904305</v>
      </c>
      <c r="Q173" s="205">
        <v>19.274809160305342</v>
      </c>
      <c r="R173" s="205">
        <v>21.23076923076923</v>
      </c>
      <c r="S173" s="204">
        <v>20.512820512820511</v>
      </c>
      <c r="T173" s="323">
        <v>17.994858611825194</v>
      </c>
      <c r="U173" s="205">
        <v>17.678100263852244</v>
      </c>
      <c r="V173" s="205">
        <v>17.857142857142858</v>
      </c>
      <c r="W173" s="205">
        <v>18.159203980099502</v>
      </c>
      <c r="X173" s="204">
        <v>18.292682926829269</v>
      </c>
      <c r="Y173" s="323">
        <v>17.677419354838712</v>
      </c>
      <c r="Z173" s="205">
        <v>17.021276595744684</v>
      </c>
      <c r="AA173" s="205">
        <v>17.511520737327192</v>
      </c>
      <c r="AB173" s="205">
        <v>18.207282913165265</v>
      </c>
      <c r="AC173" s="204">
        <v>17.504655493482311</v>
      </c>
      <c r="AD173" s="323">
        <v>18.441971383147855</v>
      </c>
      <c r="AE173" s="205">
        <v>18.303571428571427</v>
      </c>
      <c r="AF173" s="205">
        <v>18.611987381703472</v>
      </c>
      <c r="AG173" s="205">
        <v>19.607843137254903</v>
      </c>
      <c r="AH173" s="205">
        <v>18.94977168949772</v>
      </c>
      <c r="AI173" s="205">
        <v>18.025751072961373</v>
      </c>
      <c r="AJ173" s="204">
        <v>18.199233716475092</v>
      </c>
      <c r="AK173" s="323">
        <v>17.946345975948198</v>
      </c>
      <c r="AL173" s="205">
        <v>18.067226890756302</v>
      </c>
      <c r="AM173" s="205">
        <v>17.307692307692307</v>
      </c>
      <c r="AN173" s="205">
        <v>17.920353982300881</v>
      </c>
      <c r="AO173" s="428">
        <v>19.083969465648856</v>
      </c>
      <c r="AP173" s="323">
        <v>16.766467065868262</v>
      </c>
      <c r="AQ173" s="205">
        <v>15.789473684210526</v>
      </c>
      <c r="AR173" s="204">
        <v>16.483516483516482</v>
      </c>
      <c r="AS173" s="323">
        <v>17.997616209773536</v>
      </c>
      <c r="AT173" s="205">
        <v>17.223650385604113</v>
      </c>
      <c r="AU173" s="205">
        <v>18.75</v>
      </c>
      <c r="AV173" s="205">
        <v>18.497109826589593</v>
      </c>
      <c r="AW173" s="204">
        <v>18.803418803418808</v>
      </c>
      <c r="AX173" s="323">
        <v>20.417193426042985</v>
      </c>
      <c r="AY173" s="205">
        <v>19.35483870967742</v>
      </c>
      <c r="AZ173" s="204">
        <v>20.902394106813997</v>
      </c>
      <c r="BA173" s="323">
        <v>11.859681728423741</v>
      </c>
      <c r="BB173" s="205">
        <v>6.859592711682744</v>
      </c>
      <c r="BC173" s="205">
        <v>17.185697808535178</v>
      </c>
      <c r="BD173" s="205">
        <v>13.536585365853659</v>
      </c>
      <c r="BE173" s="205">
        <v>15.188172043010754</v>
      </c>
      <c r="BF173" s="205">
        <v>9.4083414161008729</v>
      </c>
      <c r="BG173" s="205">
        <v>12.171507607192256</v>
      </c>
      <c r="BH173" s="205">
        <v>12.055974165769644</v>
      </c>
      <c r="BI173" s="204">
        <v>14.790286975717439</v>
      </c>
      <c r="BJ173" s="323">
        <v>16.084739113377793</v>
      </c>
      <c r="BK173" s="205">
        <v>15.407854984894259</v>
      </c>
      <c r="BL173" s="205">
        <v>16.268656716417912</v>
      </c>
      <c r="BM173" s="205">
        <v>16.055045871559635</v>
      </c>
      <c r="BN173" s="205">
        <v>17.647058823529413</v>
      </c>
      <c r="BO173" s="204">
        <v>16.273584905660378</v>
      </c>
      <c r="BP173" s="323">
        <v>17.56487025948104</v>
      </c>
      <c r="BQ173" s="205">
        <v>17.532467532467532</v>
      </c>
      <c r="BR173" s="205">
        <v>18.072289156626503</v>
      </c>
      <c r="BS173" s="204">
        <v>17.358490566037734</v>
      </c>
      <c r="BT173" s="323">
        <v>18.253521126760564</v>
      </c>
      <c r="BU173" s="205">
        <v>18.060836501901139</v>
      </c>
      <c r="BV173" s="205">
        <v>19.565217391304348</v>
      </c>
      <c r="BW173" s="205">
        <v>17.990074441687344</v>
      </c>
      <c r="BX173" s="204">
        <v>19.016393442622949</v>
      </c>
      <c r="BY173" s="323">
        <v>16.388657214345287</v>
      </c>
      <c r="BZ173" s="205">
        <v>15.625</v>
      </c>
      <c r="CA173" s="205">
        <v>18.18181818181818</v>
      </c>
      <c r="CB173" s="205">
        <v>15.986394557823131</v>
      </c>
      <c r="CC173" s="205">
        <v>16.239316239316238</v>
      </c>
      <c r="CD173" s="205">
        <v>15.517241379310345</v>
      </c>
      <c r="CE173" s="205">
        <v>16.756756756756758</v>
      </c>
      <c r="CF173" s="205">
        <v>17.589576547231271</v>
      </c>
      <c r="CG173" s="204">
        <v>16.355140186915889</v>
      </c>
      <c r="CH173" s="323">
        <v>20.509383378016086</v>
      </c>
      <c r="CI173" s="205">
        <v>19.834368530020704</v>
      </c>
      <c r="CJ173" s="204">
        <v>21.749049429657795</v>
      </c>
      <c r="CK173" s="323">
        <v>19.720329867335966</v>
      </c>
      <c r="CL173" s="205">
        <v>18.586640851887708</v>
      </c>
      <c r="CM173" s="205">
        <v>20.061728395061728</v>
      </c>
      <c r="CN173" s="205">
        <v>21.546961325966848</v>
      </c>
      <c r="CO173" s="205">
        <v>21.365638766519822</v>
      </c>
      <c r="CP173" s="204">
        <v>19.661733615221991</v>
      </c>
      <c r="CQ173" s="323">
        <v>19.770946353224833</v>
      </c>
      <c r="CR173" s="205">
        <v>19.61904761904762</v>
      </c>
      <c r="CS173" s="205">
        <v>19.59564541213064</v>
      </c>
      <c r="CT173" s="204">
        <v>20.162932790224033</v>
      </c>
      <c r="CU173" s="323">
        <v>17.846385542168672</v>
      </c>
      <c r="CV173" s="205">
        <v>17.543859649122805</v>
      </c>
      <c r="CW173" s="205">
        <v>16.867469879518072</v>
      </c>
      <c r="CX173" s="205">
        <v>19.105691056910569</v>
      </c>
      <c r="CY173" s="204">
        <v>18.791946308724832</v>
      </c>
      <c r="CZ173" s="323">
        <v>15.145631067961165</v>
      </c>
      <c r="DA173" s="205">
        <v>16.058394160583944</v>
      </c>
      <c r="DB173" s="205">
        <v>15.929203539823009</v>
      </c>
      <c r="DC173" s="205">
        <v>13.341493268053856</v>
      </c>
      <c r="DD173" s="205">
        <v>14.797951052931133</v>
      </c>
      <c r="DE173" s="205">
        <v>16.580976863753214</v>
      </c>
      <c r="DF173" s="204">
        <v>16.76300578034682</v>
      </c>
      <c r="DG173" s="323">
        <v>16.248089102424114</v>
      </c>
      <c r="DH173" s="205">
        <v>16.939890710382514</v>
      </c>
      <c r="DI173" s="205">
        <v>16.600790513833992</v>
      </c>
      <c r="DJ173" s="205">
        <v>16.159250585480091</v>
      </c>
      <c r="DK173" s="205">
        <v>17.682198327359618</v>
      </c>
      <c r="DL173" s="205">
        <v>17.975567190226879</v>
      </c>
      <c r="DM173" s="205">
        <v>15.246636771300444</v>
      </c>
      <c r="DN173" s="205">
        <v>16.040955631399317</v>
      </c>
      <c r="DO173" s="204">
        <v>13.793103448275861</v>
      </c>
      <c r="DP173" s="444">
        <v>16.688127209924993</v>
      </c>
      <c r="DQ173" s="323">
        <f t="shared" si="146"/>
        <v>46.683065476204987</v>
      </c>
      <c r="DR173" s="205">
        <v>13.76281112737921</v>
      </c>
      <c r="DS173" s="205">
        <v>15.398886827458258</v>
      </c>
      <c r="DT173" s="204">
        <v>17.52136752136752</v>
      </c>
      <c r="DU173" s="323" t="s">
        <v>341</v>
      </c>
      <c r="DV173" s="205">
        <v>16.817593790426908</v>
      </c>
      <c r="DW173" s="204" t="s">
        <v>341</v>
      </c>
      <c r="DX173" s="14"/>
      <c r="DY173" s="14"/>
      <c r="DZ173" s="14"/>
      <c r="EA173" s="14"/>
      <c r="EB173" s="14"/>
      <c r="EC173" s="14"/>
      <c r="ED173" s="14"/>
      <c r="EE173" s="14"/>
    </row>
    <row r="174" spans="1:166" s="211" customFormat="1" ht="16.5" customHeight="1">
      <c r="A174" s="328" t="s">
        <v>362</v>
      </c>
      <c r="B174" s="325">
        <v>21.032934131736528</v>
      </c>
      <c r="C174" s="207">
        <v>20.4574332909784</v>
      </c>
      <c r="D174" s="208">
        <v>21.67577413479053</v>
      </c>
      <c r="E174" s="325">
        <v>21.130123358535617</v>
      </c>
      <c r="F174" s="207">
        <v>24.915824915824921</v>
      </c>
      <c r="G174" s="209">
        <v>19.078415521422798</v>
      </c>
      <c r="H174" s="209">
        <v>22.968197879858657</v>
      </c>
      <c r="I174" s="210">
        <v>22.950819672131146</v>
      </c>
      <c r="J174" s="208">
        <v>22.172949002217294</v>
      </c>
      <c r="K174" s="325">
        <v>22.233930453108535</v>
      </c>
      <c r="L174" s="209">
        <v>24.705882352941174</v>
      </c>
      <c r="M174" s="209">
        <v>24.358974358974358</v>
      </c>
      <c r="N174" s="209">
        <v>24.358974358974358</v>
      </c>
      <c r="O174" s="208">
        <v>20.043572984749456</v>
      </c>
      <c r="P174" s="325">
        <v>20.765550239234447</v>
      </c>
      <c r="Q174" s="209">
        <v>19.847328244274813</v>
      </c>
      <c r="R174" s="209">
        <v>21.53846153846154</v>
      </c>
      <c r="S174" s="208">
        <v>22.051282051282051</v>
      </c>
      <c r="T174" s="325">
        <v>22.279348757497857</v>
      </c>
      <c r="U174" s="209">
        <v>20.316622691292878</v>
      </c>
      <c r="V174" s="209">
        <v>24.285714285714285</v>
      </c>
      <c r="W174" s="209">
        <v>23.383084577114428</v>
      </c>
      <c r="X174" s="208">
        <v>22.35772357723577</v>
      </c>
      <c r="Y174" s="325">
        <v>20.387096774193548</v>
      </c>
      <c r="Z174" s="209">
        <v>22.458628841607567</v>
      </c>
      <c r="AA174" s="209">
        <v>21.198156682027651</v>
      </c>
      <c r="AB174" s="209">
        <v>17.366946778711483</v>
      </c>
      <c r="AC174" s="208">
        <v>21.787709497206702</v>
      </c>
      <c r="AD174" s="325">
        <v>21.409644939056705</v>
      </c>
      <c r="AE174" s="209">
        <v>23.660714285714288</v>
      </c>
      <c r="AF174" s="209">
        <v>21.135646687697161</v>
      </c>
      <c r="AG174" s="209">
        <v>24.183006535947712</v>
      </c>
      <c r="AH174" s="209">
        <v>20.091324200913245</v>
      </c>
      <c r="AI174" s="209">
        <v>23.605150214592275</v>
      </c>
      <c r="AJ174" s="208">
        <v>19.923371647509576</v>
      </c>
      <c r="AK174" s="325">
        <v>20.999074930619795</v>
      </c>
      <c r="AL174" s="209">
        <v>22.268907563025209</v>
      </c>
      <c r="AM174" s="209">
        <v>22.307692307692307</v>
      </c>
      <c r="AN174" s="209">
        <v>19.247787610619465</v>
      </c>
      <c r="AO174" s="427">
        <v>22.137404580152673</v>
      </c>
      <c r="AP174" s="325">
        <v>21.556886227544911</v>
      </c>
      <c r="AQ174" s="209">
        <v>22.368421052631579</v>
      </c>
      <c r="AR174" s="208">
        <v>19.780219780219781</v>
      </c>
      <c r="AS174" s="325">
        <v>21.573301549463647</v>
      </c>
      <c r="AT174" s="209">
        <v>20.822622107969153</v>
      </c>
      <c r="AU174" s="209">
        <v>22.5</v>
      </c>
      <c r="AV174" s="209">
        <v>23.699421965317917</v>
      </c>
      <c r="AW174" s="208">
        <v>20.512820512820511</v>
      </c>
      <c r="AX174" s="325">
        <v>19.848293299620735</v>
      </c>
      <c r="AY174" s="209">
        <v>21.16935483870968</v>
      </c>
      <c r="AZ174" s="208">
        <v>19.244935543278086</v>
      </c>
      <c r="BA174" s="325">
        <v>21.674991288186781</v>
      </c>
      <c r="BB174" s="209">
        <v>22.936763129689176</v>
      </c>
      <c r="BC174" s="209">
        <v>20.415224913494807</v>
      </c>
      <c r="BD174" s="209">
        <v>21.707317073170731</v>
      </c>
      <c r="BE174" s="209">
        <v>20.29569892473118</v>
      </c>
      <c r="BF174" s="209">
        <v>22.696411251212414</v>
      </c>
      <c r="BG174" s="209">
        <v>21.369294605809127</v>
      </c>
      <c r="BH174" s="209">
        <v>21.420882669537132</v>
      </c>
      <c r="BI174" s="208">
        <v>21.081677704194263</v>
      </c>
      <c r="BJ174" s="325">
        <v>21.577089054531186</v>
      </c>
      <c r="BK174" s="209">
        <v>23.867069486404834</v>
      </c>
      <c r="BL174" s="209">
        <v>22.835820895522389</v>
      </c>
      <c r="BM174" s="209">
        <v>19.908256880733944</v>
      </c>
      <c r="BN174" s="209">
        <v>23.529411764705884</v>
      </c>
      <c r="BO174" s="208">
        <v>22.169811320754718</v>
      </c>
      <c r="BP174" s="325">
        <v>22.754491017964071</v>
      </c>
      <c r="BQ174" s="209">
        <v>23.376623376623375</v>
      </c>
      <c r="BR174" s="209">
        <v>26.506024096385545</v>
      </c>
      <c r="BS174" s="208">
        <v>20.754716981132077</v>
      </c>
      <c r="BT174" s="325">
        <v>21.577464788732392</v>
      </c>
      <c r="BU174" s="209">
        <v>19.581749049429657</v>
      </c>
      <c r="BV174" s="209">
        <v>23.188405797101449</v>
      </c>
      <c r="BW174" s="209">
        <v>21.215880893300252</v>
      </c>
      <c r="BX174" s="208">
        <v>25.245901639344265</v>
      </c>
      <c r="BY174" s="325">
        <v>20.809007506255213</v>
      </c>
      <c r="BZ174" s="209">
        <v>24.21875</v>
      </c>
      <c r="CA174" s="209">
        <v>22.077922077922079</v>
      </c>
      <c r="CB174" s="209">
        <v>18.112244897959183</v>
      </c>
      <c r="CC174" s="209">
        <v>25.641025641025646</v>
      </c>
      <c r="CD174" s="209">
        <v>26.724137931034488</v>
      </c>
      <c r="CE174" s="209">
        <v>24.864864864864863</v>
      </c>
      <c r="CF174" s="209">
        <v>22.149837133550488</v>
      </c>
      <c r="CG174" s="208">
        <v>21.495327102803738</v>
      </c>
      <c r="CH174" s="325">
        <v>18.418230563002684</v>
      </c>
      <c r="CI174" s="209">
        <v>18.385093167701864</v>
      </c>
      <c r="CJ174" s="208">
        <v>18.403041825095055</v>
      </c>
      <c r="CK174" s="325">
        <v>19.756185012549302</v>
      </c>
      <c r="CL174" s="209">
        <v>18.296224588576958</v>
      </c>
      <c r="CM174" s="209">
        <v>20.37037037037037</v>
      </c>
      <c r="CN174" s="209">
        <v>19.337016574585633</v>
      </c>
      <c r="CO174" s="209">
        <v>19.383259911894278</v>
      </c>
      <c r="CP174" s="208">
        <v>22.832980972515859</v>
      </c>
      <c r="CQ174" s="325">
        <v>20.012055455093432</v>
      </c>
      <c r="CR174" s="209">
        <v>21.142857142857142</v>
      </c>
      <c r="CS174" s="209">
        <v>19.59564541213064</v>
      </c>
      <c r="CT174" s="208">
        <v>19.34826883910387</v>
      </c>
      <c r="CU174" s="325">
        <v>22.3644578313253</v>
      </c>
      <c r="CV174" s="209">
        <v>22.456140350877192</v>
      </c>
      <c r="CW174" s="209">
        <v>23.895582329317271</v>
      </c>
      <c r="CX174" s="209">
        <v>22.35772357723577</v>
      </c>
      <c r="CY174" s="208">
        <v>20.134228187919462</v>
      </c>
      <c r="CZ174" s="325">
        <v>21.893203883495147</v>
      </c>
      <c r="DA174" s="209">
        <v>24.087591240875913</v>
      </c>
      <c r="DB174" s="209">
        <v>21.238938053097343</v>
      </c>
      <c r="DC174" s="209">
        <v>24.112607099143204</v>
      </c>
      <c r="DD174" s="209">
        <v>20.43255549231645</v>
      </c>
      <c r="DE174" s="209">
        <v>23.136246786632391</v>
      </c>
      <c r="DF174" s="208">
        <v>21.387283236994222</v>
      </c>
      <c r="DG174" s="325">
        <v>20.048045424765231</v>
      </c>
      <c r="DH174" s="209">
        <v>21.038251366120218</v>
      </c>
      <c r="DI174" s="209">
        <v>23.320158102766801</v>
      </c>
      <c r="DJ174" s="209">
        <v>22.014051522248241</v>
      </c>
      <c r="DK174" s="209">
        <v>19.713261648745519</v>
      </c>
      <c r="DL174" s="209">
        <v>21.640488656195465</v>
      </c>
      <c r="DM174" s="209">
        <v>17.713004484304932</v>
      </c>
      <c r="DN174" s="209">
        <v>20.819112627986346</v>
      </c>
      <c r="DO174" s="208">
        <v>20.892494929006091</v>
      </c>
      <c r="DP174" s="446">
        <v>20.918920023708793</v>
      </c>
      <c r="DQ174" s="325">
        <f t="shared" si="146"/>
        <v>63.923929611024363</v>
      </c>
      <c r="DR174" s="209">
        <v>22.840409956076137</v>
      </c>
      <c r="DS174" s="209">
        <v>23.562152133580703</v>
      </c>
      <c r="DT174" s="208">
        <v>17.52136752136752</v>
      </c>
      <c r="DU174" s="325" t="s">
        <v>341</v>
      </c>
      <c r="DV174" s="209">
        <v>18.305304010349293</v>
      </c>
      <c r="DW174" s="208" t="s">
        <v>341</v>
      </c>
      <c r="DX174" s="14"/>
      <c r="DY174" s="14"/>
      <c r="DZ174" s="14"/>
      <c r="EA174" s="14"/>
      <c r="EB174" s="14"/>
      <c r="EC174" s="14"/>
      <c r="ED174" s="14"/>
      <c r="EE174" s="14"/>
      <c r="EF174" s="14"/>
    </row>
    <row r="175" spans="1:166" s="14" customFormat="1" ht="16.5" customHeight="1">
      <c r="A175" s="31" t="s">
        <v>100</v>
      </c>
      <c r="B175" s="317"/>
      <c r="C175" s="36"/>
      <c r="D175" s="36"/>
      <c r="E175" s="317"/>
      <c r="F175" s="36"/>
      <c r="G175" s="36"/>
      <c r="H175" s="36"/>
      <c r="I175" s="153"/>
      <c r="J175" s="36"/>
      <c r="K175" s="154"/>
      <c r="P175" s="154"/>
      <c r="T175" s="154"/>
      <c r="Y175" s="154"/>
      <c r="AD175" s="154"/>
      <c r="AK175" s="154"/>
      <c r="AP175" s="154"/>
      <c r="AS175" s="154"/>
      <c r="AX175" s="154"/>
      <c r="BA175" s="154"/>
      <c r="BJ175" s="154"/>
      <c r="BP175" s="154"/>
      <c r="BT175" s="154"/>
      <c r="BY175" s="154"/>
      <c r="CE175" s="155"/>
      <c r="CH175" s="154"/>
      <c r="CK175" s="154"/>
      <c r="CQ175" s="154"/>
      <c r="CU175" s="154"/>
      <c r="CZ175" s="154"/>
      <c r="DG175" s="154"/>
      <c r="DP175" s="154"/>
      <c r="DQ175" s="154"/>
      <c r="DU175" s="154"/>
    </row>
    <row r="176" spans="1:166" s="14" customFormat="1" ht="16.5" customHeight="1">
      <c r="A176" s="31" t="s">
        <v>106</v>
      </c>
      <c r="B176" s="154"/>
      <c r="C176" s="68"/>
      <c r="E176" s="154"/>
      <c r="I176" s="292"/>
      <c r="K176" s="154"/>
      <c r="P176" s="154"/>
      <c r="T176" s="154"/>
      <c r="Y176" s="154"/>
      <c r="AD176" s="154"/>
      <c r="AK176" s="154"/>
      <c r="AP176" s="154"/>
      <c r="AS176" s="154"/>
      <c r="AX176" s="154"/>
      <c r="BA176" s="154"/>
      <c r="BJ176" s="154"/>
      <c r="BP176" s="154"/>
      <c r="BT176" s="154"/>
      <c r="BY176" s="154"/>
      <c r="CE176" s="155"/>
      <c r="CH176" s="154"/>
      <c r="CK176" s="154"/>
      <c r="CQ176" s="154"/>
      <c r="CU176" s="154"/>
      <c r="CZ176" s="154"/>
      <c r="DG176" s="154"/>
      <c r="DP176" s="154"/>
      <c r="DQ176" s="154"/>
      <c r="DU176" s="154"/>
    </row>
    <row r="177" spans="1:136" ht="16.5" customHeight="1">
      <c r="A177" s="46"/>
      <c r="B177" s="9"/>
      <c r="C177" s="123"/>
      <c r="D177" s="123"/>
      <c r="E177" s="9"/>
      <c r="F177" s="123"/>
      <c r="G177" s="123"/>
      <c r="H177" s="123"/>
      <c r="I177" s="16"/>
      <c r="J177" s="123"/>
    </row>
    <row r="178" spans="1:136" ht="16.5" customHeight="1">
      <c r="A178" s="19" t="s">
        <v>56</v>
      </c>
      <c r="BB178" s="4"/>
    </row>
    <row r="179" spans="1:136" ht="16.5" customHeight="1">
      <c r="A179" s="20" t="s">
        <v>103</v>
      </c>
      <c r="B179" s="26"/>
    </row>
    <row r="180" spans="1:136" ht="16.5" customHeight="1">
      <c r="A180" s="7" t="s">
        <v>155</v>
      </c>
    </row>
    <row r="181" spans="1:136" s="15" customFormat="1" ht="22.5" customHeight="1">
      <c r="A181" s="69"/>
      <c r="B181" s="79" t="s">
        <v>104</v>
      </c>
      <c r="C181" s="80" t="s">
        <v>218</v>
      </c>
      <c r="D181" s="81" t="s">
        <v>219</v>
      </c>
      <c r="E181" s="79" t="s">
        <v>220</v>
      </c>
      <c r="F181" s="80" t="s">
        <v>221</v>
      </c>
      <c r="G181" s="82" t="s">
        <v>222</v>
      </c>
      <c r="H181" s="82" t="s">
        <v>223</v>
      </c>
      <c r="I181" s="82" t="s">
        <v>224</v>
      </c>
      <c r="J181" s="81" t="s">
        <v>225</v>
      </c>
      <c r="K181" s="79" t="s">
        <v>226</v>
      </c>
      <c r="L181" s="82" t="s">
        <v>227</v>
      </c>
      <c r="M181" s="82" t="s">
        <v>228</v>
      </c>
      <c r="N181" s="82" t="s">
        <v>229</v>
      </c>
      <c r="O181" s="81" t="s">
        <v>230</v>
      </c>
      <c r="P181" s="79" t="s">
        <v>231</v>
      </c>
      <c r="Q181" s="82" t="s">
        <v>232</v>
      </c>
      <c r="R181" s="82" t="s">
        <v>233</v>
      </c>
      <c r="S181" s="81" t="s">
        <v>234</v>
      </c>
      <c r="T181" s="79" t="s">
        <v>235</v>
      </c>
      <c r="U181" s="82" t="s">
        <v>236</v>
      </c>
      <c r="V181" s="82" t="s">
        <v>237</v>
      </c>
      <c r="W181" s="82" t="s">
        <v>238</v>
      </c>
      <c r="X181" s="81" t="s">
        <v>239</v>
      </c>
      <c r="Y181" s="79" t="s">
        <v>240</v>
      </c>
      <c r="Z181" s="82" t="s">
        <v>241</v>
      </c>
      <c r="AA181" s="82" t="s">
        <v>242</v>
      </c>
      <c r="AB181" s="82" t="s">
        <v>491</v>
      </c>
      <c r="AC181" s="81" t="s">
        <v>243</v>
      </c>
      <c r="AD181" s="79" t="s">
        <v>244</v>
      </c>
      <c r="AE181" s="82" t="s">
        <v>245</v>
      </c>
      <c r="AF181" s="82" t="s">
        <v>246</v>
      </c>
      <c r="AG181" s="82" t="s">
        <v>247</v>
      </c>
      <c r="AH181" s="82" t="s">
        <v>248</v>
      </c>
      <c r="AI181" s="82" t="s">
        <v>249</v>
      </c>
      <c r="AJ181" s="81" t="s">
        <v>250</v>
      </c>
      <c r="AK181" s="79" t="s">
        <v>251</v>
      </c>
      <c r="AL181" s="82" t="s">
        <v>252</v>
      </c>
      <c r="AM181" s="82" t="s">
        <v>253</v>
      </c>
      <c r="AN181" s="82" t="s">
        <v>254</v>
      </c>
      <c r="AO181" s="81" t="s">
        <v>255</v>
      </c>
      <c r="AP181" s="79" t="s">
        <v>256</v>
      </c>
      <c r="AQ181" s="82" t="s">
        <v>257</v>
      </c>
      <c r="AR181" s="81" t="s">
        <v>258</v>
      </c>
      <c r="AS181" s="79" t="s">
        <v>259</v>
      </c>
      <c r="AT181" s="82" t="s">
        <v>260</v>
      </c>
      <c r="AU181" s="82" t="s">
        <v>261</v>
      </c>
      <c r="AV181" s="82" t="s">
        <v>262</v>
      </c>
      <c r="AW181" s="81" t="s">
        <v>263</v>
      </c>
      <c r="AX181" s="79" t="s">
        <v>264</v>
      </c>
      <c r="AY181" s="82" t="s">
        <v>265</v>
      </c>
      <c r="AZ181" s="81" t="s">
        <v>266</v>
      </c>
      <c r="BA181" s="79" t="s">
        <v>267</v>
      </c>
      <c r="BB181" s="82" t="s">
        <v>268</v>
      </c>
      <c r="BC181" s="82" t="s">
        <v>269</v>
      </c>
      <c r="BD181" s="82" t="s">
        <v>270</v>
      </c>
      <c r="BE181" s="82" t="s">
        <v>271</v>
      </c>
      <c r="BF181" s="82" t="s">
        <v>272</v>
      </c>
      <c r="BG181" s="82" t="s">
        <v>273</v>
      </c>
      <c r="BH181" s="82" t="s">
        <v>274</v>
      </c>
      <c r="BI181" s="81" t="s">
        <v>275</v>
      </c>
      <c r="BJ181" s="79" t="s">
        <v>276</v>
      </c>
      <c r="BK181" s="82" t="s">
        <v>397</v>
      </c>
      <c r="BL181" s="82" t="s">
        <v>277</v>
      </c>
      <c r="BM181" s="82" t="s">
        <v>278</v>
      </c>
      <c r="BN181" s="82" t="s">
        <v>279</v>
      </c>
      <c r="BO181" s="81" t="s">
        <v>280</v>
      </c>
      <c r="BP181" s="79" t="s">
        <v>281</v>
      </c>
      <c r="BQ181" s="82" t="s">
        <v>282</v>
      </c>
      <c r="BR181" s="82" t="s">
        <v>283</v>
      </c>
      <c r="BS181" s="81" t="s">
        <v>284</v>
      </c>
      <c r="BT181" s="79" t="s">
        <v>285</v>
      </c>
      <c r="BU181" s="82" t="s">
        <v>286</v>
      </c>
      <c r="BV181" s="82" t="s">
        <v>287</v>
      </c>
      <c r="BW181" s="82" t="s">
        <v>288</v>
      </c>
      <c r="BX181" s="81" t="s">
        <v>289</v>
      </c>
      <c r="BY181" s="79" t="s">
        <v>290</v>
      </c>
      <c r="BZ181" s="82" t="s">
        <v>291</v>
      </c>
      <c r="CA181" s="82" t="s">
        <v>292</v>
      </c>
      <c r="CB181" s="82" t="s">
        <v>293</v>
      </c>
      <c r="CC181" s="82" t="s">
        <v>294</v>
      </c>
      <c r="CD181" s="82" t="s">
        <v>295</v>
      </c>
      <c r="CE181" s="82" t="s">
        <v>296</v>
      </c>
      <c r="CF181" s="82" t="s">
        <v>297</v>
      </c>
      <c r="CG181" s="81" t="s">
        <v>298</v>
      </c>
      <c r="CH181" s="79" t="s">
        <v>299</v>
      </c>
      <c r="CI181" s="82" t="s">
        <v>300</v>
      </c>
      <c r="CJ181" s="81" t="s">
        <v>301</v>
      </c>
      <c r="CK181" s="79" t="s">
        <v>302</v>
      </c>
      <c r="CL181" s="82" t="s">
        <v>303</v>
      </c>
      <c r="CM181" s="82" t="s">
        <v>304</v>
      </c>
      <c r="CN181" s="82" t="s">
        <v>305</v>
      </c>
      <c r="CO181" s="82" t="s">
        <v>306</v>
      </c>
      <c r="CP181" s="81" t="s">
        <v>307</v>
      </c>
      <c r="CQ181" s="79" t="s">
        <v>308</v>
      </c>
      <c r="CR181" s="82" t="s">
        <v>309</v>
      </c>
      <c r="CS181" s="82" t="s">
        <v>310</v>
      </c>
      <c r="CT181" s="81" t="s">
        <v>311</v>
      </c>
      <c r="CU181" s="79" t="s">
        <v>312</v>
      </c>
      <c r="CV181" s="82" t="s">
        <v>313</v>
      </c>
      <c r="CW181" s="82" t="s">
        <v>314</v>
      </c>
      <c r="CX181" s="82" t="s">
        <v>315</v>
      </c>
      <c r="CY181" s="81" t="s">
        <v>316</v>
      </c>
      <c r="CZ181" s="79" t="s">
        <v>317</v>
      </c>
      <c r="DA181" s="82" t="s">
        <v>318</v>
      </c>
      <c r="DB181" s="82" t="s">
        <v>319</v>
      </c>
      <c r="DC181" s="82" t="s">
        <v>320</v>
      </c>
      <c r="DD181" s="82" t="s">
        <v>321</v>
      </c>
      <c r="DE181" s="82" t="s">
        <v>322</v>
      </c>
      <c r="DF181" s="81" t="s">
        <v>323</v>
      </c>
      <c r="DG181" s="79" t="s">
        <v>324</v>
      </c>
      <c r="DH181" s="82" t="s">
        <v>325</v>
      </c>
      <c r="DI181" s="82" t="s">
        <v>326</v>
      </c>
      <c r="DJ181" s="82" t="s">
        <v>327</v>
      </c>
      <c r="DK181" s="82" t="s">
        <v>328</v>
      </c>
      <c r="DL181" s="82" t="s">
        <v>329</v>
      </c>
      <c r="DM181" s="82" t="s">
        <v>330</v>
      </c>
      <c r="DN181" s="82" t="s">
        <v>331</v>
      </c>
      <c r="DO181" s="81" t="s">
        <v>332</v>
      </c>
      <c r="DP181" s="433" t="s">
        <v>333</v>
      </c>
      <c r="DQ181" s="79" t="s">
        <v>334</v>
      </c>
      <c r="DR181" s="82" t="s">
        <v>335</v>
      </c>
      <c r="DS181" s="82" t="s">
        <v>336</v>
      </c>
      <c r="DT181" s="81" t="s">
        <v>337</v>
      </c>
      <c r="DU181" s="79" t="s">
        <v>338</v>
      </c>
      <c r="DV181" s="413" t="s">
        <v>339</v>
      </c>
      <c r="DW181" s="113" t="s">
        <v>340</v>
      </c>
      <c r="DX181" s="1"/>
      <c r="DY181" s="14"/>
      <c r="DZ181" s="14"/>
    </row>
    <row r="182" spans="1:136" s="14" customFormat="1" ht="16.5" customHeight="1">
      <c r="A182" s="466" t="s">
        <v>501</v>
      </c>
      <c r="B182" s="294">
        <f t="shared" ref="B182:B188" si="147">SUM(C182:D182)</f>
        <v>53207</v>
      </c>
      <c r="C182" s="106">
        <v>33012</v>
      </c>
      <c r="D182" s="126">
        <v>20195</v>
      </c>
      <c r="E182" s="195">
        <f t="shared" ref="E182:E188" si="148">SUM(F182:J182)</f>
        <v>95165</v>
      </c>
      <c r="F182" s="295">
        <v>11807</v>
      </c>
      <c r="G182" s="304">
        <v>45509</v>
      </c>
      <c r="H182" s="304">
        <v>9453</v>
      </c>
      <c r="I182" s="304">
        <v>11224</v>
      </c>
      <c r="J182" s="296">
        <v>17172</v>
      </c>
      <c r="K182" s="129">
        <f t="shared" ref="K182:K188" si="149">SUM(L182:O182)</f>
        <v>36729</v>
      </c>
      <c r="L182" s="127">
        <v>10968</v>
      </c>
      <c r="M182" s="127">
        <v>3172</v>
      </c>
      <c r="N182" s="127">
        <v>4144</v>
      </c>
      <c r="O182" s="126">
        <v>18445</v>
      </c>
      <c r="P182" s="129">
        <f t="shared" ref="P182:P188" si="150">SUM(Q182:S182)</f>
        <v>38428</v>
      </c>
      <c r="Q182" s="127">
        <v>19195</v>
      </c>
      <c r="R182" s="127">
        <v>10735</v>
      </c>
      <c r="S182" s="126">
        <v>8498</v>
      </c>
      <c r="T182" s="129">
        <f t="shared" ref="T182:T188" si="151">SUM(U182:X182)</f>
        <v>42734</v>
      </c>
      <c r="U182" s="127">
        <v>11637</v>
      </c>
      <c r="V182" s="127">
        <v>7059</v>
      </c>
      <c r="W182" s="127">
        <v>13457</v>
      </c>
      <c r="X182" s="126">
        <v>10581</v>
      </c>
      <c r="Y182" s="129">
        <f t="shared" ref="Y182:Y188" si="152">SUM(Z182:AC182)</f>
        <v>69849</v>
      </c>
      <c r="Z182" s="127">
        <v>12804</v>
      </c>
      <c r="AA182" s="127">
        <v>20138</v>
      </c>
      <c r="AB182" s="127">
        <v>20863</v>
      </c>
      <c r="AC182" s="126">
        <v>16044</v>
      </c>
      <c r="AD182" s="129">
        <f t="shared" ref="AD182:AD188" si="153">SUM(AE182:AJ182)</f>
        <v>68074</v>
      </c>
      <c r="AE182" s="127">
        <v>11177</v>
      </c>
      <c r="AF182" s="127">
        <v>10010</v>
      </c>
      <c r="AG182" s="127">
        <v>6026</v>
      </c>
      <c r="AH182" s="127">
        <v>15351</v>
      </c>
      <c r="AI182" s="127">
        <v>8155</v>
      </c>
      <c r="AJ182" s="126">
        <v>17355</v>
      </c>
      <c r="AK182" s="129">
        <f t="shared" ref="AK182:AK188" si="154">SUM(AL182:AO182)</f>
        <v>44063</v>
      </c>
      <c r="AL182" s="127">
        <v>12794</v>
      </c>
      <c r="AM182" s="127">
        <v>10678</v>
      </c>
      <c r="AN182" s="127">
        <v>15139</v>
      </c>
      <c r="AO182" s="126">
        <v>5452</v>
      </c>
      <c r="AP182" s="129">
        <f t="shared" ref="AP182:AP188" si="155">SUM(AQ182:AR182)</f>
        <v>7446</v>
      </c>
      <c r="AQ182" s="127">
        <v>3217</v>
      </c>
      <c r="AR182" s="126">
        <v>4229</v>
      </c>
      <c r="AS182" s="129">
        <f t="shared" ref="AS182:AS188" si="156">SUM(AT182:AW182)</f>
        <v>30253</v>
      </c>
      <c r="AT182" s="127">
        <v>14138</v>
      </c>
      <c r="AU182" s="127">
        <v>5115</v>
      </c>
      <c r="AV182" s="127">
        <v>5943</v>
      </c>
      <c r="AW182" s="126">
        <v>5057</v>
      </c>
      <c r="AX182" s="129">
        <f t="shared" ref="AX182:AX188" si="157">SUM(AY182:AZ182)</f>
        <v>62245</v>
      </c>
      <c r="AY182" s="127">
        <v>15346</v>
      </c>
      <c r="AZ182" s="126">
        <v>46899</v>
      </c>
      <c r="BA182" s="129">
        <f t="shared" ref="BA182:BA188" si="158">SUM(BB182:BI182)</f>
        <v>362517</v>
      </c>
      <c r="BB182" s="127">
        <v>76236</v>
      </c>
      <c r="BC182" s="127">
        <v>31767</v>
      </c>
      <c r="BD182" s="127">
        <v>25092</v>
      </c>
      <c r="BE182" s="127">
        <v>27588</v>
      </c>
      <c r="BF182" s="127">
        <v>36710</v>
      </c>
      <c r="BG182" s="127">
        <v>86724</v>
      </c>
      <c r="BH182" s="127">
        <v>43991</v>
      </c>
      <c r="BI182" s="126">
        <v>34409</v>
      </c>
      <c r="BJ182" s="129">
        <f t="shared" ref="BJ182:BJ188" si="159">SUM(BK182:BO182)</f>
        <v>128938</v>
      </c>
      <c r="BK182" s="127">
        <v>18485</v>
      </c>
      <c r="BL182" s="127">
        <v>34934</v>
      </c>
      <c r="BM182" s="127">
        <v>49381</v>
      </c>
      <c r="BN182" s="127">
        <v>1500</v>
      </c>
      <c r="BO182" s="126">
        <v>24638</v>
      </c>
      <c r="BP182" s="129">
        <f t="shared" ref="BP182:BP188" si="160">SUM(BQ182:BS182)</f>
        <v>20388</v>
      </c>
      <c r="BQ182" s="127">
        <v>4791</v>
      </c>
      <c r="BR182" s="127">
        <v>3666</v>
      </c>
      <c r="BS182" s="126">
        <v>11931</v>
      </c>
      <c r="BT182" s="129">
        <f t="shared" ref="BT182:BT188" si="161">SUM(BU182:BX182)</f>
        <v>75311</v>
      </c>
      <c r="BU182" s="127">
        <v>25352</v>
      </c>
      <c r="BV182" s="127">
        <v>6385</v>
      </c>
      <c r="BW182" s="127">
        <v>31445</v>
      </c>
      <c r="BX182" s="126">
        <v>12129</v>
      </c>
      <c r="BY182" s="129">
        <f t="shared" ref="BY182:BY188" si="162">SUM(BZ182:CG182)</f>
        <v>86870</v>
      </c>
      <c r="BZ182" s="127">
        <v>6459</v>
      </c>
      <c r="CA182" s="127">
        <v>4305</v>
      </c>
      <c r="CB182" s="127">
        <v>40558</v>
      </c>
      <c r="CC182" s="127">
        <v>4444</v>
      </c>
      <c r="CD182" s="127">
        <v>4360</v>
      </c>
      <c r="CE182" s="127">
        <v>6388</v>
      </c>
      <c r="CF182" s="127">
        <v>11876</v>
      </c>
      <c r="CG182" s="126">
        <v>8480</v>
      </c>
      <c r="CH182" s="129">
        <f t="shared" ref="CH182:CH188" si="163">SUM(CI182:CJ182)</f>
        <v>205246</v>
      </c>
      <c r="CI182" s="127">
        <v>133691</v>
      </c>
      <c r="CJ182" s="126">
        <v>71555</v>
      </c>
      <c r="CK182" s="129">
        <f t="shared" ref="CK182:CK188" si="164">SUM(CL182:CP182)</f>
        <v>83446</v>
      </c>
      <c r="CL182" s="127">
        <v>33275</v>
      </c>
      <c r="CM182" s="127">
        <v>19550</v>
      </c>
      <c r="CN182" s="127">
        <v>5122</v>
      </c>
      <c r="CO182" s="127">
        <v>14699</v>
      </c>
      <c r="CP182" s="126">
        <v>10800</v>
      </c>
      <c r="CQ182" s="129">
        <f t="shared" ref="CQ182:CQ188" si="165">SUM(CR182:CT182)</f>
        <v>64210</v>
      </c>
      <c r="CR182" s="127">
        <v>20677</v>
      </c>
      <c r="CS182" s="127">
        <v>21893</v>
      </c>
      <c r="CT182" s="126">
        <v>21640</v>
      </c>
      <c r="CU182" s="129">
        <f t="shared" ref="CU182:CU188" si="166">SUM(CV182:CY182)</f>
        <v>55719</v>
      </c>
      <c r="CV182" s="127">
        <v>12401</v>
      </c>
      <c r="CW182" s="127">
        <v>20320</v>
      </c>
      <c r="CX182" s="127">
        <v>8586</v>
      </c>
      <c r="CY182" s="126">
        <v>14412</v>
      </c>
      <c r="CZ182" s="129">
        <f t="shared" ref="CZ182:CZ188" si="167">SUM(DA182:DF182)</f>
        <v>188834</v>
      </c>
      <c r="DA182" s="127">
        <v>4746</v>
      </c>
      <c r="DB182" s="127">
        <v>3261</v>
      </c>
      <c r="DC182" s="127">
        <v>29309</v>
      </c>
      <c r="DD182" s="127">
        <v>95607</v>
      </c>
      <c r="DE182" s="127">
        <v>35862</v>
      </c>
      <c r="DF182" s="126">
        <v>20049</v>
      </c>
      <c r="DG182" s="129">
        <f t="shared" ref="DG182:DG188" si="168">SUM(DH182:DO182)</f>
        <v>144600</v>
      </c>
      <c r="DH182" s="127">
        <v>9949</v>
      </c>
      <c r="DI182" s="127">
        <v>8054</v>
      </c>
      <c r="DJ182" s="127">
        <v>14586</v>
      </c>
      <c r="DK182" s="127">
        <v>27680</v>
      </c>
      <c r="DL182" s="127">
        <v>19128</v>
      </c>
      <c r="DM182" s="127">
        <v>48927</v>
      </c>
      <c r="DN182" s="127">
        <v>6482</v>
      </c>
      <c r="DO182" s="126">
        <v>9794</v>
      </c>
      <c r="DP182" s="440">
        <f t="shared" ref="DP182:DP188" si="169">B182+E182+K182+P182+T182+Y182+AD182+AK182+AP182+AS182+AX182+BA182+BJ182+BP182+BT182+BY182+CH182+CK182+CQ182+CU182+CZ182+DG182</f>
        <v>1964272</v>
      </c>
      <c r="DQ182" s="129">
        <f t="shared" ref="DQ182:DQ188" si="170">SUM(DR182:DT182)</f>
        <v>106517</v>
      </c>
      <c r="DR182" s="127">
        <v>46171</v>
      </c>
      <c r="DS182" s="127">
        <v>41100</v>
      </c>
      <c r="DT182" s="126">
        <v>19246</v>
      </c>
      <c r="DU182" s="195">
        <f t="shared" ref="DU182:DU188" si="171">SUM(DV182:DW182)</f>
        <v>105342</v>
      </c>
      <c r="DV182" s="127">
        <v>102756</v>
      </c>
      <c r="DW182" s="126">
        <v>2586</v>
      </c>
    </row>
    <row r="183" spans="1:136" s="334" customFormat="1" ht="16.5" customHeight="1">
      <c r="A183" s="315" t="s">
        <v>118</v>
      </c>
      <c r="B183" s="195">
        <f t="shared" si="147"/>
        <v>4538</v>
      </c>
      <c r="C183" s="106">
        <v>2784</v>
      </c>
      <c r="D183" s="126">
        <v>1754</v>
      </c>
      <c r="E183" s="195">
        <f t="shared" si="148"/>
        <v>7581</v>
      </c>
      <c r="F183" s="106">
        <v>928</v>
      </c>
      <c r="G183" s="127">
        <v>3702</v>
      </c>
      <c r="H183" s="127">
        <v>801</v>
      </c>
      <c r="I183" s="127">
        <v>939</v>
      </c>
      <c r="J183" s="126">
        <v>1211</v>
      </c>
      <c r="K183" s="129">
        <f t="shared" si="149"/>
        <v>2840</v>
      </c>
      <c r="L183" s="127">
        <v>1035</v>
      </c>
      <c r="M183" s="127">
        <v>153</v>
      </c>
      <c r="N183" s="127">
        <v>311</v>
      </c>
      <c r="O183" s="126">
        <v>1341</v>
      </c>
      <c r="P183" s="129">
        <f t="shared" si="150"/>
        <v>3315</v>
      </c>
      <c r="Q183" s="127">
        <v>1690</v>
      </c>
      <c r="R183" s="127">
        <v>862</v>
      </c>
      <c r="S183" s="126">
        <v>763</v>
      </c>
      <c r="T183" s="129">
        <f t="shared" si="151"/>
        <v>3630</v>
      </c>
      <c r="U183" s="127">
        <v>891</v>
      </c>
      <c r="V183" s="127">
        <v>635</v>
      </c>
      <c r="W183" s="127">
        <v>1088</v>
      </c>
      <c r="X183" s="126">
        <v>1016</v>
      </c>
      <c r="Y183" s="129">
        <f t="shared" si="152"/>
        <v>5553</v>
      </c>
      <c r="Z183" s="127">
        <v>1058</v>
      </c>
      <c r="AA183" s="127">
        <v>1466</v>
      </c>
      <c r="AB183" s="127">
        <v>1804</v>
      </c>
      <c r="AC183" s="126">
        <v>1225</v>
      </c>
      <c r="AD183" s="129">
        <f t="shared" si="153"/>
        <v>6214</v>
      </c>
      <c r="AE183" s="127">
        <v>998</v>
      </c>
      <c r="AF183" s="127">
        <v>918</v>
      </c>
      <c r="AG183" s="127">
        <v>546</v>
      </c>
      <c r="AH183" s="127">
        <v>1354</v>
      </c>
      <c r="AI183" s="127">
        <v>716</v>
      </c>
      <c r="AJ183" s="126">
        <v>1682</v>
      </c>
      <c r="AK183" s="129">
        <f t="shared" si="154"/>
        <v>4637</v>
      </c>
      <c r="AL183" s="127">
        <v>1184</v>
      </c>
      <c r="AM183" s="127">
        <v>1189</v>
      </c>
      <c r="AN183" s="127">
        <v>1735</v>
      </c>
      <c r="AO183" s="126">
        <v>529</v>
      </c>
      <c r="AP183" s="129">
        <f t="shared" si="155"/>
        <v>598</v>
      </c>
      <c r="AQ183" s="127">
        <v>263</v>
      </c>
      <c r="AR183" s="126">
        <v>335</v>
      </c>
      <c r="AS183" s="129">
        <f t="shared" si="156"/>
        <v>2695</v>
      </c>
      <c r="AT183" s="127">
        <v>1258</v>
      </c>
      <c r="AU183" s="127">
        <v>404</v>
      </c>
      <c r="AV183" s="127">
        <v>549</v>
      </c>
      <c r="AW183" s="126">
        <v>484</v>
      </c>
      <c r="AX183" s="129">
        <f t="shared" si="157"/>
        <v>6581</v>
      </c>
      <c r="AY183" s="127">
        <v>1662</v>
      </c>
      <c r="AZ183" s="126">
        <v>4919</v>
      </c>
      <c r="BA183" s="129">
        <f t="shared" si="158"/>
        <v>29059</v>
      </c>
      <c r="BB183" s="127">
        <v>3608</v>
      </c>
      <c r="BC183" s="127">
        <v>3485</v>
      </c>
      <c r="BD183" s="127">
        <v>2043</v>
      </c>
      <c r="BE183" s="127">
        <v>2811</v>
      </c>
      <c r="BF183" s="127">
        <v>2430</v>
      </c>
      <c r="BG183" s="127">
        <v>7703</v>
      </c>
      <c r="BH183" s="127">
        <v>3552</v>
      </c>
      <c r="BI183" s="126">
        <v>3427</v>
      </c>
      <c r="BJ183" s="129">
        <f t="shared" si="159"/>
        <v>11163</v>
      </c>
      <c r="BK183" s="127">
        <v>1673</v>
      </c>
      <c r="BL183" s="127">
        <v>3051</v>
      </c>
      <c r="BM183" s="127">
        <v>3873</v>
      </c>
      <c r="BN183" s="127">
        <v>82</v>
      </c>
      <c r="BO183" s="126">
        <v>2484</v>
      </c>
      <c r="BP183" s="129">
        <f t="shared" si="160"/>
        <v>1712</v>
      </c>
      <c r="BQ183" s="127">
        <v>400</v>
      </c>
      <c r="BR183" s="127">
        <v>202</v>
      </c>
      <c r="BS183" s="126">
        <v>1110</v>
      </c>
      <c r="BT183" s="129">
        <f t="shared" si="161"/>
        <v>6558</v>
      </c>
      <c r="BU183" s="127">
        <v>2165</v>
      </c>
      <c r="BV183" s="127">
        <v>618</v>
      </c>
      <c r="BW183" s="127">
        <v>2670</v>
      </c>
      <c r="BX183" s="126">
        <v>1105</v>
      </c>
      <c r="BY183" s="129">
        <f t="shared" si="162"/>
        <v>7068</v>
      </c>
      <c r="BZ183" s="127">
        <v>495</v>
      </c>
      <c r="CA183" s="127">
        <v>331</v>
      </c>
      <c r="CB183" s="127">
        <v>3260</v>
      </c>
      <c r="CC183" s="127">
        <v>349</v>
      </c>
      <c r="CD183" s="127">
        <v>278</v>
      </c>
      <c r="CE183" s="127">
        <v>542</v>
      </c>
      <c r="CF183" s="127">
        <v>1068</v>
      </c>
      <c r="CG183" s="126">
        <v>745</v>
      </c>
      <c r="CH183" s="129">
        <f t="shared" si="163"/>
        <v>21836</v>
      </c>
      <c r="CI183" s="127">
        <v>14026</v>
      </c>
      <c r="CJ183" s="126">
        <v>7810</v>
      </c>
      <c r="CK183" s="129">
        <f t="shared" si="164"/>
        <v>7774</v>
      </c>
      <c r="CL183" s="127">
        <v>2845</v>
      </c>
      <c r="CM183" s="127">
        <v>1910</v>
      </c>
      <c r="CN183" s="127">
        <v>481</v>
      </c>
      <c r="CO183" s="127">
        <v>1618</v>
      </c>
      <c r="CP183" s="126">
        <v>920</v>
      </c>
      <c r="CQ183" s="129">
        <f t="shared" si="165"/>
        <v>6814</v>
      </c>
      <c r="CR183" s="127">
        <v>2304</v>
      </c>
      <c r="CS183" s="127">
        <v>2317</v>
      </c>
      <c r="CT183" s="126">
        <v>2193</v>
      </c>
      <c r="CU183" s="129">
        <f t="shared" si="166"/>
        <v>4964</v>
      </c>
      <c r="CV183" s="127">
        <v>1133</v>
      </c>
      <c r="CW183" s="127">
        <v>1642</v>
      </c>
      <c r="CX183" s="127">
        <v>824</v>
      </c>
      <c r="CY183" s="126">
        <v>1365</v>
      </c>
      <c r="CZ183" s="129">
        <f t="shared" si="167"/>
        <v>17037</v>
      </c>
      <c r="DA183" s="127">
        <v>407</v>
      </c>
      <c r="DB183" s="127">
        <v>221</v>
      </c>
      <c r="DC183" s="127">
        <v>2363</v>
      </c>
      <c r="DD183" s="127">
        <v>9452</v>
      </c>
      <c r="DE183" s="127">
        <v>2790</v>
      </c>
      <c r="DF183" s="126">
        <v>1804</v>
      </c>
      <c r="DG183" s="129">
        <f t="shared" si="168"/>
        <v>12051</v>
      </c>
      <c r="DH183" s="127">
        <v>868</v>
      </c>
      <c r="DI183" s="127">
        <v>629</v>
      </c>
      <c r="DJ183" s="127">
        <v>1249</v>
      </c>
      <c r="DK183" s="127">
        <v>2317</v>
      </c>
      <c r="DL183" s="127">
        <v>1594</v>
      </c>
      <c r="DM183" s="127">
        <v>4065</v>
      </c>
      <c r="DN183" s="127">
        <v>556</v>
      </c>
      <c r="DO183" s="126">
        <v>773</v>
      </c>
      <c r="DP183" s="440">
        <f t="shared" si="169"/>
        <v>174218</v>
      </c>
      <c r="DQ183" s="129">
        <f t="shared" si="170"/>
        <v>16628</v>
      </c>
      <c r="DR183" s="127">
        <v>6195</v>
      </c>
      <c r="DS183" s="127">
        <v>5145</v>
      </c>
      <c r="DT183" s="126">
        <v>5288</v>
      </c>
      <c r="DU183" s="195">
        <f t="shared" si="171"/>
        <v>14742</v>
      </c>
      <c r="DV183" s="127">
        <v>14742</v>
      </c>
      <c r="DW183" s="126">
        <v>0</v>
      </c>
      <c r="DX183" s="14"/>
      <c r="DY183" s="14"/>
      <c r="DZ183" s="14"/>
    </row>
    <row r="184" spans="1:136" s="14" customFormat="1" ht="16.5" customHeight="1">
      <c r="A184" s="315" t="s">
        <v>119</v>
      </c>
      <c r="B184" s="195">
        <f t="shared" si="147"/>
        <v>29723</v>
      </c>
      <c r="C184" s="106">
        <v>18454</v>
      </c>
      <c r="D184" s="126">
        <v>11269</v>
      </c>
      <c r="E184" s="195">
        <f t="shared" si="148"/>
        <v>49998</v>
      </c>
      <c r="F184" s="106">
        <v>5624</v>
      </c>
      <c r="G184" s="127">
        <v>24581</v>
      </c>
      <c r="H184" s="127">
        <v>4867</v>
      </c>
      <c r="I184" s="127">
        <v>5888</v>
      </c>
      <c r="J184" s="126">
        <v>9038</v>
      </c>
      <c r="K184" s="129">
        <f t="shared" si="149"/>
        <v>18748</v>
      </c>
      <c r="L184" s="127">
        <v>5714</v>
      </c>
      <c r="M184" s="127">
        <v>1290</v>
      </c>
      <c r="N184" s="127">
        <v>1887</v>
      </c>
      <c r="O184" s="126">
        <v>9857</v>
      </c>
      <c r="P184" s="129">
        <f t="shared" si="150"/>
        <v>19130</v>
      </c>
      <c r="Q184" s="127">
        <v>9695</v>
      </c>
      <c r="R184" s="127">
        <v>4745</v>
      </c>
      <c r="S184" s="126">
        <v>4690</v>
      </c>
      <c r="T184" s="129">
        <f t="shared" si="151"/>
        <v>22031</v>
      </c>
      <c r="U184" s="127">
        <v>5825</v>
      </c>
      <c r="V184" s="127">
        <v>3840</v>
      </c>
      <c r="W184" s="127">
        <v>6664</v>
      </c>
      <c r="X184" s="126">
        <v>5702</v>
      </c>
      <c r="Y184" s="129">
        <f t="shared" si="152"/>
        <v>35910</v>
      </c>
      <c r="Z184" s="127">
        <v>6673</v>
      </c>
      <c r="AA184" s="127">
        <v>11195</v>
      </c>
      <c r="AB184" s="127">
        <v>9567</v>
      </c>
      <c r="AC184" s="126">
        <v>8475</v>
      </c>
      <c r="AD184" s="129">
        <f t="shared" si="153"/>
        <v>35796</v>
      </c>
      <c r="AE184" s="127">
        <v>6160</v>
      </c>
      <c r="AF184" s="127">
        <v>5464</v>
      </c>
      <c r="AG184" s="127">
        <v>2879</v>
      </c>
      <c r="AH184" s="127">
        <v>8180</v>
      </c>
      <c r="AI184" s="127">
        <v>4425</v>
      </c>
      <c r="AJ184" s="126">
        <v>8688</v>
      </c>
      <c r="AK184" s="129">
        <f t="shared" si="154"/>
        <v>23915</v>
      </c>
      <c r="AL184" s="127">
        <v>7493</v>
      </c>
      <c r="AM184" s="127">
        <v>5750</v>
      </c>
      <c r="AN184" s="127">
        <v>7767</v>
      </c>
      <c r="AO184" s="126">
        <v>2905</v>
      </c>
      <c r="AP184" s="129">
        <f t="shared" si="155"/>
        <v>4181</v>
      </c>
      <c r="AQ184" s="127">
        <v>1762</v>
      </c>
      <c r="AR184" s="126">
        <v>2419</v>
      </c>
      <c r="AS184" s="129">
        <f t="shared" si="156"/>
        <v>16198</v>
      </c>
      <c r="AT184" s="127">
        <v>7882</v>
      </c>
      <c r="AU184" s="127">
        <v>2306</v>
      </c>
      <c r="AV184" s="127">
        <v>2932</v>
      </c>
      <c r="AW184" s="126">
        <v>3078</v>
      </c>
      <c r="AX184" s="129">
        <f t="shared" si="157"/>
        <v>34263</v>
      </c>
      <c r="AY184" s="127">
        <v>8437</v>
      </c>
      <c r="AZ184" s="126">
        <v>25826</v>
      </c>
      <c r="BA184" s="129">
        <f t="shared" si="158"/>
        <v>223339</v>
      </c>
      <c r="BB184" s="127">
        <v>49261</v>
      </c>
      <c r="BC184" s="127">
        <v>17472</v>
      </c>
      <c r="BD184" s="127">
        <v>14581</v>
      </c>
      <c r="BE184" s="127">
        <v>15561</v>
      </c>
      <c r="BF184" s="127">
        <v>21949</v>
      </c>
      <c r="BG184" s="127">
        <v>55954</v>
      </c>
      <c r="BH184" s="127">
        <v>28212</v>
      </c>
      <c r="BI184" s="126">
        <v>20349</v>
      </c>
      <c r="BJ184" s="129">
        <f t="shared" si="159"/>
        <v>74950</v>
      </c>
      <c r="BK184" s="127">
        <v>10813</v>
      </c>
      <c r="BL184" s="127">
        <v>21050</v>
      </c>
      <c r="BM184" s="127">
        <v>28145</v>
      </c>
      <c r="BN184" s="127">
        <v>699</v>
      </c>
      <c r="BO184" s="126">
        <v>14243</v>
      </c>
      <c r="BP184" s="129">
        <f t="shared" si="160"/>
        <v>10057</v>
      </c>
      <c r="BQ184" s="127">
        <v>2122</v>
      </c>
      <c r="BR184" s="127">
        <v>1688</v>
      </c>
      <c r="BS184" s="126">
        <v>6247</v>
      </c>
      <c r="BT184" s="129">
        <f t="shared" si="161"/>
        <v>42771</v>
      </c>
      <c r="BU184" s="127">
        <v>14868</v>
      </c>
      <c r="BV184" s="127">
        <v>3469</v>
      </c>
      <c r="BW184" s="127">
        <v>17809</v>
      </c>
      <c r="BX184" s="126">
        <v>6625</v>
      </c>
      <c r="BY184" s="129">
        <f t="shared" si="162"/>
        <v>47086</v>
      </c>
      <c r="BZ184" s="127">
        <v>3642</v>
      </c>
      <c r="CA184" s="127">
        <v>2148</v>
      </c>
      <c r="CB184" s="127">
        <v>22966</v>
      </c>
      <c r="CC184" s="127">
        <v>2104</v>
      </c>
      <c r="CD184" s="127">
        <v>2078</v>
      </c>
      <c r="CE184" s="127">
        <v>3232</v>
      </c>
      <c r="CF184" s="127">
        <v>6392</v>
      </c>
      <c r="CG184" s="126">
        <v>4524</v>
      </c>
      <c r="CH184" s="129">
        <f t="shared" si="163"/>
        <v>116694</v>
      </c>
      <c r="CI184" s="127">
        <v>78055</v>
      </c>
      <c r="CJ184" s="126">
        <v>38639</v>
      </c>
      <c r="CK184" s="129">
        <f t="shared" si="164"/>
        <v>42100</v>
      </c>
      <c r="CL184" s="127">
        <v>17431</v>
      </c>
      <c r="CM184" s="127">
        <v>9931</v>
      </c>
      <c r="CN184" s="127">
        <v>2421</v>
      </c>
      <c r="CO184" s="127">
        <v>7412</v>
      </c>
      <c r="CP184" s="126">
        <v>4905</v>
      </c>
      <c r="CQ184" s="129">
        <f t="shared" si="165"/>
        <v>34232</v>
      </c>
      <c r="CR184" s="127">
        <v>10764</v>
      </c>
      <c r="CS184" s="127">
        <v>11935</v>
      </c>
      <c r="CT184" s="126">
        <v>11533</v>
      </c>
      <c r="CU184" s="129">
        <f t="shared" si="166"/>
        <v>29101</v>
      </c>
      <c r="CV184" s="127">
        <v>6475</v>
      </c>
      <c r="CW184" s="127">
        <v>10709</v>
      </c>
      <c r="CX184" s="127">
        <v>4030</v>
      </c>
      <c r="CY184" s="126">
        <v>7887</v>
      </c>
      <c r="CZ184" s="129">
        <f t="shared" si="167"/>
        <v>110438</v>
      </c>
      <c r="DA184" s="127">
        <v>2352</v>
      </c>
      <c r="DB184" s="127">
        <v>1684</v>
      </c>
      <c r="DC184" s="127">
        <v>16699</v>
      </c>
      <c r="DD184" s="127">
        <v>58431</v>
      </c>
      <c r="DE184" s="127">
        <v>20399</v>
      </c>
      <c r="DF184" s="126">
        <v>10873</v>
      </c>
      <c r="DG184" s="129">
        <f t="shared" si="168"/>
        <v>76340</v>
      </c>
      <c r="DH184" s="127">
        <v>5053</v>
      </c>
      <c r="DI184" s="127">
        <v>3786</v>
      </c>
      <c r="DJ184" s="127">
        <v>7515</v>
      </c>
      <c r="DK184" s="127">
        <v>15122</v>
      </c>
      <c r="DL184" s="127">
        <v>9583</v>
      </c>
      <c r="DM184" s="127">
        <v>27072</v>
      </c>
      <c r="DN184" s="127">
        <v>3247</v>
      </c>
      <c r="DO184" s="126">
        <v>4962</v>
      </c>
      <c r="DP184" s="440">
        <f t="shared" si="169"/>
        <v>1097001</v>
      </c>
      <c r="DQ184" s="129">
        <f t="shared" si="170"/>
        <v>73983</v>
      </c>
      <c r="DR184" s="127">
        <v>33241</v>
      </c>
      <c r="DS184" s="127">
        <v>29139</v>
      </c>
      <c r="DT184" s="126">
        <v>11603</v>
      </c>
      <c r="DU184" s="195">
        <f t="shared" si="171"/>
        <v>70274</v>
      </c>
      <c r="DV184" s="127">
        <v>67723</v>
      </c>
      <c r="DW184" s="126">
        <v>2551</v>
      </c>
    </row>
    <row r="185" spans="1:136" s="314" customFormat="1" ht="16.5" customHeight="1">
      <c r="A185" s="315" t="s">
        <v>374</v>
      </c>
      <c r="B185" s="195">
        <f t="shared" si="147"/>
        <v>546</v>
      </c>
      <c r="C185" s="106">
        <v>354</v>
      </c>
      <c r="D185" s="126">
        <v>192</v>
      </c>
      <c r="E185" s="195">
        <f t="shared" si="148"/>
        <v>1103</v>
      </c>
      <c r="F185" s="106">
        <v>149</v>
      </c>
      <c r="G185" s="127">
        <v>517</v>
      </c>
      <c r="H185" s="127">
        <v>115</v>
      </c>
      <c r="I185" s="127">
        <v>129</v>
      </c>
      <c r="J185" s="126">
        <v>193</v>
      </c>
      <c r="K185" s="129">
        <f t="shared" si="149"/>
        <v>375</v>
      </c>
      <c r="L185" s="127">
        <v>115</v>
      </c>
      <c r="M185" s="127">
        <v>28</v>
      </c>
      <c r="N185" s="127">
        <v>47</v>
      </c>
      <c r="O185" s="126">
        <v>185</v>
      </c>
      <c r="P185" s="129">
        <f t="shared" si="150"/>
        <v>512</v>
      </c>
      <c r="Q185" s="127">
        <v>253</v>
      </c>
      <c r="R185" s="127">
        <v>177</v>
      </c>
      <c r="S185" s="126">
        <v>82</v>
      </c>
      <c r="T185" s="129">
        <f t="shared" si="151"/>
        <v>501</v>
      </c>
      <c r="U185" s="127">
        <v>136</v>
      </c>
      <c r="V185" s="127">
        <v>72</v>
      </c>
      <c r="W185" s="127">
        <v>177</v>
      </c>
      <c r="X185" s="126">
        <v>116</v>
      </c>
      <c r="Y185" s="129">
        <f t="shared" si="152"/>
        <v>885</v>
      </c>
      <c r="Z185" s="127">
        <v>165</v>
      </c>
      <c r="AA185" s="127">
        <v>198</v>
      </c>
      <c r="AB185" s="127">
        <v>349</v>
      </c>
      <c r="AC185" s="126">
        <v>173</v>
      </c>
      <c r="AD185" s="129">
        <f t="shared" si="153"/>
        <v>820</v>
      </c>
      <c r="AE185" s="127">
        <v>108</v>
      </c>
      <c r="AF185" s="127">
        <v>130</v>
      </c>
      <c r="AG185" s="127">
        <v>67</v>
      </c>
      <c r="AH185" s="127">
        <v>196</v>
      </c>
      <c r="AI185" s="127">
        <v>68</v>
      </c>
      <c r="AJ185" s="126">
        <v>251</v>
      </c>
      <c r="AK185" s="129">
        <f t="shared" si="154"/>
        <v>495</v>
      </c>
      <c r="AL185" s="127">
        <v>100</v>
      </c>
      <c r="AM185" s="127">
        <v>115</v>
      </c>
      <c r="AN185" s="127">
        <v>221</v>
      </c>
      <c r="AO185" s="126">
        <v>59</v>
      </c>
      <c r="AP185" s="129">
        <f t="shared" si="155"/>
        <v>62</v>
      </c>
      <c r="AQ185" s="127">
        <v>27</v>
      </c>
      <c r="AR185" s="126">
        <v>35</v>
      </c>
      <c r="AS185" s="129">
        <f t="shared" si="156"/>
        <v>337</v>
      </c>
      <c r="AT185" s="127">
        <v>131</v>
      </c>
      <c r="AU185" s="127">
        <v>95</v>
      </c>
      <c r="AV185" s="127">
        <v>69</v>
      </c>
      <c r="AW185" s="126">
        <v>42</v>
      </c>
      <c r="AX185" s="129">
        <f t="shared" si="157"/>
        <v>721</v>
      </c>
      <c r="AY185" s="127">
        <v>166</v>
      </c>
      <c r="AZ185" s="126">
        <v>555</v>
      </c>
      <c r="BA185" s="129">
        <f t="shared" si="158"/>
        <v>3696</v>
      </c>
      <c r="BB185" s="127">
        <v>620</v>
      </c>
      <c r="BC185" s="127">
        <v>461</v>
      </c>
      <c r="BD185" s="127">
        <v>323</v>
      </c>
      <c r="BE185" s="127">
        <v>405</v>
      </c>
      <c r="BF185" s="127">
        <v>360</v>
      </c>
      <c r="BG185" s="127">
        <v>744</v>
      </c>
      <c r="BH185" s="127">
        <v>377</v>
      </c>
      <c r="BI185" s="126">
        <v>406</v>
      </c>
      <c r="BJ185" s="129">
        <f t="shared" si="159"/>
        <v>1154</v>
      </c>
      <c r="BK185" s="127">
        <v>167</v>
      </c>
      <c r="BL185" s="127">
        <v>275</v>
      </c>
      <c r="BM185" s="127">
        <v>480</v>
      </c>
      <c r="BN185" s="127">
        <v>16</v>
      </c>
      <c r="BO185" s="126">
        <v>216</v>
      </c>
      <c r="BP185" s="129">
        <f t="shared" si="160"/>
        <v>242</v>
      </c>
      <c r="BQ185" s="127">
        <v>70</v>
      </c>
      <c r="BR185" s="127">
        <v>47</v>
      </c>
      <c r="BS185" s="126">
        <v>125</v>
      </c>
      <c r="BT185" s="129">
        <f t="shared" si="161"/>
        <v>731</v>
      </c>
      <c r="BU185" s="127">
        <v>214</v>
      </c>
      <c r="BV185" s="127">
        <v>74</v>
      </c>
      <c r="BW185" s="127">
        <v>324</v>
      </c>
      <c r="BX185" s="126">
        <v>119</v>
      </c>
      <c r="BY185" s="129">
        <f t="shared" si="162"/>
        <v>966</v>
      </c>
      <c r="BZ185" s="127">
        <v>72</v>
      </c>
      <c r="CA185" s="127">
        <v>60</v>
      </c>
      <c r="CB185" s="127">
        <v>451</v>
      </c>
      <c r="CC185" s="127">
        <v>47</v>
      </c>
      <c r="CD185" s="127">
        <v>54</v>
      </c>
      <c r="CE185" s="127">
        <v>83</v>
      </c>
      <c r="CF185" s="127">
        <v>124</v>
      </c>
      <c r="CG185" s="126">
        <v>75</v>
      </c>
      <c r="CH185" s="129">
        <f t="shared" si="163"/>
        <v>1789</v>
      </c>
      <c r="CI185" s="127">
        <v>1146</v>
      </c>
      <c r="CJ185" s="126">
        <v>643</v>
      </c>
      <c r="CK185" s="129">
        <f t="shared" si="164"/>
        <v>1047</v>
      </c>
      <c r="CL185" s="127">
        <v>380</v>
      </c>
      <c r="CM185" s="127">
        <v>252</v>
      </c>
      <c r="CN185" s="127">
        <v>72</v>
      </c>
      <c r="CO185" s="127">
        <v>184</v>
      </c>
      <c r="CP185" s="126">
        <v>159</v>
      </c>
      <c r="CQ185" s="129">
        <f t="shared" si="165"/>
        <v>657</v>
      </c>
      <c r="CR185" s="127">
        <v>210</v>
      </c>
      <c r="CS185" s="127">
        <v>231</v>
      </c>
      <c r="CT185" s="126">
        <v>216</v>
      </c>
      <c r="CU185" s="129">
        <f t="shared" si="166"/>
        <v>564</v>
      </c>
      <c r="CV185" s="127">
        <v>146</v>
      </c>
      <c r="CW185" s="127">
        <v>196</v>
      </c>
      <c r="CX185" s="127">
        <v>101</v>
      </c>
      <c r="CY185" s="126">
        <v>121</v>
      </c>
      <c r="CZ185" s="129">
        <f t="shared" si="167"/>
        <v>1808</v>
      </c>
      <c r="DA185" s="127">
        <v>81</v>
      </c>
      <c r="DB185" s="127">
        <v>39</v>
      </c>
      <c r="DC185" s="127">
        <v>338</v>
      </c>
      <c r="DD185" s="127">
        <v>745</v>
      </c>
      <c r="DE185" s="127">
        <v>367</v>
      </c>
      <c r="DF185" s="126">
        <v>238</v>
      </c>
      <c r="DG185" s="129">
        <f t="shared" si="168"/>
        <v>1666</v>
      </c>
      <c r="DH185" s="127">
        <v>118</v>
      </c>
      <c r="DI185" s="127">
        <v>124</v>
      </c>
      <c r="DJ185" s="127">
        <v>173</v>
      </c>
      <c r="DK185" s="127">
        <v>266</v>
      </c>
      <c r="DL185" s="127">
        <v>209</v>
      </c>
      <c r="DM185" s="127">
        <v>551</v>
      </c>
      <c r="DN185" s="127">
        <v>78</v>
      </c>
      <c r="DO185" s="126">
        <v>147</v>
      </c>
      <c r="DP185" s="440">
        <f t="shared" si="169"/>
        <v>20677</v>
      </c>
      <c r="DQ185" s="129">
        <f t="shared" si="170"/>
        <v>613</v>
      </c>
      <c r="DR185" s="127">
        <v>239</v>
      </c>
      <c r="DS185" s="127">
        <v>246</v>
      </c>
      <c r="DT185" s="126">
        <v>128</v>
      </c>
      <c r="DU185" s="195">
        <f t="shared" si="171"/>
        <v>665</v>
      </c>
      <c r="DV185" s="127">
        <v>665</v>
      </c>
      <c r="DW185" s="126">
        <v>0</v>
      </c>
      <c r="DX185" s="14"/>
      <c r="DY185" s="14"/>
      <c r="DZ185" s="14"/>
      <c r="EA185" s="14"/>
      <c r="EB185" s="14"/>
      <c r="EC185" s="14"/>
      <c r="ED185" s="14"/>
      <c r="EE185" s="14"/>
    </row>
    <row r="186" spans="1:136" s="14" customFormat="1" ht="16.5" customHeight="1">
      <c r="A186" s="315" t="s">
        <v>375</v>
      </c>
      <c r="B186" s="195">
        <f t="shared" si="147"/>
        <v>5378</v>
      </c>
      <c r="C186" s="106">
        <v>3398</v>
      </c>
      <c r="D186" s="126">
        <v>1980</v>
      </c>
      <c r="E186" s="195">
        <f t="shared" si="148"/>
        <v>12025</v>
      </c>
      <c r="F186" s="106">
        <v>1617</v>
      </c>
      <c r="G186" s="127">
        <v>5691</v>
      </c>
      <c r="H186" s="127">
        <v>1186</v>
      </c>
      <c r="I186" s="127">
        <v>1329</v>
      </c>
      <c r="J186" s="126">
        <v>2202</v>
      </c>
      <c r="K186" s="129">
        <f t="shared" si="149"/>
        <v>4410</v>
      </c>
      <c r="L186" s="127">
        <v>1364</v>
      </c>
      <c r="M186" s="127">
        <v>446</v>
      </c>
      <c r="N186" s="127">
        <v>433</v>
      </c>
      <c r="O186" s="126">
        <v>2167</v>
      </c>
      <c r="P186" s="129">
        <f t="shared" si="150"/>
        <v>4365</v>
      </c>
      <c r="Q186" s="127">
        <v>2072</v>
      </c>
      <c r="R186" s="127">
        <v>1424</v>
      </c>
      <c r="S186" s="126">
        <v>869</v>
      </c>
      <c r="T186" s="129">
        <f t="shared" si="151"/>
        <v>4633</v>
      </c>
      <c r="U186" s="127">
        <v>1351</v>
      </c>
      <c r="V186" s="127">
        <v>734</v>
      </c>
      <c r="W186" s="127">
        <v>1542</v>
      </c>
      <c r="X186" s="126">
        <v>1006</v>
      </c>
      <c r="Y186" s="129">
        <f t="shared" si="152"/>
        <v>8396</v>
      </c>
      <c r="Z186" s="127">
        <v>1437</v>
      </c>
      <c r="AA186" s="127">
        <v>2286</v>
      </c>
      <c r="AB186" s="127">
        <v>2783</v>
      </c>
      <c r="AC186" s="126">
        <v>1890</v>
      </c>
      <c r="AD186" s="129">
        <f t="shared" si="153"/>
        <v>7490</v>
      </c>
      <c r="AE186" s="127">
        <v>1209</v>
      </c>
      <c r="AF186" s="127">
        <v>970</v>
      </c>
      <c r="AG186" s="127">
        <v>676</v>
      </c>
      <c r="AH186" s="127">
        <v>1599</v>
      </c>
      <c r="AI186" s="127">
        <v>994</v>
      </c>
      <c r="AJ186" s="126">
        <v>2042</v>
      </c>
      <c r="AK186" s="129">
        <f t="shared" si="154"/>
        <v>3746</v>
      </c>
      <c r="AL186" s="127">
        <v>952</v>
      </c>
      <c r="AM186" s="127">
        <v>921</v>
      </c>
      <c r="AN186" s="127">
        <v>1399</v>
      </c>
      <c r="AO186" s="126">
        <v>474</v>
      </c>
      <c r="AP186" s="129">
        <f t="shared" si="155"/>
        <v>800</v>
      </c>
      <c r="AQ186" s="127">
        <v>390</v>
      </c>
      <c r="AR186" s="126">
        <v>410</v>
      </c>
      <c r="AS186" s="129">
        <f t="shared" si="156"/>
        <v>3084</v>
      </c>
      <c r="AT186" s="127">
        <v>1427</v>
      </c>
      <c r="AU186" s="127">
        <v>616</v>
      </c>
      <c r="AV186" s="127">
        <v>651</v>
      </c>
      <c r="AW186" s="126">
        <v>390</v>
      </c>
      <c r="AX186" s="129">
        <f t="shared" si="157"/>
        <v>5938</v>
      </c>
      <c r="AY186" s="127">
        <v>1541</v>
      </c>
      <c r="AZ186" s="126">
        <v>4397</v>
      </c>
      <c r="BA186" s="129">
        <f t="shared" si="158"/>
        <v>34386</v>
      </c>
      <c r="BB186" s="127">
        <v>8736</v>
      </c>
      <c r="BC186" s="127">
        <v>2908</v>
      </c>
      <c r="BD186" s="127">
        <v>2228</v>
      </c>
      <c r="BE186" s="127">
        <v>2745</v>
      </c>
      <c r="BF186" s="127">
        <v>3831</v>
      </c>
      <c r="BG186" s="127">
        <v>7004</v>
      </c>
      <c r="BH186" s="127">
        <v>3821</v>
      </c>
      <c r="BI186" s="126">
        <v>3113</v>
      </c>
      <c r="BJ186" s="129">
        <f t="shared" si="159"/>
        <v>14091</v>
      </c>
      <c r="BK186" s="127">
        <v>2150</v>
      </c>
      <c r="BL186" s="127">
        <v>3491</v>
      </c>
      <c r="BM186" s="127">
        <v>5818</v>
      </c>
      <c r="BN186" s="127">
        <v>220</v>
      </c>
      <c r="BO186" s="126">
        <v>2412</v>
      </c>
      <c r="BP186" s="129">
        <f t="shared" si="160"/>
        <v>2552</v>
      </c>
      <c r="BQ186" s="127">
        <v>623</v>
      </c>
      <c r="BR186" s="127">
        <v>574</v>
      </c>
      <c r="BS186" s="126">
        <v>1355</v>
      </c>
      <c r="BT186" s="129">
        <f t="shared" si="161"/>
        <v>7193</v>
      </c>
      <c r="BU186" s="127">
        <v>2442</v>
      </c>
      <c r="BV186" s="127">
        <v>590</v>
      </c>
      <c r="BW186" s="127">
        <v>2994</v>
      </c>
      <c r="BX186" s="126">
        <v>1167</v>
      </c>
      <c r="BY186" s="129">
        <f t="shared" si="162"/>
        <v>10654</v>
      </c>
      <c r="BZ186" s="127">
        <v>872</v>
      </c>
      <c r="CA186" s="127">
        <v>603</v>
      </c>
      <c r="CB186" s="127">
        <v>4505</v>
      </c>
      <c r="CC186" s="127">
        <v>713</v>
      </c>
      <c r="CD186" s="127">
        <v>694</v>
      </c>
      <c r="CE186" s="127">
        <v>836</v>
      </c>
      <c r="CF186" s="127">
        <v>1355</v>
      </c>
      <c r="CG186" s="126">
        <v>1076</v>
      </c>
      <c r="CH186" s="129">
        <f t="shared" si="163"/>
        <v>16552</v>
      </c>
      <c r="CI186" s="127">
        <v>10732</v>
      </c>
      <c r="CJ186" s="126">
        <v>5820</v>
      </c>
      <c r="CK186" s="129">
        <f t="shared" si="164"/>
        <v>8899</v>
      </c>
      <c r="CL186" s="127">
        <v>3532</v>
      </c>
      <c r="CM186" s="127">
        <v>2096</v>
      </c>
      <c r="CN186" s="127">
        <v>567</v>
      </c>
      <c r="CO186" s="127">
        <v>1566</v>
      </c>
      <c r="CP186" s="126">
        <v>1138</v>
      </c>
      <c r="CQ186" s="129">
        <f t="shared" si="165"/>
        <v>5663</v>
      </c>
      <c r="CR186" s="127">
        <v>1697</v>
      </c>
      <c r="CS186" s="127">
        <v>1999</v>
      </c>
      <c r="CT186" s="126">
        <v>1967</v>
      </c>
      <c r="CU186" s="129">
        <f t="shared" si="166"/>
        <v>6087</v>
      </c>
      <c r="CV186" s="127">
        <v>1486</v>
      </c>
      <c r="CW186" s="127">
        <v>2270</v>
      </c>
      <c r="CX186" s="127">
        <v>858</v>
      </c>
      <c r="CY186" s="126">
        <v>1473</v>
      </c>
      <c r="CZ186" s="129">
        <f t="shared" si="167"/>
        <v>19660</v>
      </c>
      <c r="DA186" s="127">
        <v>648</v>
      </c>
      <c r="DB186" s="127">
        <v>373</v>
      </c>
      <c r="DC186" s="127">
        <v>3328</v>
      </c>
      <c r="DD186" s="127">
        <v>8997</v>
      </c>
      <c r="DE186" s="127">
        <v>3832</v>
      </c>
      <c r="DF186" s="126">
        <v>2482</v>
      </c>
      <c r="DG186" s="129">
        <f t="shared" si="168"/>
        <v>16652</v>
      </c>
      <c r="DH186" s="127">
        <v>970</v>
      </c>
      <c r="DI186" s="127">
        <v>1175</v>
      </c>
      <c r="DJ186" s="127">
        <v>1807</v>
      </c>
      <c r="DK186" s="127">
        <v>2857</v>
      </c>
      <c r="DL186" s="127">
        <v>2395</v>
      </c>
      <c r="DM186" s="127">
        <v>5549</v>
      </c>
      <c r="DN186" s="127">
        <v>761</v>
      </c>
      <c r="DO186" s="126">
        <v>1138</v>
      </c>
      <c r="DP186" s="440">
        <f t="shared" si="169"/>
        <v>202654</v>
      </c>
      <c r="DQ186" s="129">
        <f t="shared" si="170"/>
        <v>5498</v>
      </c>
      <c r="DR186" s="127">
        <v>2350</v>
      </c>
      <c r="DS186" s="127">
        <v>2577</v>
      </c>
      <c r="DT186" s="126">
        <v>571</v>
      </c>
      <c r="DU186" s="195">
        <f t="shared" si="171"/>
        <v>7149</v>
      </c>
      <c r="DV186" s="127">
        <v>7140</v>
      </c>
      <c r="DW186" s="126">
        <v>9</v>
      </c>
    </row>
    <row r="187" spans="1:136" s="14" customFormat="1" ht="16.5" customHeight="1">
      <c r="A187" s="315" t="s">
        <v>376</v>
      </c>
      <c r="B187" s="195">
        <f t="shared" si="147"/>
        <v>1089</v>
      </c>
      <c r="C187" s="106">
        <v>643</v>
      </c>
      <c r="D187" s="126">
        <v>446</v>
      </c>
      <c r="E187" s="195">
        <f t="shared" si="148"/>
        <v>2137</v>
      </c>
      <c r="F187" s="106">
        <v>320</v>
      </c>
      <c r="G187" s="127">
        <v>932</v>
      </c>
      <c r="H187" s="127">
        <v>225</v>
      </c>
      <c r="I187" s="127">
        <v>258</v>
      </c>
      <c r="J187" s="126">
        <v>402</v>
      </c>
      <c r="K187" s="129">
        <f t="shared" si="149"/>
        <v>939</v>
      </c>
      <c r="L187" s="127">
        <v>258</v>
      </c>
      <c r="M187" s="127">
        <v>82</v>
      </c>
      <c r="N187" s="127">
        <v>145</v>
      </c>
      <c r="O187" s="126">
        <v>454</v>
      </c>
      <c r="P187" s="129">
        <f t="shared" si="150"/>
        <v>1208</v>
      </c>
      <c r="Q187" s="127">
        <v>538</v>
      </c>
      <c r="R187" s="127">
        <v>469</v>
      </c>
      <c r="S187" s="126">
        <v>201</v>
      </c>
      <c r="T187" s="129">
        <f t="shared" si="151"/>
        <v>1170</v>
      </c>
      <c r="U187" s="127">
        <v>345</v>
      </c>
      <c r="V187" s="127">
        <v>168</v>
      </c>
      <c r="W187" s="127">
        <v>364</v>
      </c>
      <c r="X187" s="126">
        <v>293</v>
      </c>
      <c r="Y187" s="129">
        <f t="shared" si="152"/>
        <v>2059</v>
      </c>
      <c r="Z187" s="127">
        <v>350</v>
      </c>
      <c r="AA187" s="127">
        <v>542</v>
      </c>
      <c r="AB187" s="127">
        <v>760</v>
      </c>
      <c r="AC187" s="126">
        <v>407</v>
      </c>
      <c r="AD187" s="129">
        <f t="shared" si="153"/>
        <v>1841</v>
      </c>
      <c r="AE187" s="127">
        <v>223</v>
      </c>
      <c r="AF187" s="127">
        <v>286</v>
      </c>
      <c r="AG187" s="127">
        <v>173</v>
      </c>
      <c r="AH187" s="127">
        <v>369</v>
      </c>
      <c r="AI187" s="127">
        <v>190</v>
      </c>
      <c r="AJ187" s="126">
        <v>600</v>
      </c>
      <c r="AK187" s="129">
        <f t="shared" si="154"/>
        <v>1006</v>
      </c>
      <c r="AL187" s="127">
        <v>225</v>
      </c>
      <c r="AM187" s="127">
        <v>258</v>
      </c>
      <c r="AN187" s="127">
        <v>385</v>
      </c>
      <c r="AO187" s="126">
        <v>138</v>
      </c>
      <c r="AP187" s="129">
        <f t="shared" si="155"/>
        <v>122</v>
      </c>
      <c r="AQ187" s="127">
        <v>48</v>
      </c>
      <c r="AR187" s="126">
        <v>74</v>
      </c>
      <c r="AS187" s="129">
        <f t="shared" si="156"/>
        <v>706</v>
      </c>
      <c r="AT187" s="127">
        <v>305</v>
      </c>
      <c r="AU187" s="127">
        <v>158</v>
      </c>
      <c r="AV187" s="127">
        <v>168</v>
      </c>
      <c r="AW187" s="126">
        <v>75</v>
      </c>
      <c r="AX187" s="129">
        <f t="shared" si="157"/>
        <v>1444</v>
      </c>
      <c r="AY187" s="127">
        <v>359</v>
      </c>
      <c r="AZ187" s="126">
        <v>1085</v>
      </c>
      <c r="BA187" s="129">
        <f t="shared" si="158"/>
        <v>6663</v>
      </c>
      <c r="BB187" s="127">
        <v>971</v>
      </c>
      <c r="BC187" s="127">
        <v>851</v>
      </c>
      <c r="BD187" s="127">
        <v>673</v>
      </c>
      <c r="BE187" s="127">
        <v>635</v>
      </c>
      <c r="BF187" s="127">
        <v>701</v>
      </c>
      <c r="BG187" s="127">
        <v>1319</v>
      </c>
      <c r="BH187" s="127">
        <v>731</v>
      </c>
      <c r="BI187" s="126">
        <v>782</v>
      </c>
      <c r="BJ187" s="129">
        <f t="shared" si="159"/>
        <v>2251</v>
      </c>
      <c r="BK187" s="127">
        <v>307</v>
      </c>
      <c r="BL187" s="127">
        <v>603</v>
      </c>
      <c r="BM187" s="127">
        <v>850</v>
      </c>
      <c r="BN187" s="127">
        <v>32</v>
      </c>
      <c r="BO187" s="126">
        <v>459</v>
      </c>
      <c r="BP187" s="129">
        <f t="shared" si="160"/>
        <v>502</v>
      </c>
      <c r="BQ187" s="127">
        <v>134</v>
      </c>
      <c r="BR187" s="127">
        <v>78</v>
      </c>
      <c r="BS187" s="126">
        <v>290</v>
      </c>
      <c r="BT187" s="129">
        <f t="shared" si="161"/>
        <v>1561</v>
      </c>
      <c r="BU187" s="127">
        <v>519</v>
      </c>
      <c r="BV187" s="127">
        <v>116</v>
      </c>
      <c r="BW187" s="127">
        <v>616</v>
      </c>
      <c r="BX187" s="126">
        <v>310</v>
      </c>
      <c r="BY187" s="129">
        <f t="shared" si="162"/>
        <v>1870</v>
      </c>
      <c r="BZ187" s="127">
        <v>119</v>
      </c>
      <c r="CA187" s="127">
        <v>108</v>
      </c>
      <c r="CB187" s="127">
        <v>841</v>
      </c>
      <c r="CC187" s="127">
        <v>108</v>
      </c>
      <c r="CD187" s="127">
        <v>102</v>
      </c>
      <c r="CE187" s="127">
        <v>155</v>
      </c>
      <c r="CF187" s="127">
        <v>267</v>
      </c>
      <c r="CG187" s="126">
        <v>170</v>
      </c>
      <c r="CH187" s="129">
        <f t="shared" si="163"/>
        <v>3323</v>
      </c>
      <c r="CI187" s="127">
        <v>2118</v>
      </c>
      <c r="CJ187" s="126">
        <v>1205</v>
      </c>
      <c r="CK187" s="129">
        <f t="shared" si="164"/>
        <v>2556</v>
      </c>
      <c r="CL187" s="127">
        <v>898</v>
      </c>
      <c r="CM187" s="127">
        <v>542</v>
      </c>
      <c r="CN187" s="127">
        <v>174</v>
      </c>
      <c r="CO187" s="127">
        <v>409</v>
      </c>
      <c r="CP187" s="126">
        <v>533</v>
      </c>
      <c r="CQ187" s="129">
        <f t="shared" si="165"/>
        <v>1422</v>
      </c>
      <c r="CR187" s="127">
        <v>458</v>
      </c>
      <c r="CS187" s="127">
        <v>520</v>
      </c>
      <c r="CT187" s="126">
        <v>444</v>
      </c>
      <c r="CU187" s="129">
        <f t="shared" si="166"/>
        <v>1439</v>
      </c>
      <c r="CV187" s="127">
        <v>283</v>
      </c>
      <c r="CW187" s="127">
        <v>480</v>
      </c>
      <c r="CX187" s="127">
        <v>301</v>
      </c>
      <c r="CY187" s="126">
        <v>375</v>
      </c>
      <c r="CZ187" s="129">
        <f t="shared" si="167"/>
        <v>3219</v>
      </c>
      <c r="DA187" s="127">
        <v>120</v>
      </c>
      <c r="DB187" s="127">
        <v>96</v>
      </c>
      <c r="DC187" s="127">
        <v>590</v>
      </c>
      <c r="DD187" s="127">
        <v>1268</v>
      </c>
      <c r="DE187" s="127">
        <v>768</v>
      </c>
      <c r="DF187" s="126">
        <v>377</v>
      </c>
      <c r="DG187" s="129">
        <f t="shared" si="168"/>
        <v>3419</v>
      </c>
      <c r="DH187" s="127">
        <v>294</v>
      </c>
      <c r="DI187" s="127">
        <v>201</v>
      </c>
      <c r="DJ187" s="127">
        <v>355</v>
      </c>
      <c r="DK187" s="127">
        <v>691</v>
      </c>
      <c r="DL187" s="127">
        <v>520</v>
      </c>
      <c r="DM187" s="127">
        <v>873</v>
      </c>
      <c r="DN187" s="127">
        <v>189</v>
      </c>
      <c r="DO187" s="126">
        <v>296</v>
      </c>
      <c r="DP187" s="440">
        <f t="shared" si="169"/>
        <v>41946</v>
      </c>
      <c r="DQ187" s="129">
        <f t="shared" si="170"/>
        <v>1059</v>
      </c>
      <c r="DR187" s="127">
        <v>420</v>
      </c>
      <c r="DS187" s="127">
        <v>397</v>
      </c>
      <c r="DT187" s="126">
        <v>242</v>
      </c>
      <c r="DU187" s="195">
        <f t="shared" si="171"/>
        <v>916</v>
      </c>
      <c r="DV187" s="127">
        <v>916</v>
      </c>
      <c r="DW187" s="126">
        <v>0</v>
      </c>
    </row>
    <row r="188" spans="1:136" s="14" customFormat="1" ht="16.5" customHeight="1">
      <c r="A188" s="315" t="s">
        <v>377</v>
      </c>
      <c r="B188" s="195">
        <f t="shared" si="147"/>
        <v>11659</v>
      </c>
      <c r="C188" s="106">
        <v>7194</v>
      </c>
      <c r="D188" s="126">
        <v>4465</v>
      </c>
      <c r="E188" s="195">
        <f t="shared" si="148"/>
        <v>21804</v>
      </c>
      <c r="F188" s="106">
        <v>3085</v>
      </c>
      <c r="G188" s="127">
        <v>9899</v>
      </c>
      <c r="H188" s="127">
        <v>2208</v>
      </c>
      <c r="I188" s="127">
        <v>2584</v>
      </c>
      <c r="J188" s="126">
        <v>4028</v>
      </c>
      <c r="K188" s="129">
        <f t="shared" si="149"/>
        <v>9171</v>
      </c>
      <c r="L188" s="127">
        <v>2395</v>
      </c>
      <c r="M188" s="127">
        <v>1146</v>
      </c>
      <c r="N188" s="127">
        <v>1290</v>
      </c>
      <c r="O188" s="126">
        <v>4340</v>
      </c>
      <c r="P188" s="129">
        <f t="shared" si="150"/>
        <v>9690</v>
      </c>
      <c r="Q188" s="127">
        <v>4857</v>
      </c>
      <c r="R188" s="127">
        <v>2972</v>
      </c>
      <c r="S188" s="126">
        <v>1861</v>
      </c>
      <c r="T188" s="129">
        <f t="shared" si="151"/>
        <v>10489</v>
      </c>
      <c r="U188" s="127">
        <v>3026</v>
      </c>
      <c r="V188" s="127">
        <v>1564</v>
      </c>
      <c r="W188" s="127">
        <v>3534</v>
      </c>
      <c r="X188" s="126">
        <v>2365</v>
      </c>
      <c r="Y188" s="129">
        <f t="shared" si="152"/>
        <v>16644</v>
      </c>
      <c r="Z188" s="127">
        <v>3059</v>
      </c>
      <c r="AA188" s="127">
        <v>4359</v>
      </c>
      <c r="AB188" s="127">
        <v>5472</v>
      </c>
      <c r="AC188" s="126">
        <v>3754</v>
      </c>
      <c r="AD188" s="129">
        <f t="shared" si="153"/>
        <v>15495</v>
      </c>
      <c r="AE188" s="127">
        <v>2421</v>
      </c>
      <c r="AF188" s="127">
        <v>2185</v>
      </c>
      <c r="AG188" s="127">
        <v>1648</v>
      </c>
      <c r="AH188" s="127">
        <v>3546</v>
      </c>
      <c r="AI188" s="127">
        <v>1717</v>
      </c>
      <c r="AJ188" s="126">
        <v>3978</v>
      </c>
      <c r="AK188" s="129">
        <f t="shared" si="154"/>
        <v>10086</v>
      </c>
      <c r="AL188" s="127">
        <v>2800</v>
      </c>
      <c r="AM188" s="127">
        <v>2402</v>
      </c>
      <c r="AN188" s="127">
        <v>3575</v>
      </c>
      <c r="AO188" s="126">
        <v>1309</v>
      </c>
      <c r="AP188" s="129">
        <f t="shared" si="155"/>
        <v>1671</v>
      </c>
      <c r="AQ188" s="127">
        <v>725</v>
      </c>
      <c r="AR188" s="126">
        <v>946</v>
      </c>
      <c r="AS188" s="129">
        <f t="shared" si="156"/>
        <v>7058</v>
      </c>
      <c r="AT188" s="127">
        <v>3057</v>
      </c>
      <c r="AU188" s="127">
        <v>1487</v>
      </c>
      <c r="AV188" s="127">
        <v>1548</v>
      </c>
      <c r="AW188" s="126">
        <v>966</v>
      </c>
      <c r="AX188" s="129">
        <f t="shared" si="157"/>
        <v>13010</v>
      </c>
      <c r="AY188" s="127">
        <v>3115</v>
      </c>
      <c r="AZ188" s="126">
        <v>9895</v>
      </c>
      <c r="BA188" s="129">
        <f t="shared" si="158"/>
        <v>64622</v>
      </c>
      <c r="BB188" s="127">
        <v>12908</v>
      </c>
      <c r="BC188" s="127">
        <v>6477</v>
      </c>
      <c r="BD188" s="127">
        <v>5146</v>
      </c>
      <c r="BE188" s="127">
        <v>5348</v>
      </c>
      <c r="BF188" s="127">
        <v>7355</v>
      </c>
      <c r="BG188" s="127">
        <v>13917</v>
      </c>
      <c r="BH188" s="127">
        <v>7223</v>
      </c>
      <c r="BI188" s="126">
        <v>6248</v>
      </c>
      <c r="BJ188" s="129">
        <f t="shared" si="159"/>
        <v>24798</v>
      </c>
      <c r="BK188" s="127">
        <v>3281</v>
      </c>
      <c r="BL188" s="127">
        <v>6343</v>
      </c>
      <c r="BM188" s="127">
        <v>10035</v>
      </c>
      <c r="BN188" s="127">
        <v>413</v>
      </c>
      <c r="BO188" s="126">
        <v>4726</v>
      </c>
      <c r="BP188" s="129">
        <f t="shared" si="160"/>
        <v>5181</v>
      </c>
      <c r="BQ188" s="127">
        <v>1417</v>
      </c>
      <c r="BR188" s="127">
        <v>1046</v>
      </c>
      <c r="BS188" s="126">
        <v>2718</v>
      </c>
      <c r="BT188" s="129">
        <f t="shared" si="161"/>
        <v>16155</v>
      </c>
      <c r="BU188" s="127">
        <v>5054</v>
      </c>
      <c r="BV188" s="127">
        <v>1487</v>
      </c>
      <c r="BW188" s="127">
        <v>6898</v>
      </c>
      <c r="BX188" s="126">
        <v>2716</v>
      </c>
      <c r="BY188" s="129">
        <f t="shared" si="162"/>
        <v>18744</v>
      </c>
      <c r="BZ188" s="127">
        <v>1227</v>
      </c>
      <c r="CA188" s="127">
        <v>1032</v>
      </c>
      <c r="CB188" s="127">
        <v>8353</v>
      </c>
      <c r="CC188" s="127">
        <v>1104</v>
      </c>
      <c r="CD188" s="127">
        <v>1119</v>
      </c>
      <c r="CE188" s="127">
        <v>1512</v>
      </c>
      <c r="CF188" s="127">
        <v>2578</v>
      </c>
      <c r="CG188" s="126">
        <v>1819</v>
      </c>
      <c r="CH188" s="129">
        <f t="shared" si="163"/>
        <v>44441</v>
      </c>
      <c r="CI188" s="127">
        <v>27216</v>
      </c>
      <c r="CJ188" s="126">
        <v>17225</v>
      </c>
      <c r="CK188" s="129">
        <f t="shared" si="164"/>
        <v>20490</v>
      </c>
      <c r="CL188" s="127">
        <v>7990</v>
      </c>
      <c r="CM188" s="127">
        <v>4679</v>
      </c>
      <c r="CN188" s="127">
        <v>1357</v>
      </c>
      <c r="CO188" s="127">
        <v>3406</v>
      </c>
      <c r="CP188" s="126">
        <v>3058</v>
      </c>
      <c r="CQ188" s="129">
        <f t="shared" si="165"/>
        <v>15196</v>
      </c>
      <c r="CR188" s="127">
        <v>5171</v>
      </c>
      <c r="CS188" s="127">
        <v>4795</v>
      </c>
      <c r="CT188" s="126">
        <v>5230</v>
      </c>
      <c r="CU188" s="129">
        <f t="shared" si="166"/>
        <v>13197</v>
      </c>
      <c r="CV188" s="127">
        <v>2806</v>
      </c>
      <c r="CW188" s="127">
        <v>4925</v>
      </c>
      <c r="CX188" s="127">
        <v>2381</v>
      </c>
      <c r="CY188" s="126">
        <v>3085</v>
      </c>
      <c r="CZ188" s="129">
        <f t="shared" si="167"/>
        <v>36057</v>
      </c>
      <c r="DA188" s="127">
        <v>1120</v>
      </c>
      <c r="DB188" s="127">
        <v>827</v>
      </c>
      <c r="DC188" s="127">
        <v>5884</v>
      </c>
      <c r="DD188" s="127">
        <v>16493</v>
      </c>
      <c r="DE188" s="127">
        <v>7531</v>
      </c>
      <c r="DF188" s="126">
        <v>4202</v>
      </c>
      <c r="DG188" s="129">
        <f t="shared" si="168"/>
        <v>33796</v>
      </c>
      <c r="DH188" s="127">
        <v>2559</v>
      </c>
      <c r="DI188" s="127">
        <v>2097</v>
      </c>
      <c r="DJ188" s="127">
        <v>3425</v>
      </c>
      <c r="DK188" s="127">
        <v>6292</v>
      </c>
      <c r="DL188" s="127">
        <v>4742</v>
      </c>
      <c r="DM188" s="127">
        <v>10625</v>
      </c>
      <c r="DN188" s="127">
        <v>1623</v>
      </c>
      <c r="DO188" s="126">
        <v>2433</v>
      </c>
      <c r="DP188" s="440">
        <f t="shared" si="169"/>
        <v>419454</v>
      </c>
      <c r="DQ188" s="129">
        <f t="shared" si="170"/>
        <v>8763</v>
      </c>
      <c r="DR188" s="127">
        <v>3716</v>
      </c>
      <c r="DS188" s="127">
        <v>3633</v>
      </c>
      <c r="DT188" s="126">
        <v>1414</v>
      </c>
      <c r="DU188" s="195">
        <f t="shared" si="171"/>
        <v>11506</v>
      </c>
      <c r="DV188" s="127">
        <v>11480</v>
      </c>
      <c r="DW188" s="126">
        <v>26</v>
      </c>
    </row>
    <row r="189" spans="1:136" s="14" customFormat="1" ht="16.5" customHeight="1">
      <c r="A189" s="355" t="s">
        <v>504</v>
      </c>
      <c r="B189" s="214">
        <v>6.1</v>
      </c>
      <c r="C189" s="188">
        <v>6.3</v>
      </c>
      <c r="D189" s="330">
        <v>5.8</v>
      </c>
      <c r="E189" s="212">
        <v>5.9</v>
      </c>
      <c r="F189" s="329">
        <v>6</v>
      </c>
      <c r="G189" s="331">
        <v>6.3</v>
      </c>
      <c r="H189" s="331">
        <v>5</v>
      </c>
      <c r="I189" s="331">
        <v>7.2</v>
      </c>
      <c r="J189" s="330">
        <v>5</v>
      </c>
      <c r="K189" s="212">
        <v>5.7</v>
      </c>
      <c r="L189" s="331">
        <v>6.8</v>
      </c>
      <c r="M189" s="331">
        <v>4.5</v>
      </c>
      <c r="N189" s="331">
        <v>3.9</v>
      </c>
      <c r="O189" s="330">
        <v>6.1</v>
      </c>
      <c r="P189" s="212">
        <v>5.5</v>
      </c>
      <c r="Q189" s="331">
        <v>5.8</v>
      </c>
      <c r="R189" s="331">
        <v>4.5999999999999996</v>
      </c>
      <c r="S189" s="330">
        <v>6.4</v>
      </c>
      <c r="T189" s="212">
        <v>5.5</v>
      </c>
      <c r="U189" s="331">
        <v>4.5</v>
      </c>
      <c r="V189" s="331">
        <v>6.8</v>
      </c>
      <c r="W189" s="331">
        <v>5.2</v>
      </c>
      <c r="X189" s="330">
        <v>6.8</v>
      </c>
      <c r="Y189" s="212">
        <v>4.3</v>
      </c>
      <c r="Z189" s="331">
        <v>4.4000000000000004</v>
      </c>
      <c r="AA189" s="331">
        <v>4.2</v>
      </c>
      <c r="AB189" s="331">
        <v>4.2</v>
      </c>
      <c r="AC189" s="330">
        <v>4.4000000000000004</v>
      </c>
      <c r="AD189" s="212">
        <v>5.8</v>
      </c>
      <c r="AE189" s="331">
        <v>7.8</v>
      </c>
      <c r="AF189" s="331">
        <v>5.0999999999999996</v>
      </c>
      <c r="AG189" s="331">
        <v>5.7</v>
      </c>
      <c r="AH189" s="331">
        <v>5.3</v>
      </c>
      <c r="AI189" s="331">
        <v>5.5</v>
      </c>
      <c r="AJ189" s="330">
        <v>5.9</v>
      </c>
      <c r="AK189" s="212">
        <v>7.3</v>
      </c>
      <c r="AL189" s="331">
        <v>10.1</v>
      </c>
      <c r="AM189" s="331">
        <v>7.9</v>
      </c>
      <c r="AN189" s="331">
        <v>5.9</v>
      </c>
      <c r="AO189" s="330">
        <v>6.7</v>
      </c>
      <c r="AP189" s="212">
        <v>4.4000000000000004</v>
      </c>
      <c r="AQ189" s="331">
        <v>4.0999999999999996</v>
      </c>
      <c r="AR189" s="330">
        <v>4.7</v>
      </c>
      <c r="AS189" s="212">
        <v>5.5</v>
      </c>
      <c r="AT189" s="331">
        <v>5.7</v>
      </c>
      <c r="AU189" s="331">
        <v>4.0999999999999996</v>
      </c>
      <c r="AV189" s="331">
        <v>5.6</v>
      </c>
      <c r="AW189" s="330">
        <v>7.6</v>
      </c>
      <c r="AX189" s="212">
        <v>7.3</v>
      </c>
      <c r="AY189" s="331">
        <v>5.8</v>
      </c>
      <c r="AZ189" s="330">
        <v>8</v>
      </c>
      <c r="BA189" s="212">
        <v>6.2</v>
      </c>
      <c r="BB189" s="331">
        <v>5.7</v>
      </c>
      <c r="BC189" s="331">
        <v>5.3</v>
      </c>
      <c r="BD189" s="331">
        <v>3.6</v>
      </c>
      <c r="BE189" s="331">
        <v>4.9000000000000004</v>
      </c>
      <c r="BF189" s="331">
        <v>4.4000000000000004</v>
      </c>
      <c r="BG189" s="331">
        <v>12.5</v>
      </c>
      <c r="BH189" s="331">
        <v>6.6</v>
      </c>
      <c r="BI189" s="330">
        <v>6.5</v>
      </c>
      <c r="BJ189" s="212">
        <v>9.9</v>
      </c>
      <c r="BK189" s="331">
        <v>10.7</v>
      </c>
      <c r="BL189" s="331">
        <v>10.199999999999999</v>
      </c>
      <c r="BM189" s="331">
        <v>9.4</v>
      </c>
      <c r="BN189" s="331">
        <v>3.6</v>
      </c>
      <c r="BO189" s="330">
        <v>11</v>
      </c>
      <c r="BP189" s="212">
        <v>6</v>
      </c>
      <c r="BQ189" s="331">
        <v>4.2</v>
      </c>
      <c r="BR189" s="331">
        <v>6.3</v>
      </c>
      <c r="BS189" s="330">
        <v>7</v>
      </c>
      <c r="BT189" s="212">
        <v>6.7</v>
      </c>
      <c r="BU189" s="331">
        <v>7.1</v>
      </c>
      <c r="BV189" s="331">
        <v>7.2</v>
      </c>
      <c r="BW189" s="331">
        <v>6.2</v>
      </c>
      <c r="BX189" s="330">
        <v>7.1</v>
      </c>
      <c r="BY189" s="212">
        <v>6</v>
      </c>
      <c r="BZ189" s="331">
        <v>8.1999999999999993</v>
      </c>
      <c r="CA189" s="331">
        <v>3.2</v>
      </c>
      <c r="CB189" s="331">
        <v>6.3</v>
      </c>
      <c r="CC189" s="331">
        <v>4.9000000000000004</v>
      </c>
      <c r="CD189" s="331">
        <v>4.9000000000000004</v>
      </c>
      <c r="CE189" s="331">
        <v>5.6</v>
      </c>
      <c r="CF189" s="331">
        <v>6.6</v>
      </c>
      <c r="CG189" s="330">
        <v>7.7</v>
      </c>
      <c r="CH189" s="212">
        <v>11.7</v>
      </c>
      <c r="CI189" s="331">
        <v>11.8</v>
      </c>
      <c r="CJ189" s="330">
        <v>11.5</v>
      </c>
      <c r="CK189" s="212">
        <v>4.9000000000000004</v>
      </c>
      <c r="CL189" s="331">
        <v>5.0999999999999996</v>
      </c>
      <c r="CM189" s="331">
        <v>5.4</v>
      </c>
      <c r="CN189" s="331">
        <v>3.7</v>
      </c>
      <c r="CO189" s="331">
        <v>5.8</v>
      </c>
      <c r="CP189" s="330">
        <v>3.5</v>
      </c>
      <c r="CQ189" s="212">
        <v>7.7</v>
      </c>
      <c r="CR189" s="331">
        <v>9.1</v>
      </c>
      <c r="CS189" s="331">
        <v>6.1</v>
      </c>
      <c r="CT189" s="330">
        <v>8.6</v>
      </c>
      <c r="CU189" s="212">
        <v>6.6</v>
      </c>
      <c r="CV189" s="331">
        <v>7.7</v>
      </c>
      <c r="CW189" s="331">
        <v>6.5</v>
      </c>
      <c r="CX189" s="331">
        <v>5.0999999999999996</v>
      </c>
      <c r="CY189" s="330">
        <v>7.2</v>
      </c>
      <c r="CZ189" s="212">
        <v>8</v>
      </c>
      <c r="DA189" s="331">
        <v>6.1</v>
      </c>
      <c r="DB189" s="331">
        <v>4.5</v>
      </c>
      <c r="DC189" s="331">
        <v>5.3</v>
      </c>
      <c r="DD189" s="331">
        <v>10.4</v>
      </c>
      <c r="DE189" s="331">
        <v>7</v>
      </c>
      <c r="DF189" s="330">
        <v>7.9</v>
      </c>
      <c r="DG189" s="212">
        <v>4.8</v>
      </c>
      <c r="DH189" s="331">
        <v>3.5</v>
      </c>
      <c r="DI189" s="331">
        <v>5.2</v>
      </c>
      <c r="DJ189" s="331">
        <v>6.2</v>
      </c>
      <c r="DK189" s="331">
        <v>4.8</v>
      </c>
      <c r="DL189" s="331">
        <v>5.6</v>
      </c>
      <c r="DM189" s="331">
        <v>6</v>
      </c>
      <c r="DN189" s="331">
        <v>3.1</v>
      </c>
      <c r="DO189" s="330">
        <v>2.6</v>
      </c>
      <c r="DP189" s="447">
        <v>6.6</v>
      </c>
      <c r="DQ189" s="212">
        <v>22.6</v>
      </c>
      <c r="DR189" s="331">
        <v>23.8</v>
      </c>
      <c r="DS189" s="331">
        <v>20.399999999999999</v>
      </c>
      <c r="DT189" s="330">
        <v>24.4</v>
      </c>
      <c r="DU189" s="212" t="s">
        <v>341</v>
      </c>
      <c r="DV189" s="331">
        <v>29.5</v>
      </c>
      <c r="DW189" s="330" t="s">
        <v>341</v>
      </c>
      <c r="DX189" s="334"/>
    </row>
    <row r="190" spans="1:136" s="293" customFormat="1" ht="16.5" customHeight="1">
      <c r="A190" s="462" t="s">
        <v>505</v>
      </c>
      <c r="B190" s="195">
        <f>SUM(C190:D190)</f>
        <v>10950.998054526557</v>
      </c>
      <c r="C190" s="337">
        <v>5790.4725101937483</v>
      </c>
      <c r="D190" s="338">
        <v>5160.5255443328097</v>
      </c>
      <c r="E190" s="195">
        <f>SUM(F190:J190)</f>
        <v>17996.324920715295</v>
      </c>
      <c r="F190" s="337">
        <v>2565.1440449857419</v>
      </c>
      <c r="G190" s="339">
        <v>8043.1628601124639</v>
      </c>
      <c r="H190" s="339">
        <v>2015.8302907550037</v>
      </c>
      <c r="I190" s="339">
        <v>2020.869866481891</v>
      </c>
      <c r="J190" s="338">
        <v>3351.3178583801932</v>
      </c>
      <c r="K190" s="195">
        <f>SUM(L190:O190)</f>
        <v>8738.6243104229416</v>
      </c>
      <c r="L190" s="339">
        <v>2580.2627721664048</v>
      </c>
      <c r="M190" s="339">
        <v>771.05508621378885</v>
      </c>
      <c r="N190" s="339">
        <v>1421.1603549822776</v>
      </c>
      <c r="O190" s="338">
        <v>3966.1460970604699</v>
      </c>
      <c r="P190" s="195">
        <f>SUM(Q190:S190)</f>
        <v>8789.0200676918175</v>
      </c>
      <c r="Q190" s="339">
        <v>4228.2040348586206</v>
      </c>
      <c r="R190" s="339">
        <v>2706.2521653385925</v>
      </c>
      <c r="S190" s="338">
        <v>1854.5638674946031</v>
      </c>
      <c r="T190" s="195">
        <f>SUM(U190:X190)</f>
        <v>9348.4129733763293</v>
      </c>
      <c r="U190" s="339">
        <v>2035.9885936625537</v>
      </c>
      <c r="V190" s="339">
        <v>1562.2684753351277</v>
      </c>
      <c r="W190" s="339">
        <v>3603.296644724569</v>
      </c>
      <c r="X190" s="338">
        <v>2146.8592596540789</v>
      </c>
      <c r="Y190" s="195">
        <f>SUM(Z190:AC190)</f>
        <v>15209.439543746501</v>
      </c>
      <c r="Z190" s="339">
        <v>3094.2994963089304</v>
      </c>
      <c r="AA190" s="339">
        <v>4399.5496095727949</v>
      </c>
      <c r="AB190" s="339">
        <v>4177.8082775897446</v>
      </c>
      <c r="AC190" s="338">
        <v>3537.7821602750314</v>
      </c>
      <c r="AD190" s="195">
        <f>SUM(AE190:AJ190)</f>
        <v>14650.046638061989</v>
      </c>
      <c r="AE190" s="213">
        <v>2237.571622738054</v>
      </c>
      <c r="AF190" s="213">
        <v>2524.8274391706418</v>
      </c>
      <c r="AG190" s="213">
        <v>1547.1497481544652</v>
      </c>
      <c r="AH190" s="213">
        <v>2877.5977400527677</v>
      </c>
      <c r="AI190" s="213">
        <v>1995.6719878474537</v>
      </c>
      <c r="AJ190" s="424">
        <v>3467.2281000986059</v>
      </c>
      <c r="AK190" s="195">
        <f>SUM(AL190:AO190)</f>
        <v>9373.6108520107664</v>
      </c>
      <c r="AL190" s="340">
        <v>2595.3814993470669</v>
      </c>
      <c r="AM190" s="340">
        <v>2343.4027130026916</v>
      </c>
      <c r="AN190" s="340">
        <v>3270.6846467499931</v>
      </c>
      <c r="AO190" s="429">
        <v>1164.1419929110145</v>
      </c>
      <c r="AP190" s="195">
        <f>SUM(AQ190:AR190)</f>
        <v>1451.3978093436026</v>
      </c>
      <c r="AQ190" s="339">
        <v>700.50102603736377</v>
      </c>
      <c r="AR190" s="338">
        <v>750.89678330623883</v>
      </c>
      <c r="AS190" s="195">
        <f>SUM(AT190:AW190)</f>
        <v>6747.9918983023745</v>
      </c>
      <c r="AT190" s="339">
        <v>2852.3998614183301</v>
      </c>
      <c r="AU190" s="339">
        <v>1133.9045385496895</v>
      </c>
      <c r="AV190" s="339">
        <v>1758.8119286837407</v>
      </c>
      <c r="AW190" s="338">
        <v>1002.8755696506144</v>
      </c>
      <c r="AX190" s="195">
        <f>SUM(AY190:AZ190)</f>
        <v>13027.303254004211</v>
      </c>
      <c r="AY190" s="339">
        <v>4414.6683367534579</v>
      </c>
      <c r="AZ190" s="338">
        <v>8612.6349172507526</v>
      </c>
      <c r="BA190" s="195">
        <f>SUM(BB190:BI190)</f>
        <v>66492.162140553788</v>
      </c>
      <c r="BB190" s="339">
        <v>14473.661487620926</v>
      </c>
      <c r="BC190" s="339">
        <v>5467.9396636729471</v>
      </c>
      <c r="BD190" s="339">
        <v>5251.2379074167839</v>
      </c>
      <c r="BE190" s="339">
        <v>4631.3700930096211</v>
      </c>
      <c r="BF190" s="339">
        <v>8431.2101910828023</v>
      </c>
      <c r="BG190" s="339">
        <v>13667.329371318925</v>
      </c>
      <c r="BH190" s="339">
        <v>7272.1077738986751</v>
      </c>
      <c r="BI190" s="338">
        <v>7297.3056525331122</v>
      </c>
      <c r="BJ190" s="195">
        <f>SUM(BK190:BO190)</f>
        <v>23801.916158089705</v>
      </c>
      <c r="BK190" s="339">
        <v>3537.7821602750314</v>
      </c>
      <c r="BL190" s="339">
        <v>5931.5806305465976</v>
      </c>
      <c r="BM190" s="339">
        <v>9721.3415771660057</v>
      </c>
      <c r="BN190" s="339">
        <v>277.17666497881299</v>
      </c>
      <c r="BO190" s="338">
        <v>4334.0351251232578</v>
      </c>
      <c r="BP190" s="195">
        <f>SUM(BQ190:BS190)</f>
        <v>4087.0959145057695</v>
      </c>
      <c r="BQ190" s="299">
        <v>1300.2105375369774</v>
      </c>
      <c r="BR190" s="299">
        <v>927.28193374730154</v>
      </c>
      <c r="BS190" s="298">
        <v>1859.6034432214908</v>
      </c>
      <c r="BT190" s="195">
        <f>SUM(BU190:BX190)</f>
        <v>16968.251472430245</v>
      </c>
      <c r="BU190" s="339">
        <v>4898.4676065346594</v>
      </c>
      <c r="BV190" s="339">
        <v>1360.6854462596275</v>
      </c>
      <c r="BW190" s="339">
        <v>6838.7042613863496</v>
      </c>
      <c r="BX190" s="338">
        <v>3870.3941582496072</v>
      </c>
      <c r="BY190" s="195">
        <f>SUM(BZ190:CG190)</f>
        <v>16897.697412253819</v>
      </c>
      <c r="BZ190" s="339">
        <v>1159.102417184127</v>
      </c>
      <c r="CA190" s="339">
        <v>1113.7462356421395</v>
      </c>
      <c r="CB190" s="341">
        <v>6551.4484449537622</v>
      </c>
      <c r="CC190" s="339">
        <v>997.83599392372685</v>
      </c>
      <c r="CD190" s="339">
        <v>1174.2211443647896</v>
      </c>
      <c r="CE190" s="339">
        <v>1713.4557471417529</v>
      </c>
      <c r="CF190" s="339">
        <v>2640.7376808890549</v>
      </c>
      <c r="CG190" s="338">
        <v>1547.1497481544652</v>
      </c>
      <c r="CH190" s="195">
        <f>SUM(CI190:CJ190)</f>
        <v>31779.564533752629</v>
      </c>
      <c r="CI190" s="339">
        <v>20506.033632705272</v>
      </c>
      <c r="CJ190" s="338">
        <v>11273.530901047357</v>
      </c>
      <c r="CK190" s="195">
        <f>SUM(CL190:CP190)</f>
        <v>16786.82674626229</v>
      </c>
      <c r="CL190" s="339">
        <v>5367.1481491351969</v>
      </c>
      <c r="CM190" s="339">
        <v>4127.4125203208696</v>
      </c>
      <c r="CN190" s="339">
        <v>962.55896383551431</v>
      </c>
      <c r="CO190" s="339">
        <v>3043.9037390400554</v>
      </c>
      <c r="CP190" s="338">
        <v>3285.8033739306557</v>
      </c>
      <c r="CQ190" s="195">
        <f>SUM(CR190:CT190)</f>
        <v>13364.954827705673</v>
      </c>
      <c r="CR190" s="213">
        <v>5221.0004530554597</v>
      </c>
      <c r="CS190" s="213">
        <v>4056.8584601444445</v>
      </c>
      <c r="CT190" s="424">
        <v>4087.09591450577</v>
      </c>
      <c r="CU190" s="195">
        <f>SUM(CV190:CY190)</f>
        <v>10275.69490712363</v>
      </c>
      <c r="CV190" s="213">
        <v>2303.0861071875916</v>
      </c>
      <c r="CW190" s="213">
        <v>4318.9163979425948</v>
      </c>
      <c r="CX190" s="213">
        <v>1607.6246568771153</v>
      </c>
      <c r="CY190" s="424">
        <v>2046.0677451163288</v>
      </c>
      <c r="CZ190" s="195">
        <f>SUM(DA190:DF190)</f>
        <v>31305.844415425207</v>
      </c>
      <c r="DA190" s="339">
        <v>1053.2713269194894</v>
      </c>
      <c r="DB190" s="339">
        <v>705.54060176425128</v>
      </c>
      <c r="DC190" s="339">
        <v>5976.9368120885856</v>
      </c>
      <c r="DD190" s="339">
        <v>13354.875676251899</v>
      </c>
      <c r="DE190" s="339">
        <v>5699.7601471097723</v>
      </c>
      <c r="DF190" s="338">
        <v>4515.459851291208</v>
      </c>
      <c r="DG190" s="195">
        <f>SUM(DH190:DO190)</f>
        <v>30156.821149694853</v>
      </c>
      <c r="DH190" s="342">
        <v>2287.967380006929</v>
      </c>
      <c r="DI190" s="342">
        <v>2318.2048343682541</v>
      </c>
      <c r="DJ190" s="342">
        <v>3179.9722836660185</v>
      </c>
      <c r="DK190" s="342">
        <v>4958.9425152573094</v>
      </c>
      <c r="DL190" s="342">
        <v>5069.8131812488336</v>
      </c>
      <c r="DM190" s="342">
        <v>8043.1628601124639</v>
      </c>
      <c r="DN190" s="342">
        <v>1446.3582336167151</v>
      </c>
      <c r="DO190" s="449">
        <v>2852.3998614183301</v>
      </c>
      <c r="DP190" s="436">
        <f>B190+E190+K190+P190+T190+Y190+AD190+AK190+AP190+AS190+AX190+BA190+BJ190+BP190+BT190+BY190+CH190+CK190+CQ190+CU190+CZ190+DG190</f>
        <v>378200</v>
      </c>
      <c r="DQ190" s="195">
        <f>SUM(DR190:DT190)</f>
        <v>14918.439332431213</v>
      </c>
      <c r="DR190" s="339">
        <v>6838.0288678394227</v>
      </c>
      <c r="DS190" s="339">
        <v>7079.6030672079387</v>
      </c>
      <c r="DT190" s="338">
        <v>1000.807397383852</v>
      </c>
      <c r="DU190" s="195">
        <v>897.1200845479766</v>
      </c>
      <c r="DV190" s="339">
        <v>17482.083897158322</v>
      </c>
      <c r="DW190" s="557">
        <v>375</v>
      </c>
      <c r="DX190" s="343"/>
      <c r="DY190" s="343"/>
      <c r="DZ190" s="343"/>
      <c r="EA190" s="343"/>
      <c r="EB190" s="343"/>
      <c r="EC190" s="343"/>
      <c r="ED190" s="343"/>
      <c r="EE190" s="343"/>
      <c r="EF190" s="343"/>
    </row>
    <row r="191" spans="1:136" s="293" customFormat="1" ht="16.5" customHeight="1">
      <c r="A191" s="356" t="s">
        <v>99</v>
      </c>
      <c r="B191" s="214">
        <f t="shared" ref="B191:AG191" si="172">(B190*100)/SUM(B89:B93)</f>
        <v>0.89064654676375521</v>
      </c>
      <c r="C191" s="344">
        <f t="shared" si="172"/>
        <v>0.78507217060758117</v>
      </c>
      <c r="D191" s="345">
        <f t="shared" si="172"/>
        <v>1.0489214170242953</v>
      </c>
      <c r="E191" s="214">
        <f t="shared" si="172"/>
        <v>0.86388469011961933</v>
      </c>
      <c r="F191" s="344">
        <f t="shared" si="172"/>
        <v>1.0122065831110056</v>
      </c>
      <c r="G191" s="346">
        <f t="shared" si="172"/>
        <v>0.83034854318875706</v>
      </c>
      <c r="H191" s="346">
        <f t="shared" si="172"/>
        <v>0.83719445260274927</v>
      </c>
      <c r="I191" s="346">
        <f t="shared" si="172"/>
        <v>0.99419476180683097</v>
      </c>
      <c r="J191" s="345">
        <f t="shared" si="172"/>
        <v>0.80354809403335048</v>
      </c>
      <c r="K191" s="214">
        <f t="shared" si="172"/>
        <v>1.026597563317553</v>
      </c>
      <c r="L191" s="346">
        <f t="shared" si="172"/>
        <v>1.2374886201807147</v>
      </c>
      <c r="M191" s="346">
        <f t="shared" si="172"/>
        <v>0.84594675218470039</v>
      </c>
      <c r="N191" s="346">
        <f t="shared" si="172"/>
        <v>1.0291849680505465</v>
      </c>
      <c r="O191" s="345">
        <f t="shared" si="172"/>
        <v>0.95920879001948578</v>
      </c>
      <c r="P191" s="214">
        <f t="shared" si="172"/>
        <v>0.9473182802900062</v>
      </c>
      <c r="Q191" s="346">
        <f t="shared" si="172"/>
        <v>0.96070000360327379</v>
      </c>
      <c r="R191" s="346">
        <f t="shared" si="172"/>
        <v>0.87616136097935504</v>
      </c>
      <c r="S191" s="345">
        <f t="shared" si="172"/>
        <v>1.0373093349001616</v>
      </c>
      <c r="T191" s="214">
        <f t="shared" si="172"/>
        <v>0.9084243181653836</v>
      </c>
      <c r="U191" s="346">
        <f t="shared" si="172"/>
        <v>0.59229620610119527</v>
      </c>
      <c r="V191" s="346">
        <f t="shared" si="172"/>
        <v>1.1773556068030173</v>
      </c>
      <c r="W191" s="346">
        <f t="shared" si="172"/>
        <v>1.0581809609843147</v>
      </c>
      <c r="X191" s="345">
        <f t="shared" si="172"/>
        <v>1.0120774922470248</v>
      </c>
      <c r="Y191" s="214">
        <f t="shared" si="172"/>
        <v>0.74494070835875337</v>
      </c>
      <c r="Z191" s="346">
        <f t="shared" si="172"/>
        <v>0.85445549510514829</v>
      </c>
      <c r="AA191" s="346">
        <f t="shared" si="172"/>
        <v>0.76670714532204909</v>
      </c>
      <c r="AB191" s="346">
        <f t="shared" si="172"/>
        <v>0.64157601482691307</v>
      </c>
      <c r="AC191" s="345">
        <f t="shared" si="172"/>
        <v>0.7782905944401004</v>
      </c>
      <c r="AD191" s="214">
        <f t="shared" si="172"/>
        <v>0.91326655005538737</v>
      </c>
      <c r="AE191" s="346">
        <f t="shared" si="172"/>
        <v>1.1590692636263611</v>
      </c>
      <c r="AF191" s="346">
        <f t="shared" si="172"/>
        <v>0.92540113444363714</v>
      </c>
      <c r="AG191" s="346">
        <f t="shared" si="172"/>
        <v>1.1022175783157475</v>
      </c>
      <c r="AH191" s="346">
        <f t="shared" ref="AH191:BM191" si="173">(AH190*100)/SUM(AH89:AH93)</f>
        <v>0.75954519636717921</v>
      </c>
      <c r="AI191" s="346">
        <f t="shared" si="173"/>
        <v>0.99348947745983995</v>
      </c>
      <c r="AJ191" s="345">
        <f t="shared" si="173"/>
        <v>0.82917888712683574</v>
      </c>
      <c r="AK191" s="214">
        <f t="shared" si="173"/>
        <v>1.0937472552514378</v>
      </c>
      <c r="AL191" s="346">
        <f t="shared" si="173"/>
        <v>1.4385858475861177</v>
      </c>
      <c r="AM191" s="346">
        <f t="shared" si="173"/>
        <v>1.2265527976104869</v>
      </c>
      <c r="AN191" s="346">
        <f t="shared" si="173"/>
        <v>0.88130585063241151</v>
      </c>
      <c r="AO191" s="345">
        <f t="shared" si="173"/>
        <v>1.0173220715455593</v>
      </c>
      <c r="AP191" s="214">
        <f t="shared" si="173"/>
        <v>0.71203495390633864</v>
      </c>
      <c r="AQ191" s="346">
        <f t="shared" si="173"/>
        <v>0.74491272255616214</v>
      </c>
      <c r="AR191" s="345">
        <f t="shared" si="173"/>
        <v>0.68387685182717561</v>
      </c>
      <c r="AS191" s="214">
        <f t="shared" si="173"/>
        <v>0.89798059229827343</v>
      </c>
      <c r="AT191" s="346">
        <f t="shared" si="173"/>
        <v>0.83096630321891085</v>
      </c>
      <c r="AU191" s="346">
        <f t="shared" si="173"/>
        <v>0.69605690378977159</v>
      </c>
      <c r="AV191" s="346">
        <f t="shared" si="173"/>
        <v>1.1633585092891712</v>
      </c>
      <c r="AW191" s="345">
        <f t="shared" si="173"/>
        <v>1.0656192299075722</v>
      </c>
      <c r="AX191" s="214">
        <f t="shared" si="173"/>
        <v>1.0938360748432974</v>
      </c>
      <c r="AY191" s="346">
        <f t="shared" si="173"/>
        <v>1.1659337775800258</v>
      </c>
      <c r="AZ191" s="345">
        <f t="shared" si="173"/>
        <v>1.0602306086706428</v>
      </c>
      <c r="BA191" s="214">
        <f t="shared" si="173"/>
        <v>0.83100234245998672</v>
      </c>
      <c r="BB191" s="346">
        <f t="shared" si="173"/>
        <v>0.90144091217571143</v>
      </c>
      <c r="BC191" s="346">
        <f t="shared" si="173"/>
        <v>0.61348052656608076</v>
      </c>
      <c r="BD191" s="346">
        <f t="shared" si="173"/>
        <v>0.56504112071455825</v>
      </c>
      <c r="BE191" s="346">
        <f t="shared" si="173"/>
        <v>0.57402411836638934</v>
      </c>
      <c r="BF191" s="346">
        <f t="shared" si="173"/>
        <v>0.79507465755238926</v>
      </c>
      <c r="BG191" s="346">
        <f t="shared" si="173"/>
        <v>1.3368372458039781</v>
      </c>
      <c r="BH191" s="346">
        <f t="shared" si="173"/>
        <v>0.81084000462710215</v>
      </c>
      <c r="BI191" s="345">
        <f t="shared" si="173"/>
        <v>0.92523797571090372</v>
      </c>
      <c r="BJ191" s="214">
        <f t="shared" si="173"/>
        <v>1.4158957888277983</v>
      </c>
      <c r="BK191" s="346">
        <f t="shared" si="173"/>
        <v>1.6036654308019869</v>
      </c>
      <c r="BL191" s="346">
        <f t="shared" si="173"/>
        <v>1.3089056074961984</v>
      </c>
      <c r="BM191" s="346">
        <f t="shared" si="173"/>
        <v>1.4259100769717976</v>
      </c>
      <c r="BN191" s="346">
        <f t="shared" ref="BN191:CS191" si="174">(BN190*100)/SUM(BN89:BN93)</f>
        <v>0.56749655005694477</v>
      </c>
      <c r="BO191" s="345">
        <f t="shared" si="174"/>
        <v>1.5665168325543912</v>
      </c>
      <c r="BP191" s="214">
        <f t="shared" si="174"/>
        <v>0.89124647598592388</v>
      </c>
      <c r="BQ191" s="346">
        <f t="shared" si="174"/>
        <v>0.87738240764479691</v>
      </c>
      <c r="BR191" s="346">
        <f t="shared" si="174"/>
        <v>1.2594661239352143</v>
      </c>
      <c r="BS191" s="345">
        <f t="shared" si="174"/>
        <v>0.78542159661330468</v>
      </c>
      <c r="BT191" s="214">
        <f t="shared" si="174"/>
        <v>1.0995433199540856</v>
      </c>
      <c r="BU191" s="346">
        <f t="shared" si="174"/>
        <v>1.0111963318287238</v>
      </c>
      <c r="BV191" s="346">
        <f t="shared" si="174"/>
        <v>1.0980442436265845</v>
      </c>
      <c r="BW191" s="346">
        <f t="shared" si="174"/>
        <v>0.98428080078445768</v>
      </c>
      <c r="BX191" s="345">
        <f t="shared" si="174"/>
        <v>1.6121604324688565</v>
      </c>
      <c r="BY191" s="214">
        <f t="shared" si="174"/>
        <v>0.90645977679027767</v>
      </c>
      <c r="BZ191" s="346">
        <f t="shared" si="174"/>
        <v>1.2266802311163254</v>
      </c>
      <c r="CA191" s="346">
        <f t="shared" si="174"/>
        <v>0.66241583239686175</v>
      </c>
      <c r="CB191" s="346">
        <f t="shared" si="174"/>
        <v>0.76795785311848108</v>
      </c>
      <c r="CC191" s="346">
        <f t="shared" si="174"/>
        <v>0.8664478430097311</v>
      </c>
      <c r="CD191" s="346">
        <f t="shared" si="174"/>
        <v>1.1059091369739111</v>
      </c>
      <c r="CE191" s="346">
        <f t="shared" si="174"/>
        <v>1.1955120894907711</v>
      </c>
      <c r="CF191" s="346">
        <f t="shared" si="174"/>
        <v>1.1355764798745431</v>
      </c>
      <c r="CG191" s="345">
        <f t="shared" si="174"/>
        <v>1.0232065844969547</v>
      </c>
      <c r="CH191" s="214">
        <f t="shared" si="174"/>
        <v>1.2046653002645764</v>
      </c>
      <c r="CI191" s="346">
        <f t="shared" si="174"/>
        <v>1.2104639277326754</v>
      </c>
      <c r="CJ191" s="345">
        <f t="shared" si="174"/>
        <v>1.1942590657449659</v>
      </c>
      <c r="CK191" s="214">
        <f t="shared" si="174"/>
        <v>0.7330616873502338</v>
      </c>
      <c r="CL191" s="346">
        <f t="shared" si="174"/>
        <v>0.63731876923038155</v>
      </c>
      <c r="CM191" s="346">
        <f t="shared" si="174"/>
        <v>0.81761864790858907</v>
      </c>
      <c r="CN191" s="346">
        <f t="shared" si="174"/>
        <v>0.50448054204647452</v>
      </c>
      <c r="CO191" s="346">
        <f t="shared" si="174"/>
        <v>0.85297337849790533</v>
      </c>
      <c r="CP191" s="345">
        <f t="shared" si="174"/>
        <v>0.83111883331115588</v>
      </c>
      <c r="CQ191" s="214">
        <f t="shared" si="174"/>
        <v>1.0717944158805484</v>
      </c>
      <c r="CR191" s="346">
        <f t="shared" si="174"/>
        <v>1.5099328333161139</v>
      </c>
      <c r="CS191" s="346">
        <f t="shared" si="174"/>
        <v>0.76579899390179318</v>
      </c>
      <c r="CT191" s="345">
        <f t="shared" ref="CT191:DT191" si="175">(CT190*100)/SUM(CT89:CT93)</f>
        <v>1.1003440451719453</v>
      </c>
      <c r="CU191" s="214">
        <f t="shared" si="175"/>
        <v>0.92506989608621792</v>
      </c>
      <c r="CV191" s="346">
        <f t="shared" si="175"/>
        <v>1.0450332633891715</v>
      </c>
      <c r="CW191" s="346">
        <f t="shared" si="175"/>
        <v>1.124849630280266</v>
      </c>
      <c r="CX191" s="346">
        <f t="shared" si="175"/>
        <v>0.6985147260588207</v>
      </c>
      <c r="CY191" s="345">
        <f t="shared" si="175"/>
        <v>0.74048645566867</v>
      </c>
      <c r="CZ191" s="214">
        <f t="shared" si="175"/>
        <v>1.0157942552284236</v>
      </c>
      <c r="DA191" s="346">
        <f t="shared" si="175"/>
        <v>1.0706914772544187</v>
      </c>
      <c r="DB191" s="346">
        <f t="shared" si="175"/>
        <v>0.83028219940247994</v>
      </c>
      <c r="DC191" s="346">
        <f t="shared" si="175"/>
        <v>0.8926023602000851</v>
      </c>
      <c r="DD191" s="346">
        <f t="shared" si="175"/>
        <v>1.0504715309144259</v>
      </c>
      <c r="DE191" s="346">
        <f t="shared" si="175"/>
        <v>0.92663055588951693</v>
      </c>
      <c r="DF191" s="345">
        <f t="shared" si="175"/>
        <v>1.3182939105669425</v>
      </c>
      <c r="DG191" s="214">
        <f t="shared" si="175"/>
        <v>0.7395213093284374</v>
      </c>
      <c r="DH191" s="346">
        <f t="shared" si="175"/>
        <v>0.58533005359809898</v>
      </c>
      <c r="DI191" s="346">
        <f t="shared" si="175"/>
        <v>1.1788121564398004</v>
      </c>
      <c r="DJ191" s="346">
        <f t="shared" si="175"/>
        <v>1.035632680574885</v>
      </c>
      <c r="DK191" s="346">
        <f t="shared" si="175"/>
        <v>0.6250597166788272</v>
      </c>
      <c r="DL191" s="346">
        <f t="shared" si="175"/>
        <v>1.0711944112542593</v>
      </c>
      <c r="DM191" s="346">
        <f t="shared" si="175"/>
        <v>0.69977299904580004</v>
      </c>
      <c r="DN191" s="346">
        <f t="shared" si="175"/>
        <v>0.53298776333860842</v>
      </c>
      <c r="DO191" s="345">
        <f t="shared" si="175"/>
        <v>0.57521746331149948</v>
      </c>
      <c r="DP191" s="448">
        <f t="shared" si="175"/>
        <v>0.92778075603632137</v>
      </c>
      <c r="DQ191" s="214">
        <f t="shared" si="175"/>
        <v>2.2725206951154298</v>
      </c>
      <c r="DR191" s="346">
        <f t="shared" si="175"/>
        <v>2.6442698195034078</v>
      </c>
      <c r="DS191" s="346">
        <f t="shared" si="175"/>
        <v>2.8083410291512378</v>
      </c>
      <c r="DT191" s="345">
        <f t="shared" si="175"/>
        <v>0.68651429019135013</v>
      </c>
      <c r="DU191" s="214" t="s">
        <v>341</v>
      </c>
      <c r="DV191" s="346">
        <f>(DV190*100)/SUM(DV89:DV93)</f>
        <v>3.1480532110922015</v>
      </c>
      <c r="DW191" s="298" t="s">
        <v>341</v>
      </c>
      <c r="DX191" s="314"/>
      <c r="DY191" s="14"/>
      <c r="DZ191" s="14"/>
    </row>
    <row r="192" spans="1:136" s="314" customFormat="1" ht="16.5" customHeight="1">
      <c r="A192" s="462" t="s">
        <v>424</v>
      </c>
      <c r="B192" s="195">
        <f>SUM(C192:D192)</f>
        <v>9734</v>
      </c>
      <c r="C192" s="347">
        <v>5923</v>
      </c>
      <c r="D192" s="348">
        <v>3811</v>
      </c>
      <c r="E192" s="195">
        <f>SUM(F192:J192)</f>
        <v>30237</v>
      </c>
      <c r="F192" s="347">
        <v>5202</v>
      </c>
      <c r="G192" s="349">
        <v>11468</v>
      </c>
      <c r="H192" s="349">
        <v>3313</v>
      </c>
      <c r="I192" s="349">
        <v>4227</v>
      </c>
      <c r="J192" s="348">
        <v>6027</v>
      </c>
      <c r="K192" s="129">
        <f>SUM(L192:O192)</f>
        <v>13168</v>
      </c>
      <c r="L192" s="349">
        <v>3906</v>
      </c>
      <c r="M192" s="349">
        <v>1941</v>
      </c>
      <c r="N192" s="349">
        <v>2229</v>
      </c>
      <c r="O192" s="348">
        <v>5092</v>
      </c>
      <c r="P192" s="129">
        <f>SUM(Q192:S192)</f>
        <v>9796</v>
      </c>
      <c r="Q192" s="349">
        <v>4152</v>
      </c>
      <c r="R192" s="349">
        <v>3412</v>
      </c>
      <c r="S192" s="348">
        <v>2232</v>
      </c>
      <c r="T192" s="129">
        <f>SUM(U192:X192)</f>
        <v>11141</v>
      </c>
      <c r="U192" s="349">
        <v>2807</v>
      </c>
      <c r="V192" s="349">
        <v>1865</v>
      </c>
      <c r="W192" s="349">
        <v>4197</v>
      </c>
      <c r="X192" s="348">
        <v>2272</v>
      </c>
      <c r="Y192" s="129">
        <f>SUM(Z192:AC192)</f>
        <v>21898</v>
      </c>
      <c r="Z192" s="349">
        <v>4884</v>
      </c>
      <c r="AA192" s="349">
        <v>5734</v>
      </c>
      <c r="AB192" s="349">
        <v>5856</v>
      </c>
      <c r="AC192" s="348">
        <v>5424</v>
      </c>
      <c r="AD192" s="129">
        <f>SUM(AE192:AJ192)</f>
        <v>14865</v>
      </c>
      <c r="AE192" s="349">
        <v>2328</v>
      </c>
      <c r="AF192" s="349">
        <v>1919</v>
      </c>
      <c r="AG192" s="349">
        <v>2054</v>
      </c>
      <c r="AH192" s="349">
        <v>3453</v>
      </c>
      <c r="AI192" s="349">
        <v>1707</v>
      </c>
      <c r="AJ192" s="348">
        <v>3404</v>
      </c>
      <c r="AK192" s="129">
        <f>SUM(AL192:AO192)</f>
        <v>8380</v>
      </c>
      <c r="AL192" s="349">
        <v>1910</v>
      </c>
      <c r="AM192" s="349">
        <v>2042</v>
      </c>
      <c r="AN192" s="349">
        <v>3044</v>
      </c>
      <c r="AO192" s="348">
        <v>1384</v>
      </c>
      <c r="AP192" s="129">
        <f>SUM(AQ192:AR192)</f>
        <v>9651</v>
      </c>
      <c r="AQ192" s="127">
        <v>4826</v>
      </c>
      <c r="AR192" s="126">
        <v>4825</v>
      </c>
      <c r="AS192" s="129">
        <f>SUM(AT192:AW192)</f>
        <v>7411</v>
      </c>
      <c r="AT192" s="349">
        <v>2977</v>
      </c>
      <c r="AU192" s="349">
        <v>1825</v>
      </c>
      <c r="AV192" s="349">
        <v>1745</v>
      </c>
      <c r="AW192" s="348">
        <v>864</v>
      </c>
      <c r="AX192" s="129">
        <f>SUM(AY192:AZ192)</f>
        <v>10266</v>
      </c>
      <c r="AY192" s="349">
        <v>2703</v>
      </c>
      <c r="AZ192" s="348">
        <v>7563</v>
      </c>
      <c r="BA192" s="129">
        <f>SUM(BB192:BI192)</f>
        <v>74125</v>
      </c>
      <c r="BB192" s="349">
        <v>21192</v>
      </c>
      <c r="BC192" s="349">
        <v>5622</v>
      </c>
      <c r="BD192" s="349">
        <v>4875</v>
      </c>
      <c r="BE192" s="349">
        <v>5398</v>
      </c>
      <c r="BF192" s="349">
        <v>8298</v>
      </c>
      <c r="BG192" s="349">
        <v>13048</v>
      </c>
      <c r="BH192" s="349">
        <v>8778</v>
      </c>
      <c r="BI192" s="348">
        <v>6914</v>
      </c>
      <c r="BJ192" s="129">
        <f>SUM(BK192:BO192)</f>
        <v>34020</v>
      </c>
      <c r="BK192" s="349">
        <v>4666</v>
      </c>
      <c r="BL192" s="349">
        <v>8752</v>
      </c>
      <c r="BM192" s="349">
        <v>12546</v>
      </c>
      <c r="BN192" s="349">
        <v>1218</v>
      </c>
      <c r="BO192" s="348">
        <v>6838</v>
      </c>
      <c r="BP192" s="129">
        <f>SUM(BQ192:BS192)</f>
        <v>8685</v>
      </c>
      <c r="BQ192" s="349">
        <v>2677</v>
      </c>
      <c r="BR192" s="349">
        <v>2215</v>
      </c>
      <c r="BS192" s="348">
        <v>3793</v>
      </c>
      <c r="BT192" s="129">
        <f>SUM(BU192:BX192)</f>
        <v>12950</v>
      </c>
      <c r="BU192" s="349">
        <v>4320</v>
      </c>
      <c r="BV192" s="349">
        <v>1191</v>
      </c>
      <c r="BW192" s="349">
        <v>5118</v>
      </c>
      <c r="BX192" s="348">
        <v>2321</v>
      </c>
      <c r="BY192" s="129">
        <f>SUM(BZ192:CG192)</f>
        <v>29893</v>
      </c>
      <c r="BZ192" s="349">
        <v>1921</v>
      </c>
      <c r="CA192" s="349">
        <v>3654</v>
      </c>
      <c r="CB192" s="349">
        <v>9596</v>
      </c>
      <c r="CC192" s="349">
        <v>2790</v>
      </c>
      <c r="CD192" s="349">
        <v>1951</v>
      </c>
      <c r="CE192" s="349">
        <v>2823</v>
      </c>
      <c r="CF192" s="349">
        <v>3951</v>
      </c>
      <c r="CG192" s="348">
        <v>3207</v>
      </c>
      <c r="CH192" s="129">
        <f>SUM(CI192:CJ192)</f>
        <v>26978</v>
      </c>
      <c r="CI192" s="349">
        <v>17434</v>
      </c>
      <c r="CJ192" s="348">
        <v>9544</v>
      </c>
      <c r="CK192" s="129">
        <f>SUM(CL192:CP192)</f>
        <v>20732</v>
      </c>
      <c r="CL192" s="349">
        <v>6797</v>
      </c>
      <c r="CM192" s="349">
        <v>4569</v>
      </c>
      <c r="CN192" s="349">
        <v>1913</v>
      </c>
      <c r="CO192" s="349">
        <v>3371</v>
      </c>
      <c r="CP192" s="348">
        <v>4082</v>
      </c>
      <c r="CQ192" s="129">
        <f>SUM(CR192:CT192)</f>
        <v>11543</v>
      </c>
      <c r="CR192" s="349">
        <v>3464</v>
      </c>
      <c r="CS192" s="349">
        <v>4127</v>
      </c>
      <c r="CT192" s="348">
        <v>3952</v>
      </c>
      <c r="CU192" s="129">
        <f>SUM(CV192:CY192)</f>
        <v>13856</v>
      </c>
      <c r="CV192" s="349">
        <v>3374</v>
      </c>
      <c r="CW192" s="349">
        <v>4533</v>
      </c>
      <c r="CX192" s="349">
        <v>2830</v>
      </c>
      <c r="CY192" s="348">
        <v>3119</v>
      </c>
      <c r="CZ192" s="129">
        <f>SUM(DA192:DF192)</f>
        <v>70540</v>
      </c>
      <c r="DA192" s="349">
        <v>1925</v>
      </c>
      <c r="DB192" s="349">
        <v>1257</v>
      </c>
      <c r="DC192" s="349">
        <v>16437</v>
      </c>
      <c r="DD192" s="349">
        <v>30530</v>
      </c>
      <c r="DE192" s="349">
        <v>13409</v>
      </c>
      <c r="DF192" s="348">
        <v>6982</v>
      </c>
      <c r="DG192" s="129">
        <f>SUM(DH192:DO192)</f>
        <v>40059</v>
      </c>
      <c r="DH192" s="349">
        <v>2798</v>
      </c>
      <c r="DI192" s="349">
        <v>3206</v>
      </c>
      <c r="DJ192" s="349">
        <v>4036</v>
      </c>
      <c r="DK192" s="349">
        <v>6920</v>
      </c>
      <c r="DL192" s="349">
        <v>5486</v>
      </c>
      <c r="DM192" s="349">
        <v>12310</v>
      </c>
      <c r="DN192" s="349">
        <v>2360</v>
      </c>
      <c r="DO192" s="348">
        <v>2943</v>
      </c>
      <c r="DP192" s="440">
        <f>B192+E192+K192+P192+T192+Y192+AD192+AK192+AP192+AS192+AX192+BA192+BJ192+BP192+BT192+BY192+CH192+CK192+CQ192+CU192+CZ192+DG192</f>
        <v>489928</v>
      </c>
      <c r="DQ192" s="195" t="s">
        <v>341</v>
      </c>
      <c r="DR192" s="127">
        <v>22486.964726411567</v>
      </c>
      <c r="DS192" s="127">
        <v>18862.376978686276</v>
      </c>
      <c r="DT192" s="126">
        <v>2574.6301258880717</v>
      </c>
      <c r="DU192" s="195" t="s">
        <v>341</v>
      </c>
      <c r="DV192" s="127">
        <v>27768.028169014087</v>
      </c>
      <c r="DW192" s="126" t="s">
        <v>341</v>
      </c>
      <c r="DX192" s="14"/>
      <c r="DY192" s="14"/>
      <c r="DZ192" s="14"/>
    </row>
    <row r="193" spans="1:130" s="314" customFormat="1" ht="16.5" customHeight="1">
      <c r="A193" s="356" t="s">
        <v>346</v>
      </c>
      <c r="B193" s="214">
        <f t="shared" ref="B193:AG193" si="176">(B192*100)/B102</f>
        <v>3.291805318832346</v>
      </c>
      <c r="C193" s="344">
        <f t="shared" si="176"/>
        <v>3.4594739823959908</v>
      </c>
      <c r="D193" s="345">
        <f t="shared" si="176"/>
        <v>3.0612162932855664</v>
      </c>
      <c r="E193" s="214">
        <f t="shared" si="176"/>
        <v>4.6411572117753419</v>
      </c>
      <c r="F193" s="344">
        <f t="shared" si="176"/>
        <v>5.0456846883547692</v>
      </c>
      <c r="G193" s="346">
        <f t="shared" si="176"/>
        <v>4.615465108323372</v>
      </c>
      <c r="H193" s="346">
        <f t="shared" si="176"/>
        <v>3.9956100149548943</v>
      </c>
      <c r="I193" s="346">
        <f t="shared" si="176"/>
        <v>5.4212463608264612</v>
      </c>
      <c r="J193" s="345">
        <f t="shared" si="176"/>
        <v>4.3346302942255273</v>
      </c>
      <c r="K193" s="214">
        <f t="shared" si="176"/>
        <v>4.6835875256089237</v>
      </c>
      <c r="L193" s="346">
        <f t="shared" si="176"/>
        <v>4.8070296347346657</v>
      </c>
      <c r="M193" s="346">
        <f t="shared" si="176"/>
        <v>5.4041261798034359</v>
      </c>
      <c r="N193" s="346">
        <f t="shared" si="176"/>
        <v>4.7816200446198733</v>
      </c>
      <c r="O193" s="345">
        <f t="shared" si="176"/>
        <v>4.3386757325562568</v>
      </c>
      <c r="P193" s="214">
        <f t="shared" si="176"/>
        <v>3.3969068590054787</v>
      </c>
      <c r="Q193" s="346">
        <f t="shared" si="176"/>
        <v>3.4224669458274257</v>
      </c>
      <c r="R193" s="346">
        <f t="shared" si="176"/>
        <v>3.2485647094667289</v>
      </c>
      <c r="S193" s="345">
        <f t="shared" si="176"/>
        <v>3.5980848903003242</v>
      </c>
      <c r="T193" s="214">
        <f t="shared" si="176"/>
        <v>3.2949840293386963</v>
      </c>
      <c r="U193" s="346">
        <f t="shared" si="176"/>
        <v>3.020033137520711</v>
      </c>
      <c r="V193" s="346">
        <f t="shared" si="176"/>
        <v>3.467831907772406</v>
      </c>
      <c r="W193" s="346">
        <f t="shared" si="176"/>
        <v>3.4449925715552125</v>
      </c>
      <c r="X193" s="345">
        <f t="shared" si="176"/>
        <v>3.2660102062818948</v>
      </c>
      <c r="Y193" s="214">
        <f t="shared" si="176"/>
        <v>3.5630489467706719</v>
      </c>
      <c r="Z193" s="346">
        <f t="shared" si="176"/>
        <v>3.702692867540029</v>
      </c>
      <c r="AA193" s="346">
        <f t="shared" si="176"/>
        <v>3.2354169252818434</v>
      </c>
      <c r="AB193" s="346">
        <f t="shared" si="176"/>
        <v>3.7137801792203344</v>
      </c>
      <c r="AC193" s="345">
        <f t="shared" si="176"/>
        <v>3.670494609976112</v>
      </c>
      <c r="AD193" s="214">
        <f t="shared" si="176"/>
        <v>3.0200156029060414</v>
      </c>
      <c r="AE193" s="346">
        <f t="shared" si="176"/>
        <v>3.4059985369422092</v>
      </c>
      <c r="AF193" s="346">
        <f t="shared" si="176"/>
        <v>2.6546591412129259</v>
      </c>
      <c r="AG193" s="346">
        <f t="shared" si="176"/>
        <v>3.7135470340438612</v>
      </c>
      <c r="AH193" s="346">
        <f t="shared" ref="AH193:BM193" si="177">(AH192*100)/AH102</f>
        <v>3.1223720261508832</v>
      </c>
      <c r="AI193" s="346">
        <f t="shared" si="177"/>
        <v>2.3883813015069051</v>
      </c>
      <c r="AJ193" s="345">
        <f t="shared" si="177"/>
        <v>2.9805528557794179</v>
      </c>
      <c r="AK193" s="214">
        <f t="shared" si="177"/>
        <v>3.5923728522926028</v>
      </c>
      <c r="AL193" s="346">
        <f t="shared" si="177"/>
        <v>3.93733250876108</v>
      </c>
      <c r="AM193" s="346">
        <f t="shared" si="177"/>
        <v>3.6396043133410569</v>
      </c>
      <c r="AN193" s="346">
        <f t="shared" si="177"/>
        <v>3.3623098759568335</v>
      </c>
      <c r="AO193" s="345">
        <f t="shared" si="177"/>
        <v>3.6302591543384746</v>
      </c>
      <c r="AP193" s="214">
        <f t="shared" si="177"/>
        <v>15.014935590266974</v>
      </c>
      <c r="AQ193" s="346">
        <f t="shared" si="177"/>
        <v>16.008226357514843</v>
      </c>
      <c r="AR193" s="345">
        <f t="shared" si="177"/>
        <v>14.137536992000937</v>
      </c>
      <c r="AS193" s="214">
        <f t="shared" si="177"/>
        <v>3.5390580976667336</v>
      </c>
      <c r="AT193" s="346">
        <f t="shared" si="177"/>
        <v>3.3537615753779599</v>
      </c>
      <c r="AU193" s="346">
        <f t="shared" si="177"/>
        <v>3.4947626433810153</v>
      </c>
      <c r="AV193" s="346">
        <f t="shared" si="177"/>
        <v>3.8574618122333488</v>
      </c>
      <c r="AW193" s="345">
        <f t="shared" si="177"/>
        <v>3.7270295919247691</v>
      </c>
      <c r="AX193" s="214">
        <f t="shared" si="177"/>
        <v>3.3852586593505158</v>
      </c>
      <c r="AY193" s="346">
        <f t="shared" si="177"/>
        <v>2.9661900424682037</v>
      </c>
      <c r="AZ193" s="345">
        <f t="shared" si="177"/>
        <v>3.5652833888812938</v>
      </c>
      <c r="BA193" s="214">
        <f t="shared" si="177"/>
        <v>4.7547907122339721</v>
      </c>
      <c r="BB193" s="346">
        <f t="shared" si="177"/>
        <v>6.3640977437964166</v>
      </c>
      <c r="BC193" s="346">
        <f t="shared" si="177"/>
        <v>3.5486599421812075</v>
      </c>
      <c r="BD193" s="346">
        <f t="shared" si="177"/>
        <v>2.4313486878198161</v>
      </c>
      <c r="BE193" s="346">
        <f t="shared" si="177"/>
        <v>3.2850135709156412</v>
      </c>
      <c r="BF193" s="346">
        <f t="shared" si="177"/>
        <v>3.8203716321983019</v>
      </c>
      <c r="BG193" s="346">
        <f t="shared" si="177"/>
        <v>7.7840417598806857</v>
      </c>
      <c r="BH193" s="346">
        <f t="shared" si="177"/>
        <v>4.8934948517401509</v>
      </c>
      <c r="BI193" s="345">
        <f t="shared" si="177"/>
        <v>4.9921658952901504</v>
      </c>
      <c r="BJ193" s="214">
        <f t="shared" si="177"/>
        <v>6.314347600937686</v>
      </c>
      <c r="BK193" s="346">
        <f t="shared" si="177"/>
        <v>5.8463119118918447</v>
      </c>
      <c r="BL193" s="346">
        <f t="shared" si="177"/>
        <v>6.3611585565286912</v>
      </c>
      <c r="BM193" s="346">
        <f t="shared" si="177"/>
        <v>6.2403318626987723</v>
      </c>
      <c r="BN193" s="346">
        <f t="shared" ref="BN193:CS193" si="178">(BN192*100)/BN102</f>
        <v>7.1086728142873818</v>
      </c>
      <c r="BO193" s="345">
        <f t="shared" si="178"/>
        <v>6.6262258227063064</v>
      </c>
      <c r="BP193" s="214">
        <f t="shared" si="178"/>
        <v>5.0192737801459835</v>
      </c>
      <c r="BQ193" s="346">
        <f t="shared" si="178"/>
        <v>4.5151714483293697</v>
      </c>
      <c r="BR193" s="346">
        <f t="shared" si="178"/>
        <v>6.8317808895194618</v>
      </c>
      <c r="BS193" s="345">
        <f t="shared" si="178"/>
        <v>4.6641745161210988</v>
      </c>
      <c r="BT193" s="214">
        <f t="shared" si="178"/>
        <v>3.2202795550792138</v>
      </c>
      <c r="BU193" s="346">
        <f t="shared" si="178"/>
        <v>3.5427549840494019</v>
      </c>
      <c r="BV193" s="346">
        <f t="shared" si="178"/>
        <v>3.3665941148203635</v>
      </c>
      <c r="BW193" s="346">
        <f t="shared" si="178"/>
        <v>2.9854577060158314</v>
      </c>
      <c r="BX193" s="345">
        <f t="shared" si="178"/>
        <v>3.1624700239808154</v>
      </c>
      <c r="BY193" s="214">
        <f t="shared" si="178"/>
        <v>5.2472120949353425</v>
      </c>
      <c r="BZ193" s="346">
        <f t="shared" si="178"/>
        <v>5.5817061831706187</v>
      </c>
      <c r="CA193" s="346">
        <f t="shared" si="178"/>
        <v>5.3331387287455305</v>
      </c>
      <c r="CB193" s="346">
        <f t="shared" si="178"/>
        <v>5.0673552693418671</v>
      </c>
      <c r="CC193" s="346">
        <f t="shared" si="178"/>
        <v>6.0890440855521604</v>
      </c>
      <c r="CD193" s="346">
        <f t="shared" si="178"/>
        <v>4.390386606057878</v>
      </c>
      <c r="CE193" s="346">
        <f t="shared" si="178"/>
        <v>5.1757329079808594</v>
      </c>
      <c r="CF193" s="346">
        <f t="shared" si="178"/>
        <v>4.6775663868729795</v>
      </c>
      <c r="CG193" s="345">
        <f t="shared" si="178"/>
        <v>6.6638961038961035</v>
      </c>
      <c r="CH193" s="214">
        <f t="shared" si="178"/>
        <v>4.5467185527621927</v>
      </c>
      <c r="CI193" s="346">
        <f t="shared" si="178"/>
        <v>4.7434550985204247</v>
      </c>
      <c r="CJ193" s="345">
        <f t="shared" si="178"/>
        <v>4.2265060027544914</v>
      </c>
      <c r="CK193" s="214">
        <f t="shared" si="178"/>
        <v>3.2540844787453285</v>
      </c>
      <c r="CL193" s="346">
        <f t="shared" si="178"/>
        <v>3.2784434025969014</v>
      </c>
      <c r="CM193" s="346">
        <f t="shared" si="178"/>
        <v>3.3810383613544874</v>
      </c>
      <c r="CN193" s="346">
        <f t="shared" si="178"/>
        <v>3.2833873985205018</v>
      </c>
      <c r="CO193" s="346">
        <f t="shared" si="178"/>
        <v>3.1597101802468903</v>
      </c>
      <c r="CP193" s="345">
        <f t="shared" si="178"/>
        <v>3.1473357132393192</v>
      </c>
      <c r="CQ193" s="214">
        <f t="shared" si="178"/>
        <v>3.8896489442718409</v>
      </c>
      <c r="CR193" s="346">
        <f t="shared" si="178"/>
        <v>3.8327063509626025</v>
      </c>
      <c r="CS193" s="346">
        <f t="shared" si="178"/>
        <v>3.7203306559933651</v>
      </c>
      <c r="CT193" s="345">
        <f t="shared" ref="CT193:DP193" si="179">(CT192*100)/CT102</f>
        <v>4.1403442604058629</v>
      </c>
      <c r="CU193" s="214">
        <f t="shared" si="179"/>
        <v>3.6673062925957787</v>
      </c>
      <c r="CV193" s="346">
        <f t="shared" si="179"/>
        <v>4.3844374561426305</v>
      </c>
      <c r="CW193" s="346">
        <f t="shared" si="179"/>
        <v>3.1385228932846827</v>
      </c>
      <c r="CX193" s="346">
        <f t="shared" si="179"/>
        <v>3.7354804646251321</v>
      </c>
      <c r="CY193" s="345">
        <f t="shared" si="179"/>
        <v>3.8658899355478433</v>
      </c>
      <c r="CZ193" s="214">
        <f t="shared" si="179"/>
        <v>7.0617184582748944</v>
      </c>
      <c r="DA193" s="346">
        <f t="shared" si="179"/>
        <v>5.3695955369595536</v>
      </c>
      <c r="DB193" s="346">
        <f t="shared" si="179"/>
        <v>4.3292577923196145</v>
      </c>
      <c r="DC193" s="346">
        <f t="shared" si="179"/>
        <v>6.8191718421347405</v>
      </c>
      <c r="DD193" s="346">
        <f t="shared" si="179"/>
        <v>8.5713162711826332</v>
      </c>
      <c r="DE193" s="346">
        <f t="shared" si="179"/>
        <v>5.7402524015822189</v>
      </c>
      <c r="DF193" s="345">
        <f t="shared" si="179"/>
        <v>6.7657005533106584</v>
      </c>
      <c r="DG193" s="214">
        <f t="shared" si="179"/>
        <v>3.8147214212525093</v>
      </c>
      <c r="DH193" s="346">
        <f t="shared" si="179"/>
        <v>3.0326678372461036</v>
      </c>
      <c r="DI193" s="346">
        <f t="shared" si="179"/>
        <v>4.736297828335057</v>
      </c>
      <c r="DJ193" s="346">
        <f t="shared" si="179"/>
        <v>4.3745461245813511</v>
      </c>
      <c r="DK193" s="346">
        <f t="shared" si="179"/>
        <v>3.5820030229620889</v>
      </c>
      <c r="DL193" s="346">
        <f t="shared" si="179"/>
        <v>3.6686327221174553</v>
      </c>
      <c r="DM193" s="346">
        <f t="shared" si="179"/>
        <v>4.532684299090886</v>
      </c>
      <c r="DN193" s="346">
        <f t="shared" si="179"/>
        <v>3.2333196328264147</v>
      </c>
      <c r="DO193" s="345">
        <f t="shared" si="179"/>
        <v>2.6608440924378867</v>
      </c>
      <c r="DP193" s="448">
        <f t="shared" si="179"/>
        <v>4.4666716810145397</v>
      </c>
      <c r="DQ193" s="212" t="s">
        <v>341</v>
      </c>
      <c r="DR193" s="795">
        <f>(DR192*100)/DR102</f>
        <v>38.085097091002581</v>
      </c>
      <c r="DS193" s="795">
        <f>(DS192*100)/DS102</f>
        <v>29.711081149680677</v>
      </c>
      <c r="DT193" s="796">
        <f>(DT192*100)/DT102</f>
        <v>24.413333262735367</v>
      </c>
      <c r="DU193" s="212" t="s">
        <v>341</v>
      </c>
      <c r="DV193" s="795">
        <f>(DV192*100)/DV102</f>
        <v>37.89408576791682</v>
      </c>
      <c r="DW193" s="796" t="s">
        <v>341</v>
      </c>
      <c r="DY193" s="293"/>
      <c r="DZ193" s="293"/>
    </row>
    <row r="194" spans="1:130" s="14" customFormat="1" ht="16.5" customHeight="1">
      <c r="A194" s="462" t="s">
        <v>423</v>
      </c>
      <c r="B194" s="195">
        <f>SUM(C194:D194)</f>
        <v>91544</v>
      </c>
      <c r="C194" s="297">
        <v>54382</v>
      </c>
      <c r="D194" s="298">
        <v>37162</v>
      </c>
      <c r="E194" s="195">
        <f>SUM(F194:J194)</f>
        <v>175855</v>
      </c>
      <c r="F194" s="297">
        <v>23718</v>
      </c>
      <c r="G194" s="299">
        <v>81409</v>
      </c>
      <c r="H194" s="299">
        <v>17972</v>
      </c>
      <c r="I194" s="299">
        <v>22168</v>
      </c>
      <c r="J194" s="298">
        <v>30588</v>
      </c>
      <c r="K194" s="195">
        <f>SUM(L194:O194)</f>
        <v>69039</v>
      </c>
      <c r="L194" s="299">
        <v>21309</v>
      </c>
      <c r="M194" s="299">
        <v>5423</v>
      </c>
      <c r="N194" s="299">
        <v>7330</v>
      </c>
      <c r="O194" s="298">
        <v>34977</v>
      </c>
      <c r="P194" s="195">
        <f>SUM(Q194:S194)</f>
        <v>77297</v>
      </c>
      <c r="Q194" s="299">
        <v>37583</v>
      </c>
      <c r="R194" s="299">
        <v>22193</v>
      </c>
      <c r="S194" s="298">
        <v>17521</v>
      </c>
      <c r="T194" s="195">
        <f>SUM(U194:X194)</f>
        <v>85571</v>
      </c>
      <c r="U194" s="299">
        <v>25827</v>
      </c>
      <c r="V194" s="299">
        <v>13224</v>
      </c>
      <c r="W194" s="299">
        <v>26591</v>
      </c>
      <c r="X194" s="298">
        <v>19929</v>
      </c>
      <c r="Y194" s="195">
        <f>SUM(Z194:AC194)</f>
        <v>123485</v>
      </c>
      <c r="Z194" s="299">
        <v>23039</v>
      </c>
      <c r="AA194" s="299">
        <v>33446</v>
      </c>
      <c r="AB194" s="299">
        <v>41114</v>
      </c>
      <c r="AC194" s="298">
        <v>25886</v>
      </c>
      <c r="AD194" s="195">
        <f>SUM(AE194:AJ194)</f>
        <v>144712</v>
      </c>
      <c r="AE194" s="299">
        <v>21080</v>
      </c>
      <c r="AF194" s="299">
        <v>22862</v>
      </c>
      <c r="AG194" s="299">
        <v>12619</v>
      </c>
      <c r="AH194" s="299">
        <v>29047</v>
      </c>
      <c r="AI194" s="299">
        <v>17747</v>
      </c>
      <c r="AJ194" s="298">
        <v>41357</v>
      </c>
      <c r="AK194" s="195">
        <f>SUM(AL194:AO194)</f>
        <v>97031</v>
      </c>
      <c r="AL194" s="299">
        <v>27523</v>
      </c>
      <c r="AM194" s="299">
        <v>22619</v>
      </c>
      <c r="AN194" s="299">
        <v>35971</v>
      </c>
      <c r="AO194" s="298">
        <v>10918</v>
      </c>
      <c r="AP194" s="195">
        <f>SUM(AQ194:AR194)</f>
        <v>12402</v>
      </c>
      <c r="AQ194" s="299">
        <v>5471</v>
      </c>
      <c r="AR194" s="298">
        <v>6931</v>
      </c>
      <c r="AS194" s="195">
        <f>SUM(AT194:AW194)</f>
        <v>62407</v>
      </c>
      <c r="AT194" s="299">
        <v>29217</v>
      </c>
      <c r="AU194" s="299">
        <v>10381</v>
      </c>
      <c r="AV194" s="299">
        <v>11969</v>
      </c>
      <c r="AW194" s="298">
        <v>10840</v>
      </c>
      <c r="AX194" s="195">
        <f>SUM(AY194:AZ194)</f>
        <v>126057</v>
      </c>
      <c r="AY194" s="299">
        <v>32372</v>
      </c>
      <c r="AZ194" s="298">
        <v>93685</v>
      </c>
      <c r="BA194" s="195">
        <f>SUM(BB194:BI194)</f>
        <v>732855</v>
      </c>
      <c r="BB194" s="299">
        <v>142285</v>
      </c>
      <c r="BC194" s="299">
        <v>59297</v>
      </c>
      <c r="BD194" s="299">
        <v>54514</v>
      </c>
      <c r="BE194" s="299">
        <v>59947</v>
      </c>
      <c r="BF194" s="299">
        <v>68039</v>
      </c>
      <c r="BG194" s="299">
        <v>183139</v>
      </c>
      <c r="BH194" s="299">
        <v>83784</v>
      </c>
      <c r="BI194" s="298">
        <v>81850</v>
      </c>
      <c r="BJ194" s="195">
        <f>SUM(BK194:BO194)</f>
        <v>255341</v>
      </c>
      <c r="BK194" s="335">
        <v>34162</v>
      </c>
      <c r="BL194" s="335">
        <v>72763</v>
      </c>
      <c r="BM194" s="335">
        <v>96355</v>
      </c>
      <c r="BN194" s="335">
        <v>3343</v>
      </c>
      <c r="BO194" s="430">
        <v>48718</v>
      </c>
      <c r="BP194" s="195">
        <f>SUM(BQ194:BS194)</f>
        <v>42299</v>
      </c>
      <c r="BQ194" s="299">
        <v>8930</v>
      </c>
      <c r="BR194" s="299">
        <v>7588</v>
      </c>
      <c r="BS194" s="298">
        <v>25781</v>
      </c>
      <c r="BT194" s="195">
        <f>SUM(BU194:BX194)</f>
        <v>136413</v>
      </c>
      <c r="BU194" s="336">
        <v>48246</v>
      </c>
      <c r="BV194" s="336">
        <v>11964</v>
      </c>
      <c r="BW194" s="336">
        <v>52363</v>
      </c>
      <c r="BX194" s="432">
        <v>23840</v>
      </c>
      <c r="BY194" s="195">
        <f>SUM(BZ194:CG194)</f>
        <v>176440</v>
      </c>
      <c r="BZ194" s="299">
        <v>11961</v>
      </c>
      <c r="CA194" s="299">
        <v>10362</v>
      </c>
      <c r="CB194" s="299">
        <v>79403</v>
      </c>
      <c r="CC194" s="299">
        <v>9868</v>
      </c>
      <c r="CD194" s="299">
        <v>8518</v>
      </c>
      <c r="CE194" s="299">
        <v>13237</v>
      </c>
      <c r="CF194" s="299">
        <v>24779</v>
      </c>
      <c r="CG194" s="298">
        <v>18312</v>
      </c>
      <c r="CH194" s="195">
        <f>SUM(CI194:CJ194)</f>
        <v>420808</v>
      </c>
      <c r="CI194" s="299">
        <v>269345</v>
      </c>
      <c r="CJ194" s="298">
        <v>151463</v>
      </c>
      <c r="CK194" s="195">
        <f>SUM(CL194:CP194)</f>
        <v>162696</v>
      </c>
      <c r="CL194" s="299">
        <v>58889</v>
      </c>
      <c r="CM194" s="299">
        <v>37842</v>
      </c>
      <c r="CN194" s="299">
        <v>12265</v>
      </c>
      <c r="CO194" s="299">
        <v>33888</v>
      </c>
      <c r="CP194" s="298">
        <v>19812</v>
      </c>
      <c r="CQ194" s="195">
        <f>SUM(CR194:CT194)</f>
        <v>131609</v>
      </c>
      <c r="CR194" s="299">
        <v>42533</v>
      </c>
      <c r="CS194" s="299">
        <v>43771</v>
      </c>
      <c r="CT194" s="298">
        <v>45305</v>
      </c>
      <c r="CU194" s="195">
        <f>SUM(CV194:CY194)</f>
        <v>101528</v>
      </c>
      <c r="CV194" s="299">
        <v>23426</v>
      </c>
      <c r="CW194" s="299">
        <v>34319</v>
      </c>
      <c r="CX194" s="299">
        <v>16638</v>
      </c>
      <c r="CY194" s="298">
        <v>27145</v>
      </c>
      <c r="CZ194" s="195">
        <f>SUM(DA194:DF194)</f>
        <v>383206</v>
      </c>
      <c r="DA194" s="299">
        <v>8571</v>
      </c>
      <c r="DB194" s="299">
        <v>4748</v>
      </c>
      <c r="DC194" s="299">
        <v>54030</v>
      </c>
      <c r="DD194" s="299">
        <v>204474</v>
      </c>
      <c r="DE194" s="299">
        <v>67524</v>
      </c>
      <c r="DF194" s="298">
        <v>43859</v>
      </c>
      <c r="DG194" s="195">
        <f>SUM(DH194:DO194)</f>
        <v>299925</v>
      </c>
      <c r="DH194" s="299">
        <v>19427</v>
      </c>
      <c r="DI194" s="299">
        <v>16021</v>
      </c>
      <c r="DJ194" s="299">
        <v>28140</v>
      </c>
      <c r="DK194" s="299">
        <v>53474</v>
      </c>
      <c r="DL194" s="299">
        <v>43337</v>
      </c>
      <c r="DM194" s="299">
        <v>108541</v>
      </c>
      <c r="DN194" s="299">
        <v>13066</v>
      </c>
      <c r="DO194" s="298">
        <v>17919</v>
      </c>
      <c r="DP194" s="436">
        <f>B194+E194+K194+P194+T194+Y194+AD194+AK194+AP194+AS194+AX194+BA194+BJ194+BP194+BT194+BY194+CH194+CK194+CQ194+CU194+CZ194+DG194</f>
        <v>3908520</v>
      </c>
      <c r="DQ194" s="195">
        <f>SUM(DR194:DT194)</f>
        <v>268166</v>
      </c>
      <c r="DR194" s="299">
        <v>98900</v>
      </c>
      <c r="DS194" s="299">
        <v>95039</v>
      </c>
      <c r="DT194" s="298">
        <v>74227</v>
      </c>
      <c r="DU194" s="195" t="s">
        <v>341</v>
      </c>
      <c r="DV194" s="299">
        <v>292038</v>
      </c>
      <c r="DW194" s="298" t="s">
        <v>341</v>
      </c>
      <c r="DY194" s="293"/>
      <c r="DZ194" s="293"/>
    </row>
    <row r="195" spans="1:130" s="14" customFormat="1" ht="16.5" customHeight="1">
      <c r="A195" s="357" t="s">
        <v>506</v>
      </c>
      <c r="B195" s="350">
        <v>4.9000000000000004</v>
      </c>
      <c r="C195" s="351">
        <v>4.9000000000000004</v>
      </c>
      <c r="D195" s="352">
        <v>4.9000000000000004</v>
      </c>
      <c r="E195" s="350">
        <v>5.4</v>
      </c>
      <c r="F195" s="351">
        <v>5.6</v>
      </c>
      <c r="G195" s="353">
        <v>5.5</v>
      </c>
      <c r="H195" s="353">
        <v>4.5999999999999996</v>
      </c>
      <c r="I195" s="353">
        <v>6.6</v>
      </c>
      <c r="J195" s="352">
        <v>4.5999999999999996</v>
      </c>
      <c r="K195" s="350">
        <v>5.0999999999999996</v>
      </c>
      <c r="L195" s="353">
        <v>6.2</v>
      </c>
      <c r="M195" s="353">
        <v>3.6</v>
      </c>
      <c r="N195" s="353">
        <v>3.3</v>
      </c>
      <c r="O195" s="352">
        <v>5.5</v>
      </c>
      <c r="P195" s="350">
        <v>5.2</v>
      </c>
      <c r="Q195" s="353">
        <v>5.5</v>
      </c>
      <c r="R195" s="353">
        <v>4.4000000000000004</v>
      </c>
      <c r="S195" s="352">
        <v>6</v>
      </c>
      <c r="T195" s="350">
        <v>5.2</v>
      </c>
      <c r="U195" s="353">
        <v>4.9000000000000004</v>
      </c>
      <c r="V195" s="353">
        <v>6</v>
      </c>
      <c r="W195" s="353">
        <v>4.8</v>
      </c>
      <c r="X195" s="352">
        <v>5.8</v>
      </c>
      <c r="Y195" s="350">
        <v>3.8</v>
      </c>
      <c r="Z195" s="353">
        <v>3.8</v>
      </c>
      <c r="AA195" s="353">
        <v>3.7</v>
      </c>
      <c r="AB195" s="353">
        <v>4.0999999999999996</v>
      </c>
      <c r="AC195" s="352">
        <v>3.5</v>
      </c>
      <c r="AD195" s="350">
        <v>5.6</v>
      </c>
      <c r="AE195" s="353">
        <v>6.7</v>
      </c>
      <c r="AF195" s="353">
        <v>5.3</v>
      </c>
      <c r="AG195" s="353">
        <v>5.4</v>
      </c>
      <c r="AH195" s="353">
        <v>4.9000000000000004</v>
      </c>
      <c r="AI195" s="353">
        <v>5.3</v>
      </c>
      <c r="AJ195" s="352">
        <v>6.3</v>
      </c>
      <c r="AK195" s="350">
        <v>7.3</v>
      </c>
      <c r="AL195" s="353">
        <v>9.6999999999999993</v>
      </c>
      <c r="AM195" s="353">
        <v>7.5</v>
      </c>
      <c r="AN195" s="353">
        <v>6.4</v>
      </c>
      <c r="AO195" s="352">
        <v>5.9</v>
      </c>
      <c r="AP195" s="350">
        <v>3.9</v>
      </c>
      <c r="AQ195" s="353">
        <v>3.7</v>
      </c>
      <c r="AR195" s="352">
        <v>4.0999999999999996</v>
      </c>
      <c r="AS195" s="350">
        <v>5.3</v>
      </c>
      <c r="AT195" s="353">
        <v>5.5</v>
      </c>
      <c r="AU195" s="353">
        <v>3.9</v>
      </c>
      <c r="AV195" s="353">
        <v>4.9000000000000004</v>
      </c>
      <c r="AW195" s="352">
        <v>7.6</v>
      </c>
      <c r="AX195" s="350">
        <v>6.8</v>
      </c>
      <c r="AY195" s="353">
        <v>5.5</v>
      </c>
      <c r="AZ195" s="352">
        <v>7.4</v>
      </c>
      <c r="BA195" s="350">
        <v>6.2</v>
      </c>
      <c r="BB195" s="353">
        <v>6.3</v>
      </c>
      <c r="BC195" s="353">
        <v>4.4000000000000004</v>
      </c>
      <c r="BD195" s="353">
        <v>3.8</v>
      </c>
      <c r="BE195" s="353">
        <v>4.9000000000000004</v>
      </c>
      <c r="BF195" s="353">
        <v>4.3</v>
      </c>
      <c r="BG195" s="353">
        <v>11.9</v>
      </c>
      <c r="BH195" s="353">
        <v>6.2</v>
      </c>
      <c r="BI195" s="352">
        <v>6.9</v>
      </c>
      <c r="BJ195" s="350">
        <v>9.5</v>
      </c>
      <c r="BK195" s="353">
        <v>9.4</v>
      </c>
      <c r="BL195" s="353">
        <v>10.1</v>
      </c>
      <c r="BM195" s="353">
        <v>9.1</v>
      </c>
      <c r="BN195" s="353">
        <v>4.3</v>
      </c>
      <c r="BO195" s="352">
        <v>10.7</v>
      </c>
      <c r="BP195" s="350">
        <v>5.7</v>
      </c>
      <c r="BQ195" s="353">
        <v>3.6</v>
      </c>
      <c r="BR195" s="353">
        <v>6.1</v>
      </c>
      <c r="BS195" s="352">
        <v>6.8</v>
      </c>
      <c r="BT195" s="350">
        <v>5.8</v>
      </c>
      <c r="BU195" s="353">
        <v>6.6</v>
      </c>
      <c r="BV195" s="353">
        <v>6.2</v>
      </c>
      <c r="BW195" s="353">
        <v>5</v>
      </c>
      <c r="BX195" s="352">
        <v>6.3</v>
      </c>
      <c r="BY195" s="350">
        <v>6</v>
      </c>
      <c r="BZ195" s="353">
        <v>7.7</v>
      </c>
      <c r="CA195" s="353">
        <v>3.7</v>
      </c>
      <c r="CB195" s="353">
        <v>6.3</v>
      </c>
      <c r="CC195" s="353">
        <v>5.2</v>
      </c>
      <c r="CD195" s="353">
        <v>4.8</v>
      </c>
      <c r="CE195" s="353">
        <v>5.7</v>
      </c>
      <c r="CF195" s="353">
        <v>6.5</v>
      </c>
      <c r="CG195" s="352">
        <v>7.5</v>
      </c>
      <c r="CH195" s="350">
        <v>10.4</v>
      </c>
      <c r="CI195" s="353">
        <v>10.4</v>
      </c>
      <c r="CJ195" s="352">
        <v>10.3</v>
      </c>
      <c r="CK195" s="350">
        <v>4.5</v>
      </c>
      <c r="CL195" s="353">
        <v>4.5</v>
      </c>
      <c r="CM195" s="353">
        <v>4.7</v>
      </c>
      <c r="CN195" s="353">
        <v>3.9</v>
      </c>
      <c r="CO195" s="353">
        <v>5.9</v>
      </c>
      <c r="CP195" s="352">
        <v>3.1</v>
      </c>
      <c r="CQ195" s="350">
        <v>6.8</v>
      </c>
      <c r="CR195" s="353">
        <v>7.8</v>
      </c>
      <c r="CS195" s="353">
        <v>5.4</v>
      </c>
      <c r="CT195" s="352">
        <v>7.9</v>
      </c>
      <c r="CU195" s="350">
        <v>5.7</v>
      </c>
      <c r="CV195" s="353">
        <v>6.6</v>
      </c>
      <c r="CW195" s="353">
        <v>5.5</v>
      </c>
      <c r="CX195" s="353">
        <v>4.5</v>
      </c>
      <c r="CY195" s="352">
        <v>6.3</v>
      </c>
      <c r="CZ195" s="350">
        <v>7.8</v>
      </c>
      <c r="DA195" s="353">
        <v>5.3</v>
      </c>
      <c r="DB195" s="353">
        <v>3.4</v>
      </c>
      <c r="DC195" s="353">
        <v>5</v>
      </c>
      <c r="DD195" s="353">
        <v>10.3</v>
      </c>
      <c r="DE195" s="353">
        <v>6.7</v>
      </c>
      <c r="DF195" s="352">
        <v>8</v>
      </c>
      <c r="DG195" s="350">
        <v>4.7</v>
      </c>
      <c r="DH195" s="353">
        <v>3.2</v>
      </c>
      <c r="DI195" s="353">
        <v>5</v>
      </c>
      <c r="DJ195" s="353">
        <v>5.7</v>
      </c>
      <c r="DK195" s="353">
        <v>4.4000000000000004</v>
      </c>
      <c r="DL195" s="353">
        <v>5.7</v>
      </c>
      <c r="DM195" s="353">
        <v>6.2</v>
      </c>
      <c r="DN195" s="353">
        <v>3.1</v>
      </c>
      <c r="DO195" s="352">
        <v>2.4</v>
      </c>
      <c r="DP195" s="450">
        <v>6.2</v>
      </c>
      <c r="DQ195" s="350">
        <v>25.9</v>
      </c>
      <c r="DR195" s="353">
        <v>24.5</v>
      </c>
      <c r="DS195" s="353">
        <v>24.3</v>
      </c>
      <c r="DT195" s="352">
        <v>31</v>
      </c>
      <c r="DU195" s="350" t="s">
        <v>341</v>
      </c>
      <c r="DV195" s="353">
        <v>34.9</v>
      </c>
      <c r="DW195" s="352" t="s">
        <v>341</v>
      </c>
      <c r="DY195" s="314"/>
      <c r="DZ195" s="314"/>
    </row>
    <row r="196" spans="1:130" s="14" customFormat="1" ht="16.5" customHeight="1">
      <c r="A196" s="31" t="s">
        <v>100</v>
      </c>
      <c r="B196" s="154"/>
      <c r="E196" s="154"/>
      <c r="I196" s="292"/>
      <c r="K196" s="154"/>
      <c r="P196" s="154"/>
      <c r="T196" s="154"/>
      <c r="Y196" s="154"/>
      <c r="AD196" s="154"/>
      <c r="AK196" s="154"/>
      <c r="AP196" s="154"/>
      <c r="AS196" s="154"/>
      <c r="AX196" s="154"/>
      <c r="BA196" s="154"/>
      <c r="BJ196" s="154"/>
      <c r="BP196" s="154"/>
      <c r="BT196" s="154"/>
      <c r="BY196" s="154"/>
      <c r="CE196" s="155"/>
      <c r="CH196" s="154"/>
      <c r="CK196" s="154"/>
      <c r="CQ196" s="154"/>
      <c r="CU196" s="154"/>
      <c r="CZ196" s="154"/>
      <c r="DG196" s="154"/>
      <c r="DP196" s="154"/>
      <c r="DQ196" s="154"/>
      <c r="DU196" s="154"/>
    </row>
    <row r="197" spans="1:130" s="14" customFormat="1" ht="16.5" customHeight="1">
      <c r="A197" s="31" t="s">
        <v>502</v>
      </c>
      <c r="B197" s="154"/>
      <c r="E197" s="154"/>
      <c r="I197" s="292"/>
      <c r="K197" s="154"/>
      <c r="P197" s="154"/>
      <c r="T197" s="154"/>
      <c r="Y197" s="154"/>
      <c r="AD197" s="154"/>
      <c r="AK197" s="154"/>
      <c r="AP197" s="154"/>
      <c r="AS197" s="154"/>
      <c r="AX197" s="154"/>
      <c r="BA197" s="154"/>
      <c r="BJ197" s="154"/>
      <c r="BP197" s="154"/>
      <c r="BT197" s="154"/>
      <c r="BY197" s="154"/>
      <c r="CE197" s="155"/>
      <c r="CH197" s="154"/>
      <c r="CK197" s="154"/>
      <c r="CQ197" s="154"/>
      <c r="CU197" s="154"/>
      <c r="CZ197" s="154"/>
      <c r="DG197" s="154"/>
      <c r="DP197" s="154"/>
      <c r="DQ197" s="154"/>
      <c r="DU197" s="154"/>
      <c r="DX197" s="293"/>
    </row>
    <row r="198" spans="1:130" s="287" customFormat="1" ht="16.5" customHeight="1">
      <c r="A198" s="354" t="s">
        <v>503</v>
      </c>
      <c r="B198" s="317"/>
      <c r="C198" s="14"/>
      <c r="D198" s="36"/>
      <c r="E198" s="317"/>
      <c r="F198" s="36"/>
      <c r="G198" s="36"/>
      <c r="H198" s="36"/>
      <c r="I198" s="153"/>
      <c r="J198" s="36"/>
      <c r="K198" s="154"/>
      <c r="L198" s="14"/>
      <c r="M198" s="14"/>
      <c r="N198" s="14"/>
      <c r="O198" s="14"/>
      <c r="P198" s="154"/>
      <c r="Q198" s="14"/>
      <c r="R198" s="14"/>
      <c r="S198" s="14"/>
      <c r="T198" s="154"/>
      <c r="U198" s="14"/>
      <c r="V198" s="14"/>
      <c r="W198" s="14"/>
      <c r="X198" s="14"/>
      <c r="Y198" s="154"/>
      <c r="Z198" s="14"/>
      <c r="AA198" s="14"/>
      <c r="AB198" s="14"/>
      <c r="AC198" s="14"/>
      <c r="AD198" s="154"/>
      <c r="AE198" s="14"/>
      <c r="AF198" s="14"/>
      <c r="AG198" s="14"/>
      <c r="AH198" s="14"/>
      <c r="AI198" s="14"/>
      <c r="AJ198" s="14"/>
      <c r="AK198" s="154"/>
      <c r="AL198" s="14"/>
      <c r="AM198" s="14"/>
      <c r="AN198" s="14"/>
      <c r="AO198" s="14"/>
      <c r="AP198" s="154"/>
      <c r="AQ198" s="14"/>
      <c r="AR198" s="14"/>
      <c r="AS198" s="154"/>
      <c r="AT198" s="14"/>
      <c r="AU198" s="14"/>
      <c r="AV198" s="14"/>
      <c r="AW198" s="14"/>
      <c r="AX198" s="154"/>
      <c r="AY198" s="14"/>
      <c r="AZ198" s="14"/>
      <c r="BA198" s="154"/>
      <c r="BB198" s="14"/>
      <c r="BC198" s="14"/>
      <c r="BD198" s="14"/>
      <c r="BE198" s="14"/>
      <c r="BF198" s="14"/>
      <c r="BG198" s="14"/>
      <c r="BH198" s="14"/>
      <c r="BI198" s="14"/>
      <c r="BJ198" s="154"/>
      <c r="BK198" s="14"/>
      <c r="BL198" s="14"/>
      <c r="BM198" s="14"/>
      <c r="BN198" s="14"/>
      <c r="BO198" s="14"/>
      <c r="BP198" s="154"/>
      <c r="BQ198" s="14"/>
      <c r="BR198" s="14"/>
      <c r="BS198" s="14"/>
      <c r="BT198" s="154"/>
      <c r="BU198" s="14"/>
      <c r="BV198" s="14"/>
      <c r="BW198" s="14"/>
      <c r="BX198" s="14"/>
      <c r="BY198" s="154"/>
      <c r="BZ198" s="14"/>
      <c r="CA198" s="14"/>
      <c r="CB198" s="14"/>
      <c r="CC198" s="14"/>
      <c r="CD198" s="14"/>
      <c r="CE198" s="155"/>
      <c r="CF198" s="14"/>
      <c r="CG198" s="14"/>
      <c r="CH198" s="154"/>
      <c r="CI198" s="14"/>
      <c r="CJ198" s="14"/>
      <c r="CK198" s="154"/>
      <c r="CL198" s="14"/>
      <c r="CM198" s="14"/>
      <c r="CN198" s="14"/>
      <c r="CO198" s="14"/>
      <c r="CP198" s="14"/>
      <c r="CQ198" s="154"/>
      <c r="CR198" s="14"/>
      <c r="CS198" s="14"/>
      <c r="CT198" s="14"/>
      <c r="CU198" s="154"/>
      <c r="CV198" s="14"/>
      <c r="CW198" s="14"/>
      <c r="CX198" s="14"/>
      <c r="CY198" s="14"/>
      <c r="CZ198" s="154"/>
      <c r="DA198" s="14"/>
      <c r="DB198" s="14"/>
      <c r="DC198" s="14"/>
      <c r="DD198" s="14"/>
      <c r="DE198" s="14"/>
      <c r="DF198" s="14"/>
      <c r="DG198" s="154"/>
      <c r="DH198" s="14"/>
      <c r="DI198" s="14"/>
      <c r="DJ198" s="14"/>
      <c r="DK198" s="14"/>
      <c r="DL198" s="14"/>
      <c r="DM198" s="14"/>
      <c r="DN198" s="14"/>
      <c r="DO198" s="14"/>
      <c r="DP198" s="154"/>
      <c r="DQ198" s="154"/>
      <c r="DR198" s="14"/>
      <c r="DS198" s="14"/>
      <c r="DT198" s="14"/>
      <c r="DU198" s="154"/>
      <c r="DV198" s="14"/>
      <c r="DW198" s="14"/>
      <c r="DX198" s="314"/>
      <c r="DY198" s="14"/>
      <c r="DZ198" s="14"/>
    </row>
    <row r="199" spans="1:130" ht="16.5" customHeight="1">
      <c r="A199" s="40"/>
      <c r="B199" s="9"/>
      <c r="D199" s="123"/>
      <c r="E199" s="9"/>
      <c r="F199" s="123"/>
      <c r="G199" s="123"/>
      <c r="H199" s="123"/>
      <c r="I199" s="16"/>
      <c r="J199" s="123"/>
      <c r="DX199" s="39"/>
      <c r="DY199" s="14"/>
      <c r="DZ199" s="14"/>
    </row>
    <row r="200" spans="1:130" ht="16.5" customHeight="1">
      <c r="A200" s="19" t="s">
        <v>57</v>
      </c>
      <c r="B200" s="250"/>
      <c r="C200" s="88"/>
      <c r="D200" s="88"/>
      <c r="DY200" s="14"/>
      <c r="DZ200" s="14"/>
    </row>
    <row r="201" spans="1:130" s="14" customFormat="1" ht="16.5" customHeight="1">
      <c r="A201" s="7" t="s">
        <v>343</v>
      </c>
      <c r="DY201" s="24"/>
      <c r="DZ201" s="24"/>
    </row>
    <row r="202" spans="1:130" s="15" customFormat="1" ht="22.5" customHeight="1">
      <c r="A202" s="69"/>
      <c r="B202" s="79" t="s">
        <v>104</v>
      </c>
      <c r="C202" s="623" t="s">
        <v>218</v>
      </c>
      <c r="D202" s="113" t="s">
        <v>219</v>
      </c>
      <c r="E202" s="79" t="s">
        <v>220</v>
      </c>
      <c r="F202" s="80" t="s">
        <v>221</v>
      </c>
      <c r="G202" s="82" t="s">
        <v>222</v>
      </c>
      <c r="H202" s="82" t="s">
        <v>223</v>
      </c>
      <c r="I202" s="82" t="s">
        <v>224</v>
      </c>
      <c r="J202" s="81" t="s">
        <v>225</v>
      </c>
      <c r="K202" s="79" t="s">
        <v>226</v>
      </c>
      <c r="L202" s="82" t="s">
        <v>227</v>
      </c>
      <c r="M202" s="82" t="s">
        <v>228</v>
      </c>
      <c r="N202" s="82" t="s">
        <v>229</v>
      </c>
      <c r="O202" s="81" t="s">
        <v>230</v>
      </c>
      <c r="P202" s="79" t="s">
        <v>231</v>
      </c>
      <c r="Q202" s="82" t="s">
        <v>232</v>
      </c>
      <c r="R202" s="82" t="s">
        <v>233</v>
      </c>
      <c r="S202" s="81" t="s">
        <v>234</v>
      </c>
      <c r="T202" s="79" t="s">
        <v>235</v>
      </c>
      <c r="U202" s="82" t="s">
        <v>236</v>
      </c>
      <c r="V202" s="82" t="s">
        <v>237</v>
      </c>
      <c r="W202" s="82" t="s">
        <v>238</v>
      </c>
      <c r="X202" s="81" t="s">
        <v>239</v>
      </c>
      <c r="Y202" s="79" t="s">
        <v>240</v>
      </c>
      <c r="Z202" s="82" t="s">
        <v>241</v>
      </c>
      <c r="AA202" s="82" t="s">
        <v>242</v>
      </c>
      <c r="AB202" s="82" t="s">
        <v>491</v>
      </c>
      <c r="AC202" s="81" t="s">
        <v>243</v>
      </c>
      <c r="AD202" s="79" t="s">
        <v>244</v>
      </c>
      <c r="AE202" s="82" t="s">
        <v>245</v>
      </c>
      <c r="AF202" s="82" t="s">
        <v>246</v>
      </c>
      <c r="AG202" s="82" t="s">
        <v>247</v>
      </c>
      <c r="AH202" s="82" t="s">
        <v>248</v>
      </c>
      <c r="AI202" s="82" t="s">
        <v>249</v>
      </c>
      <c r="AJ202" s="81" t="s">
        <v>250</v>
      </c>
      <c r="AK202" s="79" t="s">
        <v>251</v>
      </c>
      <c r="AL202" s="82" t="s">
        <v>252</v>
      </c>
      <c r="AM202" s="82" t="s">
        <v>253</v>
      </c>
      <c r="AN202" s="82" t="s">
        <v>254</v>
      </c>
      <c r="AO202" s="81" t="s">
        <v>255</v>
      </c>
      <c r="AP202" s="79" t="s">
        <v>256</v>
      </c>
      <c r="AQ202" s="82" t="s">
        <v>257</v>
      </c>
      <c r="AR202" s="81" t="s">
        <v>258</v>
      </c>
      <c r="AS202" s="79" t="s">
        <v>259</v>
      </c>
      <c r="AT202" s="82" t="s">
        <v>260</v>
      </c>
      <c r="AU202" s="82" t="s">
        <v>261</v>
      </c>
      <c r="AV202" s="82" t="s">
        <v>262</v>
      </c>
      <c r="AW202" s="81" t="s">
        <v>263</v>
      </c>
      <c r="AX202" s="79" t="s">
        <v>264</v>
      </c>
      <c r="AY202" s="82" t="s">
        <v>265</v>
      </c>
      <c r="AZ202" s="81" t="s">
        <v>266</v>
      </c>
      <c r="BA202" s="79" t="s">
        <v>267</v>
      </c>
      <c r="BB202" s="82" t="s">
        <v>268</v>
      </c>
      <c r="BC202" s="82" t="s">
        <v>269</v>
      </c>
      <c r="BD202" s="82" t="s">
        <v>270</v>
      </c>
      <c r="BE202" s="82" t="s">
        <v>271</v>
      </c>
      <c r="BF202" s="82" t="s">
        <v>272</v>
      </c>
      <c r="BG202" s="82" t="s">
        <v>273</v>
      </c>
      <c r="BH202" s="82" t="s">
        <v>274</v>
      </c>
      <c r="BI202" s="81" t="s">
        <v>275</v>
      </c>
      <c r="BJ202" s="79" t="s">
        <v>276</v>
      </c>
      <c r="BK202" s="82" t="s">
        <v>397</v>
      </c>
      <c r="BL202" s="82" t="s">
        <v>277</v>
      </c>
      <c r="BM202" s="82" t="s">
        <v>278</v>
      </c>
      <c r="BN202" s="82" t="s">
        <v>279</v>
      </c>
      <c r="BO202" s="81" t="s">
        <v>280</v>
      </c>
      <c r="BP202" s="79" t="s">
        <v>281</v>
      </c>
      <c r="BQ202" s="82" t="s">
        <v>282</v>
      </c>
      <c r="BR202" s="82" t="s">
        <v>283</v>
      </c>
      <c r="BS202" s="81" t="s">
        <v>284</v>
      </c>
      <c r="BT202" s="79" t="s">
        <v>285</v>
      </c>
      <c r="BU202" s="82" t="s">
        <v>286</v>
      </c>
      <c r="BV202" s="82" t="s">
        <v>287</v>
      </c>
      <c r="BW202" s="82" t="s">
        <v>288</v>
      </c>
      <c r="BX202" s="81" t="s">
        <v>289</v>
      </c>
      <c r="BY202" s="79" t="s">
        <v>290</v>
      </c>
      <c r="BZ202" s="82" t="s">
        <v>291</v>
      </c>
      <c r="CA202" s="82" t="s">
        <v>292</v>
      </c>
      <c r="CB202" s="82" t="s">
        <v>293</v>
      </c>
      <c r="CC202" s="82" t="s">
        <v>294</v>
      </c>
      <c r="CD202" s="82" t="s">
        <v>295</v>
      </c>
      <c r="CE202" s="82" t="s">
        <v>296</v>
      </c>
      <c r="CF202" s="82" t="s">
        <v>297</v>
      </c>
      <c r="CG202" s="81" t="s">
        <v>298</v>
      </c>
      <c r="CH202" s="79" t="s">
        <v>299</v>
      </c>
      <c r="CI202" s="82" t="s">
        <v>300</v>
      </c>
      <c r="CJ202" s="81" t="s">
        <v>301</v>
      </c>
      <c r="CK202" s="79" t="s">
        <v>302</v>
      </c>
      <c r="CL202" s="82" t="s">
        <v>303</v>
      </c>
      <c r="CM202" s="82" t="s">
        <v>304</v>
      </c>
      <c r="CN202" s="82" t="s">
        <v>305</v>
      </c>
      <c r="CO202" s="82" t="s">
        <v>306</v>
      </c>
      <c r="CP202" s="81" t="s">
        <v>307</v>
      </c>
      <c r="CQ202" s="79" t="s">
        <v>308</v>
      </c>
      <c r="CR202" s="82" t="s">
        <v>309</v>
      </c>
      <c r="CS202" s="82" t="s">
        <v>310</v>
      </c>
      <c r="CT202" s="81" t="s">
        <v>311</v>
      </c>
      <c r="CU202" s="79" t="s">
        <v>312</v>
      </c>
      <c r="CV202" s="82" t="s">
        <v>313</v>
      </c>
      <c r="CW202" s="82" t="s">
        <v>314</v>
      </c>
      <c r="CX202" s="82" t="s">
        <v>315</v>
      </c>
      <c r="CY202" s="81" t="s">
        <v>316</v>
      </c>
      <c r="CZ202" s="79" t="s">
        <v>317</v>
      </c>
      <c r="DA202" s="82" t="s">
        <v>318</v>
      </c>
      <c r="DB202" s="82" t="s">
        <v>319</v>
      </c>
      <c r="DC202" s="82" t="s">
        <v>320</v>
      </c>
      <c r="DD202" s="82" t="s">
        <v>321</v>
      </c>
      <c r="DE202" s="82" t="s">
        <v>322</v>
      </c>
      <c r="DF202" s="81" t="s">
        <v>323</v>
      </c>
      <c r="DG202" s="79" t="s">
        <v>324</v>
      </c>
      <c r="DH202" s="82" t="s">
        <v>325</v>
      </c>
      <c r="DI202" s="82" t="s">
        <v>326</v>
      </c>
      <c r="DJ202" s="82" t="s">
        <v>327</v>
      </c>
      <c r="DK202" s="82" t="s">
        <v>328</v>
      </c>
      <c r="DL202" s="82" t="s">
        <v>329</v>
      </c>
      <c r="DM202" s="82" t="s">
        <v>330</v>
      </c>
      <c r="DN202" s="82" t="s">
        <v>331</v>
      </c>
      <c r="DO202" s="81" t="s">
        <v>332</v>
      </c>
      <c r="DP202" s="433" t="s">
        <v>333</v>
      </c>
      <c r="DQ202" s="79" t="s">
        <v>334</v>
      </c>
      <c r="DR202" s="82" t="s">
        <v>335</v>
      </c>
      <c r="DS202" s="82" t="s">
        <v>336</v>
      </c>
      <c r="DT202" s="81" t="s">
        <v>337</v>
      </c>
      <c r="DU202" s="79" t="s">
        <v>338</v>
      </c>
      <c r="DV202" s="413" t="s">
        <v>339</v>
      </c>
      <c r="DW202" s="113" t="s">
        <v>340</v>
      </c>
      <c r="DX202" s="1"/>
      <c r="DY202" s="14"/>
      <c r="DZ202" s="14"/>
    </row>
    <row r="203" spans="1:130" s="14" customFormat="1" ht="16.5" customHeight="1">
      <c r="A203" s="289" t="s">
        <v>425</v>
      </c>
      <c r="B203" s="277">
        <f>SUM(C203:D203)</f>
        <v>22504</v>
      </c>
      <c r="C203" s="295">
        <v>12339</v>
      </c>
      <c r="D203" s="296">
        <v>10165</v>
      </c>
      <c r="E203" s="620">
        <f>SUM(F203:J203)</f>
        <v>59541</v>
      </c>
      <c r="F203" s="106">
        <v>7108</v>
      </c>
      <c r="G203" s="127">
        <v>26760</v>
      </c>
      <c r="H203" s="127">
        <v>5324</v>
      </c>
      <c r="I203" s="127">
        <v>6247</v>
      </c>
      <c r="J203" s="126">
        <v>14102</v>
      </c>
      <c r="K203" s="309">
        <f>SUM(L203:O203)</f>
        <v>25735</v>
      </c>
      <c r="L203" s="127">
        <v>8779</v>
      </c>
      <c r="M203" s="127">
        <v>2567</v>
      </c>
      <c r="N203" s="127">
        <v>5056</v>
      </c>
      <c r="O203" s="126">
        <v>9333</v>
      </c>
      <c r="P203" s="309">
        <f>SUM(Q203:S203)</f>
        <v>25012</v>
      </c>
      <c r="Q203" s="127">
        <v>9827</v>
      </c>
      <c r="R203" s="127">
        <v>10596</v>
      </c>
      <c r="S203" s="126">
        <v>4589</v>
      </c>
      <c r="T203" s="309">
        <f>SUM(U203:X203)</f>
        <v>30519</v>
      </c>
      <c r="U203" s="127">
        <v>7330</v>
      </c>
      <c r="V203" s="127">
        <v>5726</v>
      </c>
      <c r="W203" s="127">
        <v>9969</v>
      </c>
      <c r="X203" s="126">
        <v>7494</v>
      </c>
      <c r="Y203" s="309">
        <f>SUM(Z203:AC203)</f>
        <v>52709</v>
      </c>
      <c r="Z203" s="127">
        <v>10289</v>
      </c>
      <c r="AA203" s="127">
        <v>15081</v>
      </c>
      <c r="AB203" s="127">
        <v>15453</v>
      </c>
      <c r="AC203" s="126">
        <v>11886</v>
      </c>
      <c r="AD203" s="309">
        <f>SUM(AE203:AJ203)</f>
        <v>37418</v>
      </c>
      <c r="AE203" s="127">
        <v>5867</v>
      </c>
      <c r="AF203" s="127">
        <v>4977</v>
      </c>
      <c r="AG203" s="127">
        <v>4682</v>
      </c>
      <c r="AH203" s="127">
        <v>9191</v>
      </c>
      <c r="AI203" s="127">
        <v>4632</v>
      </c>
      <c r="AJ203" s="126">
        <v>8069</v>
      </c>
      <c r="AK203" s="309">
        <f>SUM(AL203:AO203)</f>
        <v>22168</v>
      </c>
      <c r="AL203" s="127">
        <v>5297</v>
      </c>
      <c r="AM203" s="127">
        <v>4754</v>
      </c>
      <c r="AN203" s="127">
        <v>8570</v>
      </c>
      <c r="AO203" s="126">
        <v>3547</v>
      </c>
      <c r="AP203" s="309">
        <f>SUM(AQ203:AR203)</f>
        <v>6259</v>
      </c>
      <c r="AQ203" s="127">
        <v>2691</v>
      </c>
      <c r="AR203" s="126">
        <v>3568</v>
      </c>
      <c r="AS203" s="309">
        <f>SUM(AT203:AW203)</f>
        <v>18491</v>
      </c>
      <c r="AT203" s="127">
        <v>7965</v>
      </c>
      <c r="AU203" s="127">
        <v>4140</v>
      </c>
      <c r="AV203" s="127">
        <v>4526</v>
      </c>
      <c r="AW203" s="126">
        <v>1860</v>
      </c>
      <c r="AX203" s="309">
        <f>SUM(AY203:AZ203)</f>
        <v>31998</v>
      </c>
      <c r="AY203" s="127">
        <v>9622</v>
      </c>
      <c r="AZ203" s="126">
        <v>22376</v>
      </c>
      <c r="BA203" s="309">
        <f>SUM(BB203:BI203)</f>
        <v>127440</v>
      </c>
      <c r="BB203" s="127">
        <v>26639</v>
      </c>
      <c r="BC203" s="127">
        <v>13532</v>
      </c>
      <c r="BD203" s="127">
        <v>11775</v>
      </c>
      <c r="BE203" s="127">
        <v>12536</v>
      </c>
      <c r="BF203" s="127">
        <v>16501</v>
      </c>
      <c r="BG203" s="127">
        <v>20552</v>
      </c>
      <c r="BH203" s="127">
        <v>14686</v>
      </c>
      <c r="BI203" s="126">
        <v>11219</v>
      </c>
      <c r="BJ203" s="309">
        <f>SUM(BK203:BO203)</f>
        <v>51476</v>
      </c>
      <c r="BK203" s="127">
        <v>7459</v>
      </c>
      <c r="BL203" s="127">
        <v>11538</v>
      </c>
      <c r="BM203" s="127">
        <v>19918</v>
      </c>
      <c r="BN203" s="127">
        <v>2574</v>
      </c>
      <c r="BO203" s="126">
        <v>9987</v>
      </c>
      <c r="BP203" s="309">
        <f>SUM(BQ203:BS203)</f>
        <v>15731</v>
      </c>
      <c r="BQ203" s="127">
        <v>4773</v>
      </c>
      <c r="BR203" s="127">
        <v>2633</v>
      </c>
      <c r="BS203" s="126">
        <v>8325</v>
      </c>
      <c r="BT203" s="309">
        <f>SUM(BU203:BX203)</f>
        <v>36655</v>
      </c>
      <c r="BU203" s="127">
        <v>10063</v>
      </c>
      <c r="BV203" s="127">
        <v>3039</v>
      </c>
      <c r="BW203" s="127">
        <v>17408</v>
      </c>
      <c r="BX203" s="126">
        <v>6145</v>
      </c>
      <c r="BY203" s="309">
        <f>SUM(BZ203:CG203)</f>
        <v>52183</v>
      </c>
      <c r="BZ203" s="127">
        <v>3008</v>
      </c>
      <c r="CA203" s="127">
        <v>5417</v>
      </c>
      <c r="CB203" s="127">
        <v>18388</v>
      </c>
      <c r="CC203" s="127">
        <v>3859</v>
      </c>
      <c r="CD203" s="127">
        <v>3527</v>
      </c>
      <c r="CE203" s="127">
        <v>5349</v>
      </c>
      <c r="CF203" s="127">
        <v>7282</v>
      </c>
      <c r="CG203" s="126">
        <v>5353</v>
      </c>
      <c r="CH203" s="309">
        <f>SUM(CI203:CJ203)</f>
        <v>70790</v>
      </c>
      <c r="CI203" s="127">
        <v>46008</v>
      </c>
      <c r="CJ203" s="126">
        <v>24782</v>
      </c>
      <c r="CK203" s="309">
        <f>SUM(CL203:CP203)</f>
        <v>48520</v>
      </c>
      <c r="CL203" s="127">
        <v>18782</v>
      </c>
      <c r="CM203" s="127">
        <v>10505</v>
      </c>
      <c r="CN203" s="127">
        <v>3737</v>
      </c>
      <c r="CO203" s="127">
        <v>7322</v>
      </c>
      <c r="CP203" s="126">
        <v>8174</v>
      </c>
      <c r="CQ203" s="309">
        <f>SUM(CR203:CT203)</f>
        <v>35155</v>
      </c>
      <c r="CR203" s="127">
        <v>11142</v>
      </c>
      <c r="CS203" s="127">
        <v>12816</v>
      </c>
      <c r="CT203" s="126">
        <v>11197</v>
      </c>
      <c r="CU203" s="309">
        <f>SUM(CV203:CY203)</f>
        <v>30058</v>
      </c>
      <c r="CV203" s="127">
        <v>7020</v>
      </c>
      <c r="CW203" s="127">
        <v>10401</v>
      </c>
      <c r="CX203" s="127">
        <v>6624</v>
      </c>
      <c r="CY203" s="126">
        <v>6013</v>
      </c>
      <c r="CZ203" s="309">
        <f>SUM(DA203:DF203)</f>
        <v>78962</v>
      </c>
      <c r="DA203" s="127">
        <v>2848</v>
      </c>
      <c r="DB203" s="127">
        <v>2346</v>
      </c>
      <c r="DC203" s="127">
        <v>20624</v>
      </c>
      <c r="DD203" s="127">
        <v>28637</v>
      </c>
      <c r="DE203" s="127">
        <v>16121</v>
      </c>
      <c r="DF203" s="126">
        <v>8386</v>
      </c>
      <c r="DG203" s="309">
        <f>SUM(DH203:DO203)</f>
        <v>85620</v>
      </c>
      <c r="DH203" s="127">
        <v>6384</v>
      </c>
      <c r="DI203" s="127">
        <v>5516</v>
      </c>
      <c r="DJ203" s="127">
        <v>7737</v>
      </c>
      <c r="DK203" s="127">
        <v>14323</v>
      </c>
      <c r="DL203" s="127">
        <v>14527</v>
      </c>
      <c r="DM203" s="127">
        <v>24731</v>
      </c>
      <c r="DN203" s="127">
        <v>5866</v>
      </c>
      <c r="DO203" s="126">
        <v>6536</v>
      </c>
      <c r="DP203" s="441">
        <f>B203+E203+K203+P203+T203+Y203+AD203+AK203+AP203+AS203+AX203+BA203+BJ203+BP203+BT203+BY203+CH203+CK203+CQ203+CU203+CZ203+DG203</f>
        <v>964944</v>
      </c>
      <c r="DQ203" s="309">
        <f>SUM(DR203:DT203)</f>
        <v>17229</v>
      </c>
      <c r="DR203" s="127">
        <v>8361</v>
      </c>
      <c r="DS203" s="127">
        <v>7251</v>
      </c>
      <c r="DT203" s="126">
        <v>1617</v>
      </c>
      <c r="DU203" s="309">
        <f>SUM(DV203:DW203)</f>
        <v>14784</v>
      </c>
      <c r="DV203" s="127">
        <v>14487</v>
      </c>
      <c r="DW203" s="310">
        <v>297</v>
      </c>
    </row>
    <row r="204" spans="1:130" s="293" customFormat="1" ht="16.5" customHeight="1">
      <c r="A204" s="356" t="s">
        <v>129</v>
      </c>
      <c r="B204" s="214">
        <v>2</v>
      </c>
      <c r="C204" s="215">
        <v>1.8</v>
      </c>
      <c r="D204" s="217">
        <v>2.2999999999999998</v>
      </c>
      <c r="E204" s="621">
        <v>3.1</v>
      </c>
      <c r="F204" s="215">
        <v>3.1</v>
      </c>
      <c r="G204" s="216">
        <v>3.1</v>
      </c>
      <c r="H204" s="216">
        <v>2.4</v>
      </c>
      <c r="I204" s="216">
        <v>3.4</v>
      </c>
      <c r="J204" s="217">
        <v>3.7</v>
      </c>
      <c r="K204" s="214">
        <v>3.3</v>
      </c>
      <c r="L204" s="216">
        <v>4.5999999999999996</v>
      </c>
      <c r="M204" s="216">
        <v>3</v>
      </c>
      <c r="N204" s="216">
        <v>4</v>
      </c>
      <c r="O204" s="217">
        <v>2.5</v>
      </c>
      <c r="P204" s="214">
        <v>3</v>
      </c>
      <c r="Q204" s="216">
        <v>2.5</v>
      </c>
      <c r="R204" s="216">
        <v>3.8</v>
      </c>
      <c r="S204" s="217">
        <v>2.8</v>
      </c>
      <c r="T204" s="214">
        <v>3.3</v>
      </c>
      <c r="U204" s="216">
        <v>2.4</v>
      </c>
      <c r="V204" s="216">
        <v>4.7</v>
      </c>
      <c r="W204" s="216">
        <v>3.2</v>
      </c>
      <c r="X204" s="217">
        <v>3.9</v>
      </c>
      <c r="Y204" s="214">
        <v>2.9</v>
      </c>
      <c r="Z204" s="216">
        <v>3.1</v>
      </c>
      <c r="AA204" s="216">
        <v>2.9</v>
      </c>
      <c r="AB204" s="216">
        <v>2.6</v>
      </c>
      <c r="AC204" s="217">
        <v>2.9</v>
      </c>
      <c r="AD204" s="214">
        <v>2.6</v>
      </c>
      <c r="AE204" s="216">
        <v>3.3</v>
      </c>
      <c r="AF204" s="216">
        <v>2</v>
      </c>
      <c r="AG204" s="216">
        <v>3.6</v>
      </c>
      <c r="AH204" s="216">
        <v>2.7</v>
      </c>
      <c r="AI204" s="216">
        <v>2.5</v>
      </c>
      <c r="AJ204" s="217">
        <v>2.1</v>
      </c>
      <c r="AK204" s="214">
        <v>2.9</v>
      </c>
      <c r="AL204" s="216">
        <v>3.2</v>
      </c>
      <c r="AM204" s="216">
        <v>2.8</v>
      </c>
      <c r="AN204" s="216">
        <v>2.6</v>
      </c>
      <c r="AO204" s="217">
        <v>3.4</v>
      </c>
      <c r="AP204" s="214">
        <v>3.4</v>
      </c>
      <c r="AQ204" s="216">
        <v>3.1</v>
      </c>
      <c r="AR204" s="217">
        <v>3.6</v>
      </c>
      <c r="AS204" s="214">
        <v>2.7</v>
      </c>
      <c r="AT204" s="216">
        <v>2.6</v>
      </c>
      <c r="AU204" s="216">
        <v>2.8</v>
      </c>
      <c r="AV204" s="216">
        <v>3.3</v>
      </c>
      <c r="AW204" s="217">
        <v>2.2000000000000002</v>
      </c>
      <c r="AX204" s="214">
        <v>3</v>
      </c>
      <c r="AY204" s="216">
        <v>2.8</v>
      </c>
      <c r="AZ204" s="217">
        <v>3.1</v>
      </c>
      <c r="BA204" s="214">
        <v>1.8</v>
      </c>
      <c r="BB204" s="216">
        <v>1.8</v>
      </c>
      <c r="BC204" s="216">
        <v>1.7</v>
      </c>
      <c r="BD204" s="216">
        <v>1.4</v>
      </c>
      <c r="BE204" s="216">
        <v>1.7</v>
      </c>
      <c r="BF204" s="216">
        <v>1.7</v>
      </c>
      <c r="BG204" s="216">
        <v>2.2000000000000002</v>
      </c>
      <c r="BH204" s="216">
        <v>1.8</v>
      </c>
      <c r="BI204" s="217">
        <v>1.6</v>
      </c>
      <c r="BJ204" s="214">
        <v>3.4</v>
      </c>
      <c r="BK204" s="216">
        <v>3.7</v>
      </c>
      <c r="BL204" s="216">
        <v>2.8</v>
      </c>
      <c r="BM204" s="216">
        <v>3.2</v>
      </c>
      <c r="BN204" s="216">
        <v>5.8</v>
      </c>
      <c r="BO204" s="217">
        <v>4</v>
      </c>
      <c r="BP204" s="214">
        <v>3.8</v>
      </c>
      <c r="BQ204" s="216">
        <v>3.5</v>
      </c>
      <c r="BR204" s="216">
        <v>3.9</v>
      </c>
      <c r="BS204" s="217">
        <v>3.9</v>
      </c>
      <c r="BT204" s="214">
        <v>2.6</v>
      </c>
      <c r="BU204" s="216">
        <v>2.2999999999999998</v>
      </c>
      <c r="BV204" s="216">
        <v>2.7</v>
      </c>
      <c r="BW204" s="216">
        <v>2.7</v>
      </c>
      <c r="BX204" s="217">
        <v>2.8</v>
      </c>
      <c r="BY204" s="214">
        <v>3.1</v>
      </c>
      <c r="BZ204" s="216">
        <v>3.5</v>
      </c>
      <c r="CA204" s="216">
        <v>3.5</v>
      </c>
      <c r="CB204" s="216">
        <v>2.4</v>
      </c>
      <c r="CC204" s="216">
        <v>3.7</v>
      </c>
      <c r="CD204" s="216">
        <v>3.6</v>
      </c>
      <c r="CE204" s="216">
        <v>4.0999999999999996</v>
      </c>
      <c r="CF204" s="216">
        <v>3.4</v>
      </c>
      <c r="CG204" s="217">
        <v>3.9</v>
      </c>
      <c r="CH204" s="214">
        <v>3</v>
      </c>
      <c r="CI204" s="216">
        <v>3</v>
      </c>
      <c r="CJ204" s="217">
        <v>2.9</v>
      </c>
      <c r="CK204" s="214">
        <v>2.2999999999999998</v>
      </c>
      <c r="CL204" s="216">
        <v>2.5</v>
      </c>
      <c r="CM204" s="216">
        <v>2.2999999999999998</v>
      </c>
      <c r="CN204" s="216">
        <v>2.2000000000000002</v>
      </c>
      <c r="CO204" s="216">
        <v>2.2999999999999998</v>
      </c>
      <c r="CP204" s="217">
        <v>2.2999999999999998</v>
      </c>
      <c r="CQ204" s="214">
        <v>3.1</v>
      </c>
      <c r="CR204" s="216">
        <v>3.6</v>
      </c>
      <c r="CS204" s="216">
        <v>2.7</v>
      </c>
      <c r="CT204" s="217">
        <v>3.3</v>
      </c>
      <c r="CU204" s="214">
        <v>3</v>
      </c>
      <c r="CV204" s="216">
        <v>3.5</v>
      </c>
      <c r="CW204" s="216">
        <v>3</v>
      </c>
      <c r="CX204" s="216">
        <v>3.2</v>
      </c>
      <c r="CY204" s="217">
        <v>2.4</v>
      </c>
      <c r="CZ204" s="214">
        <v>2.8</v>
      </c>
      <c r="DA204" s="216">
        <v>3.2</v>
      </c>
      <c r="DB204" s="216">
        <v>3</v>
      </c>
      <c r="DC204" s="216">
        <v>3.4</v>
      </c>
      <c r="DD204" s="216">
        <v>2.5</v>
      </c>
      <c r="DE204" s="216">
        <v>2.9</v>
      </c>
      <c r="DF204" s="217">
        <v>2.7</v>
      </c>
      <c r="DG204" s="214">
        <v>2.2999999999999998</v>
      </c>
      <c r="DH204" s="216">
        <v>1.8</v>
      </c>
      <c r="DI204" s="216">
        <v>3.1</v>
      </c>
      <c r="DJ204" s="216">
        <v>2.8</v>
      </c>
      <c r="DK204" s="216">
        <v>2</v>
      </c>
      <c r="DL204" s="216">
        <v>3.4</v>
      </c>
      <c r="DM204" s="216">
        <v>2.4</v>
      </c>
      <c r="DN204" s="216">
        <v>2.4</v>
      </c>
      <c r="DO204" s="217">
        <v>1.4</v>
      </c>
      <c r="DP204" s="448">
        <v>2.6</v>
      </c>
      <c r="DQ204" s="214">
        <v>3</v>
      </c>
      <c r="DR204" s="216">
        <v>3.6</v>
      </c>
      <c r="DS204" s="216">
        <v>3.2</v>
      </c>
      <c r="DT204" s="217">
        <v>1.3</v>
      </c>
      <c r="DU204" s="214" t="s">
        <v>341</v>
      </c>
      <c r="DV204" s="216">
        <v>3</v>
      </c>
      <c r="DW204" s="217" t="s">
        <v>341</v>
      </c>
      <c r="DX204" s="14"/>
      <c r="DY204" s="14"/>
      <c r="DZ204" s="14"/>
    </row>
    <row r="205" spans="1:130" s="14" customFormat="1" ht="16.5" customHeight="1">
      <c r="A205" s="363" t="s">
        <v>426</v>
      </c>
      <c r="B205" s="195">
        <f>SUM(C205:D205)</f>
        <v>31502</v>
      </c>
      <c r="C205" s="106">
        <v>19473</v>
      </c>
      <c r="D205" s="126">
        <v>12029</v>
      </c>
      <c r="E205" s="483">
        <f>SUM(F205:J205)</f>
        <v>73400</v>
      </c>
      <c r="F205" s="106">
        <v>12288</v>
      </c>
      <c r="G205" s="127">
        <v>30471</v>
      </c>
      <c r="H205" s="127">
        <v>9000</v>
      </c>
      <c r="I205" s="127">
        <v>8506</v>
      </c>
      <c r="J205" s="126">
        <v>13135</v>
      </c>
      <c r="K205" s="129">
        <f>SUM(L205:O205)</f>
        <v>34031.800465856038</v>
      </c>
      <c r="L205" s="127">
        <v>10266</v>
      </c>
      <c r="M205" s="127">
        <v>4400</v>
      </c>
      <c r="N205" s="127">
        <v>6550.8004658560394</v>
      </c>
      <c r="O205" s="126">
        <v>12815</v>
      </c>
      <c r="P205" s="129">
        <f>SUM(Q205:S205)</f>
        <v>33322.644239318848</v>
      </c>
      <c r="Q205" s="127">
        <v>15576.644239318848</v>
      </c>
      <c r="R205" s="127">
        <v>9835</v>
      </c>
      <c r="S205" s="126">
        <v>7911</v>
      </c>
      <c r="T205" s="129">
        <f>SUM(U205:X205)</f>
        <v>38770</v>
      </c>
      <c r="U205" s="127">
        <v>10078</v>
      </c>
      <c r="V205" s="127">
        <v>6404</v>
      </c>
      <c r="W205" s="127">
        <v>14780</v>
      </c>
      <c r="X205" s="126">
        <v>7508</v>
      </c>
      <c r="Y205" s="129">
        <f>SUM(Z205:AC205)</f>
        <v>65116</v>
      </c>
      <c r="Z205" s="127">
        <v>14434</v>
      </c>
      <c r="AA205" s="127">
        <v>19084</v>
      </c>
      <c r="AB205" s="127">
        <v>16617</v>
      </c>
      <c r="AC205" s="126">
        <v>14981</v>
      </c>
      <c r="AD205" s="129">
        <f>SUM(AE205:AJ205)</f>
        <v>50634.8751879462</v>
      </c>
      <c r="AE205" s="127">
        <v>6862</v>
      </c>
      <c r="AF205" s="127">
        <v>7456</v>
      </c>
      <c r="AG205" s="127">
        <v>5725</v>
      </c>
      <c r="AH205" s="127">
        <v>9797</v>
      </c>
      <c r="AI205" s="127">
        <v>8104</v>
      </c>
      <c r="AJ205" s="126">
        <v>12690.875187946202</v>
      </c>
      <c r="AK205" s="129">
        <f>SUM(AL205:AO205)</f>
        <v>26193</v>
      </c>
      <c r="AL205" s="127">
        <v>7333</v>
      </c>
      <c r="AM205" s="127">
        <v>6754</v>
      </c>
      <c r="AN205" s="127">
        <v>8443</v>
      </c>
      <c r="AO205" s="126">
        <v>3663</v>
      </c>
      <c r="AP205" s="129">
        <f>SUM(AQ205:AR205)</f>
        <v>10360</v>
      </c>
      <c r="AQ205" s="127">
        <v>4447</v>
      </c>
      <c r="AR205" s="126">
        <v>5913</v>
      </c>
      <c r="AS205" s="129">
        <f>SUM(AT205:AW205)</f>
        <v>21796</v>
      </c>
      <c r="AT205" s="127">
        <v>9791</v>
      </c>
      <c r="AU205" s="127">
        <v>4774</v>
      </c>
      <c r="AV205" s="127">
        <v>4589</v>
      </c>
      <c r="AW205" s="126">
        <v>2642</v>
      </c>
      <c r="AX205" s="129">
        <f>SUM(AY205:AZ205)</f>
        <v>34567</v>
      </c>
      <c r="AY205" s="127">
        <v>7225</v>
      </c>
      <c r="AZ205" s="126">
        <v>27342</v>
      </c>
      <c r="BA205" s="129">
        <f>SUM(BB205:BI205)</f>
        <v>125913</v>
      </c>
      <c r="BB205" s="127">
        <v>30652</v>
      </c>
      <c r="BC205" s="127">
        <v>11590</v>
      </c>
      <c r="BD205" s="127">
        <v>12452</v>
      </c>
      <c r="BE205" s="127">
        <v>10650</v>
      </c>
      <c r="BF205" s="127">
        <v>16166</v>
      </c>
      <c r="BG205" s="127">
        <v>17092</v>
      </c>
      <c r="BH205" s="127">
        <v>15257</v>
      </c>
      <c r="BI205" s="126">
        <v>12054</v>
      </c>
      <c r="BJ205" s="129">
        <f>SUM(BK205:BO205)</f>
        <v>63802</v>
      </c>
      <c r="BK205" s="127">
        <v>7248</v>
      </c>
      <c r="BL205" s="127">
        <v>15099</v>
      </c>
      <c r="BM205" s="127">
        <v>28241</v>
      </c>
      <c r="BN205" s="127">
        <v>2255</v>
      </c>
      <c r="BO205" s="126">
        <v>10959</v>
      </c>
      <c r="BP205" s="129">
        <f>SUM(BQ205:BS205)</f>
        <v>21001</v>
      </c>
      <c r="BQ205" s="127">
        <v>7169</v>
      </c>
      <c r="BR205" s="127">
        <v>4859</v>
      </c>
      <c r="BS205" s="126">
        <v>8973</v>
      </c>
      <c r="BT205" s="129">
        <f>SUM(BU205:BX205)</f>
        <v>43627</v>
      </c>
      <c r="BU205" s="127">
        <v>14322</v>
      </c>
      <c r="BV205" s="127">
        <v>3362</v>
      </c>
      <c r="BW205" s="127">
        <v>18081</v>
      </c>
      <c r="BX205" s="126">
        <v>7862</v>
      </c>
      <c r="BY205" s="129">
        <f>SUM(BZ205:CG205)</f>
        <v>76845</v>
      </c>
      <c r="BZ205" s="127">
        <v>4109</v>
      </c>
      <c r="CA205" s="127">
        <v>11076</v>
      </c>
      <c r="CB205" s="127">
        <v>24099</v>
      </c>
      <c r="CC205" s="127">
        <v>7004</v>
      </c>
      <c r="CD205" s="127">
        <v>5642</v>
      </c>
      <c r="CE205" s="127">
        <v>7767</v>
      </c>
      <c r="CF205" s="127">
        <v>10644</v>
      </c>
      <c r="CG205" s="126">
        <v>6504</v>
      </c>
      <c r="CH205" s="129">
        <f>SUM(CI205:CJ205)</f>
        <v>78569</v>
      </c>
      <c r="CI205" s="127">
        <v>44145</v>
      </c>
      <c r="CJ205" s="126">
        <v>34424</v>
      </c>
      <c r="CK205" s="129">
        <f>SUM(CL205:CP205)</f>
        <v>61906</v>
      </c>
      <c r="CL205" s="127">
        <v>20330</v>
      </c>
      <c r="CM205" s="127">
        <v>12094</v>
      </c>
      <c r="CN205" s="127">
        <v>6328</v>
      </c>
      <c r="CO205" s="127">
        <v>10549</v>
      </c>
      <c r="CP205" s="126">
        <v>12605</v>
      </c>
      <c r="CQ205" s="129">
        <f>SUM(CR205:CT205)</f>
        <v>34908</v>
      </c>
      <c r="CR205" s="127">
        <v>12580</v>
      </c>
      <c r="CS205" s="127">
        <v>9612</v>
      </c>
      <c r="CT205" s="126">
        <v>12716</v>
      </c>
      <c r="CU205" s="129">
        <f>SUM(CV205:CY205)</f>
        <v>37474</v>
      </c>
      <c r="CV205" s="127">
        <v>8710</v>
      </c>
      <c r="CW205" s="127">
        <v>13611</v>
      </c>
      <c r="CX205" s="127">
        <v>7426</v>
      </c>
      <c r="CY205" s="126">
        <v>7727</v>
      </c>
      <c r="CZ205" s="129">
        <f>SUM(DA205:DF205)</f>
        <v>97757.903062417812</v>
      </c>
      <c r="DA205" s="127">
        <v>3514.9030624178149</v>
      </c>
      <c r="DB205" s="127">
        <v>2766</v>
      </c>
      <c r="DC205" s="127">
        <v>23981</v>
      </c>
      <c r="DD205" s="127">
        <v>34079</v>
      </c>
      <c r="DE205" s="127">
        <v>24096</v>
      </c>
      <c r="DF205" s="126">
        <v>9321</v>
      </c>
      <c r="DG205" s="129">
        <f>SUM(DH205:DO205)</f>
        <v>110565.70782844459</v>
      </c>
      <c r="DH205" s="127">
        <v>8786</v>
      </c>
      <c r="DI205" s="127">
        <v>9044</v>
      </c>
      <c r="DJ205" s="127">
        <v>10481</v>
      </c>
      <c r="DK205" s="127">
        <v>20057.707828444589</v>
      </c>
      <c r="DL205" s="127">
        <v>17912</v>
      </c>
      <c r="DM205" s="127">
        <v>25650</v>
      </c>
      <c r="DN205" s="127">
        <v>8595</v>
      </c>
      <c r="DO205" s="126">
        <v>10040</v>
      </c>
      <c r="DP205" s="440">
        <f>B205+E205+K205+P205+T205+Y205+AD205+AK205+AP205+AS205+AX205+BA205+BJ205+BP205+BT205+BY205+CH205+CK205+CQ205+CU205+CZ205+DG205</f>
        <v>1172061.9307839836</v>
      </c>
      <c r="DQ205" s="129">
        <f>SUM(DR205:DT205)</f>
        <v>15590</v>
      </c>
      <c r="DR205" s="127">
        <v>7510</v>
      </c>
      <c r="DS205" s="127">
        <v>7349</v>
      </c>
      <c r="DT205" s="126">
        <v>731</v>
      </c>
      <c r="DU205" s="195" t="s">
        <v>341</v>
      </c>
      <c r="DV205" s="127">
        <v>12601</v>
      </c>
      <c r="DW205" s="126" t="s">
        <v>341</v>
      </c>
    </row>
    <row r="206" spans="1:130" s="14" customFormat="1" ht="16.5" customHeight="1">
      <c r="A206" s="356" t="s">
        <v>347</v>
      </c>
      <c r="B206" s="214">
        <v>20.9</v>
      </c>
      <c r="C206" s="215">
        <v>22.559082483781278</v>
      </c>
      <c r="D206" s="217">
        <v>18.742598940479901</v>
      </c>
      <c r="E206" s="621">
        <v>21</v>
      </c>
      <c r="F206" s="215">
        <v>21.882679773480074</v>
      </c>
      <c r="G206" s="216">
        <v>23.083041679923639</v>
      </c>
      <c r="H206" s="216">
        <v>20.714894008792321</v>
      </c>
      <c r="I206" s="216">
        <v>19.976045654165002</v>
      </c>
      <c r="J206" s="217">
        <v>17.302245932951326</v>
      </c>
      <c r="K206" s="214">
        <v>22.4</v>
      </c>
      <c r="L206" s="216">
        <v>22.828044739943518</v>
      </c>
      <c r="M206" s="216">
        <v>21.53590132641574</v>
      </c>
      <c r="N206" s="216">
        <v>25.868974710168779</v>
      </c>
      <c r="O206" s="217">
        <v>20.955635864144032</v>
      </c>
      <c r="P206" s="214">
        <v>21.2</v>
      </c>
      <c r="Q206" s="216">
        <v>24.09082285149378</v>
      </c>
      <c r="R206" s="216">
        <v>16.918392623684028</v>
      </c>
      <c r="S206" s="217">
        <v>22.971717289041177</v>
      </c>
      <c r="T206" s="214">
        <v>21.2</v>
      </c>
      <c r="U206" s="216">
        <v>20.256879258708366</v>
      </c>
      <c r="V206" s="216">
        <v>21.636597067369419</v>
      </c>
      <c r="W206" s="216">
        <v>22.476694496403425</v>
      </c>
      <c r="X206" s="217">
        <v>19.982434194767521</v>
      </c>
      <c r="Y206" s="214">
        <v>19.8</v>
      </c>
      <c r="Z206" s="216">
        <v>20.28529267092966</v>
      </c>
      <c r="AA206" s="216">
        <v>19.988897384600882</v>
      </c>
      <c r="AB206" s="216">
        <v>19.618654073199529</v>
      </c>
      <c r="AC206" s="217">
        <v>19.327329961812364</v>
      </c>
      <c r="AD206" s="214">
        <v>19.100000000000001</v>
      </c>
      <c r="AE206" s="216">
        <v>18.827338326885616</v>
      </c>
      <c r="AF206" s="216">
        <v>19.513216435488093</v>
      </c>
      <c r="AG206" s="216">
        <v>18.663406682966585</v>
      </c>
      <c r="AH206" s="216">
        <v>16.410110383410665</v>
      </c>
      <c r="AI206" s="216">
        <v>20.387934287655035</v>
      </c>
      <c r="AJ206" s="217">
        <v>21.059149375149264</v>
      </c>
      <c r="AK206" s="214">
        <v>21.4</v>
      </c>
      <c r="AL206" s="216">
        <v>28.952147820593808</v>
      </c>
      <c r="AM206" s="216">
        <v>22.733851694772628</v>
      </c>
      <c r="AN206" s="216">
        <v>17.963447586221569</v>
      </c>
      <c r="AO206" s="217">
        <v>17.963807562159776</v>
      </c>
      <c r="AP206" s="214">
        <v>32.799999999999997</v>
      </c>
      <c r="AQ206" s="216">
        <v>30.261993875467848</v>
      </c>
      <c r="AR206" s="217">
        <v>35.060776756596503</v>
      </c>
      <c r="AS206" s="214">
        <v>20</v>
      </c>
      <c r="AT206" s="216">
        <v>21.567979557670281</v>
      </c>
      <c r="AU206" s="216">
        <v>17.23963599595551</v>
      </c>
      <c r="AV206" s="216">
        <v>19.622012229016121</v>
      </c>
      <c r="AW206" s="217">
        <v>21.455254182231606</v>
      </c>
      <c r="AX206" s="214">
        <v>21.8</v>
      </c>
      <c r="AY206" s="216">
        <v>15.756531600296594</v>
      </c>
      <c r="AZ206" s="217">
        <v>24.31588776735293</v>
      </c>
      <c r="BA206" s="214">
        <v>16</v>
      </c>
      <c r="BB206" s="216">
        <v>18.087297231909456</v>
      </c>
      <c r="BC206" s="216">
        <v>15.097239771261837</v>
      </c>
      <c r="BD206" s="216">
        <v>12.586168556815656</v>
      </c>
      <c r="BE206" s="216">
        <v>13.257646487657318</v>
      </c>
      <c r="BF206" s="216">
        <v>13.89786795048143</v>
      </c>
      <c r="BG206" s="216">
        <v>20.314004207323595</v>
      </c>
      <c r="BH206" s="216">
        <v>16.341066341066341</v>
      </c>
      <c r="BI206" s="217">
        <v>17.730381701845996</v>
      </c>
      <c r="BJ206" s="214">
        <v>22.9</v>
      </c>
      <c r="BK206" s="216">
        <v>17.120585803708515</v>
      </c>
      <c r="BL206" s="216">
        <v>21.640796319387711</v>
      </c>
      <c r="BM206" s="216">
        <v>27.418180406015477</v>
      </c>
      <c r="BN206" s="216">
        <v>24.354681931094071</v>
      </c>
      <c r="BO206" s="217">
        <v>19.983588621444202</v>
      </c>
      <c r="BP206" s="214">
        <v>21.4</v>
      </c>
      <c r="BQ206" s="216">
        <v>21.298909652693187</v>
      </c>
      <c r="BR206" s="216">
        <v>25.518617719657581</v>
      </c>
      <c r="BS206" s="217">
        <v>19.717845606170478</v>
      </c>
      <c r="BT206" s="214">
        <v>20.7</v>
      </c>
      <c r="BU206" s="216">
        <v>22.13806535381952</v>
      </c>
      <c r="BV206" s="216">
        <v>17.38725693007861</v>
      </c>
      <c r="BW206" s="216">
        <v>20.717272987682612</v>
      </c>
      <c r="BX206" s="217">
        <v>20.042317791317206</v>
      </c>
      <c r="BY206" s="214">
        <v>24.8</v>
      </c>
      <c r="BZ206" s="216">
        <v>21.645682979507981</v>
      </c>
      <c r="CA206" s="216">
        <v>28.505250154416306</v>
      </c>
      <c r="CB206" s="216">
        <v>24.399356073261853</v>
      </c>
      <c r="CC206" s="216">
        <v>27.702408733140846</v>
      </c>
      <c r="CD206" s="216">
        <v>23.372964911553918</v>
      </c>
      <c r="CE206" s="216">
        <v>25.61168634175295</v>
      </c>
      <c r="CF206" s="216">
        <v>22.353361194531367</v>
      </c>
      <c r="CG206" s="217">
        <v>24.670940333042523</v>
      </c>
      <c r="CH206" s="214">
        <v>25.3</v>
      </c>
      <c r="CI206" s="216">
        <v>23.11583312824326</v>
      </c>
      <c r="CJ206" s="217">
        <v>28.889616220616496</v>
      </c>
      <c r="CK206" s="214">
        <v>18</v>
      </c>
      <c r="CL206" s="216">
        <v>18.572316012570344</v>
      </c>
      <c r="CM206" s="216">
        <v>16.354293441514535</v>
      </c>
      <c r="CN206" s="216">
        <v>19.082657338439734</v>
      </c>
      <c r="CO206" s="216">
        <v>18.01492562802056</v>
      </c>
      <c r="CP206" s="217">
        <v>18.55996466170949</v>
      </c>
      <c r="CQ206" s="214">
        <v>22.9</v>
      </c>
      <c r="CR206" s="216">
        <v>26.47640695373995</v>
      </c>
      <c r="CS206" s="216">
        <v>17.455100150725478</v>
      </c>
      <c r="CT206" s="217">
        <v>25.517739605073047</v>
      </c>
      <c r="CU206" s="214">
        <v>18.2</v>
      </c>
      <c r="CV206" s="216">
        <v>20.577395577395578</v>
      </c>
      <c r="CW206" s="216">
        <v>17.789366373902133</v>
      </c>
      <c r="CX206" s="216">
        <v>17.484872030326574</v>
      </c>
      <c r="CY206" s="217">
        <v>17.402369262645827</v>
      </c>
      <c r="CZ206" s="214">
        <v>18.899999999999999</v>
      </c>
      <c r="DA206" s="216">
        <v>19.454824057219323</v>
      </c>
      <c r="DB206" s="216">
        <v>18.319093979733758</v>
      </c>
      <c r="DC206" s="216">
        <v>18.395274805354198</v>
      </c>
      <c r="DD206" s="216">
        <v>18.575407575369422</v>
      </c>
      <c r="DE206" s="216">
        <v>20.321829774314342</v>
      </c>
      <c r="DF206" s="217">
        <v>17.954348454203988</v>
      </c>
      <c r="DG206" s="214">
        <v>20.6</v>
      </c>
      <c r="DH206" s="216">
        <v>19.119535177246316</v>
      </c>
      <c r="DI206" s="216">
        <v>25.335462363784071</v>
      </c>
      <c r="DJ206" s="216">
        <v>22.513640073892685</v>
      </c>
      <c r="DK206" s="216">
        <v>20.632530117518659</v>
      </c>
      <c r="DL206" s="216">
        <v>22.134621800971292</v>
      </c>
      <c r="DM206" s="216">
        <v>18.193811975996937</v>
      </c>
      <c r="DN206" s="216">
        <v>23.203390745640085</v>
      </c>
      <c r="DO206" s="217">
        <v>18.790941418678646</v>
      </c>
      <c r="DP206" s="448">
        <v>20.349989708935581</v>
      </c>
      <c r="DQ206" s="214" t="s">
        <v>341</v>
      </c>
      <c r="DR206" s="216">
        <v>27.461878816689218</v>
      </c>
      <c r="DS206" s="216">
        <v>24.250923970432947</v>
      </c>
      <c r="DT206" s="217">
        <v>18.058300395256918</v>
      </c>
      <c r="DU206" s="214" t="s">
        <v>341</v>
      </c>
      <c r="DV206" s="216">
        <v>42.588211437069084</v>
      </c>
      <c r="DW206" s="217" t="s">
        <v>341</v>
      </c>
      <c r="DX206" s="287"/>
    </row>
    <row r="207" spans="1:130" s="14" customFormat="1" ht="16.5" customHeight="1">
      <c r="A207" s="363" t="s">
        <v>526</v>
      </c>
      <c r="B207" s="195">
        <f>SUM(C207:D207)</f>
        <v>1692</v>
      </c>
      <c r="C207" s="106">
        <v>1303</v>
      </c>
      <c r="D207" s="126">
        <v>389</v>
      </c>
      <c r="E207" s="483">
        <f>SUM(F207:J207)</f>
        <v>3856.3</v>
      </c>
      <c r="F207" s="106">
        <v>371</v>
      </c>
      <c r="G207" s="127">
        <v>2689</v>
      </c>
      <c r="H207" s="127">
        <v>105</v>
      </c>
      <c r="I207" s="127">
        <v>168.3</v>
      </c>
      <c r="J207" s="126">
        <v>523</v>
      </c>
      <c r="K207" s="129">
        <f>SUM(L207:O207)</f>
        <v>2082</v>
      </c>
      <c r="L207" s="127">
        <v>197</v>
      </c>
      <c r="M207" s="127">
        <v>66</v>
      </c>
      <c r="N207" s="127">
        <v>566</v>
      </c>
      <c r="O207" s="126">
        <v>1253</v>
      </c>
      <c r="P207" s="129">
        <f>SUM(Q207:S207)</f>
        <v>1367</v>
      </c>
      <c r="Q207" s="127">
        <v>275</v>
      </c>
      <c r="R207" s="127">
        <v>990</v>
      </c>
      <c r="S207" s="126">
        <v>102</v>
      </c>
      <c r="T207" s="129">
        <f>SUM(U207:X207)</f>
        <v>1546.1000000000001</v>
      </c>
      <c r="U207" s="127">
        <v>920</v>
      </c>
      <c r="V207" s="127">
        <v>75</v>
      </c>
      <c r="W207" s="127">
        <v>207.9</v>
      </c>
      <c r="X207" s="126">
        <v>343.2</v>
      </c>
      <c r="Y207" s="129">
        <f>SUM(Z207:AC207)</f>
        <v>1109.8998569384835</v>
      </c>
      <c r="Z207" s="127">
        <v>276</v>
      </c>
      <c r="AA207" s="127">
        <v>15</v>
      </c>
      <c r="AB207" s="127">
        <v>585.56652360515022</v>
      </c>
      <c r="AC207" s="126">
        <v>233.33333333333331</v>
      </c>
      <c r="AD207" s="129">
        <f>SUM(AE207:AJ207)</f>
        <v>1154</v>
      </c>
      <c r="AE207" s="127">
        <v>132</v>
      </c>
      <c r="AF207" s="127">
        <v>229</v>
      </c>
      <c r="AG207" s="127">
        <v>55</v>
      </c>
      <c r="AH207" s="127">
        <v>0</v>
      </c>
      <c r="AI207" s="127">
        <v>105</v>
      </c>
      <c r="AJ207" s="126">
        <v>633</v>
      </c>
      <c r="AK207" s="129">
        <f>SUM(AL207:AO207)</f>
        <v>750</v>
      </c>
      <c r="AL207" s="127">
        <v>215</v>
      </c>
      <c r="AM207" s="127">
        <v>247</v>
      </c>
      <c r="AN207" s="127">
        <v>212</v>
      </c>
      <c r="AO207" s="126">
        <v>76</v>
      </c>
      <c r="AP207" s="129">
        <f>SUM(AQ207:AR207)</f>
        <v>70</v>
      </c>
      <c r="AQ207" s="127">
        <v>70</v>
      </c>
      <c r="AR207" s="126">
        <v>0</v>
      </c>
      <c r="AS207" s="129">
        <f>SUM(AT207:AW207)</f>
        <v>229</v>
      </c>
      <c r="AT207" s="127">
        <v>137.5</v>
      </c>
      <c r="AU207" s="127">
        <v>28.6</v>
      </c>
      <c r="AV207" s="127">
        <v>42.9</v>
      </c>
      <c r="AW207" s="126">
        <v>20</v>
      </c>
      <c r="AX207" s="129">
        <f>SUM(AY207:AZ207)</f>
        <v>76</v>
      </c>
      <c r="AY207" s="127">
        <v>47</v>
      </c>
      <c r="AZ207" s="126">
        <v>29</v>
      </c>
      <c r="BA207" s="129">
        <f>SUM(BB207:BI207)</f>
        <v>9938.2000000000007</v>
      </c>
      <c r="BB207" s="127">
        <v>2530</v>
      </c>
      <c r="BC207" s="127">
        <v>1538</v>
      </c>
      <c r="BD207" s="127">
        <v>790.9</v>
      </c>
      <c r="BE207" s="127">
        <v>828.3</v>
      </c>
      <c r="BF207" s="127">
        <v>1870</v>
      </c>
      <c r="BG207" s="127">
        <v>497</v>
      </c>
      <c r="BH207" s="127">
        <v>835</v>
      </c>
      <c r="BI207" s="126">
        <v>1049</v>
      </c>
      <c r="BJ207" s="129">
        <f>SUM(BK207:BO207)</f>
        <v>2646</v>
      </c>
      <c r="BK207" s="127">
        <v>273</v>
      </c>
      <c r="BL207" s="127">
        <v>832</v>
      </c>
      <c r="BM207" s="127">
        <v>1150</v>
      </c>
      <c r="BN207" s="127">
        <v>62</v>
      </c>
      <c r="BO207" s="126">
        <v>329</v>
      </c>
      <c r="BP207" s="129">
        <f>SUM(BQ207:BS207)</f>
        <v>892.5</v>
      </c>
      <c r="BQ207" s="127">
        <v>129</v>
      </c>
      <c r="BR207" s="127">
        <v>236.5</v>
      </c>
      <c r="BS207" s="126">
        <v>527</v>
      </c>
      <c r="BT207" s="129">
        <f>SUM(BU207:BX207)</f>
        <v>1039.2732919254659</v>
      </c>
      <c r="BU207" s="127">
        <v>971.27329192546586</v>
      </c>
      <c r="BV207" s="127">
        <v>3</v>
      </c>
      <c r="BW207" s="127">
        <v>65</v>
      </c>
      <c r="BX207" s="126">
        <v>0</v>
      </c>
      <c r="BY207" s="129">
        <f>SUM(BZ207:CG207)</f>
        <v>5345</v>
      </c>
      <c r="BZ207" s="127">
        <v>640</v>
      </c>
      <c r="CA207" s="127">
        <v>92</v>
      </c>
      <c r="CB207" s="127">
        <v>2068</v>
      </c>
      <c r="CC207" s="127">
        <v>75</v>
      </c>
      <c r="CD207" s="127">
        <v>39</v>
      </c>
      <c r="CE207" s="127">
        <v>548</v>
      </c>
      <c r="CF207" s="127">
        <v>1113</v>
      </c>
      <c r="CG207" s="126">
        <v>770</v>
      </c>
      <c r="CH207" s="129">
        <f>SUM(CI207:CJ207)</f>
        <v>593</v>
      </c>
      <c r="CI207" s="127">
        <v>400</v>
      </c>
      <c r="CJ207" s="126">
        <v>193</v>
      </c>
      <c r="CK207" s="129">
        <f>SUM(CL207:CP207)</f>
        <v>1945</v>
      </c>
      <c r="CL207" s="127">
        <v>949</v>
      </c>
      <c r="CM207" s="127">
        <v>40</v>
      </c>
      <c r="CN207" s="127">
        <v>0</v>
      </c>
      <c r="CO207" s="127">
        <v>881</v>
      </c>
      <c r="CP207" s="126">
        <v>75</v>
      </c>
      <c r="CQ207" s="129">
        <f>SUM(CR207:CT207)</f>
        <v>404</v>
      </c>
      <c r="CR207" s="127">
        <v>141</v>
      </c>
      <c r="CS207" s="127">
        <v>220</v>
      </c>
      <c r="CT207" s="126">
        <v>43</v>
      </c>
      <c r="CU207" s="129">
        <f>SUM(CV207:CY207)</f>
        <v>1054</v>
      </c>
      <c r="CV207" s="127">
        <v>309</v>
      </c>
      <c r="CW207" s="127">
        <v>538</v>
      </c>
      <c r="CX207" s="127">
        <v>14</v>
      </c>
      <c r="CY207" s="126">
        <v>193</v>
      </c>
      <c r="CZ207" s="129">
        <f>SUM(DA207:DF207)</f>
        <v>4394</v>
      </c>
      <c r="DA207" s="127">
        <v>85</v>
      </c>
      <c r="DB207" s="127">
        <v>21</v>
      </c>
      <c r="DC207" s="127">
        <v>1395</v>
      </c>
      <c r="DD207" s="127">
        <v>1298</v>
      </c>
      <c r="DE207" s="127">
        <v>1335</v>
      </c>
      <c r="DF207" s="126">
        <v>260</v>
      </c>
      <c r="DG207" s="129">
        <f>SUM(DH207:DO207)</f>
        <v>2087.5</v>
      </c>
      <c r="DH207" s="127">
        <v>84</v>
      </c>
      <c r="DI207" s="127">
        <v>299</v>
      </c>
      <c r="DJ207" s="127">
        <v>14</v>
      </c>
      <c r="DK207" s="127">
        <v>86</v>
      </c>
      <c r="DL207" s="127">
        <v>412.5</v>
      </c>
      <c r="DM207" s="127">
        <v>1025</v>
      </c>
      <c r="DN207" s="127">
        <v>50</v>
      </c>
      <c r="DO207" s="126">
        <v>117</v>
      </c>
      <c r="DP207" s="440">
        <f>B207+E207+K207+P207+T207+Y207+AD207+AK207+AP207+AS207+AX207+BA207+BJ207+BP207+BT207+BY207+CH207+CK207+CQ207+CU207+CZ207+DG207</f>
        <v>44270.773148863955</v>
      </c>
      <c r="DQ207" s="129">
        <f>SUM(DR207:DT207)</f>
        <v>0</v>
      </c>
      <c r="DR207" s="127">
        <v>0</v>
      </c>
      <c r="DS207" s="127">
        <v>0</v>
      </c>
      <c r="DT207" s="126">
        <v>0</v>
      </c>
      <c r="DU207" s="195" t="s">
        <v>341</v>
      </c>
      <c r="DV207" s="127">
        <v>0</v>
      </c>
      <c r="DW207" s="126" t="s">
        <v>341</v>
      </c>
    </row>
    <row r="208" spans="1:130" s="14" customFormat="1" ht="16.5" customHeight="1">
      <c r="A208" s="363" t="s">
        <v>527</v>
      </c>
      <c r="B208" s="195">
        <f>SUM(C208:D208)</f>
        <v>6533</v>
      </c>
      <c r="C208" s="106">
        <v>3419</v>
      </c>
      <c r="D208" s="126">
        <v>3114</v>
      </c>
      <c r="E208" s="483">
        <f>SUM(F208:J208)</f>
        <v>22522</v>
      </c>
      <c r="F208" s="106">
        <v>4119</v>
      </c>
      <c r="G208" s="127">
        <v>8524</v>
      </c>
      <c r="H208" s="127">
        <v>2515</v>
      </c>
      <c r="I208" s="127">
        <v>2955</v>
      </c>
      <c r="J208" s="126">
        <v>4409</v>
      </c>
      <c r="K208" s="129">
        <f>SUM(L208:O208)</f>
        <v>9598</v>
      </c>
      <c r="L208" s="127">
        <v>2861</v>
      </c>
      <c r="M208" s="127">
        <v>1326</v>
      </c>
      <c r="N208" s="127">
        <v>1495</v>
      </c>
      <c r="O208" s="126">
        <v>3916</v>
      </c>
      <c r="P208" s="129">
        <f>SUM(Q208:S208)</f>
        <v>12215</v>
      </c>
      <c r="Q208" s="127">
        <v>5943</v>
      </c>
      <c r="R208" s="127">
        <v>3410</v>
      </c>
      <c r="S208" s="126">
        <v>2862</v>
      </c>
      <c r="T208" s="129">
        <f>SUM(U208:X208)</f>
        <v>11118</v>
      </c>
      <c r="U208" s="127">
        <v>2516</v>
      </c>
      <c r="V208" s="127">
        <v>2324</v>
      </c>
      <c r="W208" s="127">
        <v>3743</v>
      </c>
      <c r="X208" s="126">
        <v>2535</v>
      </c>
      <c r="Y208" s="129">
        <f>SUM(Z208:AC208)</f>
        <v>22074</v>
      </c>
      <c r="Z208" s="127">
        <v>4968</v>
      </c>
      <c r="AA208" s="127">
        <v>6968</v>
      </c>
      <c r="AB208" s="127">
        <v>5466</v>
      </c>
      <c r="AC208" s="126">
        <v>4672</v>
      </c>
      <c r="AD208" s="129">
        <f>SUM(AE208:AJ208)</f>
        <v>16895</v>
      </c>
      <c r="AE208" s="127">
        <v>3332</v>
      </c>
      <c r="AF208" s="127">
        <v>2028</v>
      </c>
      <c r="AG208" s="127">
        <v>2222</v>
      </c>
      <c r="AH208" s="127">
        <v>4171</v>
      </c>
      <c r="AI208" s="127">
        <v>2167</v>
      </c>
      <c r="AJ208" s="126">
        <v>2975</v>
      </c>
      <c r="AK208" s="129">
        <f>SUM(AL208:AO208)</f>
        <v>7704</v>
      </c>
      <c r="AL208" s="127">
        <v>2039</v>
      </c>
      <c r="AM208" s="127">
        <v>1984</v>
      </c>
      <c r="AN208" s="127">
        <v>2493</v>
      </c>
      <c r="AO208" s="126">
        <v>1188</v>
      </c>
      <c r="AP208" s="129">
        <f>SUM(AQ208:AR208)</f>
        <v>605</v>
      </c>
      <c r="AQ208" s="127">
        <v>142</v>
      </c>
      <c r="AR208" s="126">
        <v>463</v>
      </c>
      <c r="AS208" s="129">
        <f>SUM(AT208:AW208)</f>
        <v>6983</v>
      </c>
      <c r="AT208" s="127">
        <v>2627</v>
      </c>
      <c r="AU208" s="127">
        <v>1800</v>
      </c>
      <c r="AV208" s="127">
        <v>1706</v>
      </c>
      <c r="AW208" s="126">
        <v>850</v>
      </c>
      <c r="AX208" s="129">
        <f>SUM(AY208:AZ208)</f>
        <v>12194</v>
      </c>
      <c r="AY208" s="127">
        <v>3941</v>
      </c>
      <c r="AZ208" s="126">
        <v>8253</v>
      </c>
      <c r="BA208" s="129">
        <f>SUM(BB208:BI208)</f>
        <v>29773</v>
      </c>
      <c r="BB208" s="127">
        <v>5615</v>
      </c>
      <c r="BC208" s="127">
        <v>4020</v>
      </c>
      <c r="BD208" s="127">
        <v>4007</v>
      </c>
      <c r="BE208" s="127">
        <v>3472</v>
      </c>
      <c r="BF208" s="127">
        <v>3015</v>
      </c>
      <c r="BG208" s="127">
        <v>3705</v>
      </c>
      <c r="BH208" s="127">
        <v>3323</v>
      </c>
      <c r="BI208" s="126">
        <v>2616</v>
      </c>
      <c r="BJ208" s="129">
        <f>SUM(BK208:BO208)</f>
        <v>13326</v>
      </c>
      <c r="BK208" s="127">
        <v>2587</v>
      </c>
      <c r="BL208" s="127">
        <v>2949</v>
      </c>
      <c r="BM208" s="127">
        <v>4076</v>
      </c>
      <c r="BN208" s="127">
        <v>1395</v>
      </c>
      <c r="BO208" s="126">
        <v>2319</v>
      </c>
      <c r="BP208" s="129">
        <f>SUM(BQ208:BS208)</f>
        <v>6056</v>
      </c>
      <c r="BQ208" s="127">
        <v>2055</v>
      </c>
      <c r="BR208" s="127">
        <v>1183</v>
      </c>
      <c r="BS208" s="126">
        <v>2818</v>
      </c>
      <c r="BT208" s="129">
        <f>SUM(BU208:BX208)</f>
        <v>12956</v>
      </c>
      <c r="BU208" s="127">
        <v>3028</v>
      </c>
      <c r="BV208" s="127">
        <v>1639</v>
      </c>
      <c r="BW208" s="127">
        <v>5625</v>
      </c>
      <c r="BX208" s="126">
        <v>2664</v>
      </c>
      <c r="BY208" s="129">
        <f>SUM(BZ208:CG208)</f>
        <v>15778</v>
      </c>
      <c r="BZ208" s="127">
        <v>854</v>
      </c>
      <c r="CA208" s="127">
        <v>2352</v>
      </c>
      <c r="CB208" s="127">
        <v>4043</v>
      </c>
      <c r="CC208" s="127">
        <v>2015</v>
      </c>
      <c r="CD208" s="127">
        <v>1505</v>
      </c>
      <c r="CE208" s="127">
        <v>1441</v>
      </c>
      <c r="CF208" s="127">
        <v>2105</v>
      </c>
      <c r="CG208" s="126">
        <v>1463</v>
      </c>
      <c r="CH208" s="129">
        <f>SUM(CI208:CJ208)</f>
        <v>27920</v>
      </c>
      <c r="CI208" s="127">
        <v>18542</v>
      </c>
      <c r="CJ208" s="126">
        <v>9378</v>
      </c>
      <c r="CK208" s="129">
        <f>SUM(CL208:CP208)</f>
        <v>20339</v>
      </c>
      <c r="CL208" s="127">
        <v>5688</v>
      </c>
      <c r="CM208" s="127">
        <v>5259</v>
      </c>
      <c r="CN208" s="127">
        <v>2441</v>
      </c>
      <c r="CO208" s="127">
        <v>3499</v>
      </c>
      <c r="CP208" s="126">
        <v>3452</v>
      </c>
      <c r="CQ208" s="129">
        <f>SUM(CR208:CT208)</f>
        <v>11779</v>
      </c>
      <c r="CR208" s="127">
        <v>3546</v>
      </c>
      <c r="CS208" s="127">
        <v>3811</v>
      </c>
      <c r="CT208" s="126">
        <v>4422</v>
      </c>
      <c r="CU208" s="129">
        <f>SUM(CV208:CY208)</f>
        <v>14671</v>
      </c>
      <c r="CV208" s="127">
        <v>2907</v>
      </c>
      <c r="CW208" s="127">
        <v>5341</v>
      </c>
      <c r="CX208" s="127">
        <v>3359</v>
      </c>
      <c r="CY208" s="126">
        <v>3064</v>
      </c>
      <c r="CZ208" s="129">
        <f>SUM(DA208:DF208)</f>
        <v>17881</v>
      </c>
      <c r="DA208" s="127">
        <v>1018</v>
      </c>
      <c r="DB208" s="127">
        <v>624</v>
      </c>
      <c r="DC208" s="127">
        <v>4786</v>
      </c>
      <c r="DD208" s="127">
        <v>5070</v>
      </c>
      <c r="DE208" s="127">
        <v>3409</v>
      </c>
      <c r="DF208" s="126">
        <v>2974</v>
      </c>
      <c r="DG208" s="129">
        <f>SUM(DH208:DO208)</f>
        <v>30650</v>
      </c>
      <c r="DH208" s="127">
        <v>2920</v>
      </c>
      <c r="DI208" s="127">
        <v>2266</v>
      </c>
      <c r="DJ208" s="127">
        <v>4064</v>
      </c>
      <c r="DK208" s="127">
        <v>5188</v>
      </c>
      <c r="DL208" s="127">
        <v>4598</v>
      </c>
      <c r="DM208" s="127">
        <v>6891</v>
      </c>
      <c r="DN208" s="127">
        <v>2319</v>
      </c>
      <c r="DO208" s="126">
        <v>2404</v>
      </c>
      <c r="DP208" s="440">
        <f>B208+E208+K208+P208+T208+Y208+AD208+AK208+AP208+AS208+AX208+BA208+BJ208+BP208+BT208+BY208+CH208+CK208+CQ208+CU208+CZ208+DG208</f>
        <v>329570</v>
      </c>
      <c r="DQ208" s="129">
        <f>SUM(DR208:DT208)</f>
        <v>2615</v>
      </c>
      <c r="DR208" s="127">
        <v>1411</v>
      </c>
      <c r="DS208" s="127">
        <v>859</v>
      </c>
      <c r="DT208" s="126">
        <v>345</v>
      </c>
      <c r="DU208" s="195" t="s">
        <v>341</v>
      </c>
      <c r="DV208" s="127">
        <v>2952</v>
      </c>
      <c r="DW208" s="126" t="s">
        <v>341</v>
      </c>
    </row>
    <row r="209" spans="1:139" s="14" customFormat="1" ht="16.5" customHeight="1">
      <c r="A209" s="362" t="s">
        <v>528</v>
      </c>
      <c r="B209" s="248">
        <f>SUM(C209:D209)</f>
        <v>8225</v>
      </c>
      <c r="C209" s="358">
        <f>C207+C208</f>
        <v>4722</v>
      </c>
      <c r="D209" s="311">
        <f>D207+D208</f>
        <v>3503</v>
      </c>
      <c r="E209" s="622">
        <f>SUM(F209:J209)</f>
        <v>26378.3</v>
      </c>
      <c r="F209" s="358">
        <f>F207+F208</f>
        <v>4490</v>
      </c>
      <c r="G209" s="359">
        <f>G207+G208</f>
        <v>11213</v>
      </c>
      <c r="H209" s="359">
        <f>H207+H208</f>
        <v>2620</v>
      </c>
      <c r="I209" s="359">
        <f>I207+I208</f>
        <v>3123.3</v>
      </c>
      <c r="J209" s="311">
        <f>J207+J208</f>
        <v>4932</v>
      </c>
      <c r="K209" s="248">
        <f>SUM(L209:O209)</f>
        <v>11680</v>
      </c>
      <c r="L209" s="359">
        <f>L207+L208</f>
        <v>3058</v>
      </c>
      <c r="M209" s="359">
        <f>M207+M208</f>
        <v>1392</v>
      </c>
      <c r="N209" s="359">
        <f>N207+N208</f>
        <v>2061</v>
      </c>
      <c r="O209" s="311">
        <f>O207+O208</f>
        <v>5169</v>
      </c>
      <c r="P209" s="248">
        <f>SUM(Q209:S209)</f>
        <v>13582</v>
      </c>
      <c r="Q209" s="359">
        <f>Q207+Q208</f>
        <v>6218</v>
      </c>
      <c r="R209" s="359">
        <f>R207+R208</f>
        <v>4400</v>
      </c>
      <c r="S209" s="311">
        <f>S207+S208</f>
        <v>2964</v>
      </c>
      <c r="T209" s="248">
        <f>SUM(U209:X209)</f>
        <v>12664.099999999999</v>
      </c>
      <c r="U209" s="359">
        <f>U207+U208</f>
        <v>3436</v>
      </c>
      <c r="V209" s="359">
        <f>V207+V208</f>
        <v>2399</v>
      </c>
      <c r="W209" s="359">
        <f>W207+W208</f>
        <v>3950.9</v>
      </c>
      <c r="X209" s="311">
        <f>X207+X208</f>
        <v>2878.2</v>
      </c>
      <c r="Y209" s="248">
        <f>SUM(Z209:AC209)</f>
        <v>23183.899856938482</v>
      </c>
      <c r="Z209" s="359">
        <f>Z207+Z208</f>
        <v>5244</v>
      </c>
      <c r="AA209" s="359">
        <f>AA207+AA208</f>
        <v>6983</v>
      </c>
      <c r="AB209" s="359">
        <f>AB207+AB208</f>
        <v>6051.56652360515</v>
      </c>
      <c r="AC209" s="311">
        <f>AC207+AC208</f>
        <v>4905.333333333333</v>
      </c>
      <c r="AD209" s="248">
        <f>SUM(AE209:AJ209)</f>
        <v>18049</v>
      </c>
      <c r="AE209" s="359">
        <f t="shared" ref="AE209:AJ209" si="180">AE207+AE208</f>
        <v>3464</v>
      </c>
      <c r="AF209" s="359">
        <f t="shared" si="180"/>
        <v>2257</v>
      </c>
      <c r="AG209" s="359">
        <f t="shared" si="180"/>
        <v>2277</v>
      </c>
      <c r="AH209" s="359">
        <f t="shared" si="180"/>
        <v>4171</v>
      </c>
      <c r="AI209" s="359">
        <f t="shared" si="180"/>
        <v>2272</v>
      </c>
      <c r="AJ209" s="311">
        <f t="shared" si="180"/>
        <v>3608</v>
      </c>
      <c r="AK209" s="248">
        <f>SUM(AL209:AO209)</f>
        <v>8454</v>
      </c>
      <c r="AL209" s="359">
        <f>AL207+AL208</f>
        <v>2254</v>
      </c>
      <c r="AM209" s="359">
        <f>AM207+AM208</f>
        <v>2231</v>
      </c>
      <c r="AN209" s="359">
        <f>AN207+AN208</f>
        <v>2705</v>
      </c>
      <c r="AO209" s="311">
        <f>AO207+AO208</f>
        <v>1264</v>
      </c>
      <c r="AP209" s="248">
        <f>SUM(AQ209:AR209)</f>
        <v>675</v>
      </c>
      <c r="AQ209" s="359">
        <f>AQ207+AQ208</f>
        <v>212</v>
      </c>
      <c r="AR209" s="311">
        <f>AR207+AR208</f>
        <v>463</v>
      </c>
      <c r="AS209" s="248">
        <f>SUM(AT209:AW209)</f>
        <v>7212</v>
      </c>
      <c r="AT209" s="359">
        <f>AT207+AT208</f>
        <v>2764.5</v>
      </c>
      <c r="AU209" s="359">
        <f>AU207+AU208</f>
        <v>1828.6</v>
      </c>
      <c r="AV209" s="359">
        <f>AV207+AV208</f>
        <v>1748.9</v>
      </c>
      <c r="AW209" s="311">
        <f>AW207+AW208</f>
        <v>870</v>
      </c>
      <c r="AX209" s="248">
        <f>SUM(AY209:AZ209)</f>
        <v>12270</v>
      </c>
      <c r="AY209" s="359">
        <f>AY207+AY208</f>
        <v>3988</v>
      </c>
      <c r="AZ209" s="311">
        <f>AZ207+AZ208</f>
        <v>8282</v>
      </c>
      <c r="BA209" s="248">
        <f>SUM(BB209:BI209)</f>
        <v>39711.199999999997</v>
      </c>
      <c r="BB209" s="359">
        <f t="shared" ref="BB209:BI209" si="181">BB207+BB208</f>
        <v>8145</v>
      </c>
      <c r="BC209" s="359">
        <f t="shared" si="181"/>
        <v>5558</v>
      </c>
      <c r="BD209" s="359">
        <f t="shared" si="181"/>
        <v>4797.8999999999996</v>
      </c>
      <c r="BE209" s="359">
        <f t="shared" si="181"/>
        <v>4300.3</v>
      </c>
      <c r="BF209" s="359">
        <f t="shared" si="181"/>
        <v>4885</v>
      </c>
      <c r="BG209" s="359">
        <f t="shared" si="181"/>
        <v>4202</v>
      </c>
      <c r="BH209" s="359">
        <f t="shared" si="181"/>
        <v>4158</v>
      </c>
      <c r="BI209" s="311">
        <f t="shared" si="181"/>
        <v>3665</v>
      </c>
      <c r="BJ209" s="248">
        <f>SUM(BK209:BO209)</f>
        <v>15972</v>
      </c>
      <c r="BK209" s="359">
        <f>BK207+BK208</f>
        <v>2860</v>
      </c>
      <c r="BL209" s="359">
        <f>BL207+BL208</f>
        <v>3781</v>
      </c>
      <c r="BM209" s="359">
        <f>BM207+BM208</f>
        <v>5226</v>
      </c>
      <c r="BN209" s="359">
        <f>BN207+BN208</f>
        <v>1457</v>
      </c>
      <c r="BO209" s="311">
        <f>BO207+BO208</f>
        <v>2648</v>
      </c>
      <c r="BP209" s="248">
        <f>SUM(BQ209:BS209)</f>
        <v>6948.5</v>
      </c>
      <c r="BQ209" s="359">
        <f>BQ207+BQ208</f>
        <v>2184</v>
      </c>
      <c r="BR209" s="359">
        <f>BR207+BR208</f>
        <v>1419.5</v>
      </c>
      <c r="BS209" s="311">
        <f>BS207+BS208</f>
        <v>3345</v>
      </c>
      <c r="BT209" s="248">
        <f>SUM(BU209:BX209)</f>
        <v>13995.273291925467</v>
      </c>
      <c r="BU209" s="359">
        <f>BU207+BU208</f>
        <v>3999.2732919254659</v>
      </c>
      <c r="BV209" s="359">
        <f>BV207+BV208</f>
        <v>1642</v>
      </c>
      <c r="BW209" s="359">
        <f>BW207+BW208</f>
        <v>5690</v>
      </c>
      <c r="BX209" s="311">
        <f>BX207+BX208</f>
        <v>2664</v>
      </c>
      <c r="BY209" s="248">
        <f>SUM(BZ209:CG209)</f>
        <v>21123</v>
      </c>
      <c r="BZ209" s="359">
        <f t="shared" ref="BZ209:CG209" si="182">BZ207+BZ208</f>
        <v>1494</v>
      </c>
      <c r="CA209" s="359">
        <f t="shared" si="182"/>
        <v>2444</v>
      </c>
      <c r="CB209" s="359">
        <f t="shared" si="182"/>
        <v>6111</v>
      </c>
      <c r="CC209" s="359">
        <f t="shared" si="182"/>
        <v>2090</v>
      </c>
      <c r="CD209" s="359">
        <f t="shared" si="182"/>
        <v>1544</v>
      </c>
      <c r="CE209" s="359">
        <f t="shared" si="182"/>
        <v>1989</v>
      </c>
      <c r="CF209" s="359">
        <f t="shared" si="182"/>
        <v>3218</v>
      </c>
      <c r="CG209" s="311">
        <f t="shared" si="182"/>
        <v>2233</v>
      </c>
      <c r="CH209" s="248">
        <f>SUM(CI209:CJ209)</f>
        <v>28513</v>
      </c>
      <c r="CI209" s="359">
        <f>CI207+CI208</f>
        <v>18942</v>
      </c>
      <c r="CJ209" s="311">
        <f>CJ207+CJ208</f>
        <v>9571</v>
      </c>
      <c r="CK209" s="248">
        <f>SUM(CL209:CP209)</f>
        <v>22284</v>
      </c>
      <c r="CL209" s="359">
        <f>CL207+CL208</f>
        <v>6637</v>
      </c>
      <c r="CM209" s="359">
        <f>CM207+CM208</f>
        <v>5299</v>
      </c>
      <c r="CN209" s="359">
        <f>CN207+CN208</f>
        <v>2441</v>
      </c>
      <c r="CO209" s="359">
        <f>CO207+CO208</f>
        <v>4380</v>
      </c>
      <c r="CP209" s="311">
        <f>CP207+CP208</f>
        <v>3527</v>
      </c>
      <c r="CQ209" s="248">
        <f>SUM(CR209:CT209)</f>
        <v>12183</v>
      </c>
      <c r="CR209" s="359">
        <f>CR207+CR208</f>
        <v>3687</v>
      </c>
      <c r="CS209" s="359">
        <f>CS207+CS208</f>
        <v>4031</v>
      </c>
      <c r="CT209" s="311">
        <f>CT207+CT208</f>
        <v>4465</v>
      </c>
      <c r="CU209" s="248">
        <f>SUM(CV209:CY209)</f>
        <v>15725</v>
      </c>
      <c r="CV209" s="359">
        <f>CV207+CV208</f>
        <v>3216</v>
      </c>
      <c r="CW209" s="359">
        <f>CW207+CW208</f>
        <v>5879</v>
      </c>
      <c r="CX209" s="359">
        <f>CX207+CX208</f>
        <v>3373</v>
      </c>
      <c r="CY209" s="311">
        <f>CY207+CY208</f>
        <v>3257</v>
      </c>
      <c r="CZ209" s="248">
        <f>SUM(DA209:DF209)</f>
        <v>22275</v>
      </c>
      <c r="DA209" s="359">
        <f t="shared" ref="DA209:DF209" si="183">DA207+DA208</f>
        <v>1103</v>
      </c>
      <c r="DB209" s="359">
        <f t="shared" si="183"/>
        <v>645</v>
      </c>
      <c r="DC209" s="359">
        <f t="shared" si="183"/>
        <v>6181</v>
      </c>
      <c r="DD209" s="359">
        <f t="shared" si="183"/>
        <v>6368</v>
      </c>
      <c r="DE209" s="359">
        <f t="shared" si="183"/>
        <v>4744</v>
      </c>
      <c r="DF209" s="311">
        <f t="shared" si="183"/>
        <v>3234</v>
      </c>
      <c r="DG209" s="248">
        <f>SUM(DH209:DO209)</f>
        <v>32737.5</v>
      </c>
      <c r="DH209" s="359">
        <f t="shared" ref="DH209:DO209" si="184">DH207+DH208</f>
        <v>3004</v>
      </c>
      <c r="DI209" s="359">
        <f t="shared" si="184"/>
        <v>2565</v>
      </c>
      <c r="DJ209" s="359">
        <f t="shared" si="184"/>
        <v>4078</v>
      </c>
      <c r="DK209" s="359">
        <f t="shared" si="184"/>
        <v>5274</v>
      </c>
      <c r="DL209" s="359">
        <f t="shared" si="184"/>
        <v>5010.5</v>
      </c>
      <c r="DM209" s="359">
        <f t="shared" si="184"/>
        <v>7916</v>
      </c>
      <c r="DN209" s="359">
        <f t="shared" si="184"/>
        <v>2369</v>
      </c>
      <c r="DO209" s="311">
        <f t="shared" si="184"/>
        <v>2521</v>
      </c>
      <c r="DP209" s="439">
        <f>B209+E209+K209+P209+T209+Y209+AD209+AK209+AP209+AS209+AX209+BA209+BJ209+BP209+BT209+BY209+CH209+CK209+CQ209+CU209+CZ209+DG209</f>
        <v>373840.77314886393</v>
      </c>
      <c r="DQ209" s="248">
        <f>SUM(DR209:DT209)</f>
        <v>2615</v>
      </c>
      <c r="DR209" s="359">
        <f>DR207+DR208</f>
        <v>1411</v>
      </c>
      <c r="DS209" s="359">
        <f>DS207+DS208</f>
        <v>859</v>
      </c>
      <c r="DT209" s="311">
        <f>DT207+DT208</f>
        <v>345</v>
      </c>
      <c r="DU209" s="248" t="s">
        <v>341</v>
      </c>
      <c r="DV209" s="359">
        <f>DV207+DV208</f>
        <v>2952</v>
      </c>
      <c r="DW209" s="311" t="s">
        <v>341</v>
      </c>
    </row>
    <row r="210" spans="1:139" s="14" customFormat="1" ht="16.5" customHeight="1">
      <c r="A210" s="31" t="s">
        <v>100</v>
      </c>
      <c r="B210" s="154"/>
      <c r="E210" s="154"/>
      <c r="I210" s="292"/>
      <c r="K210" s="154"/>
      <c r="P210" s="154"/>
      <c r="T210" s="154"/>
      <c r="Y210" s="154"/>
      <c r="AD210" s="154"/>
      <c r="AK210" s="154"/>
      <c r="AP210" s="154"/>
      <c r="AS210" s="154"/>
      <c r="AX210" s="154"/>
      <c r="BA210" s="154"/>
      <c r="BJ210" s="154"/>
      <c r="BP210" s="154"/>
      <c r="BT210" s="154"/>
      <c r="BY210" s="154"/>
      <c r="CE210" s="155"/>
      <c r="CH210" s="154"/>
      <c r="CK210" s="154"/>
      <c r="CQ210" s="154"/>
      <c r="CU210" s="154"/>
      <c r="CZ210" s="154"/>
      <c r="DG210" s="154"/>
      <c r="DP210" s="154"/>
      <c r="DQ210" s="154"/>
      <c r="DU210" s="154"/>
    </row>
    <row r="211" spans="1:139" s="14" customFormat="1" ht="16.5" customHeight="1">
      <c r="A211" s="31"/>
      <c r="B211" s="154"/>
      <c r="E211" s="154"/>
      <c r="I211" s="292"/>
      <c r="K211" s="154"/>
      <c r="P211" s="154"/>
      <c r="T211" s="154"/>
      <c r="Y211" s="154"/>
      <c r="AD211" s="154"/>
      <c r="AK211" s="154"/>
      <c r="AP211" s="154"/>
      <c r="AS211" s="154"/>
      <c r="AX211" s="154"/>
      <c r="BA211" s="154"/>
      <c r="BJ211" s="154"/>
      <c r="BP211" s="154"/>
      <c r="BT211" s="154"/>
      <c r="BY211" s="154"/>
      <c r="CE211" s="155"/>
      <c r="CH211" s="154"/>
      <c r="CK211" s="154"/>
      <c r="CQ211" s="154"/>
      <c r="CU211" s="154"/>
      <c r="CZ211" s="154"/>
      <c r="DG211" s="154"/>
      <c r="DP211" s="154"/>
      <c r="DQ211" s="154"/>
      <c r="DU211" s="154"/>
    </row>
    <row r="212" spans="1:139" s="25" customFormat="1" ht="16.5" customHeight="1">
      <c r="A212" s="19" t="s">
        <v>58</v>
      </c>
      <c r="C212" s="28"/>
      <c r="D212" s="28"/>
      <c r="DX212" s="1"/>
      <c r="DY212" s="14"/>
      <c r="DZ212" s="14"/>
    </row>
    <row r="213" spans="1:139" ht="16.5" customHeight="1">
      <c r="A213" s="20" t="s">
        <v>487</v>
      </c>
    </row>
    <row r="214" spans="1:139" ht="16.5" customHeight="1">
      <c r="A214" s="655" t="s">
        <v>488</v>
      </c>
      <c r="B214"/>
    </row>
    <row r="215" spans="1:139" s="15" customFormat="1" ht="22.5" customHeight="1">
      <c r="A215" s="69"/>
      <c r="B215" s="79" t="s">
        <v>104</v>
      </c>
      <c r="C215" s="80" t="s">
        <v>218</v>
      </c>
      <c r="D215" s="81" t="s">
        <v>219</v>
      </c>
      <c r="E215" s="79" t="s">
        <v>220</v>
      </c>
      <c r="F215" s="80" t="s">
        <v>221</v>
      </c>
      <c r="G215" s="82" t="s">
        <v>222</v>
      </c>
      <c r="H215" s="82" t="s">
        <v>223</v>
      </c>
      <c r="I215" s="82" t="s">
        <v>224</v>
      </c>
      <c r="J215" s="81" t="s">
        <v>225</v>
      </c>
      <c r="K215" s="79" t="s">
        <v>226</v>
      </c>
      <c r="L215" s="82" t="s">
        <v>227</v>
      </c>
      <c r="M215" s="82" t="s">
        <v>228</v>
      </c>
      <c r="N215" s="82" t="s">
        <v>229</v>
      </c>
      <c r="O215" s="81" t="s">
        <v>230</v>
      </c>
      <c r="P215" s="79" t="s">
        <v>231</v>
      </c>
      <c r="Q215" s="82" t="s">
        <v>232</v>
      </c>
      <c r="R215" s="82" t="s">
        <v>233</v>
      </c>
      <c r="S215" s="81" t="s">
        <v>234</v>
      </c>
      <c r="T215" s="79" t="s">
        <v>235</v>
      </c>
      <c r="U215" s="82" t="s">
        <v>236</v>
      </c>
      <c r="V215" s="82" t="s">
        <v>237</v>
      </c>
      <c r="W215" s="82" t="s">
        <v>238</v>
      </c>
      <c r="X215" s="81" t="s">
        <v>239</v>
      </c>
      <c r="Y215" s="79" t="s">
        <v>240</v>
      </c>
      <c r="Z215" s="82" t="s">
        <v>241</v>
      </c>
      <c r="AA215" s="82" t="s">
        <v>242</v>
      </c>
      <c r="AB215" s="82" t="s">
        <v>491</v>
      </c>
      <c r="AC215" s="81" t="s">
        <v>243</v>
      </c>
      <c r="AD215" s="79" t="s">
        <v>244</v>
      </c>
      <c r="AE215" s="82" t="s">
        <v>245</v>
      </c>
      <c r="AF215" s="82" t="s">
        <v>246</v>
      </c>
      <c r="AG215" s="82" t="s">
        <v>247</v>
      </c>
      <c r="AH215" s="82" t="s">
        <v>248</v>
      </c>
      <c r="AI215" s="82" t="s">
        <v>249</v>
      </c>
      <c r="AJ215" s="81" t="s">
        <v>250</v>
      </c>
      <c r="AK215" s="79" t="s">
        <v>251</v>
      </c>
      <c r="AL215" s="82" t="s">
        <v>252</v>
      </c>
      <c r="AM215" s="82" t="s">
        <v>253</v>
      </c>
      <c r="AN215" s="82" t="s">
        <v>254</v>
      </c>
      <c r="AO215" s="81" t="s">
        <v>255</v>
      </c>
      <c r="AP215" s="79" t="s">
        <v>256</v>
      </c>
      <c r="AQ215" s="82" t="s">
        <v>257</v>
      </c>
      <c r="AR215" s="81" t="s">
        <v>258</v>
      </c>
      <c r="AS215" s="79" t="s">
        <v>259</v>
      </c>
      <c r="AT215" s="82" t="s">
        <v>260</v>
      </c>
      <c r="AU215" s="82" t="s">
        <v>261</v>
      </c>
      <c r="AV215" s="82" t="s">
        <v>262</v>
      </c>
      <c r="AW215" s="81" t="s">
        <v>263</v>
      </c>
      <c r="AX215" s="79" t="s">
        <v>264</v>
      </c>
      <c r="AY215" s="82" t="s">
        <v>265</v>
      </c>
      <c r="AZ215" s="81" t="s">
        <v>266</v>
      </c>
      <c r="BA215" s="79" t="s">
        <v>267</v>
      </c>
      <c r="BB215" s="82" t="s">
        <v>268</v>
      </c>
      <c r="BC215" s="82" t="s">
        <v>269</v>
      </c>
      <c r="BD215" s="82" t="s">
        <v>270</v>
      </c>
      <c r="BE215" s="82" t="s">
        <v>271</v>
      </c>
      <c r="BF215" s="82" t="s">
        <v>272</v>
      </c>
      <c r="BG215" s="82" t="s">
        <v>273</v>
      </c>
      <c r="BH215" s="82" t="s">
        <v>274</v>
      </c>
      <c r="BI215" s="81" t="s">
        <v>275</v>
      </c>
      <c r="BJ215" s="79" t="s">
        <v>276</v>
      </c>
      <c r="BK215" s="82" t="s">
        <v>397</v>
      </c>
      <c r="BL215" s="82" t="s">
        <v>277</v>
      </c>
      <c r="BM215" s="82" t="s">
        <v>278</v>
      </c>
      <c r="BN215" s="82" t="s">
        <v>279</v>
      </c>
      <c r="BO215" s="81" t="s">
        <v>280</v>
      </c>
      <c r="BP215" s="79" t="s">
        <v>281</v>
      </c>
      <c r="BQ215" s="82" t="s">
        <v>282</v>
      </c>
      <c r="BR215" s="82" t="s">
        <v>283</v>
      </c>
      <c r="BS215" s="81" t="s">
        <v>284</v>
      </c>
      <c r="BT215" s="79" t="s">
        <v>285</v>
      </c>
      <c r="BU215" s="82" t="s">
        <v>286</v>
      </c>
      <c r="BV215" s="82" t="s">
        <v>287</v>
      </c>
      <c r="BW215" s="82" t="s">
        <v>288</v>
      </c>
      <c r="BX215" s="81" t="s">
        <v>289</v>
      </c>
      <c r="BY215" s="79" t="s">
        <v>290</v>
      </c>
      <c r="BZ215" s="82" t="s">
        <v>291</v>
      </c>
      <c r="CA215" s="82" t="s">
        <v>292</v>
      </c>
      <c r="CB215" s="82" t="s">
        <v>293</v>
      </c>
      <c r="CC215" s="82" t="s">
        <v>294</v>
      </c>
      <c r="CD215" s="82" t="s">
        <v>295</v>
      </c>
      <c r="CE215" s="82" t="s">
        <v>296</v>
      </c>
      <c r="CF215" s="82" t="s">
        <v>297</v>
      </c>
      <c r="CG215" s="81" t="s">
        <v>298</v>
      </c>
      <c r="CH215" s="79" t="s">
        <v>299</v>
      </c>
      <c r="CI215" s="82" t="s">
        <v>300</v>
      </c>
      <c r="CJ215" s="81" t="s">
        <v>301</v>
      </c>
      <c r="CK215" s="79" t="s">
        <v>302</v>
      </c>
      <c r="CL215" s="82" t="s">
        <v>303</v>
      </c>
      <c r="CM215" s="82" t="s">
        <v>304</v>
      </c>
      <c r="CN215" s="82" t="s">
        <v>305</v>
      </c>
      <c r="CO215" s="82" t="s">
        <v>306</v>
      </c>
      <c r="CP215" s="81" t="s">
        <v>307</v>
      </c>
      <c r="CQ215" s="79" t="s">
        <v>308</v>
      </c>
      <c r="CR215" s="82" t="s">
        <v>309</v>
      </c>
      <c r="CS215" s="82" t="s">
        <v>310</v>
      </c>
      <c r="CT215" s="81" t="s">
        <v>311</v>
      </c>
      <c r="CU215" s="79" t="s">
        <v>312</v>
      </c>
      <c r="CV215" s="82" t="s">
        <v>313</v>
      </c>
      <c r="CW215" s="82" t="s">
        <v>314</v>
      </c>
      <c r="CX215" s="82" t="s">
        <v>315</v>
      </c>
      <c r="CY215" s="81" t="s">
        <v>316</v>
      </c>
      <c r="CZ215" s="79" t="s">
        <v>317</v>
      </c>
      <c r="DA215" s="82" t="s">
        <v>318</v>
      </c>
      <c r="DB215" s="82" t="s">
        <v>319</v>
      </c>
      <c r="DC215" s="82" t="s">
        <v>320</v>
      </c>
      <c r="DD215" s="82" t="s">
        <v>321</v>
      </c>
      <c r="DE215" s="82" t="s">
        <v>322</v>
      </c>
      <c r="DF215" s="81" t="s">
        <v>323</v>
      </c>
      <c r="DG215" s="79" t="s">
        <v>324</v>
      </c>
      <c r="DH215" s="82" t="s">
        <v>325</v>
      </c>
      <c r="DI215" s="82" t="s">
        <v>326</v>
      </c>
      <c r="DJ215" s="82" t="s">
        <v>327</v>
      </c>
      <c r="DK215" s="82" t="s">
        <v>328</v>
      </c>
      <c r="DL215" s="82" t="s">
        <v>329</v>
      </c>
      <c r="DM215" s="82" t="s">
        <v>330</v>
      </c>
      <c r="DN215" s="82" t="s">
        <v>331</v>
      </c>
      <c r="DO215" s="81" t="s">
        <v>332</v>
      </c>
      <c r="DP215" s="433" t="s">
        <v>333</v>
      </c>
      <c r="DQ215" s="79" t="s">
        <v>334</v>
      </c>
      <c r="DR215" s="82" t="s">
        <v>335</v>
      </c>
      <c r="DS215" s="82" t="s">
        <v>336</v>
      </c>
      <c r="DT215" s="81" t="s">
        <v>337</v>
      </c>
      <c r="DU215" s="79" t="s">
        <v>338</v>
      </c>
      <c r="DV215" s="82" t="s">
        <v>339</v>
      </c>
      <c r="DW215" s="81" t="s">
        <v>340</v>
      </c>
      <c r="DX215" s="1"/>
      <c r="DY215" s="14"/>
      <c r="DZ215" s="14"/>
    </row>
    <row r="216" spans="1:139" ht="16.5" customHeight="1">
      <c r="A216" s="652" t="s">
        <v>469</v>
      </c>
      <c r="B216" s="654">
        <f>SUM(C216:D216)</f>
        <v>865001.62765499996</v>
      </c>
      <c r="C216" s="172">
        <v>511136.29747300001</v>
      </c>
      <c r="D216" s="171">
        <v>353865.33018200001</v>
      </c>
      <c r="E216" s="38">
        <f>SUM(F216:J216)</f>
        <v>1773116.210097</v>
      </c>
      <c r="F216" s="172">
        <v>243400.41063500001</v>
      </c>
      <c r="G216" s="173">
        <v>758661.18830899999</v>
      </c>
      <c r="H216" s="173">
        <v>231465.72282699999</v>
      </c>
      <c r="I216" s="173">
        <v>175112.905765</v>
      </c>
      <c r="J216" s="171">
        <v>364475.98256099998</v>
      </c>
      <c r="K216" s="38">
        <f>SUM(L216:O216)</f>
        <v>796491.02918200009</v>
      </c>
      <c r="L216" s="173">
        <v>200439.13826599999</v>
      </c>
      <c r="M216" s="173">
        <v>97474.755514999997</v>
      </c>
      <c r="N216" s="173">
        <v>136422.62499499999</v>
      </c>
      <c r="O216" s="171">
        <v>362154.51040600002</v>
      </c>
      <c r="P216" s="38">
        <f>SUM(Q216:S216)</f>
        <v>826491.65580100007</v>
      </c>
      <c r="Q216" s="173">
        <v>386073.50443600002</v>
      </c>
      <c r="R216" s="173">
        <v>280995.01337900001</v>
      </c>
      <c r="S216" s="171">
        <v>159423.13798599999</v>
      </c>
      <c r="T216" s="38">
        <f>SUM(U216:X216)</f>
        <v>898016.67416300008</v>
      </c>
      <c r="U216" s="173">
        <v>270558.429275</v>
      </c>
      <c r="V216" s="173">
        <v>139903.505752</v>
      </c>
      <c r="W216" s="173">
        <v>297920.96520500001</v>
      </c>
      <c r="X216" s="171">
        <v>189633.773931</v>
      </c>
      <c r="Y216" s="38">
        <f>SUM(Z216:AC216)</f>
        <v>1770487.834419</v>
      </c>
      <c r="Z216" s="173">
        <v>343574.60735599999</v>
      </c>
      <c r="AA216" s="173">
        <v>507943.370719</v>
      </c>
      <c r="AB216" s="173">
        <v>491444.05834799999</v>
      </c>
      <c r="AC216" s="171">
        <v>427525.79799599998</v>
      </c>
      <c r="AD216" s="38">
        <f>SUM(AE216:AJ216)</f>
        <v>1306428.234927</v>
      </c>
      <c r="AE216" s="173">
        <v>171838.049787</v>
      </c>
      <c r="AF216" s="173">
        <v>204152.36088600001</v>
      </c>
      <c r="AG216" s="173">
        <v>135047.73624999999</v>
      </c>
      <c r="AH216" s="173">
        <v>298561.972649</v>
      </c>
      <c r="AI216" s="173">
        <v>175343.863893</v>
      </c>
      <c r="AJ216" s="171">
        <v>321484.25146200001</v>
      </c>
      <c r="AK216" s="38">
        <f>SUM(AL216:AO216)</f>
        <v>667044.49462599994</v>
      </c>
      <c r="AL216" s="173">
        <v>137994.044432</v>
      </c>
      <c r="AM216" s="173">
        <v>152870.66810499999</v>
      </c>
      <c r="AN216" s="173">
        <v>276392.908283</v>
      </c>
      <c r="AO216" s="171">
        <v>99786.873806000003</v>
      </c>
      <c r="AP216" s="38">
        <f>SUM(AQ216:AR216)</f>
        <v>217049.580586</v>
      </c>
      <c r="AQ216" s="173">
        <v>102752.51381800001</v>
      </c>
      <c r="AR216" s="171">
        <v>114297.066768</v>
      </c>
      <c r="AS216" s="38">
        <f>SUM(AT216:AW216)</f>
        <v>594293.24978499999</v>
      </c>
      <c r="AT216" s="173">
        <v>261401.42508399999</v>
      </c>
      <c r="AU216" s="173">
        <v>142730.66448800001</v>
      </c>
      <c r="AV216" s="173">
        <v>121660.390767</v>
      </c>
      <c r="AW216" s="171">
        <v>68500.769446000006</v>
      </c>
      <c r="AX216" s="38">
        <f>SUM(AY216:AZ216)</f>
        <v>872409.64723999996</v>
      </c>
      <c r="AY216" s="173">
        <v>273996.42532699998</v>
      </c>
      <c r="AZ216" s="171">
        <v>598413.22191299999</v>
      </c>
      <c r="BA216" s="38">
        <f>SUM(BB216:BI216)</f>
        <v>5453010.0543320002</v>
      </c>
      <c r="BB216" s="173">
        <v>1355179.6835340001</v>
      </c>
      <c r="BC216" s="173">
        <v>558584.98390300001</v>
      </c>
      <c r="BD216" s="173">
        <v>594992.62373899994</v>
      </c>
      <c r="BE216" s="173">
        <v>505144.82764500001</v>
      </c>
      <c r="BF216" s="173">
        <v>758970.71699800005</v>
      </c>
      <c r="BG216" s="173">
        <v>618941.31947800005</v>
      </c>
      <c r="BH216" s="173">
        <v>594616.13781500002</v>
      </c>
      <c r="BI216" s="171">
        <v>466579.76121999999</v>
      </c>
      <c r="BJ216" s="38">
        <f>SUM(BK216:BO216)</f>
        <v>1648129.0325429998</v>
      </c>
      <c r="BK216" s="173">
        <v>240414.010729</v>
      </c>
      <c r="BL216" s="173">
        <v>388468.34292999998</v>
      </c>
      <c r="BM216" s="173">
        <v>640874.46666399995</v>
      </c>
      <c r="BN216" s="173">
        <v>57836.327329</v>
      </c>
      <c r="BO216" s="171">
        <v>320535.88489099999</v>
      </c>
      <c r="BP216" s="38">
        <f>SUM(BQ216:BS216)</f>
        <v>445972.931171</v>
      </c>
      <c r="BQ216" s="173">
        <v>149017.529974</v>
      </c>
      <c r="BR216" s="173">
        <v>86221.740361999997</v>
      </c>
      <c r="BS216" s="171">
        <v>210733.66083499999</v>
      </c>
      <c r="BT216" s="38">
        <f>SUM(BU216:BX216)</f>
        <v>1139796.0596800002</v>
      </c>
      <c r="BU216" s="173">
        <v>355344.98600500001</v>
      </c>
      <c r="BV216" s="173">
        <v>97013.645074</v>
      </c>
      <c r="BW216" s="173">
        <v>483173.00799800002</v>
      </c>
      <c r="BX216" s="171">
        <v>204264.42060300001</v>
      </c>
      <c r="BY216" s="38">
        <f>SUM(BZ216:CG216)</f>
        <v>1583310.3779409998</v>
      </c>
      <c r="BZ216" s="173">
        <v>103104.04844300001</v>
      </c>
      <c r="CA216" s="173">
        <v>171101.44496299999</v>
      </c>
      <c r="CB216" s="173">
        <v>626966.62186900002</v>
      </c>
      <c r="CC216" s="173">
        <v>102923.036758</v>
      </c>
      <c r="CD216" s="173">
        <v>111852.19989</v>
      </c>
      <c r="CE216" s="173">
        <v>150571.511917</v>
      </c>
      <c r="CF216" s="173">
        <v>196705.231214</v>
      </c>
      <c r="CG216" s="171">
        <v>120086.28288699999</v>
      </c>
      <c r="CH216" s="38">
        <f>SUM(CI216:CJ216)</f>
        <v>1806287.3949149998</v>
      </c>
      <c r="CI216" s="173">
        <v>1132422.3274989999</v>
      </c>
      <c r="CJ216" s="171">
        <v>673865.06741599995</v>
      </c>
      <c r="CK216" s="38">
        <f>SUM(CL216:CP216)</f>
        <v>1838756.883349</v>
      </c>
      <c r="CL216" s="173">
        <v>657797.64826100005</v>
      </c>
      <c r="CM216" s="173">
        <v>365335.244382</v>
      </c>
      <c r="CN216" s="173">
        <v>149358.327751</v>
      </c>
      <c r="CO216" s="173">
        <v>278359.51307500002</v>
      </c>
      <c r="CP216" s="171">
        <v>387906.14987999998</v>
      </c>
      <c r="CQ216" s="38">
        <f>SUM(CR216:CT216)</f>
        <v>882121.31654500007</v>
      </c>
      <c r="CR216" s="173">
        <v>254480.44677800001</v>
      </c>
      <c r="CS216" s="173">
        <v>346299.304344</v>
      </c>
      <c r="CT216" s="171">
        <v>281341.56542300002</v>
      </c>
      <c r="CU216" s="38">
        <f>SUM(CV216:CY216)</f>
        <v>998450.54629899992</v>
      </c>
      <c r="CV216" s="173">
        <v>187129.028793</v>
      </c>
      <c r="CW216" s="173">
        <v>401305.462474</v>
      </c>
      <c r="CX216" s="173">
        <v>183061.519994</v>
      </c>
      <c r="CY216" s="171">
        <v>226954.535038</v>
      </c>
      <c r="CZ216" s="38">
        <f>SUM(DA216:DF216)</f>
        <v>2860437.2227400001</v>
      </c>
      <c r="DA216" s="173">
        <v>119552.70164</v>
      </c>
      <c r="DB216" s="173">
        <v>126885.223839</v>
      </c>
      <c r="DC216" s="173">
        <v>730490.87069999997</v>
      </c>
      <c r="DD216" s="173">
        <v>945002.49415799999</v>
      </c>
      <c r="DE216" s="173">
        <v>660672.76888400002</v>
      </c>
      <c r="DF216" s="171">
        <v>277833.16351899999</v>
      </c>
      <c r="DG216" s="38">
        <f>SUM(DH216:DO216)</f>
        <v>3276921.9875349998</v>
      </c>
      <c r="DH216" s="173">
        <v>279926.39175800001</v>
      </c>
      <c r="DI216" s="173">
        <v>187567.46984899999</v>
      </c>
      <c r="DJ216" s="173">
        <v>247596.214974</v>
      </c>
      <c r="DK216" s="173">
        <v>591350.74410400004</v>
      </c>
      <c r="DL216" s="173">
        <v>375030.39774099999</v>
      </c>
      <c r="DM216" s="173">
        <v>822199.65009699995</v>
      </c>
      <c r="DN216" s="173">
        <v>320824.914208</v>
      </c>
      <c r="DO216" s="171">
        <v>452426.20480399998</v>
      </c>
      <c r="DP216" s="460">
        <f>B216+E216+K216+P216+T216+Y216+AD216+AK216+AP216+AS216+AX216+BA216+BJ216+BP216+BT216+BY216+CH216+CK216+CQ216+CU216+CZ216+DG216</f>
        <v>32520024.045530997</v>
      </c>
      <c r="DQ216" s="38">
        <f>SUM(DR216:DT216)</f>
        <v>472552.95561900001</v>
      </c>
      <c r="DR216" s="173">
        <v>205933.06808900001</v>
      </c>
      <c r="DS216" s="173">
        <v>194917.79778299999</v>
      </c>
      <c r="DT216" s="171">
        <v>71702.089747000005</v>
      </c>
      <c r="DU216" s="38" t="s">
        <v>341</v>
      </c>
      <c r="DV216" s="644">
        <v>321266.50180799997</v>
      </c>
      <c r="DW216" s="645" t="s">
        <v>341</v>
      </c>
      <c r="DX216" s="14"/>
      <c r="DY216" s="14"/>
      <c r="DZ216" s="14"/>
      <c r="EA216" s="14"/>
      <c r="EB216" s="14"/>
      <c r="EC216" s="14"/>
      <c r="ED216" s="14"/>
      <c r="EE216" s="14"/>
      <c r="EF216" s="14"/>
      <c r="EG216" s="14"/>
      <c r="EH216" s="14"/>
    </row>
    <row r="217" spans="1:139" s="22" customFormat="1" ht="16.5" customHeight="1">
      <c r="A217" s="656" t="s">
        <v>476</v>
      </c>
      <c r="B217" s="526">
        <v>90</v>
      </c>
      <c r="C217" s="242">
        <v>90.795595000000006</v>
      </c>
      <c r="D217" s="243">
        <v>88.927707999999996</v>
      </c>
      <c r="E217" s="241">
        <v>81.400000000000006</v>
      </c>
      <c r="F217" s="242">
        <v>76.937918999999994</v>
      </c>
      <c r="G217" s="244">
        <v>85.330678000000006</v>
      </c>
      <c r="H217" s="244">
        <v>72.547798</v>
      </c>
      <c r="I217" s="244">
        <v>84.244191999999998</v>
      </c>
      <c r="J217" s="243">
        <v>80.223500000000001</v>
      </c>
      <c r="K217" s="241">
        <v>77.099999999999994</v>
      </c>
      <c r="L217" s="244">
        <v>79.861929000000003</v>
      </c>
      <c r="M217" s="244">
        <v>69.154218999999998</v>
      </c>
      <c r="N217" s="244">
        <v>71.040285999999995</v>
      </c>
      <c r="O217" s="243">
        <v>79.953455000000005</v>
      </c>
      <c r="P217" s="241">
        <v>77.905575999999996</v>
      </c>
      <c r="Q217" s="244">
        <v>76.728132000000002</v>
      </c>
      <c r="R217" s="244">
        <v>78.172490999999994</v>
      </c>
      <c r="S217" s="243">
        <v>80.286522000000005</v>
      </c>
      <c r="T217" s="241">
        <v>81.935343000000003</v>
      </c>
      <c r="U217" s="244">
        <v>87.009613000000002</v>
      </c>
      <c r="V217" s="244">
        <v>73.621701000000002</v>
      </c>
      <c r="W217" s="244">
        <v>83.348478</v>
      </c>
      <c r="X217" s="243">
        <v>78.609029000000007</v>
      </c>
      <c r="Y217" s="241">
        <v>80.128836000000007</v>
      </c>
      <c r="Z217" s="244">
        <v>76.871971000000002</v>
      </c>
      <c r="AA217" s="244">
        <v>79.860090999999997</v>
      </c>
      <c r="AB217" s="244">
        <v>86.95093</v>
      </c>
      <c r="AC217" s="243">
        <v>75.223414000000005</v>
      </c>
      <c r="AD217" s="241">
        <v>85.175216000000006</v>
      </c>
      <c r="AE217" s="244">
        <v>81.776565000000005</v>
      </c>
      <c r="AF217" s="244">
        <v>86.464616000000007</v>
      </c>
      <c r="AG217" s="244">
        <v>78.657957999999994</v>
      </c>
      <c r="AH217" s="244">
        <v>88.612673999999998</v>
      </c>
      <c r="AI217" s="244">
        <v>82.510212999999993</v>
      </c>
      <c r="AJ217" s="243">
        <v>87.171959999999999</v>
      </c>
      <c r="AK217" s="241">
        <v>87.691145000000006</v>
      </c>
      <c r="AL217" s="244">
        <v>87.657634999999999</v>
      </c>
      <c r="AM217" s="244">
        <v>87.051536999999996</v>
      </c>
      <c r="AN217" s="244">
        <v>90.151077000000001</v>
      </c>
      <c r="AO217" s="243">
        <v>81.903746999999996</v>
      </c>
      <c r="AP217" s="241">
        <v>60.817667</v>
      </c>
      <c r="AQ217" s="244">
        <v>59.119683999999999</v>
      </c>
      <c r="AR217" s="243">
        <v>62.344144999999997</v>
      </c>
      <c r="AS217" s="241">
        <v>86.252052000000006</v>
      </c>
      <c r="AT217" s="244">
        <v>88.572826000000006</v>
      </c>
      <c r="AU217" s="244">
        <v>80.888649000000001</v>
      </c>
      <c r="AV217" s="244">
        <v>84.405735000000007</v>
      </c>
      <c r="AW217" s="243">
        <v>91.850415999999996</v>
      </c>
      <c r="AX217" s="241">
        <v>89.254616999999996</v>
      </c>
      <c r="AY217" s="244">
        <v>86.956744</v>
      </c>
      <c r="AZ217" s="243">
        <v>90.306747000000001</v>
      </c>
      <c r="BA217" s="241">
        <v>91.013182</v>
      </c>
      <c r="BB217" s="244">
        <v>85.834950000000006</v>
      </c>
      <c r="BC217" s="244">
        <v>90.867964999999998</v>
      </c>
      <c r="BD217" s="244">
        <v>92.752662000000001</v>
      </c>
      <c r="BE217" s="244">
        <v>93.329944999999995</v>
      </c>
      <c r="BF217" s="244">
        <v>91.208312000000006</v>
      </c>
      <c r="BG217" s="244">
        <v>93.995204999999999</v>
      </c>
      <c r="BH217" s="244">
        <v>93.550235000000001</v>
      </c>
      <c r="BI217" s="243">
        <v>93.994252000000003</v>
      </c>
      <c r="BJ217" s="241">
        <v>71.113918999999996</v>
      </c>
      <c r="BK217" s="244">
        <v>65.926525999999996</v>
      </c>
      <c r="BL217" s="244">
        <v>79.140257000000005</v>
      </c>
      <c r="BM217" s="244">
        <v>73.152193999999994</v>
      </c>
      <c r="BN217" s="244">
        <v>58.583559000000001</v>
      </c>
      <c r="BO217" s="243">
        <v>63.462904999999999</v>
      </c>
      <c r="BP217" s="241">
        <v>77.582436999999999</v>
      </c>
      <c r="BQ217" s="244">
        <v>74.741737000000001</v>
      </c>
      <c r="BR217" s="244">
        <v>66.787242000000006</v>
      </c>
      <c r="BS217" s="243">
        <v>84.008058000000005</v>
      </c>
      <c r="BT217" s="241">
        <v>88.538841000000005</v>
      </c>
      <c r="BU217" s="244">
        <v>90.313827000000003</v>
      </c>
      <c r="BV217" s="244">
        <v>85.415999999999997</v>
      </c>
      <c r="BW217" s="244">
        <v>90.827055000000001</v>
      </c>
      <c r="BX217" s="243">
        <v>81.521578000000005</v>
      </c>
      <c r="BY217" s="241">
        <v>81.351062999999996</v>
      </c>
      <c r="BZ217" s="244">
        <v>66.490971999999999</v>
      </c>
      <c r="CA217" s="244">
        <v>72.849125000000001</v>
      </c>
      <c r="CB217" s="244">
        <v>89.389780999999999</v>
      </c>
      <c r="CC217" s="244">
        <v>81.176373999999996</v>
      </c>
      <c r="CD217" s="244">
        <v>71.812708000000001</v>
      </c>
      <c r="CE217" s="244">
        <v>69.240836000000002</v>
      </c>
      <c r="CF217" s="244">
        <v>83.72457</v>
      </c>
      <c r="CG217" s="243">
        <v>84.584253000000004</v>
      </c>
      <c r="CH217" s="241">
        <v>90.942770999999993</v>
      </c>
      <c r="CI217" s="244">
        <v>92.911681000000002</v>
      </c>
      <c r="CJ217" s="243">
        <v>87.634040999999996</v>
      </c>
      <c r="CK217" s="241">
        <v>83.266508999999999</v>
      </c>
      <c r="CL217" s="244">
        <v>84.357806999999994</v>
      </c>
      <c r="CM217" s="244">
        <v>90.882750999999999</v>
      </c>
      <c r="CN217" s="244">
        <v>87.045513999999997</v>
      </c>
      <c r="CO217" s="244">
        <v>87.393514999999994</v>
      </c>
      <c r="CP217" s="243">
        <v>69.826268999999996</v>
      </c>
      <c r="CQ217" s="241">
        <v>88.499063000000007</v>
      </c>
      <c r="CR217" s="244">
        <v>88.262923999999998</v>
      </c>
      <c r="CS217" s="244">
        <v>91.306753</v>
      </c>
      <c r="CT217" s="243">
        <v>85.256711999999993</v>
      </c>
      <c r="CU217" s="241">
        <v>79.785182000000006</v>
      </c>
      <c r="CV217" s="244">
        <v>84.336670999999996</v>
      </c>
      <c r="CW217" s="244">
        <v>70.803366999999994</v>
      </c>
      <c r="CX217" s="244">
        <v>87.600487000000001</v>
      </c>
      <c r="CY217" s="243">
        <v>85.610375000000005</v>
      </c>
      <c r="CZ217" s="241">
        <v>75.582783000000006</v>
      </c>
      <c r="DA217" s="244">
        <v>60.627938</v>
      </c>
      <c r="DB217" s="244">
        <v>48.701661999999999</v>
      </c>
      <c r="DC217" s="244">
        <v>68.146060000000006</v>
      </c>
      <c r="DD217" s="244">
        <v>89.773239000000004</v>
      </c>
      <c r="DE217" s="244">
        <v>67.925898000000004</v>
      </c>
      <c r="DF217" s="243">
        <v>83.788595000000001</v>
      </c>
      <c r="DG217" s="241">
        <v>81.211788999999996</v>
      </c>
      <c r="DH217" s="244">
        <v>86.932232999999997</v>
      </c>
      <c r="DI217" s="244">
        <v>72.922032999999999</v>
      </c>
      <c r="DJ217" s="244">
        <v>84.235377999999997</v>
      </c>
      <c r="DK217" s="244">
        <v>85.106185999999994</v>
      </c>
      <c r="DL217" s="244">
        <v>86.652462999999997</v>
      </c>
      <c r="DM217" s="244">
        <v>90.867067000000006</v>
      </c>
      <c r="DN217" s="244">
        <v>56.521942000000003</v>
      </c>
      <c r="DO217" s="244">
        <v>69.815758000000002</v>
      </c>
      <c r="DP217" s="527">
        <v>83.354787999999999</v>
      </c>
      <c r="DQ217" s="526" t="s">
        <v>341</v>
      </c>
      <c r="DR217" s="244">
        <v>79.453507000000002</v>
      </c>
      <c r="DS217" s="244">
        <v>82.552753999999993</v>
      </c>
      <c r="DT217" s="243">
        <v>90.192704000000006</v>
      </c>
      <c r="DU217" s="241" t="s">
        <v>341</v>
      </c>
      <c r="DV217" s="244">
        <v>90.338249000000005</v>
      </c>
      <c r="DW217" s="243" t="s">
        <v>341</v>
      </c>
      <c r="DX217" s="211"/>
      <c r="DY217" s="211"/>
      <c r="DZ217" s="211"/>
      <c r="EA217" s="211"/>
      <c r="EB217" s="211"/>
      <c r="EC217" s="211"/>
      <c r="ED217" s="211"/>
      <c r="EE217" s="211"/>
      <c r="EF217" s="211"/>
      <c r="EG217" s="211"/>
      <c r="EH217" s="211"/>
      <c r="EI217" s="211"/>
    </row>
    <row r="218" spans="1:139" s="22" customFormat="1" ht="16.5" customHeight="1">
      <c r="A218" s="656" t="s">
        <v>536</v>
      </c>
      <c r="B218" s="526">
        <v>2.454339</v>
      </c>
      <c r="C218" s="242">
        <v>2.363677</v>
      </c>
      <c r="D218" s="243">
        <v>2.5852930000000001</v>
      </c>
      <c r="E218" s="241">
        <v>11.637683000000001</v>
      </c>
      <c r="F218" s="242">
        <v>14.04715</v>
      </c>
      <c r="G218" s="244">
        <v>8.5416980000000002</v>
      </c>
      <c r="H218" s="244">
        <v>21.098265999999999</v>
      </c>
      <c r="I218" s="244">
        <v>5.9863229999999996</v>
      </c>
      <c r="J218" s="243">
        <v>13.180071</v>
      </c>
      <c r="K218" s="241">
        <v>12.079468</v>
      </c>
      <c r="L218" s="244">
        <v>7.390015</v>
      </c>
      <c r="M218" s="244">
        <v>20.448782999999999</v>
      </c>
      <c r="N218" s="244">
        <v>18.251386</v>
      </c>
      <c r="O218" s="243">
        <v>10.097340000000001</v>
      </c>
      <c r="P218" s="241">
        <v>15.419833000000001</v>
      </c>
      <c r="Q218" s="244">
        <v>17.962267000000001</v>
      </c>
      <c r="R218" s="244">
        <v>14.631078</v>
      </c>
      <c r="S218" s="243">
        <v>10.653079999999999</v>
      </c>
      <c r="T218" s="241">
        <v>9.1692979999999995</v>
      </c>
      <c r="U218" s="244">
        <v>5.3520200000000004</v>
      </c>
      <c r="V218" s="244">
        <v>15.604952000000001</v>
      </c>
      <c r="W218" s="244">
        <v>7.8177909999999997</v>
      </c>
      <c r="X218" s="243">
        <v>11.990886</v>
      </c>
      <c r="Y218" s="241">
        <v>13.090743</v>
      </c>
      <c r="Z218" s="244">
        <v>15.730430999999999</v>
      </c>
      <c r="AA218" s="244">
        <v>13.144144000000001</v>
      </c>
      <c r="AB218" s="244">
        <v>6.5938290000000004</v>
      </c>
      <c r="AC218" s="243">
        <v>18.374200999999999</v>
      </c>
      <c r="AD218" s="241">
        <v>6.580908</v>
      </c>
      <c r="AE218" s="244">
        <v>8.0704329999999995</v>
      </c>
      <c r="AF218" s="244">
        <v>6.5014190000000003</v>
      </c>
      <c r="AG218" s="244">
        <v>10.575262</v>
      </c>
      <c r="AH218" s="244">
        <v>4.4190250000000004</v>
      </c>
      <c r="AI218" s="244">
        <v>8.4008489999999991</v>
      </c>
      <c r="AJ218" s="243">
        <v>5.1723869999999996</v>
      </c>
      <c r="AK218" s="241">
        <v>3.8488530000000001</v>
      </c>
      <c r="AL218" s="244">
        <v>3.7031710000000002</v>
      </c>
      <c r="AM218" s="244">
        <v>4.4158390000000001</v>
      </c>
      <c r="AN218" s="244">
        <v>2.299045</v>
      </c>
      <c r="AO218" s="243">
        <v>7.4744159999999997</v>
      </c>
      <c r="AP218" s="241">
        <v>35.257697</v>
      </c>
      <c r="AQ218" s="244">
        <v>36.658413000000003</v>
      </c>
      <c r="AR218" s="243">
        <v>33.998458999999997</v>
      </c>
      <c r="AS218" s="241">
        <v>6.0902839999999996</v>
      </c>
      <c r="AT218" s="244">
        <v>4.6203070000000004</v>
      </c>
      <c r="AU218" s="244">
        <v>10.553215</v>
      </c>
      <c r="AV218" s="244">
        <v>6.7364750000000004</v>
      </c>
      <c r="AW218" s="243">
        <v>1.252983</v>
      </c>
      <c r="AX218" s="241">
        <v>4.676704</v>
      </c>
      <c r="AY218" s="244">
        <v>6.909764</v>
      </c>
      <c r="AZ218" s="243">
        <v>3.6542490000000001</v>
      </c>
      <c r="BA218" s="241">
        <v>2.997935</v>
      </c>
      <c r="BB218" s="244">
        <v>6.6941600000000001</v>
      </c>
      <c r="BC218" s="244">
        <v>3.040483</v>
      </c>
      <c r="BD218" s="244">
        <v>2.0556719999999999</v>
      </c>
      <c r="BE218" s="244">
        <v>1.3604540000000001</v>
      </c>
      <c r="BF218" s="244">
        <v>2.5846650000000002</v>
      </c>
      <c r="BG218" s="244">
        <v>0.75939299999999998</v>
      </c>
      <c r="BH218" s="244">
        <v>1.249436</v>
      </c>
      <c r="BI218" s="243">
        <v>1.055847</v>
      </c>
      <c r="BJ218" s="241">
        <v>21.201910000000002</v>
      </c>
      <c r="BK218" s="244">
        <v>26.022728000000001</v>
      </c>
      <c r="BL218" s="244">
        <v>12.799331</v>
      </c>
      <c r="BM218" s="244">
        <v>19.510335999999999</v>
      </c>
      <c r="BN218" s="244">
        <v>32.726689999999998</v>
      </c>
      <c r="BO218" s="243">
        <v>29.072101</v>
      </c>
      <c r="BP218" s="241">
        <v>12.619498</v>
      </c>
      <c r="BQ218" s="244">
        <v>14.923399</v>
      </c>
      <c r="BR218" s="244">
        <v>20.827884000000001</v>
      </c>
      <c r="BS218" s="243">
        <v>7.6318609999999998</v>
      </c>
      <c r="BT218" s="241">
        <v>3.2527699999999999</v>
      </c>
      <c r="BU218" s="244">
        <v>1.5173639999999999</v>
      </c>
      <c r="BV218" s="244">
        <v>4.9050479999999999</v>
      </c>
      <c r="BW218" s="244">
        <v>1.6730799999999999</v>
      </c>
      <c r="BX218" s="243">
        <v>9.2236449999999994</v>
      </c>
      <c r="BY218" s="241">
        <v>10.496167</v>
      </c>
      <c r="BZ218" s="244">
        <v>24.836632999999999</v>
      </c>
      <c r="CA218" s="244">
        <v>17.42314</v>
      </c>
      <c r="CB218" s="244">
        <v>3.7584369999999998</v>
      </c>
      <c r="CC218" s="244">
        <v>9.2495119999999993</v>
      </c>
      <c r="CD218" s="244">
        <v>19.065681999999999</v>
      </c>
      <c r="CE218" s="244">
        <v>22.744278000000001</v>
      </c>
      <c r="CF218" s="244">
        <v>7.4845249999999997</v>
      </c>
      <c r="CG218" s="243">
        <v>6.1537490000000004</v>
      </c>
      <c r="CH218" s="241">
        <v>3.12635</v>
      </c>
      <c r="CI218" s="244">
        <v>1.0847370000000001</v>
      </c>
      <c r="CJ218" s="243">
        <v>6.557258</v>
      </c>
      <c r="CK218" s="241">
        <v>10.904296</v>
      </c>
      <c r="CL218" s="244">
        <v>10.602556999999999</v>
      </c>
      <c r="CM218" s="244">
        <v>2.8185389999999999</v>
      </c>
      <c r="CN218" s="244">
        <v>5.2278700000000002</v>
      </c>
      <c r="CO218" s="244">
        <v>4.8662890000000001</v>
      </c>
      <c r="CP218" s="243">
        <v>25.549728999999999</v>
      </c>
      <c r="CQ218" s="241">
        <v>4.7142730000000004</v>
      </c>
      <c r="CR218" s="244">
        <v>3.884058</v>
      </c>
      <c r="CS218" s="244">
        <v>2.697139</v>
      </c>
      <c r="CT218" s="243">
        <v>7.948086</v>
      </c>
      <c r="CU218" s="241">
        <v>12.313948</v>
      </c>
      <c r="CV218" s="244">
        <v>6.0850970000000002</v>
      </c>
      <c r="CW218" s="244">
        <v>22.492569</v>
      </c>
      <c r="CX218" s="244">
        <v>4.9869459999999997</v>
      </c>
      <c r="CY218" s="243">
        <v>5.3616950000000001</v>
      </c>
      <c r="CZ218" s="241">
        <v>17.285547999999999</v>
      </c>
      <c r="DA218" s="244">
        <v>31.584541999999999</v>
      </c>
      <c r="DB218" s="244">
        <v>45.560285</v>
      </c>
      <c r="DC218" s="244">
        <v>23.514042</v>
      </c>
      <c r="DD218" s="244">
        <v>3.6287319999999998</v>
      </c>
      <c r="DE218" s="244">
        <v>26.142862999999998</v>
      </c>
      <c r="DF218" s="243">
        <v>7.232577</v>
      </c>
      <c r="DG218" s="241">
        <v>11.891795</v>
      </c>
      <c r="DH218" s="244">
        <v>5.8768070000000003</v>
      </c>
      <c r="DI218" s="244">
        <v>18.814157000000002</v>
      </c>
      <c r="DJ218" s="244">
        <v>8.0919609999999995</v>
      </c>
      <c r="DK218" s="244">
        <v>8.5611669999999993</v>
      </c>
      <c r="DL218" s="244">
        <v>4.5926790000000004</v>
      </c>
      <c r="DM218" s="244">
        <v>2.2309420000000002</v>
      </c>
      <c r="DN218" s="244">
        <v>38.077803000000003</v>
      </c>
      <c r="DO218" s="244">
        <v>24.214587000000002</v>
      </c>
      <c r="DP218" s="527">
        <v>9.5590519999999994</v>
      </c>
      <c r="DQ218" s="526" t="s">
        <v>341</v>
      </c>
      <c r="DR218" s="244">
        <v>6.2189969999999999</v>
      </c>
      <c r="DS218" s="244">
        <v>4.6641659999999998</v>
      </c>
      <c r="DT218" s="243">
        <v>2.1349</v>
      </c>
      <c r="DU218" s="241" t="s">
        <v>341</v>
      </c>
      <c r="DV218" s="244">
        <v>2.0687319999999998</v>
      </c>
      <c r="DW218" s="243" t="s">
        <v>341</v>
      </c>
      <c r="DX218" s="211"/>
      <c r="DY218" s="211"/>
      <c r="DZ218" s="211"/>
      <c r="EA218" s="211"/>
      <c r="EB218" s="211"/>
      <c r="EC218" s="211"/>
      <c r="ED218" s="211"/>
      <c r="EE218" s="211"/>
      <c r="EF218" s="211"/>
      <c r="EG218" s="211"/>
      <c r="EH218" s="211"/>
      <c r="EI218" s="211"/>
    </row>
    <row r="219" spans="1:139" s="22" customFormat="1" ht="16.5" customHeight="1">
      <c r="A219" s="656" t="s">
        <v>475</v>
      </c>
      <c r="B219" s="526">
        <v>7.5142040000000003</v>
      </c>
      <c r="C219" s="242">
        <v>6.8407270000000002</v>
      </c>
      <c r="D219" s="243">
        <v>8.4869990000000008</v>
      </c>
      <c r="E219" s="241">
        <v>7.0095510000000001</v>
      </c>
      <c r="F219" s="242">
        <v>9.0149310000000007</v>
      </c>
      <c r="G219" s="244">
        <v>6.127624</v>
      </c>
      <c r="H219" s="244">
        <v>6.353936</v>
      </c>
      <c r="I219" s="244">
        <v>9.7694840000000003</v>
      </c>
      <c r="J219" s="243">
        <v>6.5964280000000004</v>
      </c>
      <c r="K219" s="241">
        <v>10.838366000000001</v>
      </c>
      <c r="L219" s="244">
        <v>12.748056</v>
      </c>
      <c r="M219" s="244">
        <v>10.396998</v>
      </c>
      <c r="N219" s="244">
        <v>10.708328</v>
      </c>
      <c r="O219" s="243">
        <v>9.9492039999999999</v>
      </c>
      <c r="P219" s="241">
        <v>6.6745919999999996</v>
      </c>
      <c r="Q219" s="244">
        <v>5.3095999999999997</v>
      </c>
      <c r="R219" s="244">
        <v>7.1964300000000003</v>
      </c>
      <c r="S219" s="243">
        <v>9.0603990000000003</v>
      </c>
      <c r="T219" s="241">
        <v>8.8953589999999991</v>
      </c>
      <c r="U219" s="244">
        <v>7.6383669999999997</v>
      </c>
      <c r="V219" s="244">
        <v>10.773348</v>
      </c>
      <c r="W219" s="244">
        <v>8.8337310000000002</v>
      </c>
      <c r="X219" s="243">
        <v>9.4000859999999999</v>
      </c>
      <c r="Y219" s="241">
        <v>6.7804209999999996</v>
      </c>
      <c r="Z219" s="244">
        <v>7.3975980000000003</v>
      </c>
      <c r="AA219" s="244">
        <v>6.9957649999999996</v>
      </c>
      <c r="AB219" s="244">
        <v>6.455241</v>
      </c>
      <c r="AC219" s="243">
        <v>6.4023849999999998</v>
      </c>
      <c r="AD219" s="241">
        <v>8.2438760000000002</v>
      </c>
      <c r="AE219" s="244">
        <v>10.153002000000001</v>
      </c>
      <c r="AF219" s="244">
        <v>7.0339640000000001</v>
      </c>
      <c r="AG219" s="244">
        <v>10.766780000000001</v>
      </c>
      <c r="AH219" s="244">
        <v>6.9683010000000003</v>
      </c>
      <c r="AI219" s="244">
        <v>9.0889380000000006</v>
      </c>
      <c r="AJ219" s="243">
        <v>7.655653</v>
      </c>
      <c r="AK219" s="241">
        <v>8.4600019999999994</v>
      </c>
      <c r="AL219" s="244">
        <v>8.6391939999999998</v>
      </c>
      <c r="AM219" s="244">
        <v>8.5326240000000002</v>
      </c>
      <c r="AN219" s="244">
        <v>7.5498779999999996</v>
      </c>
      <c r="AO219" s="243">
        <v>10.621836999999999</v>
      </c>
      <c r="AP219" s="241">
        <v>3.924636</v>
      </c>
      <c r="AQ219" s="244">
        <v>4.221902</v>
      </c>
      <c r="AR219" s="243">
        <v>3.6573959999999999</v>
      </c>
      <c r="AS219" s="241">
        <v>7.6576639999999996</v>
      </c>
      <c r="AT219" s="244">
        <v>6.8068669999999996</v>
      </c>
      <c r="AU219" s="244">
        <v>8.5581359999999993</v>
      </c>
      <c r="AV219" s="244">
        <v>8.8577899999999996</v>
      </c>
      <c r="AW219" s="243">
        <v>6.8966010000000004</v>
      </c>
      <c r="AX219" s="241">
        <v>6.0686790000000004</v>
      </c>
      <c r="AY219" s="244">
        <v>6.1334920000000004</v>
      </c>
      <c r="AZ219" s="243">
        <v>6.0390030000000001</v>
      </c>
      <c r="BA219" s="241">
        <v>5.9888830000000004</v>
      </c>
      <c r="BB219" s="244">
        <v>7.4708909999999999</v>
      </c>
      <c r="BC219" s="244">
        <v>6.0915520000000001</v>
      </c>
      <c r="BD219" s="244">
        <v>5.1916659999999997</v>
      </c>
      <c r="BE219" s="244">
        <v>5.3095999999999997</v>
      </c>
      <c r="BF219" s="244">
        <v>6.2070230000000004</v>
      </c>
      <c r="BG219" s="244">
        <v>5.2454020000000003</v>
      </c>
      <c r="BH219" s="244">
        <v>5.2003279999999998</v>
      </c>
      <c r="BI219" s="243">
        <v>4.9499009999999997</v>
      </c>
      <c r="BJ219" s="241">
        <v>7.6841710000000001</v>
      </c>
      <c r="BK219" s="244">
        <v>8.0507460000000002</v>
      </c>
      <c r="BL219" s="244">
        <v>8.0604130000000005</v>
      </c>
      <c r="BM219" s="244">
        <v>7.3374699999999997</v>
      </c>
      <c r="BN219" s="244">
        <v>8.6897509999999993</v>
      </c>
      <c r="BO219" s="243">
        <v>7.4649939999999999</v>
      </c>
      <c r="BP219" s="241">
        <v>9.7980649999999994</v>
      </c>
      <c r="BQ219" s="244">
        <v>10.334864</v>
      </c>
      <c r="BR219" s="244">
        <v>12.384874</v>
      </c>
      <c r="BS219" s="243">
        <v>8.3600809999999992</v>
      </c>
      <c r="BT219" s="241">
        <v>8.2083890000000004</v>
      </c>
      <c r="BU219" s="244">
        <v>8.1688089999999995</v>
      </c>
      <c r="BV219" s="244">
        <v>9.6789529999999999</v>
      </c>
      <c r="BW219" s="244">
        <v>7.4998639999999996</v>
      </c>
      <c r="BX219" s="243">
        <v>9.2547770000000007</v>
      </c>
      <c r="BY219" s="241">
        <v>8.1527700000000003</v>
      </c>
      <c r="BZ219" s="244">
        <v>8.6723940000000006</v>
      </c>
      <c r="CA219" s="244">
        <v>9.7277349999999991</v>
      </c>
      <c r="CB219" s="244">
        <v>6.851782</v>
      </c>
      <c r="CC219" s="244">
        <v>9.5741139999999998</v>
      </c>
      <c r="CD219" s="244">
        <v>9.1216109999999997</v>
      </c>
      <c r="CE219" s="244">
        <v>8.0148849999999996</v>
      </c>
      <c r="CF219" s="244">
        <v>8.7909050000000004</v>
      </c>
      <c r="CG219" s="243">
        <v>9.2619969999999991</v>
      </c>
      <c r="CH219" s="241">
        <v>5.930879</v>
      </c>
      <c r="CI219" s="244">
        <v>6.0035829999999999</v>
      </c>
      <c r="CJ219" s="243">
        <v>5.8087010000000001</v>
      </c>
      <c r="CK219" s="241">
        <v>5.8291950000000003</v>
      </c>
      <c r="CL219" s="244">
        <v>5.0396359999999998</v>
      </c>
      <c r="CM219" s="244">
        <v>6.2987099999999998</v>
      </c>
      <c r="CN219" s="244">
        <v>7.7266170000000001</v>
      </c>
      <c r="CO219" s="244">
        <v>7.7401960000000001</v>
      </c>
      <c r="CP219" s="243">
        <v>4.6240019999999999</v>
      </c>
      <c r="CQ219" s="241">
        <v>6.7866629999999999</v>
      </c>
      <c r="CR219" s="244">
        <v>7.8530179999999996</v>
      </c>
      <c r="CS219" s="244">
        <v>5.9961080000000004</v>
      </c>
      <c r="CT219" s="243">
        <v>6.7952019999999997</v>
      </c>
      <c r="CU219" s="241">
        <v>7.9008700000000003</v>
      </c>
      <c r="CV219" s="244">
        <v>9.5782319999999999</v>
      </c>
      <c r="CW219" s="244">
        <v>6.7040639999999998</v>
      </c>
      <c r="CX219" s="244">
        <v>7.4125670000000001</v>
      </c>
      <c r="CY219" s="243">
        <v>9.0279299999999996</v>
      </c>
      <c r="CZ219" s="241">
        <v>7.1316689999999996</v>
      </c>
      <c r="DA219" s="244">
        <v>7.7875199999999998</v>
      </c>
      <c r="DB219" s="244">
        <v>5.7380529999999998</v>
      </c>
      <c r="DC219" s="244">
        <v>8.3398979999999998</v>
      </c>
      <c r="DD219" s="244">
        <v>6.5980290000000004</v>
      </c>
      <c r="DE219" s="244">
        <v>5.9312389999999997</v>
      </c>
      <c r="DF219" s="243">
        <v>8.978828</v>
      </c>
      <c r="DG219" s="241">
        <v>6.8964160000000003</v>
      </c>
      <c r="DH219" s="244">
        <v>7.1909599999999996</v>
      </c>
      <c r="DI219" s="244">
        <v>8.2638110000000005</v>
      </c>
      <c r="DJ219" s="244">
        <v>7.6726609999999997</v>
      </c>
      <c r="DK219" s="244">
        <v>6.3326469999999997</v>
      </c>
      <c r="DL219" s="244">
        <v>8.7548580000000005</v>
      </c>
      <c r="DM219" s="244">
        <v>6.9019909999999998</v>
      </c>
      <c r="DN219" s="244">
        <v>5.4002549999999996</v>
      </c>
      <c r="DO219" s="244">
        <v>5.9696540000000002</v>
      </c>
      <c r="DP219" s="527">
        <v>7.0861599999999996</v>
      </c>
      <c r="DQ219" s="526" t="s">
        <v>341</v>
      </c>
      <c r="DR219" s="244">
        <v>14.327496</v>
      </c>
      <c r="DS219" s="244">
        <v>12.78308</v>
      </c>
      <c r="DT219" s="243">
        <v>7.672396</v>
      </c>
      <c r="DU219" s="241" t="s">
        <v>341</v>
      </c>
      <c r="DV219" s="244">
        <v>7.593019</v>
      </c>
      <c r="DW219" s="243" t="s">
        <v>341</v>
      </c>
      <c r="DX219" s="211"/>
      <c r="DY219" s="211"/>
      <c r="DZ219" s="211"/>
      <c r="EA219" s="211"/>
      <c r="EB219" s="211"/>
      <c r="EC219" s="211"/>
      <c r="ED219" s="211"/>
      <c r="EE219" s="211"/>
      <c r="EF219" s="211"/>
      <c r="EG219" s="211"/>
      <c r="EH219" s="211"/>
      <c r="EI219" s="211"/>
    </row>
    <row r="220" spans="1:139" s="22" customFormat="1" ht="16.5" customHeight="1">
      <c r="A220" s="657" t="s">
        <v>470</v>
      </c>
      <c r="B220" s="526"/>
      <c r="C220" s="242"/>
      <c r="D220" s="243"/>
      <c r="E220" s="241"/>
      <c r="F220" s="242"/>
      <c r="G220" s="244"/>
      <c r="H220" s="244"/>
      <c r="I220" s="244"/>
      <c r="J220" s="243"/>
      <c r="K220" s="241"/>
      <c r="L220" s="244"/>
      <c r="M220" s="244"/>
      <c r="N220" s="244"/>
      <c r="O220" s="243"/>
      <c r="P220" s="241"/>
      <c r="Q220" s="244"/>
      <c r="R220" s="244"/>
      <c r="S220" s="243"/>
      <c r="T220" s="241"/>
      <c r="U220" s="244"/>
      <c r="V220" s="244"/>
      <c r="W220" s="244"/>
      <c r="X220" s="243"/>
      <c r="Y220" s="241"/>
      <c r="Z220" s="244"/>
      <c r="AA220" s="244"/>
      <c r="AB220" s="244"/>
      <c r="AC220" s="243"/>
      <c r="AD220" s="241"/>
      <c r="AE220" s="244"/>
      <c r="AF220" s="244"/>
      <c r="AG220" s="244"/>
      <c r="AH220" s="244"/>
      <c r="AI220" s="244"/>
      <c r="AJ220" s="243"/>
      <c r="AK220" s="241"/>
      <c r="AL220" s="244"/>
      <c r="AM220" s="244"/>
      <c r="AN220" s="244"/>
      <c r="AO220" s="243"/>
      <c r="AP220" s="241"/>
      <c r="AQ220" s="244"/>
      <c r="AR220" s="243"/>
      <c r="AS220" s="241"/>
      <c r="AT220" s="244"/>
      <c r="AU220" s="244"/>
      <c r="AV220" s="244"/>
      <c r="AW220" s="243"/>
      <c r="AX220" s="241"/>
      <c r="AY220" s="244"/>
      <c r="AZ220" s="243"/>
      <c r="BA220" s="241"/>
      <c r="BB220" s="244"/>
      <c r="BC220" s="244"/>
      <c r="BD220" s="244"/>
      <c r="BE220" s="244"/>
      <c r="BF220" s="244"/>
      <c r="BG220" s="244"/>
      <c r="BH220" s="244"/>
      <c r="BI220" s="243"/>
      <c r="BJ220" s="241"/>
      <c r="BK220" s="244"/>
      <c r="BL220" s="244"/>
      <c r="BM220" s="244"/>
      <c r="BN220" s="244"/>
      <c r="BO220" s="243"/>
      <c r="BP220" s="241"/>
      <c r="BQ220" s="244"/>
      <c r="BR220" s="244"/>
      <c r="BS220" s="243"/>
      <c r="BT220" s="241"/>
      <c r="BU220" s="244"/>
      <c r="BV220" s="244"/>
      <c r="BW220" s="244"/>
      <c r="BX220" s="243"/>
      <c r="BY220" s="241"/>
      <c r="BZ220" s="244"/>
      <c r="CA220" s="244"/>
      <c r="CB220" s="244"/>
      <c r="CC220" s="244"/>
      <c r="CD220" s="244"/>
      <c r="CE220" s="244"/>
      <c r="CF220" s="244"/>
      <c r="CG220" s="243"/>
      <c r="CH220" s="241"/>
      <c r="CI220" s="244"/>
      <c r="CJ220" s="243"/>
      <c r="CK220" s="241"/>
      <c r="CL220" s="244"/>
      <c r="CM220" s="244"/>
      <c r="CN220" s="244"/>
      <c r="CO220" s="244"/>
      <c r="CP220" s="243"/>
      <c r="CQ220" s="241"/>
      <c r="CR220" s="244"/>
      <c r="CS220" s="244"/>
      <c r="CT220" s="243"/>
      <c r="CU220" s="241"/>
      <c r="CV220" s="244"/>
      <c r="CW220" s="244"/>
      <c r="CX220" s="244"/>
      <c r="CY220" s="243"/>
      <c r="CZ220" s="241"/>
      <c r="DA220" s="244"/>
      <c r="DB220" s="244"/>
      <c r="DC220" s="244"/>
      <c r="DD220" s="244"/>
      <c r="DE220" s="244"/>
      <c r="DF220" s="243"/>
      <c r="DG220" s="241"/>
      <c r="DH220" s="244"/>
      <c r="DI220" s="244"/>
      <c r="DJ220" s="244"/>
      <c r="DK220" s="244"/>
      <c r="DL220" s="244"/>
      <c r="DM220" s="244"/>
      <c r="DN220" s="244"/>
      <c r="DO220" s="244"/>
      <c r="DP220" s="527"/>
      <c r="DQ220" s="526"/>
      <c r="DR220" s="244"/>
      <c r="DS220" s="244"/>
      <c r="DT220" s="243"/>
      <c r="DU220" s="241"/>
      <c r="DV220" s="244"/>
      <c r="DW220" s="243"/>
      <c r="DX220" s="211"/>
      <c r="DY220" s="211"/>
      <c r="DZ220" s="211"/>
      <c r="EA220" s="211"/>
      <c r="EB220" s="211"/>
      <c r="EC220" s="211"/>
      <c r="ED220" s="211"/>
      <c r="EE220" s="211"/>
      <c r="EF220" s="211"/>
      <c r="EG220" s="211"/>
      <c r="EH220" s="211"/>
      <c r="EI220" s="211"/>
    </row>
    <row r="221" spans="1:139" s="22" customFormat="1" ht="16.5" customHeight="1">
      <c r="A221" s="656" t="s">
        <v>471</v>
      </c>
      <c r="B221" s="526">
        <v>58.496445000000001</v>
      </c>
      <c r="C221" s="242">
        <v>56.804513999999998</v>
      </c>
      <c r="D221" s="243">
        <v>60.991664999999998</v>
      </c>
      <c r="E221" s="241">
        <v>60.500397</v>
      </c>
      <c r="F221" s="242">
        <v>67.899991999999997</v>
      </c>
      <c r="G221" s="244">
        <v>55.970624999999998</v>
      </c>
      <c r="H221" s="244">
        <v>65.011719999999997</v>
      </c>
      <c r="I221" s="244">
        <v>63.835703000000002</v>
      </c>
      <c r="J221" s="243">
        <v>61.516663000000001</v>
      </c>
      <c r="K221" s="241">
        <v>63.931578999999999</v>
      </c>
      <c r="L221" s="244">
        <v>63.418931000000001</v>
      </c>
      <c r="M221" s="244">
        <v>68.861563000000004</v>
      </c>
      <c r="N221" s="244">
        <v>68.951406000000006</v>
      </c>
      <c r="O221" s="243">
        <v>61.387141</v>
      </c>
      <c r="P221" s="241">
        <v>59.735680000000002</v>
      </c>
      <c r="Q221" s="244">
        <v>56.607905000000002</v>
      </c>
      <c r="R221" s="244">
        <v>62.000793000000002</v>
      </c>
      <c r="S221" s="243">
        <v>63.087167000000001</v>
      </c>
      <c r="T221" s="241">
        <v>63.458500000000001</v>
      </c>
      <c r="U221" s="244">
        <v>60.823233000000002</v>
      </c>
      <c r="V221" s="244">
        <v>65.775824999999998</v>
      </c>
      <c r="W221" s="244">
        <v>62.602615999999998</v>
      </c>
      <c r="X221" s="243">
        <v>67.444677999999996</v>
      </c>
      <c r="Y221" s="241">
        <v>66.508759999999995</v>
      </c>
      <c r="Z221" s="244">
        <v>70.535538000000003</v>
      </c>
      <c r="AA221" s="244">
        <v>69.515564999999995</v>
      </c>
      <c r="AB221" s="244">
        <v>60.203231000000002</v>
      </c>
      <c r="AC221" s="243">
        <v>67.787470999999996</v>
      </c>
      <c r="AD221" s="241">
        <v>63.561458999999999</v>
      </c>
      <c r="AE221" s="244">
        <v>66.034677000000002</v>
      </c>
      <c r="AF221" s="244">
        <v>66.143973000000003</v>
      </c>
      <c r="AG221" s="244">
        <v>66.934054000000003</v>
      </c>
      <c r="AH221" s="244">
        <v>58.544103999999997</v>
      </c>
      <c r="AI221" s="244">
        <v>67.748937999999995</v>
      </c>
      <c r="AJ221" s="243">
        <v>61.991095000000001</v>
      </c>
      <c r="AK221" s="241">
        <v>56.524470000000001</v>
      </c>
      <c r="AL221" s="244">
        <v>59.497171999999999</v>
      </c>
      <c r="AM221" s="244">
        <v>59.060993000000003</v>
      </c>
      <c r="AN221" s="244">
        <v>51.208126999999998</v>
      </c>
      <c r="AO221" s="243">
        <v>64.202796000000006</v>
      </c>
      <c r="AP221" s="241">
        <v>54.924734000000001</v>
      </c>
      <c r="AQ221" s="244">
        <v>55.749634999999998</v>
      </c>
      <c r="AR221" s="243">
        <v>54.221507000000003</v>
      </c>
      <c r="AS221" s="241">
        <v>61.055622999999997</v>
      </c>
      <c r="AT221" s="244">
        <v>58.485531000000002</v>
      </c>
      <c r="AU221" s="244">
        <v>64.170419999999993</v>
      </c>
      <c r="AV221" s="244">
        <v>68.221126999999996</v>
      </c>
      <c r="AW221" s="243">
        <v>53.102899000000001</v>
      </c>
      <c r="AX221" s="241">
        <v>56.284601000000002</v>
      </c>
      <c r="AY221" s="244">
        <v>64.036356999999995</v>
      </c>
      <c r="AZ221" s="243">
        <v>52.866956000000002</v>
      </c>
      <c r="BA221" s="241">
        <v>47.572774000000003</v>
      </c>
      <c r="BB221" s="244">
        <v>33.052875</v>
      </c>
      <c r="BC221" s="244">
        <v>62.874741</v>
      </c>
      <c r="BD221" s="244">
        <v>59.952095999999997</v>
      </c>
      <c r="BE221" s="244">
        <v>60.589356000000002</v>
      </c>
      <c r="BF221" s="244">
        <v>42.320495999999999</v>
      </c>
      <c r="BG221" s="244">
        <v>40.900961000000002</v>
      </c>
      <c r="BH221" s="244">
        <v>46.101210000000002</v>
      </c>
      <c r="BI221" s="243">
        <v>57.811698999999997</v>
      </c>
      <c r="BJ221" s="241">
        <v>58.510852999999997</v>
      </c>
      <c r="BK221" s="244">
        <v>63.350107999999999</v>
      </c>
      <c r="BL221" s="244">
        <v>59.087516000000001</v>
      </c>
      <c r="BM221" s="244">
        <v>55.170653000000001</v>
      </c>
      <c r="BN221" s="244">
        <v>64.712705999999997</v>
      </c>
      <c r="BO221" s="243">
        <v>60.533772999999997</v>
      </c>
      <c r="BP221" s="241">
        <v>64.875731999999999</v>
      </c>
      <c r="BQ221" s="244">
        <v>67.276307000000003</v>
      </c>
      <c r="BR221" s="244">
        <v>71.404221000000007</v>
      </c>
      <c r="BS221" s="243">
        <v>61.241863000000002</v>
      </c>
      <c r="BT221" s="241">
        <v>59.899698999999998</v>
      </c>
      <c r="BU221" s="244">
        <v>57.38326</v>
      </c>
      <c r="BV221" s="244">
        <v>66.088212999999996</v>
      </c>
      <c r="BW221" s="244">
        <v>59.347448999999997</v>
      </c>
      <c r="BX221" s="243">
        <v>63.125346999999998</v>
      </c>
      <c r="BY221" s="241">
        <v>61.008462000000002</v>
      </c>
      <c r="BZ221" s="244">
        <v>66.475774000000001</v>
      </c>
      <c r="CA221" s="244">
        <v>69.444271999999998</v>
      </c>
      <c r="CB221" s="244">
        <v>52.919749000000003</v>
      </c>
      <c r="CC221" s="244">
        <v>68.353421999999995</v>
      </c>
      <c r="CD221" s="244">
        <v>69.008334000000005</v>
      </c>
      <c r="CE221" s="244">
        <v>64.588759999999994</v>
      </c>
      <c r="CF221" s="244">
        <v>66.673895000000002</v>
      </c>
      <c r="CG221" s="243">
        <v>66.368179999999995</v>
      </c>
      <c r="CH221" s="241">
        <v>56.238657000000003</v>
      </c>
      <c r="CI221" s="244">
        <v>55.579374999999999</v>
      </c>
      <c r="CJ221" s="243">
        <v>57.413296000000003</v>
      </c>
      <c r="CK221" s="241">
        <v>64.150621999999998</v>
      </c>
      <c r="CL221" s="244">
        <v>62.630032</v>
      </c>
      <c r="CM221" s="244">
        <v>59.938054999999999</v>
      </c>
      <c r="CN221" s="244">
        <v>65.191631999999998</v>
      </c>
      <c r="CO221" s="244">
        <v>63.934303</v>
      </c>
      <c r="CP221" s="243">
        <v>72.124278000000004</v>
      </c>
      <c r="CQ221" s="241">
        <v>62.117207999999998</v>
      </c>
      <c r="CR221" s="244">
        <v>62.294736999999998</v>
      </c>
      <c r="CS221" s="244">
        <v>62.203338000000002</v>
      </c>
      <c r="CT221" s="243">
        <v>61.837426000000001</v>
      </c>
      <c r="CU221" s="241">
        <v>65.079051000000007</v>
      </c>
      <c r="CV221" s="244">
        <v>66.795995000000005</v>
      </c>
      <c r="CW221" s="244">
        <v>65.238107999999997</v>
      </c>
      <c r="CX221" s="244">
        <v>68.170783</v>
      </c>
      <c r="CY221" s="243">
        <v>60.900087999999997</v>
      </c>
      <c r="CZ221" s="241">
        <v>54.562572000000003</v>
      </c>
      <c r="DA221" s="244">
        <v>58.604500999999999</v>
      </c>
      <c r="DB221" s="244">
        <v>60.285507000000003</v>
      </c>
      <c r="DC221" s="244">
        <v>54.784095999999998</v>
      </c>
      <c r="DD221" s="244">
        <v>50.895248000000002</v>
      </c>
      <c r="DE221" s="244">
        <v>59.318551999999997</v>
      </c>
      <c r="DF221" s="243">
        <v>55.507555000000004</v>
      </c>
      <c r="DG221" s="241">
        <v>57.495283999999998</v>
      </c>
      <c r="DH221" s="244">
        <v>62.350307000000001</v>
      </c>
      <c r="DI221" s="244">
        <v>66.440166000000005</v>
      </c>
      <c r="DJ221" s="244">
        <v>61.345281999999997</v>
      </c>
      <c r="DK221" s="244">
        <v>60.438943999999999</v>
      </c>
      <c r="DL221" s="244">
        <v>58.162032000000004</v>
      </c>
      <c r="DM221" s="244">
        <v>48.812727000000002</v>
      </c>
      <c r="DN221" s="244">
        <v>59.693128999999999</v>
      </c>
      <c r="DO221" s="244">
        <v>61.238123000000002</v>
      </c>
      <c r="DP221" s="527">
        <v>57.764355999999999</v>
      </c>
      <c r="DQ221" s="526" t="s">
        <v>341</v>
      </c>
      <c r="DR221" s="244">
        <v>60.040126000000001</v>
      </c>
      <c r="DS221" s="244">
        <v>55.060160000000003</v>
      </c>
      <c r="DT221" s="243">
        <v>44.611668000000002</v>
      </c>
      <c r="DU221" s="241" t="s">
        <v>341</v>
      </c>
      <c r="DV221" s="244">
        <v>52.444668999999998</v>
      </c>
      <c r="DW221" s="243" t="s">
        <v>341</v>
      </c>
      <c r="DX221" s="211"/>
      <c r="DY221" s="211"/>
      <c r="DZ221" s="211"/>
      <c r="EA221" s="211"/>
      <c r="EB221" s="211"/>
      <c r="EC221" s="211"/>
      <c r="ED221" s="211"/>
      <c r="EE221" s="211"/>
      <c r="EF221" s="211"/>
      <c r="EG221" s="211"/>
      <c r="EH221" s="211"/>
      <c r="EI221" s="211"/>
    </row>
    <row r="222" spans="1:139" s="22" customFormat="1" ht="16.5" customHeight="1">
      <c r="A222" s="656" t="s">
        <v>472</v>
      </c>
      <c r="B222" s="526">
        <v>39.111665000000002</v>
      </c>
      <c r="C222" s="242">
        <v>40.754206000000003</v>
      </c>
      <c r="D222" s="243">
        <v>36.689281999999999</v>
      </c>
      <c r="E222" s="241">
        <v>36.750784000000003</v>
      </c>
      <c r="F222" s="242">
        <v>28.960238</v>
      </c>
      <c r="G222" s="244">
        <v>41.462983999999999</v>
      </c>
      <c r="H222" s="244">
        <v>32.206394000000003</v>
      </c>
      <c r="I222" s="244">
        <v>33.206221999999997</v>
      </c>
      <c r="J222" s="243">
        <v>35.705570999999999</v>
      </c>
      <c r="K222" s="241">
        <v>33.535271000000002</v>
      </c>
      <c r="L222" s="244">
        <v>34.326681999999998</v>
      </c>
      <c r="M222" s="244">
        <v>28.288195999999999</v>
      </c>
      <c r="N222" s="244">
        <v>28.477703999999999</v>
      </c>
      <c r="O222" s="243">
        <v>36.012050000000002</v>
      </c>
      <c r="P222" s="241">
        <v>38.476502000000004</v>
      </c>
      <c r="Q222" s="244">
        <v>41.441988000000002</v>
      </c>
      <c r="R222" s="244">
        <v>36.461981000000002</v>
      </c>
      <c r="S222" s="243">
        <v>35.070552999999997</v>
      </c>
      <c r="T222" s="241">
        <v>34.067881</v>
      </c>
      <c r="U222" s="244">
        <v>36.578468999999998</v>
      </c>
      <c r="V222" s="244">
        <v>31.651612</v>
      </c>
      <c r="W222" s="244">
        <v>35.172178000000002</v>
      </c>
      <c r="X222" s="243">
        <v>29.933164999999999</v>
      </c>
      <c r="Y222" s="241">
        <v>31.964148000000002</v>
      </c>
      <c r="Z222" s="244">
        <v>27.850798000000001</v>
      </c>
      <c r="AA222" s="244">
        <v>28.856255999999998</v>
      </c>
      <c r="AB222" s="244">
        <v>38.435988999999999</v>
      </c>
      <c r="AC222" s="243">
        <v>30.663055</v>
      </c>
      <c r="AD222" s="241">
        <v>34.479464999999998</v>
      </c>
      <c r="AE222" s="244">
        <v>31.851109999999998</v>
      </c>
      <c r="AF222" s="244">
        <v>32.047170000000001</v>
      </c>
      <c r="AG222" s="244">
        <v>30.710016</v>
      </c>
      <c r="AH222" s="244">
        <v>39.712657</v>
      </c>
      <c r="AI222" s="244">
        <v>30.181926000000001</v>
      </c>
      <c r="AJ222" s="243">
        <v>36.036482999999997</v>
      </c>
      <c r="AK222" s="241">
        <v>41.346091000000001</v>
      </c>
      <c r="AL222" s="244">
        <v>38.415289999999999</v>
      </c>
      <c r="AM222" s="244">
        <v>38.903951999999997</v>
      </c>
      <c r="AN222" s="244">
        <v>46.662405999999997</v>
      </c>
      <c r="AO222" s="243">
        <v>33.452151999999998</v>
      </c>
      <c r="AP222" s="241">
        <v>38.991978000000003</v>
      </c>
      <c r="AQ222" s="244">
        <v>37.657037000000003</v>
      </c>
      <c r="AR222" s="243">
        <v>40.130012999999998</v>
      </c>
      <c r="AS222" s="241">
        <v>36.676654999999997</v>
      </c>
      <c r="AT222" s="244">
        <v>39.338411000000001</v>
      </c>
      <c r="AU222" s="244">
        <v>33.22654</v>
      </c>
      <c r="AV222" s="244">
        <v>29.427851</v>
      </c>
      <c r="AW222" s="243">
        <v>45.043315999999997</v>
      </c>
      <c r="AX222" s="241">
        <v>42.021433000000002</v>
      </c>
      <c r="AY222" s="244">
        <v>33.988545999999999</v>
      </c>
      <c r="AZ222" s="243">
        <v>45.563025000000003</v>
      </c>
      <c r="BA222" s="241">
        <v>49.258144000000001</v>
      </c>
      <c r="BB222" s="244">
        <v>61.443168999999997</v>
      </c>
      <c r="BC222" s="244">
        <v>34.933369999999996</v>
      </c>
      <c r="BD222" s="244">
        <v>37.494759999999999</v>
      </c>
      <c r="BE222" s="244">
        <v>37.437897999999997</v>
      </c>
      <c r="BF222" s="244">
        <v>54.644855999999997</v>
      </c>
      <c r="BG222" s="244">
        <v>56.715702999999998</v>
      </c>
      <c r="BH222" s="244">
        <v>51.217032000000003</v>
      </c>
      <c r="BI222" s="243">
        <v>40.147384000000002</v>
      </c>
      <c r="BJ222" s="241">
        <v>38.446523999999997</v>
      </c>
      <c r="BK222" s="244">
        <v>33.379407999999998</v>
      </c>
      <c r="BL222" s="244">
        <v>37.830295</v>
      </c>
      <c r="BM222" s="244">
        <v>42.057509000000003</v>
      </c>
      <c r="BN222" s="244">
        <v>31.318626999999999</v>
      </c>
      <c r="BO222" s="243">
        <v>36.191122</v>
      </c>
      <c r="BP222" s="241">
        <v>32.526671999999998</v>
      </c>
      <c r="BQ222" s="244">
        <v>29.965789000000001</v>
      </c>
      <c r="BR222" s="244">
        <v>25.363526</v>
      </c>
      <c r="BS222" s="243">
        <v>36.467838</v>
      </c>
      <c r="BT222" s="241">
        <v>37.358330000000002</v>
      </c>
      <c r="BU222" s="244">
        <v>40.718589000000001</v>
      </c>
      <c r="BV222" s="244">
        <v>31.106822999999999</v>
      </c>
      <c r="BW222" s="244">
        <v>37.158544999999997</v>
      </c>
      <c r="BX222" s="243">
        <v>34.519714</v>
      </c>
      <c r="BY222" s="241">
        <v>36.255716999999997</v>
      </c>
      <c r="BZ222" s="244">
        <v>30.098644</v>
      </c>
      <c r="CA222" s="244">
        <v>27.701744999999999</v>
      </c>
      <c r="CB222" s="244">
        <v>44.576290999999998</v>
      </c>
      <c r="CC222" s="244">
        <v>28.206558000000001</v>
      </c>
      <c r="CD222" s="244">
        <v>27.723147999999998</v>
      </c>
      <c r="CE222" s="244">
        <v>32.460850000000001</v>
      </c>
      <c r="CF222" s="244">
        <v>30.840802</v>
      </c>
      <c r="CG222" s="243">
        <v>31.041758000000002</v>
      </c>
      <c r="CH222" s="241">
        <v>41.484076999999999</v>
      </c>
      <c r="CI222" s="244">
        <v>42.578108</v>
      </c>
      <c r="CJ222" s="243">
        <v>39.534849000000001</v>
      </c>
      <c r="CK222" s="241">
        <v>34.545347999999997</v>
      </c>
      <c r="CL222" s="244">
        <v>36.023041999999997</v>
      </c>
      <c r="CM222" s="244">
        <v>38.864024999999998</v>
      </c>
      <c r="CN222" s="244">
        <v>33.558830999999998</v>
      </c>
      <c r="CO222" s="244">
        <v>34.765805999999998</v>
      </c>
      <c r="CP222" s="243">
        <v>26.499624000000001</v>
      </c>
      <c r="CQ222" s="241">
        <v>35.761403000000001</v>
      </c>
      <c r="CR222" s="244">
        <v>35.642578999999998</v>
      </c>
      <c r="CS222" s="244">
        <v>35.662978000000003</v>
      </c>
      <c r="CT222" s="243">
        <v>36.002419000000003</v>
      </c>
      <c r="CU222" s="241">
        <v>32.903925999999998</v>
      </c>
      <c r="CV222" s="244">
        <v>30.988769000000001</v>
      </c>
      <c r="CW222" s="244">
        <v>32.393503000000003</v>
      </c>
      <c r="CX222" s="244">
        <v>30.381661000000001</v>
      </c>
      <c r="CY222" s="243">
        <v>37.287714000000001</v>
      </c>
      <c r="CZ222" s="241">
        <v>41.799360999999998</v>
      </c>
      <c r="DA222" s="244">
        <v>37.093232999999998</v>
      </c>
      <c r="DB222" s="244">
        <v>35.076787000000003</v>
      </c>
      <c r="DC222" s="244">
        <v>40.832472000000003</v>
      </c>
      <c r="DD222" s="244">
        <v>45.943928</v>
      </c>
      <c r="DE222" s="244">
        <v>36.972479999999997</v>
      </c>
      <c r="DF222" s="243">
        <v>41.317898999999997</v>
      </c>
      <c r="DG222" s="241">
        <v>40.077463999999999</v>
      </c>
      <c r="DH222" s="244">
        <v>35.543249000000003</v>
      </c>
      <c r="DI222" s="244">
        <v>30.801673999999998</v>
      </c>
      <c r="DJ222" s="244">
        <v>36.249023000000001</v>
      </c>
      <c r="DK222" s="244">
        <v>37.180951999999998</v>
      </c>
      <c r="DL222" s="244">
        <v>39.914642000000001</v>
      </c>
      <c r="DM222" s="244">
        <v>49.005409</v>
      </c>
      <c r="DN222" s="244">
        <v>36.962693999999999</v>
      </c>
      <c r="DO222" s="244">
        <v>35.568939</v>
      </c>
      <c r="DP222" s="527">
        <v>39.688704000000001</v>
      </c>
      <c r="DQ222" s="526" t="s">
        <v>341</v>
      </c>
      <c r="DR222" s="244">
        <v>35.182383999999999</v>
      </c>
      <c r="DS222" s="244">
        <v>37.991723999999998</v>
      </c>
      <c r="DT222" s="243">
        <v>48.244320999999999</v>
      </c>
      <c r="DU222" s="241" t="s">
        <v>341</v>
      </c>
      <c r="DV222" s="244">
        <v>43.625258000000002</v>
      </c>
      <c r="DW222" s="243" t="s">
        <v>341</v>
      </c>
      <c r="DX222" s="211"/>
      <c r="DY222" s="211"/>
      <c r="DZ222" s="211"/>
      <c r="EA222" s="211"/>
      <c r="EB222" s="211"/>
      <c r="EC222" s="211"/>
      <c r="ED222" s="211"/>
      <c r="EE222" s="211"/>
      <c r="EF222" s="211"/>
      <c r="EG222" s="211"/>
      <c r="EH222" s="211"/>
      <c r="EI222" s="211"/>
    </row>
    <row r="223" spans="1:139" s="22" customFormat="1" ht="16.5" customHeight="1">
      <c r="A223" s="656" t="s">
        <v>473</v>
      </c>
      <c r="B223" s="526">
        <v>2.3918910000000002</v>
      </c>
      <c r="C223" s="242">
        <v>2.4412799999999999</v>
      </c>
      <c r="D223" s="243">
        <v>2.3190529999999998</v>
      </c>
      <c r="E223" s="241">
        <v>2.7488190000000001</v>
      </c>
      <c r="F223" s="242">
        <v>3.1397699999999999</v>
      </c>
      <c r="G223" s="244">
        <v>2.5663909999999999</v>
      </c>
      <c r="H223" s="244">
        <v>2.7818870000000002</v>
      </c>
      <c r="I223" s="244">
        <v>2.958075</v>
      </c>
      <c r="J223" s="243">
        <v>2.7777660000000002</v>
      </c>
      <c r="K223" s="241">
        <v>2.53315</v>
      </c>
      <c r="L223" s="244">
        <v>2.2543869999999999</v>
      </c>
      <c r="M223" s="244">
        <v>2.850241</v>
      </c>
      <c r="N223" s="244">
        <v>2.5708899999999999</v>
      </c>
      <c r="O223" s="243">
        <v>2.6008089999999999</v>
      </c>
      <c r="P223" s="241">
        <v>1.7878179999999999</v>
      </c>
      <c r="Q223" s="244">
        <v>1.950107</v>
      </c>
      <c r="R223" s="244">
        <v>1.537226</v>
      </c>
      <c r="S223" s="243">
        <v>1.8422810000000001</v>
      </c>
      <c r="T223" s="241">
        <v>2.4736199999999999</v>
      </c>
      <c r="U223" s="244">
        <v>2.5982970000000001</v>
      </c>
      <c r="V223" s="244">
        <v>2.5725630000000002</v>
      </c>
      <c r="W223" s="244">
        <v>2.225206</v>
      </c>
      <c r="X223" s="243">
        <v>2.6221570000000001</v>
      </c>
      <c r="Y223" s="241">
        <v>1.5270919999999999</v>
      </c>
      <c r="Z223" s="244">
        <v>1.613664</v>
      </c>
      <c r="AA223" s="244">
        <v>1.628179</v>
      </c>
      <c r="AB223" s="244">
        <v>1.3607800000000001</v>
      </c>
      <c r="AC223" s="243">
        <v>1.549474</v>
      </c>
      <c r="AD223" s="241">
        <v>1.959076</v>
      </c>
      <c r="AE223" s="244">
        <v>2.1142129999999999</v>
      </c>
      <c r="AF223" s="244">
        <v>1.8088569999999999</v>
      </c>
      <c r="AG223" s="244">
        <v>2.3559290000000002</v>
      </c>
      <c r="AH223" s="244">
        <v>1.743239</v>
      </c>
      <c r="AI223" s="244">
        <v>2.0691359999999999</v>
      </c>
      <c r="AJ223" s="243">
        <v>1.972421</v>
      </c>
      <c r="AK223" s="241">
        <v>2.1294390000000001</v>
      </c>
      <c r="AL223" s="244">
        <v>2.0875370000000002</v>
      </c>
      <c r="AM223" s="244">
        <v>2.0350549999999998</v>
      </c>
      <c r="AN223" s="244">
        <v>2.129467</v>
      </c>
      <c r="AO223" s="243">
        <v>2.3450519999999999</v>
      </c>
      <c r="AP223" s="241">
        <v>6.0832879999999996</v>
      </c>
      <c r="AQ223" s="244">
        <v>6.5933279999999996</v>
      </c>
      <c r="AR223" s="243">
        <v>5.6484810000000003</v>
      </c>
      <c r="AS223" s="241">
        <v>2.267722</v>
      </c>
      <c r="AT223" s="244">
        <v>2.1760579999999998</v>
      </c>
      <c r="AU223" s="244">
        <v>2.60304</v>
      </c>
      <c r="AV223" s="244">
        <v>2.3510219999999999</v>
      </c>
      <c r="AW223" s="243">
        <v>1.853785</v>
      </c>
      <c r="AX223" s="241">
        <v>1.6939660000000001</v>
      </c>
      <c r="AY223" s="244">
        <v>1.975096</v>
      </c>
      <c r="AZ223" s="243">
        <v>1.5700190000000001</v>
      </c>
      <c r="BA223" s="241">
        <v>3.169082</v>
      </c>
      <c r="BB223" s="244">
        <v>5.5039559999999996</v>
      </c>
      <c r="BC223" s="244">
        <v>2.1918890000000002</v>
      </c>
      <c r="BD223" s="244">
        <v>2.5531440000000001</v>
      </c>
      <c r="BE223" s="244">
        <v>1.972747</v>
      </c>
      <c r="BF223" s="244">
        <v>3.0346489999999999</v>
      </c>
      <c r="BG223" s="244">
        <v>2.3833359999999999</v>
      </c>
      <c r="BH223" s="244">
        <v>2.6817579999999999</v>
      </c>
      <c r="BI223" s="243">
        <v>2.0409169999999999</v>
      </c>
      <c r="BJ223" s="241">
        <v>3.0426229999999999</v>
      </c>
      <c r="BK223" s="244">
        <v>3.2704840000000002</v>
      </c>
      <c r="BL223" s="244">
        <v>3.0821890000000001</v>
      </c>
      <c r="BM223" s="244">
        <v>2.7718379999999998</v>
      </c>
      <c r="BN223" s="244">
        <v>3.9686659999999998</v>
      </c>
      <c r="BO223" s="243">
        <v>3.2751049999999999</v>
      </c>
      <c r="BP223" s="241">
        <v>2.5975950000000001</v>
      </c>
      <c r="BQ223" s="244">
        <v>2.7579030000000002</v>
      </c>
      <c r="BR223" s="244">
        <v>3.232253</v>
      </c>
      <c r="BS223" s="243">
        <v>2.2902990000000001</v>
      </c>
      <c r="BT223" s="241">
        <v>2.7419709999999999</v>
      </c>
      <c r="BU223" s="244">
        <v>1.8981509999999999</v>
      </c>
      <c r="BV223" s="244">
        <v>2.804964</v>
      </c>
      <c r="BW223" s="244">
        <v>3.4940060000000002</v>
      </c>
      <c r="BX223" s="243">
        <v>2.3549389999999999</v>
      </c>
      <c r="BY223" s="241">
        <v>2.7358210000000001</v>
      </c>
      <c r="BZ223" s="244">
        <v>3.4255819999999999</v>
      </c>
      <c r="CA223" s="244">
        <v>2.8539840000000001</v>
      </c>
      <c r="CB223" s="244">
        <v>2.5039600000000002</v>
      </c>
      <c r="CC223" s="244">
        <v>3.4400200000000001</v>
      </c>
      <c r="CD223" s="244">
        <v>3.2685179999999998</v>
      </c>
      <c r="CE223" s="244">
        <v>2.9503900000000001</v>
      </c>
      <c r="CF223" s="244">
        <v>2.485303</v>
      </c>
      <c r="CG223" s="243">
        <v>2.5900609999999999</v>
      </c>
      <c r="CH223" s="241">
        <v>2.277266</v>
      </c>
      <c r="CI223" s="244">
        <v>1.842517</v>
      </c>
      <c r="CJ223" s="243">
        <v>3.0518550000000002</v>
      </c>
      <c r="CK223" s="241">
        <v>1.3040309999999999</v>
      </c>
      <c r="CL223" s="244">
        <v>1.3469260000000001</v>
      </c>
      <c r="CM223" s="244">
        <v>1.197921</v>
      </c>
      <c r="CN223" s="244">
        <v>1.2495369999999999</v>
      </c>
      <c r="CO223" s="244">
        <v>1.299892</v>
      </c>
      <c r="CP223" s="243">
        <v>1.376099</v>
      </c>
      <c r="CQ223" s="241">
        <v>2.1213890000000002</v>
      </c>
      <c r="CR223" s="244">
        <v>2.0626829999999998</v>
      </c>
      <c r="CS223" s="244">
        <v>2.1336840000000001</v>
      </c>
      <c r="CT223" s="243">
        <v>2.160155</v>
      </c>
      <c r="CU223" s="241">
        <v>2.017023</v>
      </c>
      <c r="CV223" s="244">
        <v>2.2152349999999998</v>
      </c>
      <c r="CW223" s="244">
        <v>2.3683900000000002</v>
      </c>
      <c r="CX223" s="244">
        <v>1.4475560000000001</v>
      </c>
      <c r="CY223" s="243">
        <v>1.812198</v>
      </c>
      <c r="CZ223" s="241">
        <v>3.6380669999999999</v>
      </c>
      <c r="DA223" s="244">
        <v>4.3022660000000004</v>
      </c>
      <c r="DB223" s="244">
        <v>4.6377050000000004</v>
      </c>
      <c r="DC223" s="244">
        <v>4.383432</v>
      </c>
      <c r="DD223" s="244">
        <v>3.1608239999999999</v>
      </c>
      <c r="DE223" s="244">
        <v>3.7089690000000002</v>
      </c>
      <c r="DF223" s="243">
        <v>3.1745459999999999</v>
      </c>
      <c r="DG223" s="241">
        <v>2.4272520000000002</v>
      </c>
      <c r="DH223" s="244">
        <v>2.1064440000000002</v>
      </c>
      <c r="DI223" s="244">
        <v>2.7581600000000002</v>
      </c>
      <c r="DJ223" s="244">
        <v>2.4056950000000001</v>
      </c>
      <c r="DK223" s="244">
        <v>2.3801040000000002</v>
      </c>
      <c r="DL223" s="244">
        <v>1.9233260000000001</v>
      </c>
      <c r="DM223" s="244">
        <v>2.181864</v>
      </c>
      <c r="DN223" s="244">
        <v>3.3441779999999999</v>
      </c>
      <c r="DO223" s="244">
        <v>3.192939</v>
      </c>
      <c r="DP223" s="527">
        <v>2.5469400000000002</v>
      </c>
      <c r="DQ223" s="526" t="s">
        <v>341</v>
      </c>
      <c r="DR223" s="244">
        <v>4.7774900000000002</v>
      </c>
      <c r="DS223" s="244">
        <v>6.9481159999999997</v>
      </c>
      <c r="DT223" s="243">
        <v>7.1440109999999999</v>
      </c>
      <c r="DU223" s="241" t="s">
        <v>341</v>
      </c>
      <c r="DV223" s="244">
        <v>3.9300730000000001</v>
      </c>
      <c r="DW223" s="243" t="s">
        <v>341</v>
      </c>
      <c r="DX223" s="211"/>
      <c r="DY223" s="211"/>
      <c r="DZ223" s="211"/>
      <c r="EA223" s="211"/>
      <c r="EB223" s="211"/>
      <c r="EC223" s="211"/>
      <c r="ED223" s="211"/>
      <c r="EE223" s="211"/>
      <c r="EF223" s="211"/>
      <c r="EG223" s="211"/>
      <c r="EH223" s="211"/>
      <c r="EI223" s="211"/>
    </row>
    <row r="224" spans="1:139" s="22" customFormat="1" ht="16.5" customHeight="1">
      <c r="A224" s="658" t="s">
        <v>474</v>
      </c>
      <c r="B224" s="664">
        <v>8</v>
      </c>
      <c r="C224" s="660">
        <v>9.1999999999999993</v>
      </c>
      <c r="D224" s="661">
        <v>6.3</v>
      </c>
      <c r="E224" s="659">
        <v>6.7</v>
      </c>
      <c r="F224" s="660">
        <v>3.6</v>
      </c>
      <c r="G224" s="662">
        <v>8.9</v>
      </c>
      <c r="H224" s="662">
        <v>3.7</v>
      </c>
      <c r="I224" s="662">
        <v>4.5</v>
      </c>
      <c r="J224" s="661">
        <v>6.5</v>
      </c>
      <c r="K224" s="659">
        <v>5.5</v>
      </c>
      <c r="L224" s="662">
        <v>4.5999999999999996</v>
      </c>
      <c r="M224" s="662">
        <v>3.4</v>
      </c>
      <c r="N224" s="662">
        <v>3.2</v>
      </c>
      <c r="O224" s="661">
        <v>7.3</v>
      </c>
      <c r="P224" s="659">
        <v>6.1</v>
      </c>
      <c r="Q224" s="662">
        <v>8.6</v>
      </c>
      <c r="R224" s="662">
        <v>3.8</v>
      </c>
      <c r="S224" s="661">
        <v>4.5</v>
      </c>
      <c r="T224" s="659">
        <v>6</v>
      </c>
      <c r="U224" s="662">
        <v>8.6999999999999993</v>
      </c>
      <c r="V224" s="662">
        <v>4.7</v>
      </c>
      <c r="W224" s="662">
        <v>4.5</v>
      </c>
      <c r="X224" s="661">
        <v>5.3</v>
      </c>
      <c r="Y224" s="659">
        <v>5.2</v>
      </c>
      <c r="Z224" s="662">
        <v>3.8</v>
      </c>
      <c r="AA224" s="662">
        <v>4.2</v>
      </c>
      <c r="AB224" s="662">
        <v>7.4</v>
      </c>
      <c r="AC224" s="661">
        <v>4.9000000000000004</v>
      </c>
      <c r="AD224" s="659">
        <v>6.5</v>
      </c>
      <c r="AE224" s="662">
        <v>4.5</v>
      </c>
      <c r="AF224" s="662">
        <v>5.8</v>
      </c>
      <c r="AG224" s="662">
        <v>3.9</v>
      </c>
      <c r="AH224" s="662">
        <v>8.8000000000000007</v>
      </c>
      <c r="AI224" s="662">
        <v>4.8</v>
      </c>
      <c r="AJ224" s="661">
        <v>7.5</v>
      </c>
      <c r="AK224" s="659">
        <v>5.9</v>
      </c>
      <c r="AL224" s="662">
        <v>3.9</v>
      </c>
      <c r="AM224" s="662">
        <v>6.1</v>
      </c>
      <c r="AN224" s="662">
        <v>7.5</v>
      </c>
      <c r="AO224" s="661">
        <v>3.6</v>
      </c>
      <c r="AP224" s="659">
        <v>10</v>
      </c>
      <c r="AQ224" s="662">
        <v>10.1</v>
      </c>
      <c r="AR224" s="661">
        <v>9.9</v>
      </c>
      <c r="AS224" s="659">
        <v>5.6</v>
      </c>
      <c r="AT224" s="662">
        <v>7</v>
      </c>
      <c r="AU224" s="662">
        <v>4.3</v>
      </c>
      <c r="AV224" s="662">
        <v>3.1</v>
      </c>
      <c r="AW224" s="661">
        <v>6.9</v>
      </c>
      <c r="AX224" s="659">
        <v>7.1</v>
      </c>
      <c r="AY224" s="662">
        <v>5.7</v>
      </c>
      <c r="AZ224" s="661">
        <v>7.7</v>
      </c>
      <c r="BA224" s="659">
        <v>20.7</v>
      </c>
      <c r="BB224" s="662">
        <v>32.6</v>
      </c>
      <c r="BC224" s="662">
        <v>11.2</v>
      </c>
      <c r="BD224" s="662">
        <v>11.7</v>
      </c>
      <c r="BE224" s="662">
        <v>12.3</v>
      </c>
      <c r="BF224" s="662">
        <v>21.8</v>
      </c>
      <c r="BG224" s="662">
        <v>24.9</v>
      </c>
      <c r="BH224" s="662">
        <v>19.8</v>
      </c>
      <c r="BI224" s="661">
        <v>14.4</v>
      </c>
      <c r="BJ224" s="659">
        <v>8.1999999999999993</v>
      </c>
      <c r="BK224" s="662">
        <v>4.9000000000000004</v>
      </c>
      <c r="BL224" s="662">
        <v>6.6</v>
      </c>
      <c r="BM224" s="662">
        <v>11.2</v>
      </c>
      <c r="BN224" s="662">
        <v>4.5999999999999996</v>
      </c>
      <c r="BO224" s="661">
        <v>6.8</v>
      </c>
      <c r="BP224" s="659">
        <v>5.3</v>
      </c>
      <c r="BQ224" s="662">
        <v>3.7</v>
      </c>
      <c r="BR224" s="662">
        <v>3.2</v>
      </c>
      <c r="BS224" s="661">
        <v>7.1</v>
      </c>
      <c r="BT224" s="659">
        <v>6</v>
      </c>
      <c r="BU224" s="662">
        <v>8.4</v>
      </c>
      <c r="BV224" s="662">
        <v>3.5</v>
      </c>
      <c r="BW224" s="662">
        <v>5.6</v>
      </c>
      <c r="BX224" s="661">
        <v>3.7</v>
      </c>
      <c r="BY224" s="659">
        <v>6.9</v>
      </c>
      <c r="BZ224" s="662">
        <v>3.6</v>
      </c>
      <c r="CA224" s="662">
        <v>3.7</v>
      </c>
      <c r="CB224" s="662">
        <v>10.6</v>
      </c>
      <c r="CC224" s="662">
        <v>3.2</v>
      </c>
      <c r="CD224" s="662">
        <v>4.7</v>
      </c>
      <c r="CE224" s="662">
        <v>4.5999999999999996</v>
      </c>
      <c r="CF224" s="662">
        <v>4.2</v>
      </c>
      <c r="CG224" s="661">
        <v>4</v>
      </c>
      <c r="CH224" s="659">
        <v>6.6</v>
      </c>
      <c r="CI224" s="662">
        <v>7.7</v>
      </c>
      <c r="CJ224" s="661">
        <v>4.8</v>
      </c>
      <c r="CK224" s="659">
        <v>5.6</v>
      </c>
      <c r="CL224" s="662">
        <v>7.2</v>
      </c>
      <c r="CM224" s="662">
        <v>6.3</v>
      </c>
      <c r="CN224" s="662">
        <v>3.7</v>
      </c>
      <c r="CO224" s="662">
        <v>5</v>
      </c>
      <c r="CP224" s="661">
        <v>3.3</v>
      </c>
      <c r="CQ224" s="659">
        <v>6.8</v>
      </c>
      <c r="CR224" s="662">
        <v>4.5999999999999996</v>
      </c>
      <c r="CS224" s="662">
        <v>8.1999999999999993</v>
      </c>
      <c r="CT224" s="661">
        <v>7.2</v>
      </c>
      <c r="CU224" s="659">
        <v>5.5</v>
      </c>
      <c r="CV224" s="662">
        <v>3.8</v>
      </c>
      <c r="CW224" s="662">
        <v>5.8</v>
      </c>
      <c r="CX224" s="662">
        <v>3.6</v>
      </c>
      <c r="CY224" s="661">
        <v>8.1</v>
      </c>
      <c r="CZ224" s="659">
        <v>12.8</v>
      </c>
      <c r="DA224" s="662">
        <v>6.2</v>
      </c>
      <c r="DB224" s="662">
        <v>5.9</v>
      </c>
      <c r="DC224" s="662">
        <v>19.3</v>
      </c>
      <c r="DD224" s="662">
        <v>13</v>
      </c>
      <c r="DE224" s="662">
        <v>10.199999999999999</v>
      </c>
      <c r="DF224" s="661">
        <v>7.3</v>
      </c>
      <c r="DG224" s="659">
        <v>8.1</v>
      </c>
      <c r="DH224" s="662">
        <v>4.8</v>
      </c>
      <c r="DI224" s="662">
        <v>4</v>
      </c>
      <c r="DJ224" s="662">
        <v>5.2</v>
      </c>
      <c r="DK224" s="662">
        <v>7.8</v>
      </c>
      <c r="DL224" s="662">
        <v>5.5</v>
      </c>
      <c r="DM224" s="662">
        <v>11.6</v>
      </c>
      <c r="DN224" s="662">
        <v>8.1999999999999993</v>
      </c>
      <c r="DO224" s="662">
        <v>8.9</v>
      </c>
      <c r="DP224" s="663">
        <v>9.6999999999999993</v>
      </c>
      <c r="DQ224" s="664">
        <v>17.2</v>
      </c>
      <c r="DR224" s="662">
        <v>12.9</v>
      </c>
      <c r="DS224" s="662">
        <v>36.5</v>
      </c>
      <c r="DT224" s="661">
        <v>13.8</v>
      </c>
      <c r="DU224" s="659" t="s">
        <v>341</v>
      </c>
      <c r="DV224" s="662">
        <v>16.7</v>
      </c>
      <c r="DW224" s="661" t="s">
        <v>341</v>
      </c>
      <c r="DX224" s="211"/>
      <c r="DY224" s="211"/>
      <c r="DZ224" s="211"/>
      <c r="EA224" s="211"/>
      <c r="EB224" s="211"/>
      <c r="EC224" s="211"/>
      <c r="ED224" s="211"/>
      <c r="EE224" s="211"/>
      <c r="EF224" s="211"/>
      <c r="EG224" s="211"/>
      <c r="EH224" s="211"/>
      <c r="EI224" s="211"/>
    </row>
    <row r="225" spans="1:139" ht="16.5" customHeight="1">
      <c r="A225" s="31" t="s">
        <v>100</v>
      </c>
    </row>
    <row r="227" spans="1:139" s="25" customFormat="1" ht="16.5" customHeight="1">
      <c r="A227" s="19" t="s">
        <v>58</v>
      </c>
      <c r="C227" s="28"/>
      <c r="D227" s="28"/>
      <c r="DX227" s="1"/>
      <c r="DY227" s="14"/>
      <c r="DZ227" s="14"/>
    </row>
    <row r="228" spans="1:139" ht="16.5" customHeight="1">
      <c r="A228" s="20" t="s">
        <v>485</v>
      </c>
    </row>
    <row r="229" spans="1:139" ht="15.75" customHeight="1">
      <c r="A229" s="789" t="s">
        <v>534</v>
      </c>
      <c r="B229"/>
    </row>
    <row r="230" spans="1:139" s="15" customFormat="1" ht="22.5" customHeight="1">
      <c r="A230" s="69"/>
      <c r="B230" s="79" t="s">
        <v>104</v>
      </c>
      <c r="C230" s="80" t="s">
        <v>218</v>
      </c>
      <c r="D230" s="81" t="s">
        <v>219</v>
      </c>
      <c r="E230" s="79" t="s">
        <v>220</v>
      </c>
      <c r="F230" s="80" t="s">
        <v>221</v>
      </c>
      <c r="G230" s="82" t="s">
        <v>222</v>
      </c>
      <c r="H230" s="82" t="s">
        <v>223</v>
      </c>
      <c r="I230" s="82" t="s">
        <v>224</v>
      </c>
      <c r="J230" s="81" t="s">
        <v>225</v>
      </c>
      <c r="K230" s="79" t="s">
        <v>226</v>
      </c>
      <c r="L230" s="82" t="s">
        <v>227</v>
      </c>
      <c r="M230" s="82" t="s">
        <v>228</v>
      </c>
      <c r="N230" s="82" t="s">
        <v>229</v>
      </c>
      <c r="O230" s="81" t="s">
        <v>230</v>
      </c>
      <c r="P230" s="79" t="s">
        <v>231</v>
      </c>
      <c r="Q230" s="82" t="s">
        <v>232</v>
      </c>
      <c r="R230" s="82" t="s">
        <v>233</v>
      </c>
      <c r="S230" s="81" t="s">
        <v>234</v>
      </c>
      <c r="T230" s="79" t="s">
        <v>235</v>
      </c>
      <c r="U230" s="82" t="s">
        <v>236</v>
      </c>
      <c r="V230" s="82" t="s">
        <v>237</v>
      </c>
      <c r="W230" s="82" t="s">
        <v>238</v>
      </c>
      <c r="X230" s="81" t="s">
        <v>239</v>
      </c>
      <c r="Y230" s="79" t="s">
        <v>240</v>
      </c>
      <c r="Z230" s="82" t="s">
        <v>241</v>
      </c>
      <c r="AA230" s="82" t="s">
        <v>242</v>
      </c>
      <c r="AB230" s="82" t="s">
        <v>491</v>
      </c>
      <c r="AC230" s="81" t="s">
        <v>243</v>
      </c>
      <c r="AD230" s="79" t="s">
        <v>244</v>
      </c>
      <c r="AE230" s="82" t="s">
        <v>245</v>
      </c>
      <c r="AF230" s="82" t="s">
        <v>246</v>
      </c>
      <c r="AG230" s="82" t="s">
        <v>247</v>
      </c>
      <c r="AH230" s="82" t="s">
        <v>248</v>
      </c>
      <c r="AI230" s="82" t="s">
        <v>249</v>
      </c>
      <c r="AJ230" s="81" t="s">
        <v>250</v>
      </c>
      <c r="AK230" s="79" t="s">
        <v>251</v>
      </c>
      <c r="AL230" s="82" t="s">
        <v>252</v>
      </c>
      <c r="AM230" s="82" t="s">
        <v>253</v>
      </c>
      <c r="AN230" s="82" t="s">
        <v>254</v>
      </c>
      <c r="AO230" s="81" t="s">
        <v>255</v>
      </c>
      <c r="AP230" s="79" t="s">
        <v>256</v>
      </c>
      <c r="AQ230" s="82" t="s">
        <v>257</v>
      </c>
      <c r="AR230" s="81" t="s">
        <v>258</v>
      </c>
      <c r="AS230" s="79" t="s">
        <v>259</v>
      </c>
      <c r="AT230" s="82" t="s">
        <v>260</v>
      </c>
      <c r="AU230" s="82" t="s">
        <v>261</v>
      </c>
      <c r="AV230" s="82" t="s">
        <v>262</v>
      </c>
      <c r="AW230" s="81" t="s">
        <v>263</v>
      </c>
      <c r="AX230" s="79" t="s">
        <v>264</v>
      </c>
      <c r="AY230" s="82" t="s">
        <v>265</v>
      </c>
      <c r="AZ230" s="81" t="s">
        <v>266</v>
      </c>
      <c r="BA230" s="79" t="s">
        <v>267</v>
      </c>
      <c r="BB230" s="82" t="s">
        <v>268</v>
      </c>
      <c r="BC230" s="82" t="s">
        <v>269</v>
      </c>
      <c r="BD230" s="82" t="s">
        <v>270</v>
      </c>
      <c r="BE230" s="82" t="s">
        <v>271</v>
      </c>
      <c r="BF230" s="82" t="s">
        <v>272</v>
      </c>
      <c r="BG230" s="82" t="s">
        <v>273</v>
      </c>
      <c r="BH230" s="82" t="s">
        <v>274</v>
      </c>
      <c r="BI230" s="81" t="s">
        <v>275</v>
      </c>
      <c r="BJ230" s="79" t="s">
        <v>276</v>
      </c>
      <c r="BK230" s="82" t="s">
        <v>397</v>
      </c>
      <c r="BL230" s="82" t="s">
        <v>277</v>
      </c>
      <c r="BM230" s="82" t="s">
        <v>278</v>
      </c>
      <c r="BN230" s="82" t="s">
        <v>279</v>
      </c>
      <c r="BO230" s="81" t="s">
        <v>280</v>
      </c>
      <c r="BP230" s="79" t="s">
        <v>281</v>
      </c>
      <c r="BQ230" s="82" t="s">
        <v>282</v>
      </c>
      <c r="BR230" s="82" t="s">
        <v>283</v>
      </c>
      <c r="BS230" s="81" t="s">
        <v>284</v>
      </c>
      <c r="BT230" s="79" t="s">
        <v>285</v>
      </c>
      <c r="BU230" s="82" t="s">
        <v>286</v>
      </c>
      <c r="BV230" s="82" t="s">
        <v>287</v>
      </c>
      <c r="BW230" s="82" t="s">
        <v>288</v>
      </c>
      <c r="BX230" s="81" t="s">
        <v>289</v>
      </c>
      <c r="BY230" s="79" t="s">
        <v>290</v>
      </c>
      <c r="BZ230" s="82" t="s">
        <v>291</v>
      </c>
      <c r="CA230" s="82" t="s">
        <v>292</v>
      </c>
      <c r="CB230" s="82" t="s">
        <v>293</v>
      </c>
      <c r="CC230" s="82" t="s">
        <v>294</v>
      </c>
      <c r="CD230" s="82" t="s">
        <v>295</v>
      </c>
      <c r="CE230" s="82" t="s">
        <v>296</v>
      </c>
      <c r="CF230" s="82" t="s">
        <v>297</v>
      </c>
      <c r="CG230" s="81" t="s">
        <v>298</v>
      </c>
      <c r="CH230" s="79" t="s">
        <v>299</v>
      </c>
      <c r="CI230" s="82" t="s">
        <v>300</v>
      </c>
      <c r="CJ230" s="81" t="s">
        <v>301</v>
      </c>
      <c r="CK230" s="79" t="s">
        <v>302</v>
      </c>
      <c r="CL230" s="82" t="s">
        <v>303</v>
      </c>
      <c r="CM230" s="82" t="s">
        <v>304</v>
      </c>
      <c r="CN230" s="82" t="s">
        <v>305</v>
      </c>
      <c r="CO230" s="82" t="s">
        <v>306</v>
      </c>
      <c r="CP230" s="81" t="s">
        <v>307</v>
      </c>
      <c r="CQ230" s="79" t="s">
        <v>308</v>
      </c>
      <c r="CR230" s="82" t="s">
        <v>309</v>
      </c>
      <c r="CS230" s="82" t="s">
        <v>310</v>
      </c>
      <c r="CT230" s="81" t="s">
        <v>311</v>
      </c>
      <c r="CU230" s="79" t="s">
        <v>312</v>
      </c>
      <c r="CV230" s="82" t="s">
        <v>313</v>
      </c>
      <c r="CW230" s="82" t="s">
        <v>314</v>
      </c>
      <c r="CX230" s="82" t="s">
        <v>315</v>
      </c>
      <c r="CY230" s="81" t="s">
        <v>316</v>
      </c>
      <c r="CZ230" s="79" t="s">
        <v>317</v>
      </c>
      <c r="DA230" s="82" t="s">
        <v>318</v>
      </c>
      <c r="DB230" s="82" t="s">
        <v>319</v>
      </c>
      <c r="DC230" s="82" t="s">
        <v>320</v>
      </c>
      <c r="DD230" s="82" t="s">
        <v>321</v>
      </c>
      <c r="DE230" s="82" t="s">
        <v>322</v>
      </c>
      <c r="DF230" s="81" t="s">
        <v>323</v>
      </c>
      <c r="DG230" s="79" t="s">
        <v>324</v>
      </c>
      <c r="DH230" s="82" t="s">
        <v>325</v>
      </c>
      <c r="DI230" s="82" t="s">
        <v>326</v>
      </c>
      <c r="DJ230" s="82" t="s">
        <v>327</v>
      </c>
      <c r="DK230" s="82" t="s">
        <v>328</v>
      </c>
      <c r="DL230" s="82" t="s">
        <v>329</v>
      </c>
      <c r="DM230" s="82" t="s">
        <v>330</v>
      </c>
      <c r="DN230" s="82" t="s">
        <v>331</v>
      </c>
      <c r="DO230" s="81" t="s">
        <v>332</v>
      </c>
      <c r="DP230" s="433" t="s">
        <v>333</v>
      </c>
      <c r="DQ230" s="79" t="s">
        <v>334</v>
      </c>
      <c r="DR230" s="82" t="s">
        <v>335</v>
      </c>
      <c r="DS230" s="82" t="s">
        <v>336</v>
      </c>
      <c r="DT230" s="81" t="s">
        <v>337</v>
      </c>
      <c r="DU230" s="79" t="s">
        <v>338</v>
      </c>
      <c r="DV230" s="82" t="s">
        <v>339</v>
      </c>
      <c r="DW230" s="81" t="s">
        <v>340</v>
      </c>
      <c r="DX230" s="1"/>
      <c r="DY230" s="14"/>
      <c r="DZ230" s="14"/>
    </row>
    <row r="231" spans="1:139" ht="16.5" customHeight="1">
      <c r="A231" s="652" t="s">
        <v>509</v>
      </c>
      <c r="B231" s="277">
        <v>693</v>
      </c>
      <c r="C231" s="295">
        <v>484</v>
      </c>
      <c r="D231" s="296">
        <v>209</v>
      </c>
      <c r="E231" s="620">
        <v>1558</v>
      </c>
      <c r="F231" s="106">
        <v>13</v>
      </c>
      <c r="G231" s="127">
        <v>982</v>
      </c>
      <c r="H231" s="127">
        <v>118</v>
      </c>
      <c r="I231" s="127">
        <v>8</v>
      </c>
      <c r="J231" s="126">
        <v>437</v>
      </c>
      <c r="K231" s="309">
        <v>180</v>
      </c>
      <c r="L231" s="127">
        <v>37</v>
      </c>
      <c r="M231" s="127">
        <v>0</v>
      </c>
      <c r="N231" s="127">
        <v>5</v>
      </c>
      <c r="O231" s="126">
        <v>138</v>
      </c>
      <c r="P231" s="309">
        <v>236</v>
      </c>
      <c r="Q231" s="127">
        <v>156</v>
      </c>
      <c r="R231" s="127">
        <v>69</v>
      </c>
      <c r="S231" s="126">
        <v>11</v>
      </c>
      <c r="T231" s="309">
        <v>662</v>
      </c>
      <c r="U231" s="127">
        <v>571</v>
      </c>
      <c r="V231" s="127">
        <v>4</v>
      </c>
      <c r="W231" s="127">
        <v>83</v>
      </c>
      <c r="X231" s="126">
        <v>4</v>
      </c>
      <c r="Y231" s="309">
        <v>266</v>
      </c>
      <c r="Z231" s="127">
        <v>118</v>
      </c>
      <c r="AA231" s="127">
        <v>102</v>
      </c>
      <c r="AB231" s="127">
        <v>0</v>
      </c>
      <c r="AC231" s="126">
        <v>46</v>
      </c>
      <c r="AD231" s="309">
        <v>627</v>
      </c>
      <c r="AE231" s="127">
        <v>66</v>
      </c>
      <c r="AF231" s="127">
        <v>298</v>
      </c>
      <c r="AG231" s="127">
        <v>9</v>
      </c>
      <c r="AH231" s="127">
        <v>49</v>
      </c>
      <c r="AI231" s="127">
        <v>44</v>
      </c>
      <c r="AJ231" s="126">
        <v>161</v>
      </c>
      <c r="AK231" s="309">
        <v>251</v>
      </c>
      <c r="AL231" s="127">
        <v>15</v>
      </c>
      <c r="AM231" s="127">
        <v>109</v>
      </c>
      <c r="AN231" s="127">
        <v>119</v>
      </c>
      <c r="AO231" s="126">
        <v>8</v>
      </c>
      <c r="AP231" s="309">
        <v>369</v>
      </c>
      <c r="AQ231" s="127">
        <v>278</v>
      </c>
      <c r="AR231" s="126">
        <v>91</v>
      </c>
      <c r="AS231" s="309">
        <v>67</v>
      </c>
      <c r="AT231" s="127">
        <v>46</v>
      </c>
      <c r="AU231" s="127">
        <v>16</v>
      </c>
      <c r="AV231" s="127">
        <v>0</v>
      </c>
      <c r="AW231" s="126">
        <v>5</v>
      </c>
      <c r="AX231" s="309">
        <v>519</v>
      </c>
      <c r="AY231" s="127">
        <v>170</v>
      </c>
      <c r="AZ231" s="126">
        <v>349</v>
      </c>
      <c r="BA231" s="309">
        <v>42420</v>
      </c>
      <c r="BB231" s="127">
        <v>10250</v>
      </c>
      <c r="BC231" s="127">
        <v>3834</v>
      </c>
      <c r="BD231" s="127">
        <v>2715</v>
      </c>
      <c r="BE231" s="127">
        <v>2647</v>
      </c>
      <c r="BF231" s="127">
        <v>5108</v>
      </c>
      <c r="BG231" s="127">
        <v>7758</v>
      </c>
      <c r="BH231" s="127">
        <v>5816</v>
      </c>
      <c r="BI231" s="126">
        <v>4292</v>
      </c>
      <c r="BJ231" s="309">
        <v>2375</v>
      </c>
      <c r="BK231" s="127">
        <v>308</v>
      </c>
      <c r="BL231" s="127">
        <v>355</v>
      </c>
      <c r="BM231" s="127">
        <v>1573</v>
      </c>
      <c r="BN231" s="127">
        <v>5</v>
      </c>
      <c r="BO231" s="126">
        <v>134</v>
      </c>
      <c r="BP231" s="309">
        <v>40</v>
      </c>
      <c r="BQ231" s="127">
        <v>28</v>
      </c>
      <c r="BR231" s="127">
        <v>0</v>
      </c>
      <c r="BS231" s="126">
        <v>12</v>
      </c>
      <c r="BT231" s="309">
        <v>379</v>
      </c>
      <c r="BU231" s="127">
        <v>28</v>
      </c>
      <c r="BV231" s="127">
        <v>0</v>
      </c>
      <c r="BW231" s="127">
        <v>347</v>
      </c>
      <c r="BX231" s="126">
        <v>4</v>
      </c>
      <c r="BY231" s="309">
        <v>2574</v>
      </c>
      <c r="BZ231" s="127">
        <v>2</v>
      </c>
      <c r="CA231" s="127">
        <v>0</v>
      </c>
      <c r="CB231" s="127">
        <v>2531</v>
      </c>
      <c r="CC231" s="127">
        <v>0</v>
      </c>
      <c r="CD231" s="127">
        <v>1</v>
      </c>
      <c r="CE231" s="127">
        <v>22</v>
      </c>
      <c r="CF231" s="127">
        <v>2</v>
      </c>
      <c r="CG231" s="126">
        <v>16</v>
      </c>
      <c r="CH231" s="309">
        <v>2546</v>
      </c>
      <c r="CI231" s="127">
        <v>2124</v>
      </c>
      <c r="CJ231" s="126">
        <v>422</v>
      </c>
      <c r="CK231" s="309">
        <v>1256</v>
      </c>
      <c r="CL231" s="127">
        <v>731</v>
      </c>
      <c r="CM231" s="127">
        <v>102</v>
      </c>
      <c r="CN231" s="127">
        <v>18</v>
      </c>
      <c r="CO231" s="127">
        <v>128</v>
      </c>
      <c r="CP231" s="126">
        <v>277</v>
      </c>
      <c r="CQ231" s="309">
        <v>1110</v>
      </c>
      <c r="CR231" s="127">
        <v>46</v>
      </c>
      <c r="CS231" s="127">
        <v>660</v>
      </c>
      <c r="CT231" s="126">
        <v>404</v>
      </c>
      <c r="CU231" s="309">
        <v>158</v>
      </c>
      <c r="CV231" s="127">
        <v>13</v>
      </c>
      <c r="CW231" s="127">
        <v>91</v>
      </c>
      <c r="CX231" s="127">
        <v>5</v>
      </c>
      <c r="CY231" s="126">
        <v>49</v>
      </c>
      <c r="CZ231" s="309">
        <v>8751</v>
      </c>
      <c r="DA231" s="127">
        <v>73</v>
      </c>
      <c r="DB231" s="127">
        <v>23</v>
      </c>
      <c r="DC231" s="127">
        <v>2157</v>
      </c>
      <c r="DD231" s="127">
        <v>3037</v>
      </c>
      <c r="DE231" s="127">
        <v>2690</v>
      </c>
      <c r="DF231" s="126">
        <v>771</v>
      </c>
      <c r="DG231" s="309">
        <v>3359</v>
      </c>
      <c r="DH231" s="127">
        <v>44</v>
      </c>
      <c r="DI231" s="127">
        <v>41</v>
      </c>
      <c r="DJ231" s="127">
        <v>118</v>
      </c>
      <c r="DK231" s="127">
        <v>833</v>
      </c>
      <c r="DL231" s="127">
        <v>102</v>
      </c>
      <c r="DM231" s="127">
        <v>1662</v>
      </c>
      <c r="DN231" s="127">
        <v>79</v>
      </c>
      <c r="DO231" s="126">
        <v>480</v>
      </c>
      <c r="DP231" s="441">
        <f>B231+E231+K231+P231+T231+Y231+AD231+AK231+AP231+AS231+AX231+BA231+BJ231+BP231+BT231+BY231+CH231+CK231+CQ231+CU231+CZ231+DG231</f>
        <v>70396</v>
      </c>
      <c r="DQ231" s="309">
        <f t="shared" ref="DQ231:DQ244" si="185">SUM(DR231:DT231)</f>
        <v>545</v>
      </c>
      <c r="DR231" s="127">
        <v>47</v>
      </c>
      <c r="DS231" s="127">
        <v>187</v>
      </c>
      <c r="DT231" s="126">
        <v>311</v>
      </c>
      <c r="DU231" s="309" t="s">
        <v>341</v>
      </c>
      <c r="DV231" s="127">
        <v>981</v>
      </c>
      <c r="DW231" s="310" t="s">
        <v>341</v>
      </c>
      <c r="DX231" s="14"/>
      <c r="DY231" s="14"/>
      <c r="DZ231" s="14"/>
      <c r="EA231" s="14"/>
      <c r="EB231" s="14"/>
      <c r="EC231" s="14"/>
      <c r="ED231" s="14"/>
      <c r="EE231" s="14"/>
      <c r="EF231" s="14"/>
      <c r="EG231" s="14"/>
      <c r="EH231" s="14"/>
    </row>
    <row r="232" spans="1:139" s="22" customFormat="1" ht="16.5" customHeight="1">
      <c r="A232" s="754" t="s">
        <v>508</v>
      </c>
      <c r="B232" s="62">
        <f t="shared" ref="B232:AG232" si="186">B231-B233</f>
        <v>3</v>
      </c>
      <c r="C232" s="116">
        <f t="shared" si="186"/>
        <v>3</v>
      </c>
      <c r="D232" s="417">
        <f t="shared" si="186"/>
        <v>0</v>
      </c>
      <c r="E232" s="151">
        <f t="shared" si="186"/>
        <v>26</v>
      </c>
      <c r="F232" s="116">
        <f t="shared" si="186"/>
        <v>1</v>
      </c>
      <c r="G232" s="117">
        <f t="shared" si="186"/>
        <v>4</v>
      </c>
      <c r="H232" s="117">
        <f t="shared" si="186"/>
        <v>19</v>
      </c>
      <c r="I232" s="117">
        <f t="shared" si="186"/>
        <v>0</v>
      </c>
      <c r="J232" s="417">
        <f t="shared" si="186"/>
        <v>2</v>
      </c>
      <c r="K232" s="104">
        <f t="shared" si="186"/>
        <v>3</v>
      </c>
      <c r="L232" s="117">
        <f t="shared" si="186"/>
        <v>0</v>
      </c>
      <c r="M232" s="117">
        <f t="shared" si="186"/>
        <v>0</v>
      </c>
      <c r="N232" s="121">
        <f t="shared" si="186"/>
        <v>0</v>
      </c>
      <c r="O232" s="417">
        <f t="shared" si="186"/>
        <v>3</v>
      </c>
      <c r="P232" s="104">
        <f t="shared" si="186"/>
        <v>2</v>
      </c>
      <c r="Q232" s="117">
        <f t="shared" si="186"/>
        <v>1</v>
      </c>
      <c r="R232" s="117">
        <f t="shared" si="186"/>
        <v>1</v>
      </c>
      <c r="S232" s="417">
        <f t="shared" si="186"/>
        <v>0</v>
      </c>
      <c r="T232" s="104">
        <f t="shared" si="186"/>
        <v>13</v>
      </c>
      <c r="U232" s="117">
        <f t="shared" si="186"/>
        <v>10</v>
      </c>
      <c r="V232" s="117">
        <f t="shared" si="186"/>
        <v>2</v>
      </c>
      <c r="W232" s="117">
        <f t="shared" si="186"/>
        <v>0</v>
      </c>
      <c r="X232" s="417">
        <f t="shared" si="186"/>
        <v>1</v>
      </c>
      <c r="Y232" s="104">
        <f t="shared" si="186"/>
        <v>1</v>
      </c>
      <c r="Z232" s="117">
        <f t="shared" si="186"/>
        <v>0</v>
      </c>
      <c r="AA232" s="117">
        <f t="shared" si="186"/>
        <v>1</v>
      </c>
      <c r="AB232" s="117">
        <f t="shared" si="186"/>
        <v>0</v>
      </c>
      <c r="AC232" s="417">
        <f t="shared" si="186"/>
        <v>0</v>
      </c>
      <c r="AD232" s="104">
        <f t="shared" si="186"/>
        <v>5</v>
      </c>
      <c r="AE232" s="117">
        <f t="shared" si="186"/>
        <v>1</v>
      </c>
      <c r="AF232" s="117">
        <f t="shared" si="186"/>
        <v>0</v>
      </c>
      <c r="AG232" s="117">
        <f t="shared" si="186"/>
        <v>0</v>
      </c>
      <c r="AH232" s="117">
        <f t="shared" ref="AH232:BM232" si="187">AH231-AH233</f>
        <v>0</v>
      </c>
      <c r="AI232" s="117">
        <f t="shared" si="187"/>
        <v>0</v>
      </c>
      <c r="AJ232" s="417">
        <f t="shared" si="187"/>
        <v>4</v>
      </c>
      <c r="AK232" s="104">
        <f t="shared" si="187"/>
        <v>0</v>
      </c>
      <c r="AL232" s="117">
        <f t="shared" si="187"/>
        <v>0</v>
      </c>
      <c r="AM232" s="117">
        <f t="shared" si="187"/>
        <v>0</v>
      </c>
      <c r="AN232" s="117">
        <f t="shared" si="187"/>
        <v>0</v>
      </c>
      <c r="AO232" s="417">
        <f t="shared" si="187"/>
        <v>0</v>
      </c>
      <c r="AP232" s="104">
        <f t="shared" si="187"/>
        <v>0</v>
      </c>
      <c r="AQ232" s="117">
        <f t="shared" si="187"/>
        <v>0</v>
      </c>
      <c r="AR232" s="417">
        <f t="shared" si="187"/>
        <v>0</v>
      </c>
      <c r="AS232" s="104">
        <f t="shared" si="187"/>
        <v>2</v>
      </c>
      <c r="AT232" s="117">
        <f t="shared" si="187"/>
        <v>0</v>
      </c>
      <c r="AU232" s="117">
        <f t="shared" si="187"/>
        <v>2</v>
      </c>
      <c r="AV232" s="117">
        <f t="shared" si="187"/>
        <v>0</v>
      </c>
      <c r="AW232" s="417">
        <f t="shared" si="187"/>
        <v>0</v>
      </c>
      <c r="AX232" s="104">
        <f t="shared" si="187"/>
        <v>2</v>
      </c>
      <c r="AY232" s="117">
        <f t="shared" si="187"/>
        <v>1</v>
      </c>
      <c r="AZ232" s="417">
        <f t="shared" si="187"/>
        <v>1</v>
      </c>
      <c r="BA232" s="104">
        <f t="shared" si="187"/>
        <v>301</v>
      </c>
      <c r="BB232" s="117">
        <f t="shared" si="187"/>
        <v>89</v>
      </c>
      <c r="BC232" s="117">
        <f t="shared" si="187"/>
        <v>14</v>
      </c>
      <c r="BD232" s="117">
        <f t="shared" si="187"/>
        <v>45</v>
      </c>
      <c r="BE232" s="117">
        <f t="shared" si="187"/>
        <v>60</v>
      </c>
      <c r="BF232" s="117">
        <f t="shared" si="187"/>
        <v>17</v>
      </c>
      <c r="BG232" s="117">
        <f t="shared" si="187"/>
        <v>74</v>
      </c>
      <c r="BH232" s="117">
        <f t="shared" si="187"/>
        <v>0</v>
      </c>
      <c r="BI232" s="417">
        <f t="shared" si="187"/>
        <v>2</v>
      </c>
      <c r="BJ232" s="104">
        <f t="shared" si="187"/>
        <v>6</v>
      </c>
      <c r="BK232" s="148">
        <f t="shared" si="187"/>
        <v>1</v>
      </c>
      <c r="BL232" s="148">
        <f t="shared" si="187"/>
        <v>0</v>
      </c>
      <c r="BM232" s="148">
        <f t="shared" si="187"/>
        <v>2</v>
      </c>
      <c r="BN232" s="148">
        <f t="shared" ref="BN232:CS232" si="188">BN231-BN233</f>
        <v>1</v>
      </c>
      <c r="BO232" s="147">
        <f t="shared" si="188"/>
        <v>2</v>
      </c>
      <c r="BP232" s="104">
        <f t="shared" si="188"/>
        <v>0</v>
      </c>
      <c r="BQ232" s="117">
        <f t="shared" si="188"/>
        <v>0</v>
      </c>
      <c r="BR232" s="117">
        <f t="shared" si="188"/>
        <v>0</v>
      </c>
      <c r="BS232" s="417">
        <f t="shared" si="188"/>
        <v>0</v>
      </c>
      <c r="BT232" s="104">
        <f t="shared" si="188"/>
        <v>1</v>
      </c>
      <c r="BU232" s="117">
        <f t="shared" si="188"/>
        <v>0</v>
      </c>
      <c r="BV232" s="117">
        <f t="shared" si="188"/>
        <v>0</v>
      </c>
      <c r="BW232" s="117">
        <f t="shared" si="188"/>
        <v>0</v>
      </c>
      <c r="BX232" s="417">
        <f t="shared" si="188"/>
        <v>1</v>
      </c>
      <c r="BY232" s="104">
        <f t="shared" si="188"/>
        <v>11</v>
      </c>
      <c r="BZ232" s="120">
        <f t="shared" si="188"/>
        <v>1</v>
      </c>
      <c r="CA232" s="120">
        <f t="shared" si="188"/>
        <v>0</v>
      </c>
      <c r="CB232" s="121">
        <f t="shared" si="188"/>
        <v>10</v>
      </c>
      <c r="CC232" s="120">
        <f t="shared" si="188"/>
        <v>0</v>
      </c>
      <c r="CD232" s="120">
        <f t="shared" si="188"/>
        <v>0</v>
      </c>
      <c r="CE232" s="120">
        <f t="shared" si="188"/>
        <v>0</v>
      </c>
      <c r="CF232" s="120">
        <f t="shared" si="188"/>
        <v>0</v>
      </c>
      <c r="CG232" s="122">
        <f t="shared" si="188"/>
        <v>0</v>
      </c>
      <c r="CH232" s="104">
        <f t="shared" si="188"/>
        <v>0</v>
      </c>
      <c r="CI232" s="120">
        <f t="shared" si="188"/>
        <v>0</v>
      </c>
      <c r="CJ232" s="122">
        <f t="shared" si="188"/>
        <v>0</v>
      </c>
      <c r="CK232" s="104">
        <f t="shared" si="188"/>
        <v>12</v>
      </c>
      <c r="CL232" s="120">
        <f t="shared" si="188"/>
        <v>10</v>
      </c>
      <c r="CM232" s="120">
        <f t="shared" si="188"/>
        <v>0</v>
      </c>
      <c r="CN232" s="120">
        <f t="shared" si="188"/>
        <v>0</v>
      </c>
      <c r="CO232" s="120">
        <f t="shared" si="188"/>
        <v>1</v>
      </c>
      <c r="CP232" s="122">
        <f t="shared" si="188"/>
        <v>1</v>
      </c>
      <c r="CQ232" s="104">
        <f t="shared" si="188"/>
        <v>11</v>
      </c>
      <c r="CR232" s="120">
        <f t="shared" si="188"/>
        <v>1</v>
      </c>
      <c r="CS232" s="120">
        <f t="shared" si="188"/>
        <v>7</v>
      </c>
      <c r="CT232" s="122">
        <f t="shared" ref="CT232:DO232" si="189">CT231-CT233</f>
        <v>3</v>
      </c>
      <c r="CU232" s="104">
        <f t="shared" si="189"/>
        <v>2</v>
      </c>
      <c r="CV232" s="120">
        <f t="shared" si="189"/>
        <v>0</v>
      </c>
      <c r="CW232" s="120">
        <f t="shared" si="189"/>
        <v>0</v>
      </c>
      <c r="CX232" s="120">
        <f t="shared" si="189"/>
        <v>2</v>
      </c>
      <c r="CY232" s="122">
        <f t="shared" si="189"/>
        <v>0</v>
      </c>
      <c r="CZ232" s="104">
        <f t="shared" si="189"/>
        <v>121</v>
      </c>
      <c r="DA232" s="120">
        <f t="shared" si="189"/>
        <v>0</v>
      </c>
      <c r="DB232" s="120">
        <f t="shared" si="189"/>
        <v>0</v>
      </c>
      <c r="DC232" s="120">
        <f t="shared" si="189"/>
        <v>23</v>
      </c>
      <c r="DD232" s="120">
        <f t="shared" si="189"/>
        <v>55</v>
      </c>
      <c r="DE232" s="120">
        <f t="shared" si="189"/>
        <v>41</v>
      </c>
      <c r="DF232" s="122">
        <f t="shared" si="189"/>
        <v>2</v>
      </c>
      <c r="DG232" s="104">
        <f t="shared" si="189"/>
        <v>15</v>
      </c>
      <c r="DH232" s="585">
        <f t="shared" si="189"/>
        <v>0</v>
      </c>
      <c r="DI232" s="585">
        <f t="shared" si="189"/>
        <v>1</v>
      </c>
      <c r="DJ232" s="585">
        <f t="shared" si="189"/>
        <v>0</v>
      </c>
      <c r="DK232" s="585">
        <f t="shared" si="189"/>
        <v>2</v>
      </c>
      <c r="DL232" s="585">
        <f t="shared" si="189"/>
        <v>0</v>
      </c>
      <c r="DM232" s="585">
        <f t="shared" si="189"/>
        <v>0</v>
      </c>
      <c r="DN232" s="585">
        <f t="shared" si="189"/>
        <v>0</v>
      </c>
      <c r="DO232" s="586">
        <f t="shared" si="189"/>
        <v>12</v>
      </c>
      <c r="DP232" s="451">
        <f t="shared" ref="DP232:DP237" si="190">B232+E232+K232+P232+T232+Y232+AD232+AK232+AP232+AS232+AX232+BA232+BJ232+BP232+BT232+BY232+CH232+CK232+CQ232+CU232+CZ232+DG232</f>
        <v>537</v>
      </c>
      <c r="DQ232" s="104">
        <f t="shared" si="185"/>
        <v>19</v>
      </c>
      <c r="DR232" s="120">
        <f>DR231-DR233</f>
        <v>15</v>
      </c>
      <c r="DS232" s="120">
        <f>DS231-DS233</f>
        <v>2</v>
      </c>
      <c r="DT232" s="122">
        <f>DT231-DT233</f>
        <v>2</v>
      </c>
      <c r="DU232" s="195" t="s">
        <v>341</v>
      </c>
      <c r="DV232" s="120">
        <f>DV231-DV233</f>
        <v>7</v>
      </c>
      <c r="DW232" s="105" t="s">
        <v>341</v>
      </c>
      <c r="DX232" s="254"/>
      <c r="DY232" s="254"/>
      <c r="DZ232" s="254"/>
      <c r="EA232" s="254"/>
      <c r="EB232" s="28"/>
      <c r="EC232" s="28"/>
      <c r="ED232" s="28"/>
      <c r="EE232" s="28"/>
      <c r="EF232" s="28"/>
      <c r="EG232" s="25"/>
      <c r="EH232" s="211"/>
      <c r="EI232" s="211"/>
    </row>
    <row r="233" spans="1:139" s="22" customFormat="1" ht="16.5" customHeight="1">
      <c r="A233" s="754" t="s">
        <v>510</v>
      </c>
      <c r="B233" s="62">
        <v>690</v>
      </c>
      <c r="C233" s="116">
        <v>481</v>
      </c>
      <c r="D233" s="417">
        <v>209</v>
      </c>
      <c r="E233" s="151">
        <v>1532</v>
      </c>
      <c r="F233" s="116">
        <v>12</v>
      </c>
      <c r="G233" s="117">
        <v>978</v>
      </c>
      <c r="H233" s="117">
        <v>99</v>
      </c>
      <c r="I233" s="117">
        <v>8</v>
      </c>
      <c r="J233" s="417">
        <v>435</v>
      </c>
      <c r="K233" s="104">
        <v>177</v>
      </c>
      <c r="L233" s="117">
        <v>37</v>
      </c>
      <c r="M233" s="117">
        <v>0</v>
      </c>
      <c r="N233" s="121">
        <v>5</v>
      </c>
      <c r="O233" s="417">
        <v>135</v>
      </c>
      <c r="P233" s="104">
        <v>234</v>
      </c>
      <c r="Q233" s="117">
        <v>155</v>
      </c>
      <c r="R233" s="117">
        <v>68</v>
      </c>
      <c r="S233" s="417">
        <v>11</v>
      </c>
      <c r="T233" s="104">
        <v>649</v>
      </c>
      <c r="U233" s="117">
        <v>561</v>
      </c>
      <c r="V233" s="117">
        <v>2</v>
      </c>
      <c r="W233" s="117">
        <v>83</v>
      </c>
      <c r="X233" s="417">
        <v>3</v>
      </c>
      <c r="Y233" s="104">
        <v>265</v>
      </c>
      <c r="Z233" s="117">
        <v>118</v>
      </c>
      <c r="AA233" s="117">
        <v>101</v>
      </c>
      <c r="AB233" s="117">
        <v>0</v>
      </c>
      <c r="AC233" s="417">
        <v>46</v>
      </c>
      <c r="AD233" s="104">
        <v>622</v>
      </c>
      <c r="AE233" s="117">
        <v>65</v>
      </c>
      <c r="AF233" s="117">
        <v>298</v>
      </c>
      <c r="AG233" s="117">
        <v>9</v>
      </c>
      <c r="AH233" s="117">
        <v>49</v>
      </c>
      <c r="AI233" s="117">
        <v>44</v>
      </c>
      <c r="AJ233" s="417">
        <v>157</v>
      </c>
      <c r="AK233" s="104">
        <v>251</v>
      </c>
      <c r="AL233" s="117">
        <v>15</v>
      </c>
      <c r="AM233" s="117">
        <v>109</v>
      </c>
      <c r="AN233" s="117">
        <v>119</v>
      </c>
      <c r="AO233" s="417">
        <v>8</v>
      </c>
      <c r="AP233" s="104">
        <v>369</v>
      </c>
      <c r="AQ233" s="117">
        <v>278</v>
      </c>
      <c r="AR233" s="417">
        <v>91</v>
      </c>
      <c r="AS233" s="104">
        <v>65</v>
      </c>
      <c r="AT233" s="117">
        <v>46</v>
      </c>
      <c r="AU233" s="117">
        <v>14</v>
      </c>
      <c r="AV233" s="117">
        <v>0</v>
      </c>
      <c r="AW233" s="417">
        <v>5</v>
      </c>
      <c r="AX233" s="104">
        <v>517</v>
      </c>
      <c r="AY233" s="117">
        <v>169</v>
      </c>
      <c r="AZ233" s="417">
        <v>348</v>
      </c>
      <c r="BA233" s="104">
        <v>42119</v>
      </c>
      <c r="BB233" s="117">
        <v>10161</v>
      </c>
      <c r="BC233" s="117">
        <v>3820</v>
      </c>
      <c r="BD233" s="117">
        <v>2670</v>
      </c>
      <c r="BE233" s="117">
        <v>2587</v>
      </c>
      <c r="BF233" s="117">
        <v>5091</v>
      </c>
      <c r="BG233" s="117">
        <v>7684</v>
      </c>
      <c r="BH233" s="117">
        <v>5816</v>
      </c>
      <c r="BI233" s="417">
        <v>4290</v>
      </c>
      <c r="BJ233" s="104">
        <v>2369</v>
      </c>
      <c r="BK233" s="148">
        <v>307</v>
      </c>
      <c r="BL233" s="148">
        <v>355</v>
      </c>
      <c r="BM233" s="148">
        <v>1571</v>
      </c>
      <c r="BN233" s="148">
        <v>4</v>
      </c>
      <c r="BO233" s="147">
        <v>132</v>
      </c>
      <c r="BP233" s="104">
        <v>40</v>
      </c>
      <c r="BQ233" s="117">
        <v>28</v>
      </c>
      <c r="BR233" s="117">
        <v>0</v>
      </c>
      <c r="BS233" s="417">
        <v>12</v>
      </c>
      <c r="BT233" s="104">
        <v>378</v>
      </c>
      <c r="BU233" s="117">
        <v>28</v>
      </c>
      <c r="BV233" s="117">
        <v>0</v>
      </c>
      <c r="BW233" s="117">
        <v>347</v>
      </c>
      <c r="BX233" s="417">
        <v>3</v>
      </c>
      <c r="BY233" s="104">
        <v>2563</v>
      </c>
      <c r="BZ233" s="120">
        <v>1</v>
      </c>
      <c r="CA233" s="120">
        <v>0</v>
      </c>
      <c r="CB233" s="121">
        <v>2521</v>
      </c>
      <c r="CC233" s="120">
        <v>0</v>
      </c>
      <c r="CD233" s="120">
        <v>1</v>
      </c>
      <c r="CE233" s="120">
        <v>22</v>
      </c>
      <c r="CF233" s="120">
        <v>2</v>
      </c>
      <c r="CG233" s="122">
        <v>16</v>
      </c>
      <c r="CH233" s="104">
        <v>2546</v>
      </c>
      <c r="CI233" s="120">
        <v>2124</v>
      </c>
      <c r="CJ233" s="122">
        <v>422</v>
      </c>
      <c r="CK233" s="104">
        <v>1244</v>
      </c>
      <c r="CL233" s="120">
        <v>721</v>
      </c>
      <c r="CM233" s="120">
        <v>102</v>
      </c>
      <c r="CN233" s="120">
        <v>18</v>
      </c>
      <c r="CO233" s="120">
        <v>127</v>
      </c>
      <c r="CP233" s="122">
        <v>276</v>
      </c>
      <c r="CQ233" s="104">
        <v>1099</v>
      </c>
      <c r="CR233" s="120">
        <v>45</v>
      </c>
      <c r="CS233" s="120">
        <v>653</v>
      </c>
      <c r="CT233" s="122">
        <v>401</v>
      </c>
      <c r="CU233" s="104">
        <v>156</v>
      </c>
      <c r="CV233" s="120">
        <v>13</v>
      </c>
      <c r="CW233" s="120">
        <v>91</v>
      </c>
      <c r="CX233" s="120">
        <v>3</v>
      </c>
      <c r="CY233" s="122">
        <v>49</v>
      </c>
      <c r="CZ233" s="104">
        <v>8630</v>
      </c>
      <c r="DA233" s="120">
        <v>73</v>
      </c>
      <c r="DB233" s="120">
        <v>23</v>
      </c>
      <c r="DC233" s="120">
        <v>2134</v>
      </c>
      <c r="DD233" s="120">
        <v>2982</v>
      </c>
      <c r="DE233" s="120">
        <v>2649</v>
      </c>
      <c r="DF233" s="122">
        <v>769</v>
      </c>
      <c r="DG233" s="104">
        <v>3344</v>
      </c>
      <c r="DH233" s="585">
        <v>44</v>
      </c>
      <c r="DI233" s="585">
        <v>40</v>
      </c>
      <c r="DJ233" s="585">
        <v>118</v>
      </c>
      <c r="DK233" s="585">
        <v>831</v>
      </c>
      <c r="DL233" s="585">
        <v>102</v>
      </c>
      <c r="DM233" s="585">
        <v>1662</v>
      </c>
      <c r="DN233" s="585">
        <v>79</v>
      </c>
      <c r="DO233" s="586">
        <v>468</v>
      </c>
      <c r="DP233" s="451">
        <f t="shared" si="190"/>
        <v>69859</v>
      </c>
      <c r="DQ233" s="104">
        <f t="shared" si="185"/>
        <v>526</v>
      </c>
      <c r="DR233" s="120">
        <v>32</v>
      </c>
      <c r="DS233" s="120">
        <v>185</v>
      </c>
      <c r="DT233" s="122">
        <v>309</v>
      </c>
      <c r="DU233" s="195" t="s">
        <v>341</v>
      </c>
      <c r="DV233" s="120">
        <v>974</v>
      </c>
      <c r="DW233" s="105" t="s">
        <v>341</v>
      </c>
      <c r="DX233" s="254"/>
      <c r="DY233" s="254"/>
      <c r="DZ233" s="254"/>
      <c r="EA233" s="254"/>
      <c r="EB233" s="28"/>
      <c r="EC233" s="28"/>
      <c r="ED233" s="28"/>
      <c r="EE233" s="28"/>
      <c r="EF233" s="28"/>
      <c r="EG233" s="25"/>
      <c r="EH233" s="211"/>
      <c r="EI233" s="211"/>
    </row>
    <row r="234" spans="1:139" s="22" customFormat="1" ht="16.5" customHeight="1">
      <c r="A234" s="753" t="s">
        <v>511</v>
      </c>
      <c r="B234" s="62">
        <v>235</v>
      </c>
      <c r="C234" s="116">
        <v>162</v>
      </c>
      <c r="D234" s="417">
        <v>73</v>
      </c>
      <c r="E234" s="151">
        <v>560</v>
      </c>
      <c r="F234" s="116">
        <v>1</v>
      </c>
      <c r="G234" s="117">
        <v>350</v>
      </c>
      <c r="H234" s="117">
        <v>70</v>
      </c>
      <c r="I234" s="117">
        <v>2</v>
      </c>
      <c r="J234" s="417">
        <v>137</v>
      </c>
      <c r="K234" s="104">
        <v>63</v>
      </c>
      <c r="L234" s="117">
        <v>23</v>
      </c>
      <c r="M234" s="117">
        <v>0</v>
      </c>
      <c r="N234" s="121">
        <v>2</v>
      </c>
      <c r="O234" s="417">
        <v>38</v>
      </c>
      <c r="P234" s="104">
        <v>68</v>
      </c>
      <c r="Q234" s="117">
        <v>39</v>
      </c>
      <c r="R234" s="117">
        <v>25</v>
      </c>
      <c r="S234" s="417">
        <v>4</v>
      </c>
      <c r="T234" s="104">
        <v>424</v>
      </c>
      <c r="U234" s="117">
        <v>404</v>
      </c>
      <c r="V234" s="117">
        <v>0</v>
      </c>
      <c r="W234" s="117">
        <v>18</v>
      </c>
      <c r="X234" s="417">
        <v>2</v>
      </c>
      <c r="Y234" s="104">
        <v>133</v>
      </c>
      <c r="Z234" s="117">
        <v>59</v>
      </c>
      <c r="AA234" s="117">
        <v>40</v>
      </c>
      <c r="AB234" s="117">
        <v>0</v>
      </c>
      <c r="AC234" s="417">
        <v>34</v>
      </c>
      <c r="AD234" s="104">
        <v>245</v>
      </c>
      <c r="AE234" s="117">
        <v>34</v>
      </c>
      <c r="AF234" s="117">
        <v>149</v>
      </c>
      <c r="AG234" s="117">
        <v>2</v>
      </c>
      <c r="AH234" s="117">
        <v>11</v>
      </c>
      <c r="AI234" s="117">
        <v>16</v>
      </c>
      <c r="AJ234" s="417">
        <v>33</v>
      </c>
      <c r="AK234" s="104">
        <v>89</v>
      </c>
      <c r="AL234" s="117">
        <v>7</v>
      </c>
      <c r="AM234" s="117">
        <v>26</v>
      </c>
      <c r="AN234" s="117">
        <v>52</v>
      </c>
      <c r="AO234" s="417">
        <v>4</v>
      </c>
      <c r="AP234" s="104">
        <v>139</v>
      </c>
      <c r="AQ234" s="117">
        <v>98</v>
      </c>
      <c r="AR234" s="417">
        <v>41</v>
      </c>
      <c r="AS234" s="104">
        <v>42</v>
      </c>
      <c r="AT234" s="117">
        <v>30</v>
      </c>
      <c r="AU234" s="117">
        <v>9</v>
      </c>
      <c r="AV234" s="117">
        <v>0</v>
      </c>
      <c r="AW234" s="417">
        <v>3</v>
      </c>
      <c r="AX234" s="104">
        <v>138</v>
      </c>
      <c r="AY234" s="117">
        <v>48</v>
      </c>
      <c r="AZ234" s="417">
        <v>90</v>
      </c>
      <c r="BA234" s="104">
        <v>14947</v>
      </c>
      <c r="BB234" s="117">
        <v>4569</v>
      </c>
      <c r="BC234" s="117">
        <v>1759</v>
      </c>
      <c r="BD234" s="117">
        <v>953</v>
      </c>
      <c r="BE234" s="117">
        <v>748</v>
      </c>
      <c r="BF234" s="117">
        <v>1065</v>
      </c>
      <c r="BG234" s="117">
        <v>2914</v>
      </c>
      <c r="BH234" s="117">
        <v>2108</v>
      </c>
      <c r="BI234" s="417">
        <v>831</v>
      </c>
      <c r="BJ234" s="104">
        <v>826</v>
      </c>
      <c r="BK234" s="148">
        <v>141</v>
      </c>
      <c r="BL234" s="148">
        <v>144</v>
      </c>
      <c r="BM234" s="148">
        <v>451</v>
      </c>
      <c r="BN234" s="148">
        <v>1</v>
      </c>
      <c r="BO234" s="147">
        <v>89</v>
      </c>
      <c r="BP234" s="104">
        <v>7</v>
      </c>
      <c r="BQ234" s="117">
        <v>1</v>
      </c>
      <c r="BR234" s="117">
        <v>0</v>
      </c>
      <c r="BS234" s="417">
        <v>6</v>
      </c>
      <c r="BT234" s="104">
        <v>237</v>
      </c>
      <c r="BU234" s="117">
        <v>11</v>
      </c>
      <c r="BV234" s="117">
        <v>0</v>
      </c>
      <c r="BW234" s="117">
        <v>226</v>
      </c>
      <c r="BX234" s="417">
        <v>0</v>
      </c>
      <c r="BY234" s="104">
        <v>807</v>
      </c>
      <c r="BZ234" s="120">
        <v>0</v>
      </c>
      <c r="CA234" s="120">
        <v>0</v>
      </c>
      <c r="CB234" s="121">
        <v>781</v>
      </c>
      <c r="CC234" s="120">
        <v>0</v>
      </c>
      <c r="CD234" s="120">
        <v>1</v>
      </c>
      <c r="CE234" s="120">
        <v>18</v>
      </c>
      <c r="CF234" s="120">
        <v>0</v>
      </c>
      <c r="CG234" s="122">
        <v>7</v>
      </c>
      <c r="CH234" s="104">
        <v>703</v>
      </c>
      <c r="CI234" s="120">
        <v>584</v>
      </c>
      <c r="CJ234" s="122">
        <v>119</v>
      </c>
      <c r="CK234" s="104">
        <v>438</v>
      </c>
      <c r="CL234" s="120">
        <v>207</v>
      </c>
      <c r="CM234" s="120">
        <v>43</v>
      </c>
      <c r="CN234" s="120">
        <v>4</v>
      </c>
      <c r="CO234" s="120">
        <v>74</v>
      </c>
      <c r="CP234" s="122">
        <v>110</v>
      </c>
      <c r="CQ234" s="104">
        <v>517</v>
      </c>
      <c r="CR234" s="120">
        <v>12</v>
      </c>
      <c r="CS234" s="120">
        <v>244</v>
      </c>
      <c r="CT234" s="122">
        <v>261</v>
      </c>
      <c r="CU234" s="104">
        <v>52</v>
      </c>
      <c r="CV234" s="120">
        <v>6</v>
      </c>
      <c r="CW234" s="120">
        <v>15</v>
      </c>
      <c r="CX234" s="120">
        <v>0</v>
      </c>
      <c r="CY234" s="122">
        <v>31</v>
      </c>
      <c r="CZ234" s="104">
        <v>3798</v>
      </c>
      <c r="DA234" s="120">
        <v>19</v>
      </c>
      <c r="DB234" s="120">
        <v>12</v>
      </c>
      <c r="DC234" s="120">
        <v>902</v>
      </c>
      <c r="DD234" s="120">
        <v>1019</v>
      </c>
      <c r="DE234" s="120">
        <v>1522</v>
      </c>
      <c r="DF234" s="122">
        <v>324</v>
      </c>
      <c r="DG234" s="104">
        <v>1355</v>
      </c>
      <c r="DH234" s="585">
        <v>18</v>
      </c>
      <c r="DI234" s="585">
        <v>19</v>
      </c>
      <c r="DJ234" s="585">
        <v>40</v>
      </c>
      <c r="DK234" s="585">
        <v>399</v>
      </c>
      <c r="DL234" s="585">
        <v>26</v>
      </c>
      <c r="DM234" s="585">
        <v>694</v>
      </c>
      <c r="DN234" s="585">
        <v>33</v>
      </c>
      <c r="DO234" s="586">
        <v>126</v>
      </c>
      <c r="DP234" s="451">
        <f t="shared" si="190"/>
        <v>25823</v>
      </c>
      <c r="DQ234" s="104">
        <f t="shared" si="185"/>
        <v>220</v>
      </c>
      <c r="DR234" s="120">
        <v>13</v>
      </c>
      <c r="DS234" s="120">
        <v>41</v>
      </c>
      <c r="DT234" s="122">
        <v>166</v>
      </c>
      <c r="DU234" s="195" t="s">
        <v>341</v>
      </c>
      <c r="DV234" s="120">
        <v>296</v>
      </c>
      <c r="DW234" s="105" t="s">
        <v>341</v>
      </c>
      <c r="DX234" s="254"/>
      <c r="DY234" s="254"/>
      <c r="DZ234" s="254"/>
      <c r="EA234" s="254"/>
      <c r="EB234" s="28"/>
      <c r="EC234" s="28"/>
      <c r="ED234" s="28"/>
      <c r="EE234" s="28"/>
      <c r="EF234" s="28"/>
      <c r="EG234" s="25"/>
      <c r="EH234" s="211"/>
      <c r="EI234" s="211"/>
    </row>
    <row r="235" spans="1:139" s="22" customFormat="1" ht="16.5" customHeight="1">
      <c r="A235" s="753" t="s">
        <v>512</v>
      </c>
      <c r="B235" s="62">
        <v>348</v>
      </c>
      <c r="C235" s="116">
        <v>267</v>
      </c>
      <c r="D235" s="417">
        <v>81</v>
      </c>
      <c r="E235" s="151">
        <v>652</v>
      </c>
      <c r="F235" s="116">
        <v>7</v>
      </c>
      <c r="G235" s="117">
        <v>412</v>
      </c>
      <c r="H235" s="117">
        <v>17</v>
      </c>
      <c r="I235" s="117">
        <v>4</v>
      </c>
      <c r="J235" s="417">
        <v>212</v>
      </c>
      <c r="K235" s="104">
        <v>45</v>
      </c>
      <c r="L235" s="117">
        <v>7</v>
      </c>
      <c r="M235" s="117">
        <v>0</v>
      </c>
      <c r="N235" s="121">
        <v>2</v>
      </c>
      <c r="O235" s="417">
        <v>36</v>
      </c>
      <c r="P235" s="104">
        <v>101</v>
      </c>
      <c r="Q235" s="117">
        <v>66</v>
      </c>
      <c r="R235" s="117">
        <v>32</v>
      </c>
      <c r="S235" s="417">
        <v>3</v>
      </c>
      <c r="T235" s="104">
        <v>138</v>
      </c>
      <c r="U235" s="117">
        <v>87</v>
      </c>
      <c r="V235" s="117">
        <v>0</v>
      </c>
      <c r="W235" s="117">
        <v>51</v>
      </c>
      <c r="X235" s="417">
        <v>0</v>
      </c>
      <c r="Y235" s="104">
        <v>78</v>
      </c>
      <c r="Z235" s="117">
        <v>38</v>
      </c>
      <c r="AA235" s="117">
        <v>34</v>
      </c>
      <c r="AB235" s="117">
        <v>0</v>
      </c>
      <c r="AC235" s="417">
        <v>6</v>
      </c>
      <c r="AD235" s="104">
        <v>236</v>
      </c>
      <c r="AE235" s="117">
        <v>18</v>
      </c>
      <c r="AF235" s="117">
        <v>74</v>
      </c>
      <c r="AG235" s="117">
        <v>2</v>
      </c>
      <c r="AH235" s="117">
        <v>24</v>
      </c>
      <c r="AI235" s="117">
        <v>18</v>
      </c>
      <c r="AJ235" s="417">
        <v>100</v>
      </c>
      <c r="AK235" s="104">
        <v>81</v>
      </c>
      <c r="AL235" s="117">
        <v>4</v>
      </c>
      <c r="AM235" s="117">
        <v>44</v>
      </c>
      <c r="AN235" s="117">
        <v>32</v>
      </c>
      <c r="AO235" s="417">
        <v>1</v>
      </c>
      <c r="AP235" s="104">
        <v>197</v>
      </c>
      <c r="AQ235" s="117">
        <v>161</v>
      </c>
      <c r="AR235" s="417">
        <v>36</v>
      </c>
      <c r="AS235" s="104">
        <v>9</v>
      </c>
      <c r="AT235" s="117">
        <v>3</v>
      </c>
      <c r="AU235" s="117">
        <v>4</v>
      </c>
      <c r="AV235" s="117">
        <v>0</v>
      </c>
      <c r="AW235" s="417">
        <v>2</v>
      </c>
      <c r="AX235" s="104">
        <v>200</v>
      </c>
      <c r="AY235" s="117">
        <v>80</v>
      </c>
      <c r="AZ235" s="417">
        <v>120</v>
      </c>
      <c r="BA235" s="104">
        <v>24425</v>
      </c>
      <c r="BB235" s="117">
        <v>5013</v>
      </c>
      <c r="BC235" s="117">
        <v>1692</v>
      </c>
      <c r="BD235" s="117">
        <v>1490</v>
      </c>
      <c r="BE235" s="117">
        <v>1282</v>
      </c>
      <c r="BF235" s="117">
        <v>3651</v>
      </c>
      <c r="BG235" s="117">
        <v>4571</v>
      </c>
      <c r="BH235" s="117">
        <v>3367</v>
      </c>
      <c r="BI235" s="417">
        <v>3359</v>
      </c>
      <c r="BJ235" s="104">
        <v>1348</v>
      </c>
      <c r="BK235" s="148">
        <v>143</v>
      </c>
      <c r="BL235" s="148">
        <v>147</v>
      </c>
      <c r="BM235" s="148">
        <v>1025</v>
      </c>
      <c r="BN235" s="148">
        <v>1</v>
      </c>
      <c r="BO235" s="147">
        <v>32</v>
      </c>
      <c r="BP235" s="104">
        <v>26</v>
      </c>
      <c r="BQ235" s="117">
        <v>20</v>
      </c>
      <c r="BR235" s="117">
        <v>0</v>
      </c>
      <c r="BS235" s="417">
        <v>6</v>
      </c>
      <c r="BT235" s="104">
        <v>88</v>
      </c>
      <c r="BU235" s="117">
        <v>6</v>
      </c>
      <c r="BV235" s="117">
        <v>0</v>
      </c>
      <c r="BW235" s="117">
        <v>80</v>
      </c>
      <c r="BX235" s="417">
        <v>2</v>
      </c>
      <c r="BY235" s="104">
        <v>1157</v>
      </c>
      <c r="BZ235" s="120">
        <v>1</v>
      </c>
      <c r="CA235" s="120">
        <v>0</v>
      </c>
      <c r="CB235" s="121">
        <v>1143</v>
      </c>
      <c r="CC235" s="120">
        <v>0</v>
      </c>
      <c r="CD235" s="120">
        <v>0</v>
      </c>
      <c r="CE235" s="120">
        <v>3</v>
      </c>
      <c r="CF235" s="120">
        <v>2</v>
      </c>
      <c r="CG235" s="122">
        <v>8</v>
      </c>
      <c r="CH235" s="104">
        <v>1254</v>
      </c>
      <c r="CI235" s="120">
        <v>1072</v>
      </c>
      <c r="CJ235" s="122">
        <v>182</v>
      </c>
      <c r="CK235" s="104">
        <v>502</v>
      </c>
      <c r="CL235" s="120">
        <v>322</v>
      </c>
      <c r="CM235" s="120">
        <v>35</v>
      </c>
      <c r="CN235" s="120">
        <v>13</v>
      </c>
      <c r="CO235" s="120">
        <v>39</v>
      </c>
      <c r="CP235" s="122">
        <v>93</v>
      </c>
      <c r="CQ235" s="104">
        <v>288</v>
      </c>
      <c r="CR235" s="120">
        <v>25</v>
      </c>
      <c r="CS235" s="120">
        <v>185</v>
      </c>
      <c r="CT235" s="122">
        <v>78</v>
      </c>
      <c r="CU235" s="104">
        <v>66</v>
      </c>
      <c r="CV235" s="120">
        <v>5</v>
      </c>
      <c r="CW235" s="120">
        <v>49</v>
      </c>
      <c r="CX235" s="120">
        <v>3</v>
      </c>
      <c r="CY235" s="122">
        <v>9</v>
      </c>
      <c r="CZ235" s="104">
        <v>4005</v>
      </c>
      <c r="DA235" s="120">
        <v>25</v>
      </c>
      <c r="DB235" s="120">
        <v>5</v>
      </c>
      <c r="DC235" s="120">
        <v>906</v>
      </c>
      <c r="DD235" s="120">
        <v>1743</v>
      </c>
      <c r="DE235" s="120">
        <v>955</v>
      </c>
      <c r="DF235" s="122">
        <v>371</v>
      </c>
      <c r="DG235" s="104">
        <v>1462</v>
      </c>
      <c r="DH235" s="585">
        <v>17</v>
      </c>
      <c r="DI235" s="585">
        <v>13</v>
      </c>
      <c r="DJ235" s="585">
        <v>51</v>
      </c>
      <c r="DK235" s="585">
        <v>341</v>
      </c>
      <c r="DL235" s="585">
        <v>66</v>
      </c>
      <c r="DM235" s="585">
        <v>646</v>
      </c>
      <c r="DN235" s="585">
        <v>33</v>
      </c>
      <c r="DO235" s="586">
        <v>295</v>
      </c>
      <c r="DP235" s="451">
        <f t="shared" si="190"/>
        <v>36706</v>
      </c>
      <c r="DQ235" s="104">
        <f t="shared" si="185"/>
        <v>247</v>
      </c>
      <c r="DR235" s="120">
        <v>18</v>
      </c>
      <c r="DS235" s="120">
        <v>100</v>
      </c>
      <c r="DT235" s="122">
        <v>129</v>
      </c>
      <c r="DU235" s="195" t="s">
        <v>341</v>
      </c>
      <c r="DV235" s="120">
        <v>365</v>
      </c>
      <c r="DW235" s="105" t="s">
        <v>341</v>
      </c>
      <c r="DX235" s="254"/>
      <c r="DY235" s="254"/>
      <c r="DZ235" s="254"/>
      <c r="EA235" s="254"/>
      <c r="EB235" s="28"/>
      <c r="EC235" s="28"/>
      <c r="ED235" s="28"/>
      <c r="EE235" s="28"/>
      <c r="EF235" s="28"/>
      <c r="EG235" s="25"/>
      <c r="EH235" s="211"/>
      <c r="EI235" s="211"/>
    </row>
    <row r="236" spans="1:139" s="22" customFormat="1" ht="16.5" customHeight="1">
      <c r="A236" s="753" t="s">
        <v>486</v>
      </c>
      <c r="B236" s="62">
        <v>83</v>
      </c>
      <c r="C236" s="116">
        <v>35</v>
      </c>
      <c r="D236" s="417">
        <v>48</v>
      </c>
      <c r="E236" s="151">
        <v>242</v>
      </c>
      <c r="F236" s="116">
        <v>4</v>
      </c>
      <c r="G236" s="117">
        <v>159</v>
      </c>
      <c r="H236" s="117">
        <v>3</v>
      </c>
      <c r="I236" s="117">
        <v>1</v>
      </c>
      <c r="J236" s="417">
        <v>75</v>
      </c>
      <c r="K236" s="104">
        <v>53</v>
      </c>
      <c r="L236" s="117">
        <v>6</v>
      </c>
      <c r="M236" s="117">
        <v>0</v>
      </c>
      <c r="N236" s="121">
        <v>1</v>
      </c>
      <c r="O236" s="417">
        <v>46</v>
      </c>
      <c r="P236" s="104">
        <v>40</v>
      </c>
      <c r="Q236" s="117">
        <v>32</v>
      </c>
      <c r="R236" s="117">
        <v>6</v>
      </c>
      <c r="S236" s="417">
        <v>2</v>
      </c>
      <c r="T236" s="104">
        <v>69</v>
      </c>
      <c r="U236" s="117">
        <v>58</v>
      </c>
      <c r="V236" s="117">
        <v>0</v>
      </c>
      <c r="W236" s="117">
        <v>10</v>
      </c>
      <c r="X236" s="417">
        <v>1</v>
      </c>
      <c r="Y236" s="104">
        <v>36</v>
      </c>
      <c r="Z236" s="117">
        <v>18</v>
      </c>
      <c r="AA236" s="117">
        <v>15</v>
      </c>
      <c r="AB236" s="117">
        <v>0</v>
      </c>
      <c r="AC236" s="417">
        <v>3</v>
      </c>
      <c r="AD236" s="104">
        <v>106</v>
      </c>
      <c r="AE236" s="117">
        <v>8</v>
      </c>
      <c r="AF236" s="117">
        <v>67</v>
      </c>
      <c r="AG236" s="117">
        <v>4</v>
      </c>
      <c r="AH236" s="117">
        <v>9</v>
      </c>
      <c r="AI236" s="117">
        <v>3</v>
      </c>
      <c r="AJ236" s="417">
        <v>15</v>
      </c>
      <c r="AK236" s="104">
        <v>61</v>
      </c>
      <c r="AL236" s="117">
        <v>4</v>
      </c>
      <c r="AM236" s="117">
        <v>36</v>
      </c>
      <c r="AN236" s="117">
        <v>20</v>
      </c>
      <c r="AO236" s="417">
        <v>1</v>
      </c>
      <c r="AP236" s="104">
        <v>28</v>
      </c>
      <c r="AQ236" s="117">
        <v>17</v>
      </c>
      <c r="AR236" s="417">
        <v>11</v>
      </c>
      <c r="AS236" s="104">
        <v>8</v>
      </c>
      <c r="AT236" s="117">
        <v>7</v>
      </c>
      <c r="AU236" s="117">
        <v>1</v>
      </c>
      <c r="AV236" s="117">
        <v>0</v>
      </c>
      <c r="AW236" s="417">
        <v>0</v>
      </c>
      <c r="AX236" s="104">
        <v>122</v>
      </c>
      <c r="AY236" s="117">
        <v>17</v>
      </c>
      <c r="AZ236" s="417">
        <v>105</v>
      </c>
      <c r="BA236" s="104">
        <v>2122</v>
      </c>
      <c r="BB236" s="117">
        <v>419</v>
      </c>
      <c r="BC236" s="117">
        <v>328</v>
      </c>
      <c r="BD236" s="117">
        <v>140</v>
      </c>
      <c r="BE236" s="117">
        <v>438</v>
      </c>
      <c r="BF236" s="117">
        <v>244</v>
      </c>
      <c r="BG236" s="117">
        <v>187</v>
      </c>
      <c r="BH236" s="117">
        <v>326</v>
      </c>
      <c r="BI236" s="417">
        <v>40</v>
      </c>
      <c r="BJ236" s="104">
        <v>182</v>
      </c>
      <c r="BK236" s="148">
        <v>21</v>
      </c>
      <c r="BL236" s="148">
        <v>60</v>
      </c>
      <c r="BM236" s="148">
        <v>90</v>
      </c>
      <c r="BN236" s="148">
        <v>1</v>
      </c>
      <c r="BO236" s="147">
        <v>10</v>
      </c>
      <c r="BP236" s="104">
        <v>7</v>
      </c>
      <c r="BQ236" s="117">
        <v>7</v>
      </c>
      <c r="BR236" s="117">
        <v>0</v>
      </c>
      <c r="BS236" s="417">
        <v>0</v>
      </c>
      <c r="BT236" s="104">
        <v>47</v>
      </c>
      <c r="BU236" s="117">
        <v>9</v>
      </c>
      <c r="BV236" s="117">
        <v>0</v>
      </c>
      <c r="BW236" s="117">
        <v>38</v>
      </c>
      <c r="BX236" s="417">
        <v>0</v>
      </c>
      <c r="BY236" s="104">
        <v>586</v>
      </c>
      <c r="BZ236" s="120">
        <v>0</v>
      </c>
      <c r="CA236" s="120">
        <v>0</v>
      </c>
      <c r="CB236" s="121">
        <v>584</v>
      </c>
      <c r="CC236" s="120">
        <v>0</v>
      </c>
      <c r="CD236" s="120">
        <v>0</v>
      </c>
      <c r="CE236" s="120">
        <v>1</v>
      </c>
      <c r="CF236" s="120">
        <v>0</v>
      </c>
      <c r="CG236" s="122">
        <v>1</v>
      </c>
      <c r="CH236" s="104">
        <v>562</v>
      </c>
      <c r="CI236" s="120">
        <v>454</v>
      </c>
      <c r="CJ236" s="122">
        <v>108</v>
      </c>
      <c r="CK236" s="104">
        <v>209</v>
      </c>
      <c r="CL236" s="120">
        <v>122</v>
      </c>
      <c r="CM236" s="120">
        <v>18</v>
      </c>
      <c r="CN236" s="120">
        <v>1</v>
      </c>
      <c r="CO236" s="120">
        <v>6</v>
      </c>
      <c r="CP236" s="122">
        <v>62</v>
      </c>
      <c r="CQ236" s="104">
        <v>259</v>
      </c>
      <c r="CR236" s="120">
        <v>4</v>
      </c>
      <c r="CS236" s="120">
        <v>201</v>
      </c>
      <c r="CT236" s="122">
        <v>54</v>
      </c>
      <c r="CU236" s="104">
        <v>18</v>
      </c>
      <c r="CV236" s="120">
        <v>1</v>
      </c>
      <c r="CW236" s="120">
        <v>13</v>
      </c>
      <c r="CX236" s="120">
        <v>0</v>
      </c>
      <c r="CY236" s="122">
        <v>4</v>
      </c>
      <c r="CZ236" s="104">
        <v>786</v>
      </c>
      <c r="DA236" s="120">
        <v>23</v>
      </c>
      <c r="DB236" s="120">
        <v>6</v>
      </c>
      <c r="DC236" s="120">
        <v>310</v>
      </c>
      <c r="DD236" s="120">
        <v>220</v>
      </c>
      <c r="DE236" s="120">
        <v>171</v>
      </c>
      <c r="DF236" s="122">
        <v>56</v>
      </c>
      <c r="DG236" s="104">
        <v>464</v>
      </c>
      <c r="DH236" s="585">
        <v>7</v>
      </c>
      <c r="DI236" s="585">
        <v>5</v>
      </c>
      <c r="DJ236" s="585">
        <v>23</v>
      </c>
      <c r="DK236" s="585">
        <v>78</v>
      </c>
      <c r="DL236" s="585">
        <v>9</v>
      </c>
      <c r="DM236" s="585">
        <v>309</v>
      </c>
      <c r="DN236" s="585">
        <v>11</v>
      </c>
      <c r="DO236" s="586">
        <v>22</v>
      </c>
      <c r="DP236" s="451">
        <f t="shared" si="190"/>
        <v>6090</v>
      </c>
      <c r="DQ236" s="104">
        <f t="shared" si="185"/>
        <v>53</v>
      </c>
      <c r="DR236" s="120">
        <v>1</v>
      </c>
      <c r="DS236" s="120">
        <v>38</v>
      </c>
      <c r="DT236" s="122">
        <v>14</v>
      </c>
      <c r="DU236" s="195" t="s">
        <v>341</v>
      </c>
      <c r="DV236" s="120">
        <v>305</v>
      </c>
      <c r="DW236" s="105" t="s">
        <v>341</v>
      </c>
      <c r="DX236" s="254"/>
      <c r="DY236" s="254"/>
      <c r="DZ236" s="254"/>
      <c r="EA236" s="254"/>
      <c r="EB236" s="28"/>
      <c r="EC236" s="28"/>
      <c r="ED236" s="28"/>
      <c r="EE236" s="28"/>
      <c r="EF236" s="28"/>
      <c r="EG236" s="25"/>
      <c r="EH236" s="211"/>
      <c r="EI236" s="211"/>
    </row>
    <row r="237" spans="1:139" s="22" customFormat="1" ht="16.5" customHeight="1">
      <c r="A237" s="753" t="s">
        <v>513</v>
      </c>
      <c r="B237" s="62">
        <v>24</v>
      </c>
      <c r="C237" s="116">
        <v>17</v>
      </c>
      <c r="D237" s="417">
        <v>7</v>
      </c>
      <c r="E237" s="151">
        <v>78</v>
      </c>
      <c r="F237" s="116">
        <v>0</v>
      </c>
      <c r="G237" s="117">
        <v>57</v>
      </c>
      <c r="H237" s="117">
        <v>9</v>
      </c>
      <c r="I237" s="117">
        <v>1</v>
      </c>
      <c r="J237" s="417">
        <v>11</v>
      </c>
      <c r="K237" s="104">
        <v>16</v>
      </c>
      <c r="L237" s="117">
        <v>1</v>
      </c>
      <c r="M237" s="117">
        <v>0</v>
      </c>
      <c r="N237" s="121">
        <v>0</v>
      </c>
      <c r="O237" s="417">
        <v>15</v>
      </c>
      <c r="P237" s="104">
        <v>25</v>
      </c>
      <c r="Q237" s="117">
        <v>18</v>
      </c>
      <c r="R237" s="117">
        <v>5</v>
      </c>
      <c r="S237" s="417">
        <v>2</v>
      </c>
      <c r="T237" s="104">
        <v>18</v>
      </c>
      <c r="U237" s="117">
        <v>12</v>
      </c>
      <c r="V237" s="117">
        <v>2</v>
      </c>
      <c r="W237" s="117">
        <v>4</v>
      </c>
      <c r="X237" s="417">
        <v>0</v>
      </c>
      <c r="Y237" s="104">
        <v>18</v>
      </c>
      <c r="Z237" s="117">
        <v>3</v>
      </c>
      <c r="AA237" s="117">
        <v>12</v>
      </c>
      <c r="AB237" s="117">
        <v>0</v>
      </c>
      <c r="AC237" s="417">
        <v>3</v>
      </c>
      <c r="AD237" s="104">
        <v>35</v>
      </c>
      <c r="AE237" s="117">
        <v>5</v>
      </c>
      <c r="AF237" s="117">
        <v>8</v>
      </c>
      <c r="AG237" s="117">
        <v>1</v>
      </c>
      <c r="AH237" s="117">
        <v>5</v>
      </c>
      <c r="AI237" s="117">
        <v>7</v>
      </c>
      <c r="AJ237" s="417">
        <v>9</v>
      </c>
      <c r="AK237" s="104">
        <v>20</v>
      </c>
      <c r="AL237" s="117">
        <v>0</v>
      </c>
      <c r="AM237" s="117">
        <v>3</v>
      </c>
      <c r="AN237" s="117">
        <v>15</v>
      </c>
      <c r="AO237" s="417">
        <v>2</v>
      </c>
      <c r="AP237" s="104">
        <v>5</v>
      </c>
      <c r="AQ237" s="117">
        <v>2</v>
      </c>
      <c r="AR237" s="417">
        <v>3</v>
      </c>
      <c r="AS237" s="104">
        <v>6</v>
      </c>
      <c r="AT237" s="117">
        <v>6</v>
      </c>
      <c r="AU237" s="117">
        <v>0</v>
      </c>
      <c r="AV237" s="117">
        <v>0</v>
      </c>
      <c r="AW237" s="417">
        <v>0</v>
      </c>
      <c r="AX237" s="104">
        <v>57</v>
      </c>
      <c r="AY237" s="117">
        <v>24</v>
      </c>
      <c r="AZ237" s="417">
        <v>33</v>
      </c>
      <c r="BA237" s="104">
        <v>625</v>
      </c>
      <c r="BB237" s="117">
        <v>160</v>
      </c>
      <c r="BC237" s="117">
        <v>41</v>
      </c>
      <c r="BD237" s="117">
        <v>87</v>
      </c>
      <c r="BE237" s="117">
        <v>119</v>
      </c>
      <c r="BF237" s="117">
        <v>131</v>
      </c>
      <c r="BG237" s="117">
        <v>12</v>
      </c>
      <c r="BH237" s="117">
        <v>15</v>
      </c>
      <c r="BI237" s="417">
        <v>60</v>
      </c>
      <c r="BJ237" s="104">
        <v>13</v>
      </c>
      <c r="BK237" s="148">
        <v>2</v>
      </c>
      <c r="BL237" s="148">
        <v>4</v>
      </c>
      <c r="BM237" s="148">
        <v>5</v>
      </c>
      <c r="BN237" s="148">
        <v>1</v>
      </c>
      <c r="BO237" s="147">
        <v>1</v>
      </c>
      <c r="BP237" s="104">
        <v>0</v>
      </c>
      <c r="BQ237" s="117">
        <v>0</v>
      </c>
      <c r="BR237" s="117">
        <v>0</v>
      </c>
      <c r="BS237" s="417">
        <v>0</v>
      </c>
      <c r="BT237" s="104">
        <v>6</v>
      </c>
      <c r="BU237" s="117">
        <v>2</v>
      </c>
      <c r="BV237" s="117">
        <v>0</v>
      </c>
      <c r="BW237" s="117">
        <v>3</v>
      </c>
      <c r="BX237" s="417">
        <v>1</v>
      </c>
      <c r="BY237" s="104">
        <v>13</v>
      </c>
      <c r="BZ237" s="120">
        <v>0</v>
      </c>
      <c r="CA237" s="120">
        <v>0</v>
      </c>
      <c r="CB237" s="121">
        <v>13</v>
      </c>
      <c r="CC237" s="120">
        <v>0</v>
      </c>
      <c r="CD237" s="120">
        <v>0</v>
      </c>
      <c r="CE237" s="120">
        <v>0</v>
      </c>
      <c r="CF237" s="120">
        <v>0</v>
      </c>
      <c r="CG237" s="122">
        <v>0</v>
      </c>
      <c r="CH237" s="104">
        <v>27</v>
      </c>
      <c r="CI237" s="120">
        <v>14</v>
      </c>
      <c r="CJ237" s="122">
        <v>13</v>
      </c>
      <c r="CK237" s="104">
        <v>95</v>
      </c>
      <c r="CL237" s="120">
        <v>70</v>
      </c>
      <c r="CM237" s="120">
        <v>6</v>
      </c>
      <c r="CN237" s="120">
        <v>0</v>
      </c>
      <c r="CO237" s="120">
        <v>8</v>
      </c>
      <c r="CP237" s="122">
        <v>11</v>
      </c>
      <c r="CQ237" s="104">
        <v>35</v>
      </c>
      <c r="CR237" s="120">
        <v>4</v>
      </c>
      <c r="CS237" s="120">
        <v>23</v>
      </c>
      <c r="CT237" s="122">
        <v>8</v>
      </c>
      <c r="CU237" s="104">
        <v>20</v>
      </c>
      <c r="CV237" s="120">
        <v>1</v>
      </c>
      <c r="CW237" s="120">
        <v>14</v>
      </c>
      <c r="CX237" s="120">
        <v>0</v>
      </c>
      <c r="CY237" s="122">
        <v>5</v>
      </c>
      <c r="CZ237" s="104">
        <v>41</v>
      </c>
      <c r="DA237" s="120">
        <v>6</v>
      </c>
      <c r="DB237" s="120">
        <v>0</v>
      </c>
      <c r="DC237" s="120">
        <v>16</v>
      </c>
      <c r="DD237" s="120">
        <v>0</v>
      </c>
      <c r="DE237" s="120">
        <v>1</v>
      </c>
      <c r="DF237" s="122">
        <v>18</v>
      </c>
      <c r="DG237" s="104">
        <v>63</v>
      </c>
      <c r="DH237" s="585">
        <v>2</v>
      </c>
      <c r="DI237" s="585">
        <v>3</v>
      </c>
      <c r="DJ237" s="585">
        <v>4</v>
      </c>
      <c r="DK237" s="585">
        <v>13</v>
      </c>
      <c r="DL237" s="585">
        <v>1</v>
      </c>
      <c r="DM237" s="585">
        <v>13</v>
      </c>
      <c r="DN237" s="585">
        <v>2</v>
      </c>
      <c r="DO237" s="586">
        <v>25</v>
      </c>
      <c r="DP237" s="451">
        <f t="shared" si="190"/>
        <v>1240</v>
      </c>
      <c r="DQ237" s="104">
        <f t="shared" si="185"/>
        <v>6</v>
      </c>
      <c r="DR237" s="120">
        <v>0</v>
      </c>
      <c r="DS237" s="120">
        <v>6</v>
      </c>
      <c r="DT237" s="122">
        <v>0</v>
      </c>
      <c r="DU237" s="195" t="s">
        <v>341</v>
      </c>
      <c r="DV237" s="120">
        <v>8</v>
      </c>
      <c r="DW237" s="105" t="s">
        <v>341</v>
      </c>
      <c r="DX237" s="254"/>
      <c r="DY237" s="254"/>
      <c r="DZ237" s="254"/>
      <c r="EA237" s="254"/>
      <c r="EB237" s="28"/>
      <c r="EC237" s="28"/>
      <c r="ED237" s="28"/>
      <c r="EE237" s="28"/>
      <c r="EF237" s="28"/>
      <c r="EG237" s="25"/>
      <c r="EH237" s="211"/>
      <c r="EI237" s="211"/>
    </row>
    <row r="238" spans="1:139" ht="16.5" customHeight="1">
      <c r="A238" s="477" t="s">
        <v>514</v>
      </c>
      <c r="B238" s="151">
        <v>101</v>
      </c>
      <c r="C238" s="116">
        <v>54</v>
      </c>
      <c r="D238" s="417">
        <v>47</v>
      </c>
      <c r="E238" s="151">
        <v>127</v>
      </c>
      <c r="F238" s="116">
        <v>0</v>
      </c>
      <c r="G238" s="117">
        <v>119</v>
      </c>
      <c r="H238" s="117">
        <v>0</v>
      </c>
      <c r="I238" s="117">
        <v>0</v>
      </c>
      <c r="J238" s="417">
        <v>8</v>
      </c>
      <c r="K238" s="104">
        <v>5</v>
      </c>
      <c r="L238" s="117">
        <v>1</v>
      </c>
      <c r="M238" s="117">
        <v>0</v>
      </c>
      <c r="N238" s="121">
        <v>1</v>
      </c>
      <c r="O238" s="417">
        <v>3</v>
      </c>
      <c r="P238" s="104">
        <v>11</v>
      </c>
      <c r="Q238" s="117">
        <v>10</v>
      </c>
      <c r="R238" s="117">
        <v>0</v>
      </c>
      <c r="S238" s="417">
        <v>1</v>
      </c>
      <c r="T238" s="104">
        <v>8</v>
      </c>
      <c r="U238" s="117">
        <v>1</v>
      </c>
      <c r="V238" s="117">
        <v>0</v>
      </c>
      <c r="W238" s="117">
        <v>7</v>
      </c>
      <c r="X238" s="417">
        <v>0</v>
      </c>
      <c r="Y238" s="104">
        <v>77</v>
      </c>
      <c r="Z238" s="117">
        <v>68</v>
      </c>
      <c r="AA238" s="117">
        <v>8</v>
      </c>
      <c r="AB238" s="117">
        <v>0</v>
      </c>
      <c r="AC238" s="417">
        <v>1</v>
      </c>
      <c r="AD238" s="104">
        <v>49</v>
      </c>
      <c r="AE238" s="117">
        <v>0</v>
      </c>
      <c r="AF238" s="117">
        <v>12</v>
      </c>
      <c r="AG238" s="117">
        <v>0</v>
      </c>
      <c r="AH238" s="117">
        <v>10</v>
      </c>
      <c r="AI238" s="117">
        <v>6</v>
      </c>
      <c r="AJ238" s="417">
        <v>21</v>
      </c>
      <c r="AK238" s="104">
        <v>4</v>
      </c>
      <c r="AL238" s="117">
        <v>0</v>
      </c>
      <c r="AM238" s="117">
        <v>3</v>
      </c>
      <c r="AN238" s="117">
        <v>0</v>
      </c>
      <c r="AO238" s="417">
        <v>1</v>
      </c>
      <c r="AP238" s="104">
        <v>0</v>
      </c>
      <c r="AQ238" s="117">
        <v>0</v>
      </c>
      <c r="AR238" s="417">
        <v>0</v>
      </c>
      <c r="AS238" s="104">
        <v>2</v>
      </c>
      <c r="AT238" s="117">
        <v>2</v>
      </c>
      <c r="AU238" s="117">
        <v>0</v>
      </c>
      <c r="AV238" s="117">
        <v>0</v>
      </c>
      <c r="AW238" s="417">
        <v>0</v>
      </c>
      <c r="AX238" s="104">
        <v>56</v>
      </c>
      <c r="AY238" s="117">
        <v>12</v>
      </c>
      <c r="AZ238" s="417">
        <v>44</v>
      </c>
      <c r="BA238" s="104">
        <v>6829</v>
      </c>
      <c r="BB238" s="117">
        <v>1649</v>
      </c>
      <c r="BC238" s="117">
        <v>475</v>
      </c>
      <c r="BD238" s="117">
        <v>615</v>
      </c>
      <c r="BE238" s="117">
        <v>513</v>
      </c>
      <c r="BF238" s="117">
        <v>802</v>
      </c>
      <c r="BG238" s="117">
        <v>1011</v>
      </c>
      <c r="BH238" s="117">
        <v>583</v>
      </c>
      <c r="BI238" s="417">
        <v>1181</v>
      </c>
      <c r="BJ238" s="104">
        <v>88</v>
      </c>
      <c r="BK238" s="148">
        <v>3</v>
      </c>
      <c r="BL238" s="148">
        <v>13</v>
      </c>
      <c r="BM238" s="148">
        <v>72</v>
      </c>
      <c r="BN238" s="148">
        <v>0</v>
      </c>
      <c r="BO238" s="147">
        <v>0</v>
      </c>
      <c r="BP238" s="104">
        <v>4</v>
      </c>
      <c r="BQ238" s="117">
        <v>0</v>
      </c>
      <c r="BR238" s="117">
        <v>0</v>
      </c>
      <c r="BS238" s="417">
        <v>4</v>
      </c>
      <c r="BT238" s="104">
        <v>6</v>
      </c>
      <c r="BU238" s="117">
        <v>0</v>
      </c>
      <c r="BV238" s="117">
        <v>0</v>
      </c>
      <c r="BW238" s="117">
        <v>6</v>
      </c>
      <c r="BX238" s="417">
        <v>0</v>
      </c>
      <c r="BY238" s="104">
        <v>874</v>
      </c>
      <c r="BZ238" s="120">
        <v>0</v>
      </c>
      <c r="CA238" s="120">
        <v>5</v>
      </c>
      <c r="CB238" s="121">
        <v>866</v>
      </c>
      <c r="CC238" s="120">
        <v>0</v>
      </c>
      <c r="CD238" s="120">
        <v>0</v>
      </c>
      <c r="CE238" s="120">
        <v>3</v>
      </c>
      <c r="CF238" s="120">
        <v>0</v>
      </c>
      <c r="CG238" s="122">
        <v>0</v>
      </c>
      <c r="CH238" s="104">
        <v>257</v>
      </c>
      <c r="CI238" s="120">
        <v>254</v>
      </c>
      <c r="CJ238" s="122">
        <v>3</v>
      </c>
      <c r="CK238" s="104">
        <v>101</v>
      </c>
      <c r="CL238" s="120">
        <v>76</v>
      </c>
      <c r="CM238" s="120">
        <v>18</v>
      </c>
      <c r="CN238" s="120">
        <v>0</v>
      </c>
      <c r="CO238" s="120">
        <v>2</v>
      </c>
      <c r="CP238" s="122">
        <v>5</v>
      </c>
      <c r="CQ238" s="104">
        <v>128</v>
      </c>
      <c r="CR238" s="120">
        <v>0</v>
      </c>
      <c r="CS238" s="120">
        <v>114</v>
      </c>
      <c r="CT238" s="122">
        <v>14</v>
      </c>
      <c r="CU238" s="104">
        <v>3</v>
      </c>
      <c r="CV238" s="120">
        <v>2</v>
      </c>
      <c r="CW238" s="120">
        <v>1</v>
      </c>
      <c r="CX238" s="120">
        <v>0</v>
      </c>
      <c r="CY238" s="122">
        <v>0</v>
      </c>
      <c r="CZ238" s="104">
        <v>115</v>
      </c>
      <c r="DA238" s="120">
        <v>0</v>
      </c>
      <c r="DB238" s="120">
        <v>0</v>
      </c>
      <c r="DC238" s="120">
        <v>76</v>
      </c>
      <c r="DD238" s="120">
        <v>22</v>
      </c>
      <c r="DE238" s="120">
        <v>16</v>
      </c>
      <c r="DF238" s="122">
        <v>1</v>
      </c>
      <c r="DG238" s="104">
        <v>907</v>
      </c>
      <c r="DH238" s="585">
        <v>0</v>
      </c>
      <c r="DI238" s="585">
        <v>0</v>
      </c>
      <c r="DJ238" s="585">
        <v>9</v>
      </c>
      <c r="DK238" s="585">
        <v>182</v>
      </c>
      <c r="DL238" s="585">
        <v>0</v>
      </c>
      <c r="DM238" s="585">
        <v>650</v>
      </c>
      <c r="DN238" s="585">
        <v>3</v>
      </c>
      <c r="DO238" s="586">
        <v>63</v>
      </c>
      <c r="DP238" s="451">
        <f>B238+E238+K238+P238+T238+Y238+AD238+AK238+AP238+AS238+AX238+BA238+BJ238+BP238+BT238+BY238+CH238+CK238+CQ238+CU238+CZ238+DG238</f>
        <v>9752</v>
      </c>
      <c r="DQ238" s="104">
        <f t="shared" si="185"/>
        <v>0</v>
      </c>
      <c r="DR238" s="120">
        <v>0</v>
      </c>
      <c r="DS238" s="120">
        <v>0</v>
      </c>
      <c r="DT238" s="122">
        <v>0</v>
      </c>
      <c r="DU238" s="195" t="s">
        <v>341</v>
      </c>
      <c r="DV238" s="120">
        <v>1</v>
      </c>
      <c r="DW238" s="105" t="s">
        <v>341</v>
      </c>
      <c r="DX238" s="14"/>
      <c r="DY238" s="14"/>
      <c r="DZ238" s="14"/>
      <c r="EA238" s="14"/>
      <c r="EB238" s="14"/>
      <c r="EC238" s="14"/>
      <c r="ED238" s="14"/>
      <c r="EE238" s="14"/>
      <c r="EF238" s="14"/>
      <c r="EG238" s="14"/>
      <c r="EH238" s="14"/>
    </row>
    <row r="239" spans="1:139" s="22" customFormat="1" ht="16.5" customHeight="1">
      <c r="A239" s="754" t="s">
        <v>508</v>
      </c>
      <c r="B239" s="62">
        <f t="shared" ref="B239:AG239" si="191">B238-B240</f>
        <v>0</v>
      </c>
      <c r="C239" s="116">
        <f t="shared" si="191"/>
        <v>0</v>
      </c>
      <c r="D239" s="417">
        <f t="shared" si="191"/>
        <v>0</v>
      </c>
      <c r="E239" s="151">
        <f t="shared" si="191"/>
        <v>1</v>
      </c>
      <c r="F239" s="116">
        <f t="shared" si="191"/>
        <v>0</v>
      </c>
      <c r="G239" s="117">
        <f t="shared" si="191"/>
        <v>1</v>
      </c>
      <c r="H239" s="117">
        <f t="shared" si="191"/>
        <v>0</v>
      </c>
      <c r="I239" s="117">
        <f t="shared" si="191"/>
        <v>0</v>
      </c>
      <c r="J239" s="417">
        <f t="shared" si="191"/>
        <v>0</v>
      </c>
      <c r="K239" s="104">
        <f t="shared" si="191"/>
        <v>0</v>
      </c>
      <c r="L239" s="117">
        <f t="shared" si="191"/>
        <v>0</v>
      </c>
      <c r="M239" s="117">
        <f t="shared" si="191"/>
        <v>0</v>
      </c>
      <c r="N239" s="121">
        <f t="shared" si="191"/>
        <v>0</v>
      </c>
      <c r="O239" s="417">
        <f t="shared" si="191"/>
        <v>0</v>
      </c>
      <c r="P239" s="104">
        <f t="shared" si="191"/>
        <v>1</v>
      </c>
      <c r="Q239" s="117">
        <f t="shared" si="191"/>
        <v>1</v>
      </c>
      <c r="R239" s="117">
        <f t="shared" si="191"/>
        <v>0</v>
      </c>
      <c r="S239" s="417">
        <f t="shared" si="191"/>
        <v>0</v>
      </c>
      <c r="T239" s="104">
        <f t="shared" si="191"/>
        <v>0</v>
      </c>
      <c r="U239" s="117">
        <f t="shared" si="191"/>
        <v>0</v>
      </c>
      <c r="V239" s="117">
        <f t="shared" si="191"/>
        <v>0</v>
      </c>
      <c r="W239" s="117">
        <f t="shared" si="191"/>
        <v>0</v>
      </c>
      <c r="X239" s="417">
        <f t="shared" si="191"/>
        <v>0</v>
      </c>
      <c r="Y239" s="104">
        <f t="shared" si="191"/>
        <v>2</v>
      </c>
      <c r="Z239" s="117">
        <f t="shared" si="191"/>
        <v>2</v>
      </c>
      <c r="AA239" s="117">
        <f t="shared" si="191"/>
        <v>0</v>
      </c>
      <c r="AB239" s="117">
        <f t="shared" si="191"/>
        <v>0</v>
      </c>
      <c r="AC239" s="417">
        <f t="shared" si="191"/>
        <v>0</v>
      </c>
      <c r="AD239" s="104">
        <f t="shared" si="191"/>
        <v>0</v>
      </c>
      <c r="AE239" s="117">
        <f t="shared" si="191"/>
        <v>0</v>
      </c>
      <c r="AF239" s="117">
        <f t="shared" si="191"/>
        <v>0</v>
      </c>
      <c r="AG239" s="117">
        <f t="shared" si="191"/>
        <v>0</v>
      </c>
      <c r="AH239" s="117">
        <f t="shared" ref="AH239:BM239" si="192">AH238-AH240</f>
        <v>0</v>
      </c>
      <c r="AI239" s="117">
        <f t="shared" si="192"/>
        <v>0</v>
      </c>
      <c r="AJ239" s="417">
        <f t="shared" si="192"/>
        <v>0</v>
      </c>
      <c r="AK239" s="104">
        <f t="shared" si="192"/>
        <v>0</v>
      </c>
      <c r="AL239" s="117">
        <f t="shared" si="192"/>
        <v>0</v>
      </c>
      <c r="AM239" s="117">
        <f t="shared" si="192"/>
        <v>0</v>
      </c>
      <c r="AN239" s="117">
        <f t="shared" si="192"/>
        <v>0</v>
      </c>
      <c r="AO239" s="417">
        <f t="shared" si="192"/>
        <v>0</v>
      </c>
      <c r="AP239" s="104">
        <f t="shared" si="192"/>
        <v>0</v>
      </c>
      <c r="AQ239" s="117">
        <f t="shared" si="192"/>
        <v>0</v>
      </c>
      <c r="AR239" s="417">
        <f t="shared" si="192"/>
        <v>0</v>
      </c>
      <c r="AS239" s="104">
        <f t="shared" si="192"/>
        <v>0</v>
      </c>
      <c r="AT239" s="117">
        <f t="shared" si="192"/>
        <v>0</v>
      </c>
      <c r="AU239" s="117">
        <f t="shared" si="192"/>
        <v>0</v>
      </c>
      <c r="AV239" s="117">
        <f t="shared" si="192"/>
        <v>0</v>
      </c>
      <c r="AW239" s="417">
        <f t="shared" si="192"/>
        <v>0</v>
      </c>
      <c r="AX239" s="104">
        <f t="shared" si="192"/>
        <v>0</v>
      </c>
      <c r="AY239" s="117">
        <f t="shared" si="192"/>
        <v>0</v>
      </c>
      <c r="AZ239" s="417">
        <f t="shared" si="192"/>
        <v>0</v>
      </c>
      <c r="BA239" s="104">
        <f t="shared" si="192"/>
        <v>48</v>
      </c>
      <c r="BB239" s="117">
        <f t="shared" si="192"/>
        <v>14</v>
      </c>
      <c r="BC239" s="117">
        <f t="shared" si="192"/>
        <v>4</v>
      </c>
      <c r="BD239" s="117">
        <f t="shared" si="192"/>
        <v>1</v>
      </c>
      <c r="BE239" s="117">
        <f t="shared" si="192"/>
        <v>15</v>
      </c>
      <c r="BF239" s="117">
        <f t="shared" si="192"/>
        <v>4</v>
      </c>
      <c r="BG239" s="117">
        <f t="shared" si="192"/>
        <v>10</v>
      </c>
      <c r="BH239" s="117">
        <f t="shared" si="192"/>
        <v>0</v>
      </c>
      <c r="BI239" s="417">
        <f t="shared" si="192"/>
        <v>0</v>
      </c>
      <c r="BJ239" s="104">
        <f t="shared" si="192"/>
        <v>0</v>
      </c>
      <c r="BK239" s="148">
        <f t="shared" si="192"/>
        <v>0</v>
      </c>
      <c r="BL239" s="148">
        <f t="shared" si="192"/>
        <v>0</v>
      </c>
      <c r="BM239" s="148">
        <f t="shared" si="192"/>
        <v>0</v>
      </c>
      <c r="BN239" s="148">
        <f t="shared" ref="BN239:CS239" si="193">BN238-BN240</f>
        <v>0</v>
      </c>
      <c r="BO239" s="147">
        <f t="shared" si="193"/>
        <v>0</v>
      </c>
      <c r="BP239" s="104">
        <f t="shared" si="193"/>
        <v>0</v>
      </c>
      <c r="BQ239" s="117">
        <f t="shared" si="193"/>
        <v>0</v>
      </c>
      <c r="BR239" s="117">
        <f t="shared" si="193"/>
        <v>0</v>
      </c>
      <c r="BS239" s="417">
        <f t="shared" si="193"/>
        <v>0</v>
      </c>
      <c r="BT239" s="104">
        <f t="shared" si="193"/>
        <v>0</v>
      </c>
      <c r="BU239" s="117">
        <f t="shared" si="193"/>
        <v>0</v>
      </c>
      <c r="BV239" s="117">
        <f t="shared" si="193"/>
        <v>0</v>
      </c>
      <c r="BW239" s="117">
        <f t="shared" si="193"/>
        <v>0</v>
      </c>
      <c r="BX239" s="417">
        <f t="shared" si="193"/>
        <v>0</v>
      </c>
      <c r="BY239" s="104">
        <f t="shared" si="193"/>
        <v>10</v>
      </c>
      <c r="BZ239" s="120">
        <f t="shared" si="193"/>
        <v>0</v>
      </c>
      <c r="CA239" s="120">
        <f t="shared" si="193"/>
        <v>5</v>
      </c>
      <c r="CB239" s="121">
        <f t="shared" si="193"/>
        <v>5</v>
      </c>
      <c r="CC239" s="120">
        <f t="shared" si="193"/>
        <v>0</v>
      </c>
      <c r="CD239" s="120">
        <f t="shared" si="193"/>
        <v>0</v>
      </c>
      <c r="CE239" s="120">
        <f t="shared" si="193"/>
        <v>0</v>
      </c>
      <c r="CF239" s="120">
        <f t="shared" si="193"/>
        <v>0</v>
      </c>
      <c r="CG239" s="122">
        <f t="shared" si="193"/>
        <v>0</v>
      </c>
      <c r="CH239" s="104">
        <f t="shared" si="193"/>
        <v>0</v>
      </c>
      <c r="CI239" s="120">
        <f t="shared" si="193"/>
        <v>0</v>
      </c>
      <c r="CJ239" s="122">
        <f t="shared" si="193"/>
        <v>0</v>
      </c>
      <c r="CK239" s="104">
        <f t="shared" si="193"/>
        <v>5</v>
      </c>
      <c r="CL239" s="120">
        <f t="shared" si="193"/>
        <v>4</v>
      </c>
      <c r="CM239" s="120">
        <f t="shared" si="193"/>
        <v>0</v>
      </c>
      <c r="CN239" s="120">
        <f t="shared" si="193"/>
        <v>0</v>
      </c>
      <c r="CO239" s="120">
        <f t="shared" si="193"/>
        <v>1</v>
      </c>
      <c r="CP239" s="122">
        <f t="shared" si="193"/>
        <v>0</v>
      </c>
      <c r="CQ239" s="104">
        <f t="shared" si="193"/>
        <v>22</v>
      </c>
      <c r="CR239" s="120">
        <f t="shared" si="193"/>
        <v>0</v>
      </c>
      <c r="CS239" s="120">
        <f t="shared" si="193"/>
        <v>21</v>
      </c>
      <c r="CT239" s="122">
        <f t="shared" ref="CT239:DO239" si="194">CT238-CT240</f>
        <v>1</v>
      </c>
      <c r="CU239" s="104">
        <f t="shared" si="194"/>
        <v>0</v>
      </c>
      <c r="CV239" s="120">
        <f t="shared" si="194"/>
        <v>0</v>
      </c>
      <c r="CW239" s="120">
        <f t="shared" si="194"/>
        <v>0</v>
      </c>
      <c r="CX239" s="120">
        <f t="shared" si="194"/>
        <v>0</v>
      </c>
      <c r="CY239" s="122">
        <f t="shared" si="194"/>
        <v>0</v>
      </c>
      <c r="CZ239" s="104">
        <f t="shared" si="194"/>
        <v>9</v>
      </c>
      <c r="DA239" s="120">
        <f t="shared" si="194"/>
        <v>0</v>
      </c>
      <c r="DB239" s="120">
        <f t="shared" si="194"/>
        <v>0</v>
      </c>
      <c r="DC239" s="120">
        <f t="shared" si="194"/>
        <v>6</v>
      </c>
      <c r="DD239" s="120">
        <f t="shared" si="194"/>
        <v>0</v>
      </c>
      <c r="DE239" s="120">
        <f t="shared" si="194"/>
        <v>3</v>
      </c>
      <c r="DF239" s="122">
        <f t="shared" si="194"/>
        <v>0</v>
      </c>
      <c r="DG239" s="104">
        <f t="shared" si="194"/>
        <v>1</v>
      </c>
      <c r="DH239" s="585">
        <f t="shared" si="194"/>
        <v>0</v>
      </c>
      <c r="DI239" s="585">
        <f t="shared" si="194"/>
        <v>0</v>
      </c>
      <c r="DJ239" s="585">
        <f t="shared" si="194"/>
        <v>0</v>
      </c>
      <c r="DK239" s="585">
        <f t="shared" si="194"/>
        <v>0</v>
      </c>
      <c r="DL239" s="585">
        <f t="shared" si="194"/>
        <v>0</v>
      </c>
      <c r="DM239" s="585">
        <f t="shared" si="194"/>
        <v>0</v>
      </c>
      <c r="DN239" s="585">
        <f t="shared" si="194"/>
        <v>0</v>
      </c>
      <c r="DO239" s="586">
        <f t="shared" si="194"/>
        <v>1</v>
      </c>
      <c r="DP239" s="451">
        <f t="shared" ref="DP239:DP244" si="195">B239+E239+K239+P239+T239+Y239+AD239+AK239+AP239+AS239+AX239+BA239+BJ239+BP239+BT239+BY239+CH239+CK239+CQ239+CU239+CZ239+DG239</f>
        <v>99</v>
      </c>
      <c r="DQ239" s="104">
        <f t="shared" si="185"/>
        <v>0</v>
      </c>
      <c r="DR239" s="120">
        <f>DR238-DR240</f>
        <v>0</v>
      </c>
      <c r="DS239" s="120">
        <f>DS238-DS240</f>
        <v>0</v>
      </c>
      <c r="DT239" s="122">
        <f>DT238-DT240</f>
        <v>0</v>
      </c>
      <c r="DU239" s="195" t="s">
        <v>341</v>
      </c>
      <c r="DV239" s="120">
        <f>DV238-DV240</f>
        <v>0</v>
      </c>
      <c r="DW239" s="105" t="s">
        <v>341</v>
      </c>
      <c r="DX239" s="254"/>
      <c r="DY239" s="254"/>
      <c r="DZ239" s="254"/>
      <c r="EA239" s="254"/>
      <c r="EB239" s="28"/>
      <c r="EC239" s="28"/>
      <c r="ED239" s="28"/>
      <c r="EE239" s="28"/>
      <c r="EF239" s="28"/>
      <c r="EG239" s="25"/>
      <c r="EH239" s="211"/>
      <c r="EI239" s="211"/>
    </row>
    <row r="240" spans="1:139" s="22" customFormat="1" ht="16.5" customHeight="1">
      <c r="A240" s="754" t="s">
        <v>515</v>
      </c>
      <c r="B240" s="62">
        <v>101</v>
      </c>
      <c r="C240" s="116">
        <v>54</v>
      </c>
      <c r="D240" s="417">
        <v>47</v>
      </c>
      <c r="E240" s="151">
        <v>126</v>
      </c>
      <c r="F240" s="116">
        <v>0</v>
      </c>
      <c r="G240" s="117">
        <v>118</v>
      </c>
      <c r="H240" s="117">
        <v>0</v>
      </c>
      <c r="I240" s="117">
        <v>0</v>
      </c>
      <c r="J240" s="417">
        <v>8</v>
      </c>
      <c r="K240" s="104">
        <v>5</v>
      </c>
      <c r="L240" s="117">
        <v>1</v>
      </c>
      <c r="M240" s="117">
        <v>0</v>
      </c>
      <c r="N240" s="121">
        <v>1</v>
      </c>
      <c r="O240" s="417">
        <v>3</v>
      </c>
      <c r="P240" s="104">
        <v>10</v>
      </c>
      <c r="Q240" s="117">
        <v>9</v>
      </c>
      <c r="R240" s="117">
        <v>0</v>
      </c>
      <c r="S240" s="417">
        <v>1</v>
      </c>
      <c r="T240" s="104">
        <v>8</v>
      </c>
      <c r="U240" s="117">
        <v>1</v>
      </c>
      <c r="V240" s="117">
        <v>0</v>
      </c>
      <c r="W240" s="117">
        <v>7</v>
      </c>
      <c r="X240" s="417">
        <v>0</v>
      </c>
      <c r="Y240" s="104">
        <v>75</v>
      </c>
      <c r="Z240" s="117">
        <v>66</v>
      </c>
      <c r="AA240" s="117">
        <v>8</v>
      </c>
      <c r="AB240" s="117">
        <v>0</v>
      </c>
      <c r="AC240" s="417">
        <v>1</v>
      </c>
      <c r="AD240" s="104">
        <v>49</v>
      </c>
      <c r="AE240" s="117">
        <v>0</v>
      </c>
      <c r="AF240" s="117">
        <v>12</v>
      </c>
      <c r="AG240" s="117">
        <v>0</v>
      </c>
      <c r="AH240" s="117">
        <v>10</v>
      </c>
      <c r="AI240" s="117">
        <v>6</v>
      </c>
      <c r="AJ240" s="417">
        <v>21</v>
      </c>
      <c r="AK240" s="104">
        <v>4</v>
      </c>
      <c r="AL240" s="117">
        <v>0</v>
      </c>
      <c r="AM240" s="117">
        <v>3</v>
      </c>
      <c r="AN240" s="117">
        <v>0</v>
      </c>
      <c r="AO240" s="417">
        <v>1</v>
      </c>
      <c r="AP240" s="104">
        <v>0</v>
      </c>
      <c r="AQ240" s="117">
        <v>0</v>
      </c>
      <c r="AR240" s="417">
        <v>0</v>
      </c>
      <c r="AS240" s="104">
        <v>2</v>
      </c>
      <c r="AT240" s="117">
        <v>2</v>
      </c>
      <c r="AU240" s="117">
        <v>0</v>
      </c>
      <c r="AV240" s="117">
        <v>0</v>
      </c>
      <c r="AW240" s="417">
        <v>0</v>
      </c>
      <c r="AX240" s="104">
        <v>56</v>
      </c>
      <c r="AY240" s="117">
        <v>12</v>
      </c>
      <c r="AZ240" s="417">
        <v>44</v>
      </c>
      <c r="BA240" s="104">
        <v>6781</v>
      </c>
      <c r="BB240" s="117">
        <v>1635</v>
      </c>
      <c r="BC240" s="117">
        <v>471</v>
      </c>
      <c r="BD240" s="117">
        <v>614</v>
      </c>
      <c r="BE240" s="117">
        <v>498</v>
      </c>
      <c r="BF240" s="117">
        <v>798</v>
      </c>
      <c r="BG240" s="117">
        <v>1001</v>
      </c>
      <c r="BH240" s="117">
        <v>583</v>
      </c>
      <c r="BI240" s="417">
        <v>1181</v>
      </c>
      <c r="BJ240" s="104">
        <v>88</v>
      </c>
      <c r="BK240" s="148">
        <v>3</v>
      </c>
      <c r="BL240" s="148">
        <v>13</v>
      </c>
      <c r="BM240" s="148">
        <v>72</v>
      </c>
      <c r="BN240" s="148">
        <v>0</v>
      </c>
      <c r="BO240" s="147">
        <v>0</v>
      </c>
      <c r="BP240" s="104">
        <v>4</v>
      </c>
      <c r="BQ240" s="117">
        <v>0</v>
      </c>
      <c r="BR240" s="117">
        <v>0</v>
      </c>
      <c r="BS240" s="417">
        <v>4</v>
      </c>
      <c r="BT240" s="104">
        <v>6</v>
      </c>
      <c r="BU240" s="117">
        <v>0</v>
      </c>
      <c r="BV240" s="117">
        <v>0</v>
      </c>
      <c r="BW240" s="117">
        <v>6</v>
      </c>
      <c r="BX240" s="417">
        <v>0</v>
      </c>
      <c r="BY240" s="104">
        <v>864</v>
      </c>
      <c r="BZ240" s="120">
        <v>0</v>
      </c>
      <c r="CA240" s="120">
        <v>0</v>
      </c>
      <c r="CB240" s="121">
        <v>861</v>
      </c>
      <c r="CC240" s="120">
        <v>0</v>
      </c>
      <c r="CD240" s="120">
        <v>0</v>
      </c>
      <c r="CE240" s="120">
        <v>3</v>
      </c>
      <c r="CF240" s="120">
        <v>0</v>
      </c>
      <c r="CG240" s="122">
        <v>0</v>
      </c>
      <c r="CH240" s="104">
        <v>257</v>
      </c>
      <c r="CI240" s="120">
        <v>254</v>
      </c>
      <c r="CJ240" s="122">
        <v>3</v>
      </c>
      <c r="CK240" s="104">
        <v>96</v>
      </c>
      <c r="CL240" s="120">
        <v>72</v>
      </c>
      <c r="CM240" s="120">
        <v>18</v>
      </c>
      <c r="CN240" s="120">
        <v>0</v>
      </c>
      <c r="CO240" s="120">
        <v>1</v>
      </c>
      <c r="CP240" s="122">
        <v>5</v>
      </c>
      <c r="CQ240" s="104">
        <v>106</v>
      </c>
      <c r="CR240" s="120">
        <v>0</v>
      </c>
      <c r="CS240" s="120">
        <v>93</v>
      </c>
      <c r="CT240" s="122">
        <v>13</v>
      </c>
      <c r="CU240" s="104">
        <v>3</v>
      </c>
      <c r="CV240" s="120">
        <v>2</v>
      </c>
      <c r="CW240" s="120">
        <v>1</v>
      </c>
      <c r="CX240" s="120">
        <v>0</v>
      </c>
      <c r="CY240" s="122">
        <v>0</v>
      </c>
      <c r="CZ240" s="104">
        <v>106</v>
      </c>
      <c r="DA240" s="120">
        <v>0</v>
      </c>
      <c r="DB240" s="120">
        <v>0</v>
      </c>
      <c r="DC240" s="120">
        <v>70</v>
      </c>
      <c r="DD240" s="120">
        <v>22</v>
      </c>
      <c r="DE240" s="120">
        <v>13</v>
      </c>
      <c r="DF240" s="122">
        <v>1</v>
      </c>
      <c r="DG240" s="104">
        <v>906</v>
      </c>
      <c r="DH240" s="585">
        <v>0</v>
      </c>
      <c r="DI240" s="585">
        <v>0</v>
      </c>
      <c r="DJ240" s="585">
        <v>9</v>
      </c>
      <c r="DK240" s="585">
        <v>182</v>
      </c>
      <c r="DL240" s="585">
        <v>0</v>
      </c>
      <c r="DM240" s="585">
        <v>650</v>
      </c>
      <c r="DN240" s="585">
        <v>3</v>
      </c>
      <c r="DO240" s="586">
        <v>62</v>
      </c>
      <c r="DP240" s="451">
        <f t="shared" si="195"/>
        <v>9653</v>
      </c>
      <c r="DQ240" s="104">
        <f t="shared" si="185"/>
        <v>0</v>
      </c>
      <c r="DR240" s="120">
        <v>0</v>
      </c>
      <c r="DS240" s="120">
        <v>0</v>
      </c>
      <c r="DT240" s="122">
        <v>0</v>
      </c>
      <c r="DU240" s="195" t="s">
        <v>341</v>
      </c>
      <c r="DV240" s="120">
        <v>1</v>
      </c>
      <c r="DW240" s="105" t="s">
        <v>341</v>
      </c>
      <c r="DX240" s="254"/>
      <c r="DY240" s="254"/>
      <c r="DZ240" s="254"/>
      <c r="EA240" s="254"/>
      <c r="EB240" s="28"/>
      <c r="EC240" s="28"/>
      <c r="ED240" s="28"/>
      <c r="EE240" s="28"/>
      <c r="EF240" s="28"/>
      <c r="EG240" s="25"/>
      <c r="EH240" s="211"/>
      <c r="EI240" s="211"/>
    </row>
    <row r="241" spans="1:142" s="22" customFormat="1" ht="16.5" customHeight="1">
      <c r="A241" s="753" t="s">
        <v>516</v>
      </c>
      <c r="B241" s="62">
        <v>43</v>
      </c>
      <c r="C241" s="116">
        <v>29</v>
      </c>
      <c r="D241" s="417">
        <v>14</v>
      </c>
      <c r="E241" s="151">
        <v>87</v>
      </c>
      <c r="F241" s="116">
        <v>0</v>
      </c>
      <c r="G241" s="117">
        <v>83</v>
      </c>
      <c r="H241" s="117">
        <v>0</v>
      </c>
      <c r="I241" s="117">
        <v>0</v>
      </c>
      <c r="J241" s="417">
        <v>4</v>
      </c>
      <c r="K241" s="104">
        <v>3</v>
      </c>
      <c r="L241" s="117">
        <v>0</v>
      </c>
      <c r="M241" s="117">
        <v>0</v>
      </c>
      <c r="N241" s="121">
        <v>0</v>
      </c>
      <c r="O241" s="417">
        <v>3</v>
      </c>
      <c r="P241" s="104">
        <v>8</v>
      </c>
      <c r="Q241" s="117">
        <v>7</v>
      </c>
      <c r="R241" s="117">
        <v>0</v>
      </c>
      <c r="S241" s="417">
        <v>1</v>
      </c>
      <c r="T241" s="104">
        <v>3</v>
      </c>
      <c r="U241" s="117">
        <v>1</v>
      </c>
      <c r="V241" s="117">
        <v>0</v>
      </c>
      <c r="W241" s="117">
        <v>2</v>
      </c>
      <c r="X241" s="417">
        <v>0</v>
      </c>
      <c r="Y241" s="104">
        <v>51</v>
      </c>
      <c r="Z241" s="117">
        <v>50</v>
      </c>
      <c r="AA241" s="117">
        <v>1</v>
      </c>
      <c r="AB241" s="117">
        <v>0</v>
      </c>
      <c r="AC241" s="417">
        <v>0</v>
      </c>
      <c r="AD241" s="104">
        <v>18</v>
      </c>
      <c r="AE241" s="117">
        <v>0</v>
      </c>
      <c r="AF241" s="117">
        <v>0</v>
      </c>
      <c r="AG241" s="117">
        <v>0</v>
      </c>
      <c r="AH241" s="117">
        <v>5</v>
      </c>
      <c r="AI241" s="117">
        <v>3</v>
      </c>
      <c r="AJ241" s="417">
        <v>10</v>
      </c>
      <c r="AK241" s="104">
        <v>3</v>
      </c>
      <c r="AL241" s="117">
        <v>0</v>
      </c>
      <c r="AM241" s="117">
        <v>2</v>
      </c>
      <c r="AN241" s="117">
        <v>0</v>
      </c>
      <c r="AO241" s="417">
        <v>1</v>
      </c>
      <c r="AP241" s="104">
        <v>0</v>
      </c>
      <c r="AQ241" s="117">
        <v>0</v>
      </c>
      <c r="AR241" s="417">
        <v>0</v>
      </c>
      <c r="AS241" s="104">
        <v>0</v>
      </c>
      <c r="AT241" s="117">
        <v>0</v>
      </c>
      <c r="AU241" s="117">
        <v>0</v>
      </c>
      <c r="AV241" s="117">
        <v>0</v>
      </c>
      <c r="AW241" s="417">
        <v>0</v>
      </c>
      <c r="AX241" s="104">
        <v>31</v>
      </c>
      <c r="AY241" s="117">
        <v>6</v>
      </c>
      <c r="AZ241" s="417">
        <v>25</v>
      </c>
      <c r="BA241" s="104">
        <v>3175</v>
      </c>
      <c r="BB241" s="117">
        <v>890</v>
      </c>
      <c r="BC241" s="117">
        <v>273</v>
      </c>
      <c r="BD241" s="117">
        <v>243</v>
      </c>
      <c r="BE241" s="117">
        <v>356</v>
      </c>
      <c r="BF241" s="117">
        <v>299</v>
      </c>
      <c r="BG241" s="117">
        <v>569</v>
      </c>
      <c r="BH241" s="117">
        <v>76</v>
      </c>
      <c r="BI241" s="417">
        <v>469</v>
      </c>
      <c r="BJ241" s="104">
        <v>43</v>
      </c>
      <c r="BK241" s="148">
        <v>2</v>
      </c>
      <c r="BL241" s="148">
        <v>9</v>
      </c>
      <c r="BM241" s="148">
        <v>32</v>
      </c>
      <c r="BN241" s="148">
        <v>0</v>
      </c>
      <c r="BO241" s="147">
        <v>0</v>
      </c>
      <c r="BP241" s="104">
        <v>0</v>
      </c>
      <c r="BQ241" s="117">
        <v>0</v>
      </c>
      <c r="BR241" s="117">
        <v>0</v>
      </c>
      <c r="BS241" s="417">
        <v>0</v>
      </c>
      <c r="BT241" s="104">
        <v>5</v>
      </c>
      <c r="BU241" s="117">
        <v>0</v>
      </c>
      <c r="BV241" s="117">
        <v>0</v>
      </c>
      <c r="BW241" s="117">
        <v>5</v>
      </c>
      <c r="BX241" s="417">
        <v>0</v>
      </c>
      <c r="BY241" s="104">
        <v>563</v>
      </c>
      <c r="BZ241" s="120">
        <v>0</v>
      </c>
      <c r="CA241" s="120">
        <v>0</v>
      </c>
      <c r="CB241" s="121">
        <v>563</v>
      </c>
      <c r="CC241" s="120">
        <v>0</v>
      </c>
      <c r="CD241" s="120">
        <v>0</v>
      </c>
      <c r="CE241" s="120">
        <v>0</v>
      </c>
      <c r="CF241" s="120">
        <v>0</v>
      </c>
      <c r="CG241" s="122">
        <v>0</v>
      </c>
      <c r="CH241" s="104">
        <v>81</v>
      </c>
      <c r="CI241" s="120">
        <v>79</v>
      </c>
      <c r="CJ241" s="122">
        <v>2</v>
      </c>
      <c r="CK241" s="104">
        <v>14</v>
      </c>
      <c r="CL241" s="120">
        <v>10</v>
      </c>
      <c r="CM241" s="120">
        <v>3</v>
      </c>
      <c r="CN241" s="120">
        <v>0</v>
      </c>
      <c r="CO241" s="120">
        <v>1</v>
      </c>
      <c r="CP241" s="122">
        <v>0</v>
      </c>
      <c r="CQ241" s="104">
        <v>55</v>
      </c>
      <c r="CR241" s="120">
        <v>0</v>
      </c>
      <c r="CS241" s="120">
        <v>47</v>
      </c>
      <c r="CT241" s="122">
        <v>8</v>
      </c>
      <c r="CU241" s="104">
        <v>3</v>
      </c>
      <c r="CV241" s="120">
        <v>2</v>
      </c>
      <c r="CW241" s="120">
        <v>1</v>
      </c>
      <c r="CX241" s="120">
        <v>0</v>
      </c>
      <c r="CY241" s="122">
        <v>0</v>
      </c>
      <c r="CZ241" s="104">
        <v>65</v>
      </c>
      <c r="DA241" s="120">
        <v>0</v>
      </c>
      <c r="DB241" s="120">
        <v>0</v>
      </c>
      <c r="DC241" s="120">
        <v>34</v>
      </c>
      <c r="DD241" s="120">
        <v>19</v>
      </c>
      <c r="DE241" s="120">
        <v>11</v>
      </c>
      <c r="DF241" s="122">
        <v>1</v>
      </c>
      <c r="DG241" s="104">
        <v>415</v>
      </c>
      <c r="DH241" s="585">
        <v>0</v>
      </c>
      <c r="DI241" s="585">
        <v>0</v>
      </c>
      <c r="DJ241" s="585">
        <v>3</v>
      </c>
      <c r="DK241" s="585">
        <v>69</v>
      </c>
      <c r="DL241" s="585">
        <v>0</v>
      </c>
      <c r="DM241" s="585">
        <v>306</v>
      </c>
      <c r="DN241" s="585">
        <v>2</v>
      </c>
      <c r="DO241" s="586">
        <v>35</v>
      </c>
      <c r="DP241" s="451">
        <f t="shared" si="195"/>
        <v>4666</v>
      </c>
      <c r="DQ241" s="104">
        <f t="shared" si="185"/>
        <v>0</v>
      </c>
      <c r="DR241" s="120">
        <v>0</v>
      </c>
      <c r="DS241" s="120">
        <v>0</v>
      </c>
      <c r="DT241" s="122">
        <v>0</v>
      </c>
      <c r="DU241" s="195" t="s">
        <v>341</v>
      </c>
      <c r="DV241" s="120">
        <v>0</v>
      </c>
      <c r="DW241" s="105" t="s">
        <v>341</v>
      </c>
      <c r="DX241" s="254"/>
      <c r="DY241" s="254"/>
      <c r="DZ241" s="254"/>
      <c r="EA241" s="254"/>
      <c r="EB241" s="28"/>
      <c r="EC241" s="28"/>
      <c r="ED241" s="28"/>
      <c r="EE241" s="28"/>
      <c r="EF241" s="28"/>
      <c r="EG241" s="25"/>
      <c r="EH241" s="211"/>
      <c r="EI241" s="211"/>
    </row>
    <row r="242" spans="1:142" s="22" customFormat="1" ht="16.5" customHeight="1">
      <c r="A242" s="753" t="s">
        <v>512</v>
      </c>
      <c r="B242" s="62">
        <v>30</v>
      </c>
      <c r="C242" s="116">
        <v>12</v>
      </c>
      <c r="D242" s="417">
        <v>18</v>
      </c>
      <c r="E242" s="151">
        <v>31</v>
      </c>
      <c r="F242" s="116">
        <v>0</v>
      </c>
      <c r="G242" s="117">
        <v>28</v>
      </c>
      <c r="H242" s="117">
        <v>0</v>
      </c>
      <c r="I242" s="117">
        <v>0</v>
      </c>
      <c r="J242" s="417">
        <v>3</v>
      </c>
      <c r="K242" s="104">
        <v>0</v>
      </c>
      <c r="L242" s="117">
        <v>0</v>
      </c>
      <c r="M242" s="117">
        <v>0</v>
      </c>
      <c r="N242" s="121">
        <v>0</v>
      </c>
      <c r="O242" s="417">
        <v>0</v>
      </c>
      <c r="P242" s="104">
        <v>1</v>
      </c>
      <c r="Q242" s="117">
        <v>1</v>
      </c>
      <c r="R242" s="117">
        <v>0</v>
      </c>
      <c r="S242" s="417">
        <v>0</v>
      </c>
      <c r="T242" s="104">
        <v>2</v>
      </c>
      <c r="U242" s="117">
        <v>0</v>
      </c>
      <c r="V242" s="117">
        <v>0</v>
      </c>
      <c r="W242" s="117">
        <v>2</v>
      </c>
      <c r="X242" s="417">
        <v>0</v>
      </c>
      <c r="Y242" s="104">
        <v>15</v>
      </c>
      <c r="Z242" s="117">
        <v>10</v>
      </c>
      <c r="AA242" s="117">
        <v>5</v>
      </c>
      <c r="AB242" s="117">
        <v>0</v>
      </c>
      <c r="AC242" s="417">
        <v>0</v>
      </c>
      <c r="AD242" s="104">
        <v>14</v>
      </c>
      <c r="AE242" s="117">
        <v>0</v>
      </c>
      <c r="AF242" s="117">
        <v>1</v>
      </c>
      <c r="AG242" s="117">
        <v>0</v>
      </c>
      <c r="AH242" s="117">
        <v>2</v>
      </c>
      <c r="AI242" s="117">
        <v>3</v>
      </c>
      <c r="AJ242" s="417">
        <v>8</v>
      </c>
      <c r="AK242" s="104">
        <v>1</v>
      </c>
      <c r="AL242" s="117">
        <v>0</v>
      </c>
      <c r="AM242" s="117">
        <v>1</v>
      </c>
      <c r="AN242" s="117">
        <v>0</v>
      </c>
      <c r="AO242" s="417">
        <v>0</v>
      </c>
      <c r="AP242" s="104">
        <v>0</v>
      </c>
      <c r="AQ242" s="117">
        <v>0</v>
      </c>
      <c r="AR242" s="417">
        <v>0</v>
      </c>
      <c r="AS242" s="104">
        <v>0</v>
      </c>
      <c r="AT242" s="117">
        <v>0</v>
      </c>
      <c r="AU242" s="117">
        <v>0</v>
      </c>
      <c r="AV242" s="117">
        <v>0</v>
      </c>
      <c r="AW242" s="417">
        <v>0</v>
      </c>
      <c r="AX242" s="104">
        <v>22</v>
      </c>
      <c r="AY242" s="117">
        <v>4</v>
      </c>
      <c r="AZ242" s="417">
        <v>18</v>
      </c>
      <c r="BA242" s="104">
        <v>3385</v>
      </c>
      <c r="BB242" s="117">
        <v>712</v>
      </c>
      <c r="BC242" s="117">
        <v>154</v>
      </c>
      <c r="BD242" s="117">
        <v>316</v>
      </c>
      <c r="BE242" s="117">
        <v>111</v>
      </c>
      <c r="BF242" s="117">
        <v>489</v>
      </c>
      <c r="BG242" s="117">
        <v>402</v>
      </c>
      <c r="BH242" s="117">
        <v>500</v>
      </c>
      <c r="BI242" s="417">
        <v>701</v>
      </c>
      <c r="BJ242" s="104">
        <v>34</v>
      </c>
      <c r="BK242" s="148">
        <v>0</v>
      </c>
      <c r="BL242" s="148">
        <v>3</v>
      </c>
      <c r="BM242" s="148">
        <v>31</v>
      </c>
      <c r="BN242" s="148">
        <v>0</v>
      </c>
      <c r="BO242" s="147">
        <v>0</v>
      </c>
      <c r="BP242" s="104">
        <v>1</v>
      </c>
      <c r="BQ242" s="117">
        <v>0</v>
      </c>
      <c r="BR242" s="117">
        <v>0</v>
      </c>
      <c r="BS242" s="417">
        <v>1</v>
      </c>
      <c r="BT242" s="104">
        <v>1</v>
      </c>
      <c r="BU242" s="117">
        <v>0</v>
      </c>
      <c r="BV242" s="117">
        <v>0</v>
      </c>
      <c r="BW242" s="117">
        <v>1</v>
      </c>
      <c r="BX242" s="417">
        <v>0</v>
      </c>
      <c r="BY242" s="104">
        <v>188</v>
      </c>
      <c r="BZ242" s="120">
        <v>0</v>
      </c>
      <c r="CA242" s="120">
        <v>0</v>
      </c>
      <c r="CB242" s="121">
        <v>188</v>
      </c>
      <c r="CC242" s="120">
        <v>0</v>
      </c>
      <c r="CD242" s="120">
        <v>0</v>
      </c>
      <c r="CE242" s="120">
        <v>0</v>
      </c>
      <c r="CF242" s="120">
        <v>0</v>
      </c>
      <c r="CG242" s="122">
        <v>0</v>
      </c>
      <c r="CH242" s="104">
        <v>149</v>
      </c>
      <c r="CI242" s="120">
        <v>148</v>
      </c>
      <c r="CJ242" s="122">
        <v>1</v>
      </c>
      <c r="CK242" s="104">
        <v>75</v>
      </c>
      <c r="CL242" s="120">
        <v>58</v>
      </c>
      <c r="CM242" s="120">
        <v>14</v>
      </c>
      <c r="CN242" s="120">
        <v>0</v>
      </c>
      <c r="CO242" s="120">
        <v>0</v>
      </c>
      <c r="CP242" s="122">
        <v>3</v>
      </c>
      <c r="CQ242" s="104">
        <v>23</v>
      </c>
      <c r="CR242" s="120">
        <v>0</v>
      </c>
      <c r="CS242" s="120">
        <v>18</v>
      </c>
      <c r="CT242" s="122">
        <v>5</v>
      </c>
      <c r="CU242" s="104">
        <v>0</v>
      </c>
      <c r="CV242" s="120">
        <v>0</v>
      </c>
      <c r="CW242" s="120">
        <v>0</v>
      </c>
      <c r="CX242" s="120">
        <v>0</v>
      </c>
      <c r="CY242" s="122">
        <v>0</v>
      </c>
      <c r="CZ242" s="104">
        <v>23</v>
      </c>
      <c r="DA242" s="120">
        <v>0</v>
      </c>
      <c r="DB242" s="120">
        <v>0</v>
      </c>
      <c r="DC242" s="120">
        <v>20</v>
      </c>
      <c r="DD242" s="120">
        <v>2</v>
      </c>
      <c r="DE242" s="120">
        <v>1</v>
      </c>
      <c r="DF242" s="122">
        <v>0</v>
      </c>
      <c r="DG242" s="104">
        <v>336</v>
      </c>
      <c r="DH242" s="585">
        <v>0</v>
      </c>
      <c r="DI242" s="585">
        <v>0</v>
      </c>
      <c r="DJ242" s="585">
        <v>4</v>
      </c>
      <c r="DK242" s="585">
        <v>101</v>
      </c>
      <c r="DL242" s="585">
        <v>0</v>
      </c>
      <c r="DM242" s="585">
        <v>205</v>
      </c>
      <c r="DN242" s="585">
        <v>1</v>
      </c>
      <c r="DO242" s="586">
        <v>25</v>
      </c>
      <c r="DP242" s="451">
        <f t="shared" si="195"/>
        <v>4331</v>
      </c>
      <c r="DQ242" s="104">
        <f t="shared" si="185"/>
        <v>0</v>
      </c>
      <c r="DR242" s="120">
        <v>0</v>
      </c>
      <c r="DS242" s="120">
        <v>0</v>
      </c>
      <c r="DT242" s="122">
        <v>0</v>
      </c>
      <c r="DU242" s="195" t="s">
        <v>341</v>
      </c>
      <c r="DV242" s="120">
        <v>0</v>
      </c>
      <c r="DW242" s="105" t="s">
        <v>341</v>
      </c>
      <c r="DX242" s="254"/>
      <c r="DY242" s="254"/>
      <c r="DZ242" s="254"/>
      <c r="EA242" s="254"/>
      <c r="EB242" s="28"/>
      <c r="EC242" s="28"/>
      <c r="ED242" s="28"/>
      <c r="EE242" s="28"/>
      <c r="EF242" s="28"/>
      <c r="EG242" s="25"/>
      <c r="EH242" s="211"/>
      <c r="EI242" s="211"/>
    </row>
    <row r="243" spans="1:142" s="22" customFormat="1" ht="16.5" customHeight="1">
      <c r="A243" s="753" t="s">
        <v>486</v>
      </c>
      <c r="B243" s="62">
        <v>28</v>
      </c>
      <c r="C243" s="116">
        <v>13</v>
      </c>
      <c r="D243" s="417">
        <v>15</v>
      </c>
      <c r="E243" s="151">
        <v>8</v>
      </c>
      <c r="F243" s="116">
        <v>0</v>
      </c>
      <c r="G243" s="117">
        <v>7</v>
      </c>
      <c r="H243" s="117">
        <v>0</v>
      </c>
      <c r="I243" s="117">
        <v>0</v>
      </c>
      <c r="J243" s="417">
        <v>1</v>
      </c>
      <c r="K243" s="104">
        <v>2</v>
      </c>
      <c r="L243" s="117">
        <v>1</v>
      </c>
      <c r="M243" s="117">
        <v>0</v>
      </c>
      <c r="N243" s="121">
        <v>1</v>
      </c>
      <c r="O243" s="417">
        <v>0</v>
      </c>
      <c r="P243" s="104">
        <v>1</v>
      </c>
      <c r="Q243" s="117">
        <v>1</v>
      </c>
      <c r="R243" s="117">
        <v>0</v>
      </c>
      <c r="S243" s="417">
        <v>0</v>
      </c>
      <c r="T243" s="104">
        <v>3</v>
      </c>
      <c r="U243" s="117">
        <v>0</v>
      </c>
      <c r="V243" s="117">
        <v>0</v>
      </c>
      <c r="W243" s="117">
        <v>3</v>
      </c>
      <c r="X243" s="417">
        <v>0</v>
      </c>
      <c r="Y243" s="104">
        <v>9</v>
      </c>
      <c r="Z243" s="117">
        <v>6</v>
      </c>
      <c r="AA243" s="117">
        <v>2</v>
      </c>
      <c r="AB243" s="117">
        <v>0</v>
      </c>
      <c r="AC243" s="417">
        <v>1</v>
      </c>
      <c r="AD243" s="104">
        <v>17</v>
      </c>
      <c r="AE243" s="117">
        <v>0</v>
      </c>
      <c r="AF243" s="117">
        <v>11</v>
      </c>
      <c r="AG243" s="117">
        <v>0</v>
      </c>
      <c r="AH243" s="117">
        <v>3</v>
      </c>
      <c r="AI243" s="117">
        <v>0</v>
      </c>
      <c r="AJ243" s="417">
        <v>3</v>
      </c>
      <c r="AK243" s="104">
        <v>0</v>
      </c>
      <c r="AL243" s="117">
        <v>0</v>
      </c>
      <c r="AM243" s="117">
        <v>0</v>
      </c>
      <c r="AN243" s="117">
        <v>0</v>
      </c>
      <c r="AO243" s="417">
        <v>0</v>
      </c>
      <c r="AP243" s="104">
        <v>0</v>
      </c>
      <c r="AQ243" s="117">
        <v>0</v>
      </c>
      <c r="AR243" s="417">
        <v>0</v>
      </c>
      <c r="AS243" s="104">
        <v>2</v>
      </c>
      <c r="AT243" s="117">
        <v>2</v>
      </c>
      <c r="AU243" s="117">
        <v>0</v>
      </c>
      <c r="AV243" s="117">
        <v>0</v>
      </c>
      <c r="AW243" s="417">
        <v>0</v>
      </c>
      <c r="AX243" s="104">
        <v>3</v>
      </c>
      <c r="AY243" s="117">
        <v>2</v>
      </c>
      <c r="AZ243" s="417">
        <v>1</v>
      </c>
      <c r="BA243" s="104">
        <v>221</v>
      </c>
      <c r="BB243" s="117">
        <v>33</v>
      </c>
      <c r="BC243" s="117">
        <v>44</v>
      </c>
      <c r="BD243" s="117">
        <v>55</v>
      </c>
      <c r="BE243" s="117">
        <v>31</v>
      </c>
      <c r="BF243" s="117">
        <v>10</v>
      </c>
      <c r="BG243" s="117">
        <v>30</v>
      </c>
      <c r="BH243" s="117">
        <v>7</v>
      </c>
      <c r="BI243" s="417">
        <v>11</v>
      </c>
      <c r="BJ243" s="104">
        <v>11</v>
      </c>
      <c r="BK243" s="148">
        <v>1</v>
      </c>
      <c r="BL243" s="148">
        <v>1</v>
      </c>
      <c r="BM243" s="148">
        <v>9</v>
      </c>
      <c r="BN243" s="148">
        <v>0</v>
      </c>
      <c r="BO243" s="147">
        <v>0</v>
      </c>
      <c r="BP243" s="104">
        <v>3</v>
      </c>
      <c r="BQ243" s="117">
        <v>0</v>
      </c>
      <c r="BR243" s="117">
        <v>0</v>
      </c>
      <c r="BS243" s="417">
        <v>3</v>
      </c>
      <c r="BT243" s="104">
        <v>0</v>
      </c>
      <c r="BU243" s="117">
        <v>0</v>
      </c>
      <c r="BV243" s="117">
        <v>0</v>
      </c>
      <c r="BW243" s="117">
        <v>0</v>
      </c>
      <c r="BX243" s="417">
        <v>0</v>
      </c>
      <c r="BY243" s="104">
        <v>113</v>
      </c>
      <c r="BZ243" s="120">
        <v>0</v>
      </c>
      <c r="CA243" s="120">
        <v>0</v>
      </c>
      <c r="CB243" s="121">
        <v>110</v>
      </c>
      <c r="CC243" s="120">
        <v>0</v>
      </c>
      <c r="CD243" s="120">
        <v>0</v>
      </c>
      <c r="CE243" s="120">
        <v>3</v>
      </c>
      <c r="CF243" s="120">
        <v>0</v>
      </c>
      <c r="CG243" s="122">
        <v>0</v>
      </c>
      <c r="CH243" s="104">
        <v>27</v>
      </c>
      <c r="CI243" s="120">
        <v>27</v>
      </c>
      <c r="CJ243" s="122">
        <v>0</v>
      </c>
      <c r="CK243" s="104">
        <v>7</v>
      </c>
      <c r="CL243" s="120">
        <v>4</v>
      </c>
      <c r="CM243" s="120">
        <v>1</v>
      </c>
      <c r="CN243" s="120">
        <v>0</v>
      </c>
      <c r="CO243" s="120">
        <v>0</v>
      </c>
      <c r="CP243" s="122">
        <v>2</v>
      </c>
      <c r="CQ243" s="104">
        <v>28</v>
      </c>
      <c r="CR243" s="120">
        <v>0</v>
      </c>
      <c r="CS243" s="120">
        <v>28</v>
      </c>
      <c r="CT243" s="122">
        <v>0</v>
      </c>
      <c r="CU243" s="104">
        <v>0</v>
      </c>
      <c r="CV243" s="120">
        <v>0</v>
      </c>
      <c r="CW243" s="120">
        <v>0</v>
      </c>
      <c r="CX243" s="120">
        <v>0</v>
      </c>
      <c r="CY243" s="122">
        <v>0</v>
      </c>
      <c r="CZ243" s="104">
        <v>17</v>
      </c>
      <c r="DA243" s="120">
        <v>0</v>
      </c>
      <c r="DB243" s="120">
        <v>0</v>
      </c>
      <c r="DC243" s="120">
        <v>15</v>
      </c>
      <c r="DD243" s="120">
        <v>1</v>
      </c>
      <c r="DE243" s="120">
        <v>1</v>
      </c>
      <c r="DF243" s="122">
        <v>0</v>
      </c>
      <c r="DG243" s="104">
        <v>155</v>
      </c>
      <c r="DH243" s="585">
        <v>0</v>
      </c>
      <c r="DI243" s="585">
        <v>0</v>
      </c>
      <c r="DJ243" s="585">
        <v>2</v>
      </c>
      <c r="DK243" s="585">
        <v>12</v>
      </c>
      <c r="DL243" s="585">
        <v>0</v>
      </c>
      <c r="DM243" s="585">
        <v>139</v>
      </c>
      <c r="DN243" s="585">
        <v>0</v>
      </c>
      <c r="DO243" s="586">
        <v>2</v>
      </c>
      <c r="DP243" s="451">
        <f t="shared" si="195"/>
        <v>655</v>
      </c>
      <c r="DQ243" s="104">
        <f t="shared" si="185"/>
        <v>0</v>
      </c>
      <c r="DR243" s="120">
        <v>0</v>
      </c>
      <c r="DS243" s="120">
        <v>0</v>
      </c>
      <c r="DT243" s="122">
        <v>0</v>
      </c>
      <c r="DU243" s="195" t="s">
        <v>341</v>
      </c>
      <c r="DV243" s="120">
        <v>1</v>
      </c>
      <c r="DW243" s="105" t="s">
        <v>341</v>
      </c>
      <c r="DX243" s="254"/>
      <c r="DY243" s="254"/>
      <c r="DZ243" s="254"/>
      <c r="EA243" s="254"/>
      <c r="EB243" s="28"/>
      <c r="EC243" s="28"/>
      <c r="ED243" s="28"/>
      <c r="EE243" s="28"/>
      <c r="EF243" s="28"/>
      <c r="EG243" s="25"/>
      <c r="EH243" s="211"/>
      <c r="EI243" s="211"/>
    </row>
    <row r="244" spans="1:142" s="22" customFormat="1" ht="16.5" customHeight="1">
      <c r="A244" s="753" t="s">
        <v>517</v>
      </c>
      <c r="B244" s="62">
        <v>24</v>
      </c>
      <c r="C244" s="116">
        <v>17</v>
      </c>
      <c r="D244" s="417">
        <v>7</v>
      </c>
      <c r="E244" s="151">
        <v>78</v>
      </c>
      <c r="F244" s="116">
        <v>0</v>
      </c>
      <c r="G244" s="117">
        <v>57</v>
      </c>
      <c r="H244" s="117">
        <v>9</v>
      </c>
      <c r="I244" s="117">
        <v>1</v>
      </c>
      <c r="J244" s="417">
        <v>11</v>
      </c>
      <c r="K244" s="104">
        <v>16</v>
      </c>
      <c r="L244" s="117">
        <v>1</v>
      </c>
      <c r="M244" s="117">
        <v>0</v>
      </c>
      <c r="N244" s="121">
        <v>0</v>
      </c>
      <c r="O244" s="417">
        <v>15</v>
      </c>
      <c r="P244" s="104">
        <v>25</v>
      </c>
      <c r="Q244" s="117">
        <v>18</v>
      </c>
      <c r="R244" s="117">
        <v>5</v>
      </c>
      <c r="S244" s="417">
        <v>2</v>
      </c>
      <c r="T244" s="104">
        <v>18</v>
      </c>
      <c r="U244" s="117">
        <v>12</v>
      </c>
      <c r="V244" s="117">
        <v>2</v>
      </c>
      <c r="W244" s="117">
        <v>4</v>
      </c>
      <c r="X244" s="417">
        <v>0</v>
      </c>
      <c r="Y244" s="104">
        <v>18</v>
      </c>
      <c r="Z244" s="117">
        <v>3</v>
      </c>
      <c r="AA244" s="117">
        <v>12</v>
      </c>
      <c r="AB244" s="117">
        <v>0</v>
      </c>
      <c r="AC244" s="417">
        <v>3</v>
      </c>
      <c r="AD244" s="104">
        <v>35</v>
      </c>
      <c r="AE244" s="117">
        <v>5</v>
      </c>
      <c r="AF244" s="117">
        <v>8</v>
      </c>
      <c r="AG244" s="117">
        <v>1</v>
      </c>
      <c r="AH244" s="117">
        <v>5</v>
      </c>
      <c r="AI244" s="117">
        <v>7</v>
      </c>
      <c r="AJ244" s="417">
        <v>9</v>
      </c>
      <c r="AK244" s="104">
        <v>20</v>
      </c>
      <c r="AL244" s="117">
        <v>0</v>
      </c>
      <c r="AM244" s="117">
        <v>3</v>
      </c>
      <c r="AN244" s="117">
        <v>15</v>
      </c>
      <c r="AO244" s="417">
        <v>2</v>
      </c>
      <c r="AP244" s="104">
        <v>5</v>
      </c>
      <c r="AQ244" s="117">
        <v>2</v>
      </c>
      <c r="AR244" s="417">
        <v>3</v>
      </c>
      <c r="AS244" s="104">
        <v>6</v>
      </c>
      <c r="AT244" s="117">
        <v>6</v>
      </c>
      <c r="AU244" s="117">
        <v>0</v>
      </c>
      <c r="AV244" s="117">
        <v>0</v>
      </c>
      <c r="AW244" s="417">
        <v>0</v>
      </c>
      <c r="AX244" s="104">
        <v>57</v>
      </c>
      <c r="AY244" s="117">
        <v>24</v>
      </c>
      <c r="AZ244" s="417">
        <v>33</v>
      </c>
      <c r="BA244" s="104">
        <v>625</v>
      </c>
      <c r="BB244" s="117">
        <v>160</v>
      </c>
      <c r="BC244" s="117">
        <v>41</v>
      </c>
      <c r="BD244" s="117">
        <v>87</v>
      </c>
      <c r="BE244" s="117">
        <v>119</v>
      </c>
      <c r="BF244" s="117">
        <v>131</v>
      </c>
      <c r="BG244" s="117">
        <v>12</v>
      </c>
      <c r="BH244" s="117">
        <v>15</v>
      </c>
      <c r="BI244" s="417">
        <v>60</v>
      </c>
      <c r="BJ244" s="104">
        <v>13</v>
      </c>
      <c r="BK244" s="148">
        <v>2</v>
      </c>
      <c r="BL244" s="148">
        <v>4</v>
      </c>
      <c r="BM244" s="148">
        <v>5</v>
      </c>
      <c r="BN244" s="148">
        <v>1</v>
      </c>
      <c r="BO244" s="147">
        <v>1</v>
      </c>
      <c r="BP244" s="104">
        <v>0</v>
      </c>
      <c r="BQ244" s="117">
        <v>0</v>
      </c>
      <c r="BR244" s="117">
        <v>0</v>
      </c>
      <c r="BS244" s="417">
        <v>0</v>
      </c>
      <c r="BT244" s="104">
        <v>6</v>
      </c>
      <c r="BU244" s="117">
        <v>2</v>
      </c>
      <c r="BV244" s="117">
        <v>0</v>
      </c>
      <c r="BW244" s="117">
        <v>3</v>
      </c>
      <c r="BX244" s="417">
        <v>1</v>
      </c>
      <c r="BY244" s="104">
        <v>13</v>
      </c>
      <c r="BZ244" s="120">
        <v>0</v>
      </c>
      <c r="CA244" s="120">
        <v>0</v>
      </c>
      <c r="CB244" s="121">
        <v>13</v>
      </c>
      <c r="CC244" s="120">
        <v>0</v>
      </c>
      <c r="CD244" s="120">
        <v>0</v>
      </c>
      <c r="CE244" s="120">
        <v>0</v>
      </c>
      <c r="CF244" s="120">
        <v>0</v>
      </c>
      <c r="CG244" s="122">
        <v>0</v>
      </c>
      <c r="CH244" s="104">
        <v>27</v>
      </c>
      <c r="CI244" s="120">
        <v>14</v>
      </c>
      <c r="CJ244" s="122">
        <v>13</v>
      </c>
      <c r="CK244" s="104">
        <v>95</v>
      </c>
      <c r="CL244" s="120">
        <v>70</v>
      </c>
      <c r="CM244" s="120">
        <v>6</v>
      </c>
      <c r="CN244" s="120">
        <v>0</v>
      </c>
      <c r="CO244" s="120">
        <v>8</v>
      </c>
      <c r="CP244" s="122">
        <v>11</v>
      </c>
      <c r="CQ244" s="104">
        <v>35</v>
      </c>
      <c r="CR244" s="120">
        <v>4</v>
      </c>
      <c r="CS244" s="120">
        <v>23</v>
      </c>
      <c r="CT244" s="122">
        <v>8</v>
      </c>
      <c r="CU244" s="104">
        <v>20</v>
      </c>
      <c r="CV244" s="120">
        <v>1</v>
      </c>
      <c r="CW244" s="120">
        <v>14</v>
      </c>
      <c r="CX244" s="120">
        <v>0</v>
      </c>
      <c r="CY244" s="122">
        <v>5</v>
      </c>
      <c r="CZ244" s="104">
        <v>41</v>
      </c>
      <c r="DA244" s="120">
        <v>6</v>
      </c>
      <c r="DB244" s="120">
        <v>0</v>
      </c>
      <c r="DC244" s="120">
        <v>16</v>
      </c>
      <c r="DD244" s="120">
        <v>0</v>
      </c>
      <c r="DE244" s="120">
        <v>1</v>
      </c>
      <c r="DF244" s="122">
        <v>18</v>
      </c>
      <c r="DG244" s="104">
        <v>63</v>
      </c>
      <c r="DH244" s="585">
        <v>2</v>
      </c>
      <c r="DI244" s="585">
        <v>3</v>
      </c>
      <c r="DJ244" s="585">
        <v>4</v>
      </c>
      <c r="DK244" s="585">
        <v>13</v>
      </c>
      <c r="DL244" s="585">
        <v>1</v>
      </c>
      <c r="DM244" s="585">
        <v>13</v>
      </c>
      <c r="DN244" s="585">
        <v>2</v>
      </c>
      <c r="DO244" s="586">
        <v>25</v>
      </c>
      <c r="DP244" s="451">
        <f t="shared" si="195"/>
        <v>1240</v>
      </c>
      <c r="DQ244" s="104">
        <f t="shared" si="185"/>
        <v>6</v>
      </c>
      <c r="DR244" s="120">
        <v>0</v>
      </c>
      <c r="DS244" s="120">
        <v>6</v>
      </c>
      <c r="DT244" s="122">
        <v>0</v>
      </c>
      <c r="DU244" s="195" t="s">
        <v>341</v>
      </c>
      <c r="DV244" s="120">
        <v>8</v>
      </c>
      <c r="DW244" s="105" t="s">
        <v>341</v>
      </c>
      <c r="DX244" s="254"/>
      <c r="DY244" s="254"/>
      <c r="DZ244" s="254"/>
      <c r="EA244" s="254"/>
      <c r="EB244" s="28"/>
      <c r="EC244" s="28"/>
      <c r="ED244" s="28"/>
      <c r="EE244" s="28"/>
      <c r="EF244" s="28"/>
      <c r="EG244" s="25"/>
      <c r="EH244" s="211"/>
      <c r="EI244" s="211"/>
    </row>
    <row r="245" spans="1:142" ht="16.5" customHeight="1">
      <c r="A245" s="477" t="s">
        <v>518</v>
      </c>
      <c r="B245" s="151">
        <v>794</v>
      </c>
      <c r="C245" s="116">
        <v>538</v>
      </c>
      <c r="D245" s="417">
        <v>256</v>
      </c>
      <c r="E245" s="151">
        <v>1685</v>
      </c>
      <c r="F245" s="116">
        <v>13</v>
      </c>
      <c r="G245" s="117">
        <v>1101</v>
      </c>
      <c r="H245" s="117">
        <v>118</v>
      </c>
      <c r="I245" s="117">
        <v>8</v>
      </c>
      <c r="J245" s="417">
        <v>445</v>
      </c>
      <c r="K245" s="104">
        <v>185</v>
      </c>
      <c r="L245" s="117">
        <v>38</v>
      </c>
      <c r="M245" s="117">
        <v>0</v>
      </c>
      <c r="N245" s="121">
        <v>6</v>
      </c>
      <c r="O245" s="417">
        <v>141</v>
      </c>
      <c r="P245" s="104">
        <v>247</v>
      </c>
      <c r="Q245" s="117">
        <v>166</v>
      </c>
      <c r="R245" s="117">
        <v>69</v>
      </c>
      <c r="S245" s="417">
        <v>12</v>
      </c>
      <c r="T245" s="104">
        <v>670</v>
      </c>
      <c r="U245" s="117">
        <v>572</v>
      </c>
      <c r="V245" s="117">
        <v>4</v>
      </c>
      <c r="W245" s="117">
        <v>90</v>
      </c>
      <c r="X245" s="417">
        <v>4</v>
      </c>
      <c r="Y245" s="104">
        <v>343</v>
      </c>
      <c r="Z245" s="117">
        <v>186</v>
      </c>
      <c r="AA245" s="117">
        <v>110</v>
      </c>
      <c r="AB245" s="117">
        <v>0</v>
      </c>
      <c r="AC245" s="417">
        <v>47</v>
      </c>
      <c r="AD245" s="104">
        <v>676</v>
      </c>
      <c r="AE245" s="117">
        <v>66</v>
      </c>
      <c r="AF245" s="117">
        <v>310</v>
      </c>
      <c r="AG245" s="117">
        <v>9</v>
      </c>
      <c r="AH245" s="117">
        <v>59</v>
      </c>
      <c r="AI245" s="117">
        <v>50</v>
      </c>
      <c r="AJ245" s="417">
        <v>182</v>
      </c>
      <c r="AK245" s="104">
        <v>255</v>
      </c>
      <c r="AL245" s="117">
        <v>15</v>
      </c>
      <c r="AM245" s="117">
        <v>112</v>
      </c>
      <c r="AN245" s="117">
        <v>119</v>
      </c>
      <c r="AO245" s="417">
        <v>9</v>
      </c>
      <c r="AP245" s="104">
        <v>369</v>
      </c>
      <c r="AQ245" s="117">
        <v>278</v>
      </c>
      <c r="AR245" s="417">
        <v>91</v>
      </c>
      <c r="AS245" s="104">
        <v>69</v>
      </c>
      <c r="AT245" s="117">
        <v>48</v>
      </c>
      <c r="AU245" s="117">
        <v>16</v>
      </c>
      <c r="AV245" s="117">
        <v>0</v>
      </c>
      <c r="AW245" s="417">
        <v>5</v>
      </c>
      <c r="AX245" s="104">
        <v>575</v>
      </c>
      <c r="AY245" s="117">
        <v>182</v>
      </c>
      <c r="AZ245" s="417">
        <v>393</v>
      </c>
      <c r="BA245" s="104">
        <v>49249</v>
      </c>
      <c r="BB245" s="117">
        <v>11899</v>
      </c>
      <c r="BC245" s="117">
        <v>4309</v>
      </c>
      <c r="BD245" s="117">
        <v>3330</v>
      </c>
      <c r="BE245" s="117">
        <v>3160</v>
      </c>
      <c r="BF245" s="117">
        <v>5910</v>
      </c>
      <c r="BG245" s="117">
        <v>8769</v>
      </c>
      <c r="BH245" s="117">
        <v>6399</v>
      </c>
      <c r="BI245" s="417">
        <v>5473</v>
      </c>
      <c r="BJ245" s="104">
        <v>2463</v>
      </c>
      <c r="BK245" s="148">
        <v>311</v>
      </c>
      <c r="BL245" s="148">
        <v>368</v>
      </c>
      <c r="BM245" s="148">
        <v>1645</v>
      </c>
      <c r="BN245" s="148">
        <v>5</v>
      </c>
      <c r="BO245" s="147">
        <v>134</v>
      </c>
      <c r="BP245" s="104">
        <v>44</v>
      </c>
      <c r="BQ245" s="117">
        <v>28</v>
      </c>
      <c r="BR245" s="117">
        <v>0</v>
      </c>
      <c r="BS245" s="417">
        <v>16</v>
      </c>
      <c r="BT245" s="104">
        <v>385</v>
      </c>
      <c r="BU245" s="117">
        <v>28</v>
      </c>
      <c r="BV245" s="117">
        <v>0</v>
      </c>
      <c r="BW245" s="117">
        <v>353</v>
      </c>
      <c r="BX245" s="417">
        <v>4</v>
      </c>
      <c r="BY245" s="104">
        <v>3448</v>
      </c>
      <c r="BZ245" s="120">
        <v>2</v>
      </c>
      <c r="CA245" s="120">
        <v>5</v>
      </c>
      <c r="CB245" s="121">
        <v>3397</v>
      </c>
      <c r="CC245" s="120">
        <v>0</v>
      </c>
      <c r="CD245" s="120">
        <v>1</v>
      </c>
      <c r="CE245" s="120">
        <v>25</v>
      </c>
      <c r="CF245" s="120">
        <v>2</v>
      </c>
      <c r="CG245" s="122">
        <v>16</v>
      </c>
      <c r="CH245" s="104">
        <v>2803</v>
      </c>
      <c r="CI245" s="120">
        <v>2378</v>
      </c>
      <c r="CJ245" s="122">
        <v>425</v>
      </c>
      <c r="CK245" s="104">
        <v>1357</v>
      </c>
      <c r="CL245" s="120">
        <v>807</v>
      </c>
      <c r="CM245" s="120">
        <v>120</v>
      </c>
      <c r="CN245" s="120">
        <v>18</v>
      </c>
      <c r="CO245" s="120">
        <v>130</v>
      </c>
      <c r="CP245" s="122">
        <v>282</v>
      </c>
      <c r="CQ245" s="104">
        <v>1238</v>
      </c>
      <c r="CR245" s="120">
        <v>46</v>
      </c>
      <c r="CS245" s="120">
        <v>774</v>
      </c>
      <c r="CT245" s="122">
        <v>418</v>
      </c>
      <c r="CU245" s="104">
        <v>161</v>
      </c>
      <c r="CV245" s="120">
        <v>15</v>
      </c>
      <c r="CW245" s="120">
        <v>92</v>
      </c>
      <c r="CX245" s="120">
        <v>5</v>
      </c>
      <c r="CY245" s="122">
        <v>49</v>
      </c>
      <c r="CZ245" s="104">
        <v>8866</v>
      </c>
      <c r="DA245" s="120">
        <v>73</v>
      </c>
      <c r="DB245" s="120">
        <v>23</v>
      </c>
      <c r="DC245" s="120">
        <v>2233</v>
      </c>
      <c r="DD245" s="120">
        <v>3059</v>
      </c>
      <c r="DE245" s="120">
        <v>2706</v>
      </c>
      <c r="DF245" s="122">
        <v>772</v>
      </c>
      <c r="DG245" s="104">
        <v>4266</v>
      </c>
      <c r="DH245" s="585">
        <v>44</v>
      </c>
      <c r="DI245" s="585">
        <v>41</v>
      </c>
      <c r="DJ245" s="585">
        <v>127</v>
      </c>
      <c r="DK245" s="585">
        <v>1015</v>
      </c>
      <c r="DL245" s="585">
        <v>102</v>
      </c>
      <c r="DM245" s="585">
        <v>2312</v>
      </c>
      <c r="DN245" s="585">
        <v>82</v>
      </c>
      <c r="DO245" s="586">
        <v>543</v>
      </c>
      <c r="DP245" s="451">
        <v>80148</v>
      </c>
      <c r="DQ245" s="104">
        <v>545</v>
      </c>
      <c r="DR245" s="120">
        <v>47</v>
      </c>
      <c r="DS245" s="120">
        <v>187</v>
      </c>
      <c r="DT245" s="122">
        <v>311</v>
      </c>
      <c r="DU245" s="195" t="s">
        <v>341</v>
      </c>
      <c r="DV245" s="120">
        <v>982</v>
      </c>
      <c r="DW245" s="105" t="s">
        <v>341</v>
      </c>
      <c r="DX245" s="14"/>
      <c r="DY245" s="14"/>
      <c r="DZ245" s="14"/>
      <c r="EA245" s="14"/>
      <c r="EB245" s="14"/>
      <c r="EC245" s="14"/>
      <c r="ED245" s="14"/>
      <c r="EE245" s="14"/>
      <c r="EF245" s="14"/>
      <c r="EG245" s="14"/>
      <c r="EH245" s="14"/>
    </row>
    <row r="246" spans="1:142" s="22" customFormat="1" ht="16.5" customHeight="1">
      <c r="A246" s="754" t="s">
        <v>508</v>
      </c>
      <c r="B246" s="151">
        <v>3</v>
      </c>
      <c r="C246" s="116">
        <v>3</v>
      </c>
      <c r="D246" s="417">
        <v>0</v>
      </c>
      <c r="E246" s="151">
        <v>27</v>
      </c>
      <c r="F246" s="116">
        <v>1</v>
      </c>
      <c r="G246" s="117">
        <v>5</v>
      </c>
      <c r="H246" s="117">
        <v>19</v>
      </c>
      <c r="I246" s="117">
        <v>0</v>
      </c>
      <c r="J246" s="417">
        <v>2</v>
      </c>
      <c r="K246" s="104">
        <v>3</v>
      </c>
      <c r="L246" s="117">
        <v>0</v>
      </c>
      <c r="M246" s="117">
        <v>0</v>
      </c>
      <c r="N246" s="121">
        <v>0</v>
      </c>
      <c r="O246" s="417">
        <v>3</v>
      </c>
      <c r="P246" s="104">
        <v>3</v>
      </c>
      <c r="Q246" s="117">
        <v>2</v>
      </c>
      <c r="R246" s="117">
        <v>1</v>
      </c>
      <c r="S246" s="417">
        <v>0</v>
      </c>
      <c r="T246" s="104">
        <v>13</v>
      </c>
      <c r="U246" s="117">
        <v>10</v>
      </c>
      <c r="V246" s="117">
        <v>2</v>
      </c>
      <c r="W246" s="117">
        <v>0</v>
      </c>
      <c r="X246" s="417">
        <v>1</v>
      </c>
      <c r="Y246" s="104">
        <v>3</v>
      </c>
      <c r="Z246" s="117">
        <v>2</v>
      </c>
      <c r="AA246" s="117">
        <v>1</v>
      </c>
      <c r="AB246" s="117">
        <v>0</v>
      </c>
      <c r="AC246" s="417">
        <v>0</v>
      </c>
      <c r="AD246" s="104">
        <v>5</v>
      </c>
      <c r="AE246" s="117">
        <v>1</v>
      </c>
      <c r="AF246" s="117">
        <v>0</v>
      </c>
      <c r="AG246" s="117">
        <v>0</v>
      </c>
      <c r="AH246" s="117">
        <v>0</v>
      </c>
      <c r="AI246" s="117">
        <v>0</v>
      </c>
      <c r="AJ246" s="417">
        <v>4</v>
      </c>
      <c r="AK246" s="104">
        <v>0</v>
      </c>
      <c r="AL246" s="117">
        <v>0</v>
      </c>
      <c r="AM246" s="117">
        <v>0</v>
      </c>
      <c r="AN246" s="117">
        <v>0</v>
      </c>
      <c r="AO246" s="417">
        <v>0</v>
      </c>
      <c r="AP246" s="104">
        <v>0</v>
      </c>
      <c r="AQ246" s="117">
        <v>0</v>
      </c>
      <c r="AR246" s="417">
        <v>0</v>
      </c>
      <c r="AS246" s="104">
        <v>2</v>
      </c>
      <c r="AT246" s="117">
        <v>0</v>
      </c>
      <c r="AU246" s="117">
        <v>2</v>
      </c>
      <c r="AV246" s="117">
        <v>0</v>
      </c>
      <c r="AW246" s="417">
        <v>0</v>
      </c>
      <c r="AX246" s="104">
        <v>2</v>
      </c>
      <c r="AY246" s="117">
        <v>1</v>
      </c>
      <c r="AZ246" s="417">
        <v>1</v>
      </c>
      <c r="BA246" s="104">
        <v>349</v>
      </c>
      <c r="BB246" s="117">
        <v>103</v>
      </c>
      <c r="BC246" s="117">
        <v>18</v>
      </c>
      <c r="BD246" s="117">
        <v>46</v>
      </c>
      <c r="BE246" s="117">
        <v>75</v>
      </c>
      <c r="BF246" s="117">
        <v>21</v>
      </c>
      <c r="BG246" s="117">
        <v>84</v>
      </c>
      <c r="BH246" s="117">
        <v>0</v>
      </c>
      <c r="BI246" s="417">
        <v>2</v>
      </c>
      <c r="BJ246" s="104">
        <v>6</v>
      </c>
      <c r="BK246" s="148">
        <v>1</v>
      </c>
      <c r="BL246" s="148">
        <v>0</v>
      </c>
      <c r="BM246" s="148">
        <v>2</v>
      </c>
      <c r="BN246" s="148">
        <v>1</v>
      </c>
      <c r="BO246" s="147">
        <v>2</v>
      </c>
      <c r="BP246" s="104">
        <v>0</v>
      </c>
      <c r="BQ246" s="117">
        <v>0</v>
      </c>
      <c r="BR246" s="117">
        <v>0</v>
      </c>
      <c r="BS246" s="417">
        <v>0</v>
      </c>
      <c r="BT246" s="104">
        <v>1</v>
      </c>
      <c r="BU246" s="117">
        <v>0</v>
      </c>
      <c r="BV246" s="117">
        <v>0</v>
      </c>
      <c r="BW246" s="117">
        <v>0</v>
      </c>
      <c r="BX246" s="417">
        <v>1</v>
      </c>
      <c r="BY246" s="104">
        <v>21</v>
      </c>
      <c r="BZ246" s="120">
        <v>1</v>
      </c>
      <c r="CA246" s="120">
        <v>5</v>
      </c>
      <c r="CB246" s="121">
        <v>15</v>
      </c>
      <c r="CC246" s="120">
        <v>0</v>
      </c>
      <c r="CD246" s="120">
        <v>0</v>
      </c>
      <c r="CE246" s="120">
        <v>0</v>
      </c>
      <c r="CF246" s="120">
        <v>0</v>
      </c>
      <c r="CG246" s="122">
        <v>0</v>
      </c>
      <c r="CH246" s="104">
        <v>0</v>
      </c>
      <c r="CI246" s="120">
        <v>0</v>
      </c>
      <c r="CJ246" s="122">
        <v>0</v>
      </c>
      <c r="CK246" s="104">
        <v>17</v>
      </c>
      <c r="CL246" s="120">
        <v>14</v>
      </c>
      <c r="CM246" s="120">
        <v>0</v>
      </c>
      <c r="CN246" s="120">
        <v>0</v>
      </c>
      <c r="CO246" s="120">
        <v>2</v>
      </c>
      <c r="CP246" s="122">
        <v>1</v>
      </c>
      <c r="CQ246" s="104">
        <v>33</v>
      </c>
      <c r="CR246" s="120">
        <v>1</v>
      </c>
      <c r="CS246" s="120">
        <v>28</v>
      </c>
      <c r="CT246" s="122">
        <v>4</v>
      </c>
      <c r="CU246" s="104">
        <v>2</v>
      </c>
      <c r="CV246" s="120">
        <v>0</v>
      </c>
      <c r="CW246" s="120">
        <v>0</v>
      </c>
      <c r="CX246" s="120">
        <v>2</v>
      </c>
      <c r="CY246" s="122">
        <v>0</v>
      </c>
      <c r="CZ246" s="104">
        <v>130</v>
      </c>
      <c r="DA246" s="120">
        <v>0</v>
      </c>
      <c r="DB246" s="120">
        <v>0</v>
      </c>
      <c r="DC246" s="120">
        <v>29</v>
      </c>
      <c r="DD246" s="120">
        <v>55</v>
      </c>
      <c r="DE246" s="120">
        <v>44</v>
      </c>
      <c r="DF246" s="122">
        <v>2</v>
      </c>
      <c r="DG246" s="104">
        <v>16</v>
      </c>
      <c r="DH246" s="585">
        <v>0</v>
      </c>
      <c r="DI246" s="585">
        <v>1</v>
      </c>
      <c r="DJ246" s="585">
        <v>0</v>
      </c>
      <c r="DK246" s="585">
        <v>2</v>
      </c>
      <c r="DL246" s="585">
        <v>0</v>
      </c>
      <c r="DM246" s="585">
        <v>0</v>
      </c>
      <c r="DN246" s="585">
        <v>0</v>
      </c>
      <c r="DO246" s="586">
        <v>13</v>
      </c>
      <c r="DP246" s="451">
        <v>636</v>
      </c>
      <c r="DQ246" s="104">
        <v>19</v>
      </c>
      <c r="DR246" s="120">
        <v>15</v>
      </c>
      <c r="DS246" s="120">
        <v>2</v>
      </c>
      <c r="DT246" s="122">
        <v>2</v>
      </c>
      <c r="DU246" s="195" t="s">
        <v>341</v>
      </c>
      <c r="DV246" s="120">
        <v>7</v>
      </c>
      <c r="DW246" s="105" t="s">
        <v>341</v>
      </c>
      <c r="DX246" s="14"/>
      <c r="DY246" s="254"/>
      <c r="DZ246" s="254"/>
      <c r="EA246" s="254"/>
      <c r="EB246" s="28"/>
      <c r="EC246" s="28"/>
      <c r="ED246" s="28"/>
      <c r="EE246" s="28"/>
      <c r="EF246" s="28"/>
      <c r="EG246" s="25"/>
      <c r="EH246" s="211"/>
      <c r="EI246" s="211"/>
    </row>
    <row r="247" spans="1:142" s="22" customFormat="1" ht="16.5" customHeight="1">
      <c r="A247" s="754" t="s">
        <v>519</v>
      </c>
      <c r="B247" s="151">
        <v>791</v>
      </c>
      <c r="C247" s="116">
        <v>535</v>
      </c>
      <c r="D247" s="417">
        <v>256</v>
      </c>
      <c r="E247" s="151">
        <v>1658</v>
      </c>
      <c r="F247" s="116">
        <v>12</v>
      </c>
      <c r="G247" s="117">
        <v>1096</v>
      </c>
      <c r="H247" s="117">
        <v>99</v>
      </c>
      <c r="I247" s="117">
        <v>8</v>
      </c>
      <c r="J247" s="417">
        <v>443</v>
      </c>
      <c r="K247" s="104">
        <v>182</v>
      </c>
      <c r="L247" s="117">
        <v>38</v>
      </c>
      <c r="M247" s="117">
        <v>0</v>
      </c>
      <c r="N247" s="121">
        <v>6</v>
      </c>
      <c r="O247" s="417">
        <v>138</v>
      </c>
      <c r="P247" s="104">
        <v>244</v>
      </c>
      <c r="Q247" s="117">
        <v>164</v>
      </c>
      <c r="R247" s="117">
        <v>68</v>
      </c>
      <c r="S247" s="417">
        <v>12</v>
      </c>
      <c r="T247" s="104">
        <v>657</v>
      </c>
      <c r="U247" s="117">
        <v>562</v>
      </c>
      <c r="V247" s="117">
        <v>2</v>
      </c>
      <c r="W247" s="117">
        <v>90</v>
      </c>
      <c r="X247" s="417">
        <v>3</v>
      </c>
      <c r="Y247" s="104">
        <v>340</v>
      </c>
      <c r="Z247" s="117">
        <v>184</v>
      </c>
      <c r="AA247" s="117">
        <v>109</v>
      </c>
      <c r="AB247" s="117">
        <v>0</v>
      </c>
      <c r="AC247" s="417">
        <v>47</v>
      </c>
      <c r="AD247" s="104">
        <v>671</v>
      </c>
      <c r="AE247" s="117">
        <v>65</v>
      </c>
      <c r="AF247" s="117">
        <v>310</v>
      </c>
      <c r="AG247" s="117">
        <v>9</v>
      </c>
      <c r="AH247" s="117">
        <v>59</v>
      </c>
      <c r="AI247" s="117">
        <v>50</v>
      </c>
      <c r="AJ247" s="417">
        <v>178</v>
      </c>
      <c r="AK247" s="104">
        <v>255</v>
      </c>
      <c r="AL247" s="117">
        <v>15</v>
      </c>
      <c r="AM247" s="117">
        <v>112</v>
      </c>
      <c r="AN247" s="117">
        <v>119</v>
      </c>
      <c r="AO247" s="417">
        <v>9</v>
      </c>
      <c r="AP247" s="104">
        <v>369</v>
      </c>
      <c r="AQ247" s="117">
        <v>278</v>
      </c>
      <c r="AR247" s="417">
        <v>91</v>
      </c>
      <c r="AS247" s="104">
        <v>67</v>
      </c>
      <c r="AT247" s="117">
        <v>48</v>
      </c>
      <c r="AU247" s="117">
        <v>14</v>
      </c>
      <c r="AV247" s="117">
        <v>0</v>
      </c>
      <c r="AW247" s="417">
        <v>5</v>
      </c>
      <c r="AX247" s="104">
        <v>573</v>
      </c>
      <c r="AY247" s="117">
        <v>181</v>
      </c>
      <c r="AZ247" s="417">
        <v>392</v>
      </c>
      <c r="BA247" s="104">
        <v>48900</v>
      </c>
      <c r="BB247" s="117">
        <v>11796</v>
      </c>
      <c r="BC247" s="117">
        <v>4291</v>
      </c>
      <c r="BD247" s="117">
        <v>3284</v>
      </c>
      <c r="BE247" s="117">
        <v>3085</v>
      </c>
      <c r="BF247" s="117">
        <v>5889</v>
      </c>
      <c r="BG247" s="117">
        <v>8685</v>
      </c>
      <c r="BH247" s="117">
        <v>6399</v>
      </c>
      <c r="BI247" s="417">
        <v>5471</v>
      </c>
      <c r="BJ247" s="104">
        <v>2457</v>
      </c>
      <c r="BK247" s="148">
        <v>310</v>
      </c>
      <c r="BL247" s="148">
        <v>368</v>
      </c>
      <c r="BM247" s="148">
        <v>1643</v>
      </c>
      <c r="BN247" s="148">
        <v>4</v>
      </c>
      <c r="BO247" s="147">
        <v>132</v>
      </c>
      <c r="BP247" s="104">
        <v>44</v>
      </c>
      <c r="BQ247" s="117">
        <v>28</v>
      </c>
      <c r="BR247" s="117">
        <v>0</v>
      </c>
      <c r="BS247" s="417">
        <v>16</v>
      </c>
      <c r="BT247" s="104">
        <v>384</v>
      </c>
      <c r="BU247" s="117">
        <v>28</v>
      </c>
      <c r="BV247" s="117">
        <v>0</v>
      </c>
      <c r="BW247" s="117">
        <v>353</v>
      </c>
      <c r="BX247" s="417">
        <v>3</v>
      </c>
      <c r="BY247" s="104">
        <v>3427</v>
      </c>
      <c r="BZ247" s="120">
        <v>1</v>
      </c>
      <c r="CA247" s="120">
        <v>0</v>
      </c>
      <c r="CB247" s="121">
        <v>3382</v>
      </c>
      <c r="CC247" s="120">
        <v>0</v>
      </c>
      <c r="CD247" s="120">
        <v>1</v>
      </c>
      <c r="CE247" s="120">
        <v>25</v>
      </c>
      <c r="CF247" s="120">
        <v>2</v>
      </c>
      <c r="CG247" s="122">
        <v>16</v>
      </c>
      <c r="CH247" s="104">
        <v>2803</v>
      </c>
      <c r="CI247" s="120">
        <v>2378</v>
      </c>
      <c r="CJ247" s="122">
        <v>425</v>
      </c>
      <c r="CK247" s="104">
        <v>1340</v>
      </c>
      <c r="CL247" s="120">
        <v>793</v>
      </c>
      <c r="CM247" s="120">
        <v>120</v>
      </c>
      <c r="CN247" s="120">
        <v>18</v>
      </c>
      <c r="CO247" s="120">
        <v>128</v>
      </c>
      <c r="CP247" s="122">
        <v>281</v>
      </c>
      <c r="CQ247" s="104">
        <v>1205</v>
      </c>
      <c r="CR247" s="120">
        <v>45</v>
      </c>
      <c r="CS247" s="120">
        <v>746</v>
      </c>
      <c r="CT247" s="122">
        <v>414</v>
      </c>
      <c r="CU247" s="104">
        <v>159</v>
      </c>
      <c r="CV247" s="120">
        <v>15</v>
      </c>
      <c r="CW247" s="120">
        <v>92</v>
      </c>
      <c r="CX247" s="120">
        <v>3</v>
      </c>
      <c r="CY247" s="122">
        <v>49</v>
      </c>
      <c r="CZ247" s="104">
        <v>8736</v>
      </c>
      <c r="DA247" s="120">
        <v>73</v>
      </c>
      <c r="DB247" s="120">
        <v>23</v>
      </c>
      <c r="DC247" s="120">
        <v>2204</v>
      </c>
      <c r="DD247" s="120">
        <v>3004</v>
      </c>
      <c r="DE247" s="120">
        <v>2662</v>
      </c>
      <c r="DF247" s="122">
        <v>770</v>
      </c>
      <c r="DG247" s="104">
        <v>4250</v>
      </c>
      <c r="DH247" s="585">
        <v>44</v>
      </c>
      <c r="DI247" s="585">
        <v>40</v>
      </c>
      <c r="DJ247" s="585">
        <v>127</v>
      </c>
      <c r="DK247" s="585">
        <v>1013</v>
      </c>
      <c r="DL247" s="585">
        <v>102</v>
      </c>
      <c r="DM247" s="585">
        <v>2312</v>
      </c>
      <c r="DN247" s="585">
        <v>82</v>
      </c>
      <c r="DO247" s="586">
        <v>530</v>
      </c>
      <c r="DP247" s="451">
        <v>79512</v>
      </c>
      <c r="DQ247" s="104">
        <v>526</v>
      </c>
      <c r="DR247" s="120">
        <v>32</v>
      </c>
      <c r="DS247" s="120">
        <v>185</v>
      </c>
      <c r="DT247" s="122">
        <v>309</v>
      </c>
      <c r="DU247" s="195" t="s">
        <v>341</v>
      </c>
      <c r="DV247" s="120">
        <v>975</v>
      </c>
      <c r="DW247" s="105" t="s">
        <v>341</v>
      </c>
      <c r="DX247" s="14"/>
      <c r="DY247" s="254"/>
      <c r="DZ247" s="254"/>
      <c r="EA247" s="254"/>
      <c r="EB247" s="28"/>
      <c r="EC247" s="28"/>
      <c r="ED247" s="28"/>
      <c r="EE247" s="28"/>
      <c r="EF247" s="28"/>
      <c r="EG247" s="25"/>
      <c r="EH247" s="211"/>
      <c r="EI247" s="211"/>
    </row>
    <row r="248" spans="1:142" s="22" customFormat="1" ht="16.5" customHeight="1">
      <c r="A248" s="753" t="s">
        <v>520</v>
      </c>
      <c r="B248" s="151">
        <v>302</v>
      </c>
      <c r="C248" s="116">
        <v>208</v>
      </c>
      <c r="D248" s="417">
        <v>94</v>
      </c>
      <c r="E248" s="151">
        <v>725</v>
      </c>
      <c r="F248" s="116">
        <v>1</v>
      </c>
      <c r="G248" s="117">
        <v>490</v>
      </c>
      <c r="H248" s="117">
        <v>79</v>
      </c>
      <c r="I248" s="117">
        <v>3</v>
      </c>
      <c r="J248" s="417">
        <v>152</v>
      </c>
      <c r="K248" s="104">
        <v>82</v>
      </c>
      <c r="L248" s="117">
        <v>24</v>
      </c>
      <c r="M248" s="117">
        <v>0</v>
      </c>
      <c r="N248" s="121">
        <v>2</v>
      </c>
      <c r="O248" s="417">
        <v>56</v>
      </c>
      <c r="P248" s="104">
        <v>101</v>
      </c>
      <c r="Q248" s="117">
        <v>64</v>
      </c>
      <c r="R248" s="117">
        <v>30</v>
      </c>
      <c r="S248" s="417">
        <v>7</v>
      </c>
      <c r="T248" s="104">
        <v>445</v>
      </c>
      <c r="U248" s="117">
        <v>417</v>
      </c>
      <c r="V248" s="117">
        <v>2</v>
      </c>
      <c r="W248" s="117">
        <v>24</v>
      </c>
      <c r="X248" s="417">
        <v>2</v>
      </c>
      <c r="Y248" s="104">
        <v>202</v>
      </c>
      <c r="Z248" s="117">
        <v>112</v>
      </c>
      <c r="AA248" s="117">
        <v>53</v>
      </c>
      <c r="AB248" s="117">
        <v>0</v>
      </c>
      <c r="AC248" s="417">
        <v>37</v>
      </c>
      <c r="AD248" s="104">
        <v>298</v>
      </c>
      <c r="AE248" s="117">
        <v>39</v>
      </c>
      <c r="AF248" s="117">
        <v>157</v>
      </c>
      <c r="AG248" s="117">
        <v>3</v>
      </c>
      <c r="AH248" s="117">
        <v>21</v>
      </c>
      <c r="AI248" s="117">
        <v>26</v>
      </c>
      <c r="AJ248" s="417">
        <v>52</v>
      </c>
      <c r="AK248" s="104">
        <v>112</v>
      </c>
      <c r="AL248" s="117">
        <v>7</v>
      </c>
      <c r="AM248" s="117">
        <v>31</v>
      </c>
      <c r="AN248" s="117">
        <v>67</v>
      </c>
      <c r="AO248" s="417">
        <v>7</v>
      </c>
      <c r="AP248" s="104">
        <v>144</v>
      </c>
      <c r="AQ248" s="117">
        <v>100</v>
      </c>
      <c r="AR248" s="417">
        <v>44</v>
      </c>
      <c r="AS248" s="104">
        <v>48</v>
      </c>
      <c r="AT248" s="117">
        <v>36</v>
      </c>
      <c r="AU248" s="117">
        <v>9</v>
      </c>
      <c r="AV248" s="117">
        <v>0</v>
      </c>
      <c r="AW248" s="417">
        <v>3</v>
      </c>
      <c r="AX248" s="104">
        <v>226</v>
      </c>
      <c r="AY248" s="117">
        <v>78</v>
      </c>
      <c r="AZ248" s="417">
        <v>148</v>
      </c>
      <c r="BA248" s="104">
        <v>18747</v>
      </c>
      <c r="BB248" s="117">
        <v>5619</v>
      </c>
      <c r="BC248" s="117">
        <v>2073</v>
      </c>
      <c r="BD248" s="117">
        <v>1283</v>
      </c>
      <c r="BE248" s="117">
        <v>1223</v>
      </c>
      <c r="BF248" s="117">
        <v>1495</v>
      </c>
      <c r="BG248" s="117">
        <v>3495</v>
      </c>
      <c r="BH248" s="117">
        <v>2199</v>
      </c>
      <c r="BI248" s="417">
        <v>1360</v>
      </c>
      <c r="BJ248" s="104">
        <v>882</v>
      </c>
      <c r="BK248" s="148">
        <v>145</v>
      </c>
      <c r="BL248" s="148">
        <v>157</v>
      </c>
      <c r="BM248" s="148">
        <v>488</v>
      </c>
      <c r="BN248" s="148">
        <v>2</v>
      </c>
      <c r="BO248" s="147">
        <v>90</v>
      </c>
      <c r="BP248" s="104">
        <v>7</v>
      </c>
      <c r="BQ248" s="117">
        <v>1</v>
      </c>
      <c r="BR248" s="117">
        <v>0</v>
      </c>
      <c r="BS248" s="417">
        <v>6</v>
      </c>
      <c r="BT248" s="104">
        <v>248</v>
      </c>
      <c r="BU248" s="117">
        <v>13</v>
      </c>
      <c r="BV248" s="117">
        <v>0</v>
      </c>
      <c r="BW248" s="117">
        <v>234</v>
      </c>
      <c r="BX248" s="417">
        <v>1</v>
      </c>
      <c r="BY248" s="104">
        <v>1383</v>
      </c>
      <c r="BZ248" s="120">
        <v>0</v>
      </c>
      <c r="CA248" s="120">
        <v>0</v>
      </c>
      <c r="CB248" s="121">
        <v>1357</v>
      </c>
      <c r="CC248" s="120">
        <v>0</v>
      </c>
      <c r="CD248" s="120">
        <v>1</v>
      </c>
      <c r="CE248" s="120">
        <v>18</v>
      </c>
      <c r="CF248" s="120">
        <v>0</v>
      </c>
      <c r="CG248" s="122">
        <v>7</v>
      </c>
      <c r="CH248" s="104">
        <v>811</v>
      </c>
      <c r="CI248" s="120">
        <v>677</v>
      </c>
      <c r="CJ248" s="122">
        <v>134</v>
      </c>
      <c r="CK248" s="104">
        <v>547</v>
      </c>
      <c r="CL248" s="120">
        <v>287</v>
      </c>
      <c r="CM248" s="120">
        <v>52</v>
      </c>
      <c r="CN248" s="120">
        <v>4</v>
      </c>
      <c r="CO248" s="120">
        <v>83</v>
      </c>
      <c r="CP248" s="122">
        <v>121</v>
      </c>
      <c r="CQ248" s="104">
        <v>607</v>
      </c>
      <c r="CR248" s="120">
        <v>16</v>
      </c>
      <c r="CS248" s="120">
        <v>314</v>
      </c>
      <c r="CT248" s="122">
        <v>277</v>
      </c>
      <c r="CU248" s="104">
        <v>75</v>
      </c>
      <c r="CV248" s="120">
        <v>9</v>
      </c>
      <c r="CW248" s="120">
        <v>30</v>
      </c>
      <c r="CX248" s="120">
        <v>0</v>
      </c>
      <c r="CY248" s="122">
        <v>36</v>
      </c>
      <c r="CZ248" s="104">
        <v>3904</v>
      </c>
      <c r="DA248" s="120">
        <v>25</v>
      </c>
      <c r="DB248" s="120">
        <v>12</v>
      </c>
      <c r="DC248" s="120">
        <v>952</v>
      </c>
      <c r="DD248" s="120">
        <v>1038</v>
      </c>
      <c r="DE248" s="120">
        <v>1534</v>
      </c>
      <c r="DF248" s="122">
        <v>343</v>
      </c>
      <c r="DG248" s="104">
        <v>1833</v>
      </c>
      <c r="DH248" s="585">
        <v>20</v>
      </c>
      <c r="DI248" s="585">
        <v>22</v>
      </c>
      <c r="DJ248" s="585">
        <v>47</v>
      </c>
      <c r="DK248" s="585">
        <v>481</v>
      </c>
      <c r="DL248" s="585">
        <v>27</v>
      </c>
      <c r="DM248" s="585">
        <v>1013</v>
      </c>
      <c r="DN248" s="585">
        <v>37</v>
      </c>
      <c r="DO248" s="586">
        <v>186</v>
      </c>
      <c r="DP248" s="451">
        <v>31729</v>
      </c>
      <c r="DQ248" s="104">
        <v>226</v>
      </c>
      <c r="DR248" s="120">
        <v>13</v>
      </c>
      <c r="DS248" s="120">
        <v>47</v>
      </c>
      <c r="DT248" s="122">
        <v>166</v>
      </c>
      <c r="DU248" s="195" t="s">
        <v>341</v>
      </c>
      <c r="DV248" s="120">
        <v>304</v>
      </c>
      <c r="DW248" s="105" t="s">
        <v>341</v>
      </c>
      <c r="DX248" s="14"/>
      <c r="DY248" s="254"/>
      <c r="DZ248" s="254"/>
      <c r="EA248" s="254"/>
      <c r="EB248" s="28"/>
      <c r="EC248" s="28"/>
      <c r="ED248" s="28"/>
      <c r="EE248" s="28"/>
      <c r="EF248" s="28"/>
      <c r="EG248" s="25"/>
      <c r="EH248" s="211"/>
      <c r="EI248" s="211"/>
    </row>
    <row r="249" spans="1:142" s="22" customFormat="1" ht="16.5" customHeight="1">
      <c r="A249" s="753" t="s">
        <v>512</v>
      </c>
      <c r="B249" s="151">
        <v>378</v>
      </c>
      <c r="C249" s="116">
        <v>279</v>
      </c>
      <c r="D249" s="417">
        <v>99</v>
      </c>
      <c r="E249" s="151">
        <v>683</v>
      </c>
      <c r="F249" s="116">
        <v>7</v>
      </c>
      <c r="G249" s="117">
        <v>440</v>
      </c>
      <c r="H249" s="117">
        <v>17</v>
      </c>
      <c r="I249" s="117">
        <v>4</v>
      </c>
      <c r="J249" s="417">
        <v>215</v>
      </c>
      <c r="K249" s="104">
        <v>45</v>
      </c>
      <c r="L249" s="117">
        <v>7</v>
      </c>
      <c r="M249" s="117">
        <v>0</v>
      </c>
      <c r="N249" s="121">
        <v>2</v>
      </c>
      <c r="O249" s="417">
        <v>36</v>
      </c>
      <c r="P249" s="104">
        <v>102</v>
      </c>
      <c r="Q249" s="117">
        <v>67</v>
      </c>
      <c r="R249" s="117">
        <v>32</v>
      </c>
      <c r="S249" s="417">
        <v>3</v>
      </c>
      <c r="T249" s="104">
        <v>140</v>
      </c>
      <c r="U249" s="117">
        <v>87</v>
      </c>
      <c r="V249" s="117">
        <v>0</v>
      </c>
      <c r="W249" s="117">
        <v>53</v>
      </c>
      <c r="X249" s="417">
        <v>0</v>
      </c>
      <c r="Y249" s="104">
        <v>93</v>
      </c>
      <c r="Z249" s="117">
        <v>48</v>
      </c>
      <c r="AA249" s="117">
        <v>39</v>
      </c>
      <c r="AB249" s="117">
        <v>0</v>
      </c>
      <c r="AC249" s="417">
        <v>6</v>
      </c>
      <c r="AD249" s="104">
        <v>250</v>
      </c>
      <c r="AE249" s="117">
        <v>18</v>
      </c>
      <c r="AF249" s="117">
        <v>75</v>
      </c>
      <c r="AG249" s="117">
        <v>2</v>
      </c>
      <c r="AH249" s="117">
        <v>26</v>
      </c>
      <c r="AI249" s="117">
        <v>21</v>
      </c>
      <c r="AJ249" s="417">
        <v>108</v>
      </c>
      <c r="AK249" s="104">
        <v>82</v>
      </c>
      <c r="AL249" s="117">
        <v>4</v>
      </c>
      <c r="AM249" s="117">
        <v>45</v>
      </c>
      <c r="AN249" s="117">
        <v>32</v>
      </c>
      <c r="AO249" s="417">
        <v>1</v>
      </c>
      <c r="AP249" s="104">
        <v>197</v>
      </c>
      <c r="AQ249" s="117">
        <v>161</v>
      </c>
      <c r="AR249" s="417">
        <v>36</v>
      </c>
      <c r="AS249" s="104">
        <v>9</v>
      </c>
      <c r="AT249" s="117">
        <v>3</v>
      </c>
      <c r="AU249" s="117">
        <v>4</v>
      </c>
      <c r="AV249" s="117">
        <v>0</v>
      </c>
      <c r="AW249" s="417">
        <v>2</v>
      </c>
      <c r="AX249" s="104">
        <v>222</v>
      </c>
      <c r="AY249" s="117">
        <v>84</v>
      </c>
      <c r="AZ249" s="417">
        <v>138</v>
      </c>
      <c r="BA249" s="104">
        <v>27810</v>
      </c>
      <c r="BB249" s="117">
        <v>5725</v>
      </c>
      <c r="BC249" s="117">
        <v>1846</v>
      </c>
      <c r="BD249" s="117">
        <v>1806</v>
      </c>
      <c r="BE249" s="117">
        <v>1393</v>
      </c>
      <c r="BF249" s="117">
        <v>4140</v>
      </c>
      <c r="BG249" s="117">
        <v>4973</v>
      </c>
      <c r="BH249" s="117">
        <v>3867</v>
      </c>
      <c r="BI249" s="417">
        <v>4060</v>
      </c>
      <c r="BJ249" s="104">
        <v>1382</v>
      </c>
      <c r="BK249" s="148">
        <v>143</v>
      </c>
      <c r="BL249" s="148">
        <v>150</v>
      </c>
      <c r="BM249" s="148">
        <v>1056</v>
      </c>
      <c r="BN249" s="148">
        <v>1</v>
      </c>
      <c r="BO249" s="147">
        <v>32</v>
      </c>
      <c r="BP249" s="104">
        <v>27</v>
      </c>
      <c r="BQ249" s="117">
        <v>20</v>
      </c>
      <c r="BR249" s="117">
        <v>0</v>
      </c>
      <c r="BS249" s="417">
        <v>7</v>
      </c>
      <c r="BT249" s="104">
        <v>89</v>
      </c>
      <c r="BU249" s="117">
        <v>6</v>
      </c>
      <c r="BV249" s="117">
        <v>0</v>
      </c>
      <c r="BW249" s="117">
        <v>81</v>
      </c>
      <c r="BX249" s="417">
        <v>2</v>
      </c>
      <c r="BY249" s="104">
        <v>1345</v>
      </c>
      <c r="BZ249" s="120">
        <v>1</v>
      </c>
      <c r="CA249" s="120">
        <v>0</v>
      </c>
      <c r="CB249" s="121">
        <v>1331</v>
      </c>
      <c r="CC249" s="120">
        <v>0</v>
      </c>
      <c r="CD249" s="120">
        <v>0</v>
      </c>
      <c r="CE249" s="120">
        <v>3</v>
      </c>
      <c r="CF249" s="120">
        <v>2</v>
      </c>
      <c r="CG249" s="122">
        <v>8</v>
      </c>
      <c r="CH249" s="104">
        <v>1403</v>
      </c>
      <c r="CI249" s="120">
        <v>1220</v>
      </c>
      <c r="CJ249" s="122">
        <v>183</v>
      </c>
      <c r="CK249" s="104">
        <v>577</v>
      </c>
      <c r="CL249" s="120">
        <v>380</v>
      </c>
      <c r="CM249" s="120">
        <v>49</v>
      </c>
      <c r="CN249" s="120">
        <v>13</v>
      </c>
      <c r="CO249" s="120">
        <v>39</v>
      </c>
      <c r="CP249" s="122">
        <v>96</v>
      </c>
      <c r="CQ249" s="104">
        <v>311</v>
      </c>
      <c r="CR249" s="120">
        <v>25</v>
      </c>
      <c r="CS249" s="120">
        <v>203</v>
      </c>
      <c r="CT249" s="122">
        <v>83</v>
      </c>
      <c r="CU249" s="104">
        <v>66</v>
      </c>
      <c r="CV249" s="120">
        <v>5</v>
      </c>
      <c r="CW249" s="120">
        <v>49</v>
      </c>
      <c r="CX249" s="120">
        <v>3</v>
      </c>
      <c r="CY249" s="122">
        <v>9</v>
      </c>
      <c r="CZ249" s="104">
        <v>4028</v>
      </c>
      <c r="DA249" s="120">
        <v>25</v>
      </c>
      <c r="DB249" s="120">
        <v>5</v>
      </c>
      <c r="DC249" s="120">
        <v>926</v>
      </c>
      <c r="DD249" s="120">
        <v>1745</v>
      </c>
      <c r="DE249" s="120">
        <v>956</v>
      </c>
      <c r="DF249" s="122">
        <v>371</v>
      </c>
      <c r="DG249" s="104">
        <v>1798</v>
      </c>
      <c r="DH249" s="585">
        <v>17</v>
      </c>
      <c r="DI249" s="585">
        <v>13</v>
      </c>
      <c r="DJ249" s="585">
        <v>55</v>
      </c>
      <c r="DK249" s="585">
        <v>442</v>
      </c>
      <c r="DL249" s="585">
        <v>66</v>
      </c>
      <c r="DM249" s="585">
        <v>851</v>
      </c>
      <c r="DN249" s="585">
        <v>34</v>
      </c>
      <c r="DO249" s="586">
        <v>320</v>
      </c>
      <c r="DP249" s="451">
        <v>41037</v>
      </c>
      <c r="DQ249" s="104">
        <v>247</v>
      </c>
      <c r="DR249" s="120">
        <v>18</v>
      </c>
      <c r="DS249" s="120">
        <v>100</v>
      </c>
      <c r="DT249" s="122">
        <v>129</v>
      </c>
      <c r="DU249" s="195" t="s">
        <v>341</v>
      </c>
      <c r="DV249" s="120">
        <v>365</v>
      </c>
      <c r="DW249" s="105" t="s">
        <v>341</v>
      </c>
      <c r="DX249" s="14"/>
      <c r="DY249" s="254"/>
      <c r="DZ249" s="254"/>
      <c r="EA249" s="254"/>
      <c r="EB249" s="28"/>
      <c r="EC249" s="28"/>
      <c r="ED249" s="28"/>
      <c r="EE249" s="28"/>
      <c r="EF249" s="28"/>
      <c r="EG249" s="25"/>
      <c r="EH249" s="211"/>
      <c r="EI249" s="211"/>
    </row>
    <row r="250" spans="1:142" s="22" customFormat="1" ht="16.5" customHeight="1">
      <c r="A250" s="788" t="s">
        <v>486</v>
      </c>
      <c r="B250" s="64">
        <v>111</v>
      </c>
      <c r="C250" s="517">
        <v>48</v>
      </c>
      <c r="D250" s="518">
        <v>63</v>
      </c>
      <c r="E250" s="236">
        <v>250</v>
      </c>
      <c r="F250" s="517">
        <v>4</v>
      </c>
      <c r="G250" s="519">
        <v>166</v>
      </c>
      <c r="H250" s="519">
        <v>3</v>
      </c>
      <c r="I250" s="519">
        <v>1</v>
      </c>
      <c r="J250" s="518">
        <v>76</v>
      </c>
      <c r="K250" s="520">
        <v>55</v>
      </c>
      <c r="L250" s="519">
        <v>7</v>
      </c>
      <c r="M250" s="519">
        <v>0</v>
      </c>
      <c r="N250" s="163">
        <v>2</v>
      </c>
      <c r="O250" s="518">
        <v>46</v>
      </c>
      <c r="P250" s="520">
        <v>41</v>
      </c>
      <c r="Q250" s="519">
        <v>33</v>
      </c>
      <c r="R250" s="519">
        <v>6</v>
      </c>
      <c r="S250" s="518">
        <v>2</v>
      </c>
      <c r="T250" s="520">
        <v>72</v>
      </c>
      <c r="U250" s="519">
        <v>58</v>
      </c>
      <c r="V250" s="519">
        <v>0</v>
      </c>
      <c r="W250" s="519">
        <v>13</v>
      </c>
      <c r="X250" s="518">
        <v>1</v>
      </c>
      <c r="Y250" s="520">
        <v>45</v>
      </c>
      <c r="Z250" s="519">
        <v>24</v>
      </c>
      <c r="AA250" s="519">
        <v>17</v>
      </c>
      <c r="AB250" s="519">
        <v>0</v>
      </c>
      <c r="AC250" s="518">
        <v>4</v>
      </c>
      <c r="AD250" s="520">
        <v>123</v>
      </c>
      <c r="AE250" s="519">
        <v>8</v>
      </c>
      <c r="AF250" s="519">
        <v>78</v>
      </c>
      <c r="AG250" s="519">
        <v>4</v>
      </c>
      <c r="AH250" s="519">
        <v>12</v>
      </c>
      <c r="AI250" s="519">
        <v>3</v>
      </c>
      <c r="AJ250" s="518">
        <v>18</v>
      </c>
      <c r="AK250" s="520">
        <v>61</v>
      </c>
      <c r="AL250" s="519">
        <v>4</v>
      </c>
      <c r="AM250" s="519">
        <v>36</v>
      </c>
      <c r="AN250" s="519">
        <v>20</v>
      </c>
      <c r="AO250" s="518">
        <v>1</v>
      </c>
      <c r="AP250" s="520">
        <v>28</v>
      </c>
      <c r="AQ250" s="519">
        <v>17</v>
      </c>
      <c r="AR250" s="518">
        <v>11</v>
      </c>
      <c r="AS250" s="520">
        <v>10</v>
      </c>
      <c r="AT250" s="519">
        <v>9</v>
      </c>
      <c r="AU250" s="519">
        <v>1</v>
      </c>
      <c r="AV250" s="519">
        <v>0</v>
      </c>
      <c r="AW250" s="518">
        <v>0</v>
      </c>
      <c r="AX250" s="520">
        <v>125</v>
      </c>
      <c r="AY250" s="519">
        <v>19</v>
      </c>
      <c r="AZ250" s="518">
        <v>106</v>
      </c>
      <c r="BA250" s="520">
        <v>2343</v>
      </c>
      <c r="BB250" s="519">
        <v>452</v>
      </c>
      <c r="BC250" s="519">
        <v>372</v>
      </c>
      <c r="BD250" s="519">
        <v>195</v>
      </c>
      <c r="BE250" s="519">
        <v>469</v>
      </c>
      <c r="BF250" s="519">
        <v>254</v>
      </c>
      <c r="BG250" s="519">
        <v>217</v>
      </c>
      <c r="BH250" s="519">
        <v>333</v>
      </c>
      <c r="BI250" s="518">
        <v>51</v>
      </c>
      <c r="BJ250" s="520">
        <v>193</v>
      </c>
      <c r="BK250" s="783">
        <v>22</v>
      </c>
      <c r="BL250" s="783">
        <v>61</v>
      </c>
      <c r="BM250" s="783">
        <v>99</v>
      </c>
      <c r="BN250" s="783">
        <v>1</v>
      </c>
      <c r="BO250" s="784">
        <v>10</v>
      </c>
      <c r="BP250" s="520">
        <v>10</v>
      </c>
      <c r="BQ250" s="519">
        <v>7</v>
      </c>
      <c r="BR250" s="519">
        <v>0</v>
      </c>
      <c r="BS250" s="518">
        <v>3</v>
      </c>
      <c r="BT250" s="520">
        <v>47</v>
      </c>
      <c r="BU250" s="519">
        <v>9</v>
      </c>
      <c r="BV250" s="519">
        <v>0</v>
      </c>
      <c r="BW250" s="519">
        <v>38</v>
      </c>
      <c r="BX250" s="518">
        <v>0</v>
      </c>
      <c r="BY250" s="520">
        <v>699</v>
      </c>
      <c r="BZ250" s="524">
        <v>0</v>
      </c>
      <c r="CA250" s="524">
        <v>0</v>
      </c>
      <c r="CB250" s="163">
        <v>694</v>
      </c>
      <c r="CC250" s="524">
        <v>0</v>
      </c>
      <c r="CD250" s="524">
        <v>0</v>
      </c>
      <c r="CE250" s="524">
        <v>4</v>
      </c>
      <c r="CF250" s="524">
        <v>0</v>
      </c>
      <c r="CG250" s="525">
        <v>1</v>
      </c>
      <c r="CH250" s="520">
        <v>589</v>
      </c>
      <c r="CI250" s="524">
        <v>481</v>
      </c>
      <c r="CJ250" s="525">
        <v>108</v>
      </c>
      <c r="CK250" s="520">
        <v>216</v>
      </c>
      <c r="CL250" s="524">
        <v>126</v>
      </c>
      <c r="CM250" s="524">
        <v>19</v>
      </c>
      <c r="CN250" s="524">
        <v>1</v>
      </c>
      <c r="CO250" s="524">
        <v>6</v>
      </c>
      <c r="CP250" s="525">
        <v>64</v>
      </c>
      <c r="CQ250" s="520">
        <v>287</v>
      </c>
      <c r="CR250" s="524">
        <v>4</v>
      </c>
      <c r="CS250" s="524">
        <v>229</v>
      </c>
      <c r="CT250" s="525">
        <v>54</v>
      </c>
      <c r="CU250" s="520">
        <v>18</v>
      </c>
      <c r="CV250" s="524">
        <v>1</v>
      </c>
      <c r="CW250" s="524">
        <v>13</v>
      </c>
      <c r="CX250" s="524">
        <v>0</v>
      </c>
      <c r="CY250" s="525">
        <v>4</v>
      </c>
      <c r="CZ250" s="520">
        <v>803</v>
      </c>
      <c r="DA250" s="524">
        <v>23</v>
      </c>
      <c r="DB250" s="524">
        <v>6</v>
      </c>
      <c r="DC250" s="524">
        <v>325</v>
      </c>
      <c r="DD250" s="524">
        <v>221</v>
      </c>
      <c r="DE250" s="524">
        <v>172</v>
      </c>
      <c r="DF250" s="525">
        <v>56</v>
      </c>
      <c r="DG250" s="520">
        <v>619</v>
      </c>
      <c r="DH250" s="785">
        <v>7</v>
      </c>
      <c r="DI250" s="785">
        <v>5</v>
      </c>
      <c r="DJ250" s="785">
        <v>25</v>
      </c>
      <c r="DK250" s="785">
        <v>90</v>
      </c>
      <c r="DL250" s="785">
        <v>9</v>
      </c>
      <c r="DM250" s="785">
        <v>448</v>
      </c>
      <c r="DN250" s="785">
        <v>11</v>
      </c>
      <c r="DO250" s="786">
        <v>24</v>
      </c>
      <c r="DP250" s="787">
        <v>6745</v>
      </c>
      <c r="DQ250" s="520">
        <v>53</v>
      </c>
      <c r="DR250" s="524">
        <v>1</v>
      </c>
      <c r="DS250" s="524">
        <v>38</v>
      </c>
      <c r="DT250" s="525">
        <v>14</v>
      </c>
      <c r="DU250" s="248" t="s">
        <v>341</v>
      </c>
      <c r="DV250" s="524">
        <v>306</v>
      </c>
      <c r="DW250" s="162" t="s">
        <v>341</v>
      </c>
      <c r="DX250" s="14"/>
      <c r="DY250" s="254"/>
      <c r="DZ250" s="254"/>
      <c r="EA250" s="254"/>
      <c r="EB250" s="28"/>
      <c r="EC250" s="28"/>
      <c r="ED250" s="28"/>
      <c r="EE250" s="28"/>
      <c r="EF250" s="28"/>
      <c r="EG250" s="25"/>
      <c r="EH250" s="211"/>
      <c r="EI250" s="211"/>
    </row>
    <row r="251" spans="1:142" s="762" customFormat="1" ht="16.5" customHeight="1">
      <c r="A251" s="757"/>
      <c r="B251" s="758"/>
      <c r="C251" s="759"/>
      <c r="D251" s="759"/>
      <c r="E251" s="758"/>
      <c r="F251" s="759"/>
      <c r="G251" s="759"/>
      <c r="H251" s="759"/>
      <c r="I251" s="759"/>
      <c r="J251" s="759"/>
      <c r="K251" s="758"/>
      <c r="L251" s="759"/>
      <c r="M251" s="759"/>
      <c r="N251" s="759"/>
      <c r="O251" s="759"/>
      <c r="P251" s="758"/>
      <c r="Q251" s="759"/>
      <c r="R251" s="759"/>
      <c r="S251" s="759"/>
      <c r="T251" s="758"/>
      <c r="U251" s="759"/>
      <c r="V251" s="759"/>
      <c r="W251" s="759"/>
      <c r="X251" s="759"/>
      <c r="Y251" s="758"/>
      <c r="Z251" s="759"/>
      <c r="AA251" s="759"/>
      <c r="AB251" s="759"/>
      <c r="AC251" s="759"/>
      <c r="AD251" s="758"/>
      <c r="AE251" s="759"/>
      <c r="AF251" s="759"/>
      <c r="AG251" s="759"/>
      <c r="AH251" s="759"/>
      <c r="AI251" s="759"/>
      <c r="AJ251" s="759"/>
      <c r="AK251" s="758"/>
      <c r="AL251" s="759"/>
      <c r="AM251" s="759"/>
      <c r="AN251" s="759"/>
      <c r="AO251" s="759"/>
      <c r="AP251" s="758"/>
      <c r="AQ251" s="759"/>
      <c r="AR251" s="759"/>
      <c r="AS251" s="758"/>
      <c r="AT251" s="759"/>
      <c r="AU251" s="759"/>
      <c r="AV251" s="759"/>
      <c r="AW251" s="759"/>
      <c r="AX251" s="758"/>
      <c r="AY251" s="759"/>
      <c r="AZ251" s="759"/>
      <c r="BA251" s="758"/>
      <c r="BB251" s="759"/>
      <c r="BC251" s="759"/>
      <c r="BD251" s="759"/>
      <c r="BE251" s="759"/>
      <c r="BF251" s="759"/>
      <c r="BG251" s="759"/>
      <c r="BH251" s="759"/>
      <c r="BI251" s="759"/>
      <c r="BJ251" s="758"/>
      <c r="BK251" s="759"/>
      <c r="BL251" s="759"/>
      <c r="BM251" s="759"/>
      <c r="BN251" s="759"/>
      <c r="BO251" s="759"/>
      <c r="BP251" s="758"/>
      <c r="BQ251" s="759"/>
      <c r="BR251" s="759"/>
      <c r="BS251" s="759"/>
      <c r="BT251" s="758"/>
      <c r="BU251" s="759"/>
      <c r="BV251" s="759"/>
      <c r="BW251" s="759"/>
      <c r="BX251" s="759"/>
      <c r="BY251" s="758"/>
      <c r="BZ251" s="759"/>
      <c r="CA251" s="759"/>
      <c r="CB251" s="759"/>
      <c r="CC251" s="759"/>
      <c r="CD251" s="759"/>
      <c r="CE251" s="759"/>
      <c r="CF251" s="759"/>
      <c r="CG251" s="759"/>
      <c r="CH251" s="758"/>
      <c r="CI251" s="759"/>
      <c r="CJ251" s="759"/>
      <c r="CK251" s="758"/>
      <c r="CL251" s="759"/>
      <c r="CM251" s="759"/>
      <c r="CN251" s="759"/>
      <c r="CO251" s="759"/>
      <c r="CP251" s="759"/>
      <c r="CQ251" s="758"/>
      <c r="CR251" s="759"/>
      <c r="CS251" s="759"/>
      <c r="CT251" s="759"/>
      <c r="CU251" s="758"/>
      <c r="CV251" s="759"/>
      <c r="CW251" s="759"/>
      <c r="CX251" s="759"/>
      <c r="CY251" s="759"/>
      <c r="CZ251" s="758"/>
      <c r="DA251" s="759"/>
      <c r="DB251" s="759"/>
      <c r="DC251" s="759"/>
      <c r="DD251" s="759"/>
      <c r="DE251" s="759"/>
      <c r="DF251" s="759"/>
      <c r="DG251" s="758"/>
      <c r="DH251" s="759"/>
      <c r="DI251" s="759"/>
      <c r="DJ251" s="759"/>
      <c r="DK251" s="759"/>
      <c r="DL251" s="759"/>
      <c r="DM251" s="759"/>
      <c r="DN251" s="759"/>
      <c r="DO251" s="759"/>
      <c r="DP251" s="760"/>
      <c r="DQ251" s="758"/>
      <c r="DR251" s="759"/>
      <c r="DS251" s="759"/>
      <c r="DT251" s="759"/>
      <c r="DU251" s="758"/>
      <c r="DV251" s="759"/>
      <c r="DW251" s="759"/>
      <c r="DX251" s="761"/>
      <c r="DY251" s="761"/>
      <c r="DZ251" s="761"/>
      <c r="EA251" s="761"/>
      <c r="EB251" s="761"/>
      <c r="EC251" s="761"/>
      <c r="ED251" s="761"/>
      <c r="EE251" s="761"/>
      <c r="EF251" s="761"/>
      <c r="EG251" s="761"/>
      <c r="EH251" s="761"/>
      <c r="EI251" s="761"/>
    </row>
    <row r="252" spans="1:142" s="25" customFormat="1" ht="16.5" customHeight="1">
      <c r="A252" s="19" t="s">
        <v>58</v>
      </c>
      <c r="DX252" s="1"/>
      <c r="DY252" s="14"/>
      <c r="DZ252" s="14"/>
    </row>
    <row r="253" spans="1:142" s="25" customFormat="1" ht="16.5" customHeight="1">
      <c r="A253" s="20" t="s">
        <v>483</v>
      </c>
      <c r="B253" s="192"/>
      <c r="C253" s="261"/>
      <c r="D253" s="191"/>
      <c r="E253" s="192"/>
      <c r="F253" s="191"/>
      <c r="G253" s="191"/>
      <c r="H253" s="191"/>
      <c r="I253" s="191"/>
      <c r="J253" s="191"/>
      <c r="K253" s="192"/>
      <c r="L253" s="191"/>
      <c r="M253" s="191"/>
      <c r="N253" s="191"/>
      <c r="O253" s="191"/>
      <c r="P253" s="192"/>
      <c r="Q253" s="191"/>
      <c r="R253" s="191"/>
      <c r="S253" s="191"/>
      <c r="T253" s="192"/>
      <c r="U253" s="191"/>
      <c r="V253" s="191"/>
      <c r="W253" s="191"/>
      <c r="X253" s="191"/>
      <c r="Y253" s="192"/>
      <c r="Z253" s="191"/>
      <c r="AA253" s="191"/>
      <c r="AB253" s="191"/>
      <c r="AC253" s="191"/>
      <c r="AD253" s="192"/>
      <c r="AE253" s="191"/>
      <c r="AF253" s="191"/>
      <c r="AG253" s="191"/>
      <c r="AH253" s="191"/>
      <c r="AI253" s="191"/>
      <c r="AJ253" s="191"/>
      <c r="AK253" s="192"/>
      <c r="AL253" s="191"/>
      <c r="AM253" s="191"/>
      <c r="AN253" s="191"/>
      <c r="AO253" s="191"/>
      <c r="AP253" s="192"/>
      <c r="AQ253" s="191"/>
      <c r="AR253" s="191"/>
      <c r="AS253" s="192"/>
      <c r="AT253" s="191"/>
      <c r="AU253" s="191"/>
      <c r="AV253" s="191"/>
      <c r="AW253" s="191"/>
      <c r="AX253" s="192"/>
      <c r="AY253" s="191"/>
      <c r="AZ253" s="191"/>
      <c r="BA253" s="192"/>
      <c r="BB253" s="191"/>
      <c r="BC253" s="191"/>
      <c r="BD253" s="191"/>
      <c r="BE253" s="191"/>
      <c r="BF253" s="191"/>
      <c r="BG253" s="191"/>
      <c r="BH253" s="191"/>
      <c r="BI253" s="191"/>
      <c r="BJ253" s="192"/>
      <c r="BK253" s="191"/>
      <c r="BL253" s="191"/>
      <c r="BM253" s="191"/>
      <c r="BN253" s="191"/>
      <c r="BO253" s="191"/>
      <c r="BP253" s="192"/>
      <c r="BQ253" s="191"/>
      <c r="BR253" s="191"/>
      <c r="BS253" s="191"/>
      <c r="BT253" s="192"/>
      <c r="BU253" s="191"/>
      <c r="BV253" s="191"/>
      <c r="BW253" s="191"/>
      <c r="BX253" s="191"/>
      <c r="BY253" s="192"/>
      <c r="BZ253" s="191"/>
      <c r="CA253" s="191"/>
      <c r="CB253" s="191"/>
      <c r="CC253" s="191"/>
      <c r="CD253" s="191"/>
      <c r="CE253" s="191"/>
      <c r="CF253" s="191"/>
      <c r="CG253" s="191"/>
      <c r="CH253" s="192"/>
      <c r="CI253" s="191"/>
      <c r="CJ253" s="191"/>
      <c r="CK253" s="192"/>
      <c r="CL253" s="191"/>
      <c r="CM253" s="191"/>
      <c r="CN253" s="191"/>
      <c r="CO253" s="191"/>
      <c r="CP253" s="191"/>
      <c r="CQ253" s="192"/>
      <c r="CR253" s="191"/>
      <c r="CS253" s="191"/>
      <c r="CT253" s="191"/>
      <c r="CU253" s="192"/>
      <c r="CV253" s="191"/>
      <c r="CW253" s="191"/>
      <c r="CX253" s="191"/>
      <c r="CY253" s="191"/>
      <c r="CZ253" s="192"/>
      <c r="DA253" s="191"/>
      <c r="DB253" s="191"/>
      <c r="DC253" s="191"/>
      <c r="DD253" s="191"/>
      <c r="DE253" s="191"/>
      <c r="DF253" s="191"/>
      <c r="DG253" s="192"/>
      <c r="DH253" s="191"/>
      <c r="DI253" s="191"/>
      <c r="DJ253" s="191"/>
      <c r="DK253" s="191"/>
      <c r="DL253" s="191"/>
      <c r="DM253" s="191"/>
      <c r="DN253" s="191"/>
      <c r="DO253" s="191"/>
      <c r="DP253" s="192"/>
      <c r="DR253" s="191"/>
      <c r="DS253" s="191"/>
      <c r="DT253" s="191"/>
      <c r="DU253" s="192"/>
      <c r="DV253" s="191"/>
      <c r="DW253" s="191"/>
      <c r="DX253" s="193"/>
      <c r="DY253" s="194"/>
      <c r="DZ253" s="194"/>
      <c r="EA253" s="194"/>
      <c r="EB253" s="194"/>
      <c r="EC253" s="194"/>
      <c r="ED253" s="194"/>
      <c r="EE253" s="194"/>
      <c r="EF253" s="194"/>
      <c r="EG253" s="194"/>
      <c r="EH253" s="194"/>
      <c r="EI253" s="28"/>
      <c r="EJ253" s="28"/>
      <c r="EK253" s="28"/>
      <c r="EL253" s="28"/>
    </row>
    <row r="254" spans="1:142" s="25" customFormat="1" ht="16.5" customHeight="1">
      <c r="A254" s="7" t="s">
        <v>428</v>
      </c>
      <c r="B254" s="192"/>
      <c r="C254" s="191"/>
      <c r="D254" s="191"/>
      <c r="E254" s="192"/>
      <c r="F254" s="191"/>
      <c r="G254" s="191"/>
      <c r="H254" s="191"/>
      <c r="I254" s="191"/>
      <c r="J254" s="191"/>
      <c r="K254" s="192"/>
      <c r="L254" s="191"/>
      <c r="M254" s="191"/>
      <c r="N254" s="191"/>
      <c r="O254" s="191"/>
      <c r="P254" s="192"/>
      <c r="Q254" s="191"/>
      <c r="R254" s="191"/>
      <c r="S254" s="191"/>
      <c r="T254" s="192"/>
      <c r="U254" s="191"/>
      <c r="V254" s="191"/>
      <c r="W254" s="191"/>
      <c r="X254" s="191"/>
      <c r="Y254" s="192"/>
      <c r="Z254" s="191"/>
      <c r="AA254" s="191"/>
      <c r="AB254" s="191"/>
      <c r="AC254" s="191"/>
      <c r="AD254" s="192"/>
      <c r="AE254" s="191"/>
      <c r="AF254" s="191"/>
      <c r="AG254" s="191"/>
      <c r="AH254" s="191"/>
      <c r="AI254" s="191"/>
      <c r="AJ254" s="191"/>
      <c r="AK254" s="192"/>
      <c r="AL254" s="191"/>
      <c r="AM254" s="191"/>
      <c r="AN254" s="191"/>
      <c r="AO254" s="191"/>
      <c r="AP254" s="192"/>
      <c r="AQ254" s="191"/>
      <c r="AR254" s="191"/>
      <c r="AS254" s="192"/>
      <c r="AT254" s="191"/>
      <c r="AU254" s="191"/>
      <c r="AV254" s="191"/>
      <c r="AW254" s="191"/>
      <c r="AX254" s="192"/>
      <c r="AY254" s="191"/>
      <c r="AZ254" s="191"/>
      <c r="BA254" s="192"/>
      <c r="BB254" s="191"/>
      <c r="BC254" s="191"/>
      <c r="BD254" s="191"/>
      <c r="BE254" s="191"/>
      <c r="BF254" s="191"/>
      <c r="BG254" s="191"/>
      <c r="BH254" s="191"/>
      <c r="BI254" s="191"/>
      <c r="BJ254" s="192"/>
      <c r="BK254" s="191"/>
      <c r="BL254" s="191"/>
      <c r="BM254" s="191"/>
      <c r="BN254" s="191"/>
      <c r="BO254" s="191"/>
      <c r="BP254" s="192"/>
      <c r="BQ254" s="191"/>
      <c r="BR254" s="191"/>
      <c r="BS254" s="191"/>
      <c r="BT254" s="192"/>
      <c r="BU254" s="191"/>
      <c r="BV254" s="191"/>
      <c r="BW254" s="191"/>
      <c r="BX254" s="191"/>
      <c r="BY254" s="192"/>
      <c r="BZ254" s="191"/>
      <c r="CA254" s="191"/>
      <c r="CB254" s="191"/>
      <c r="CC254" s="191"/>
      <c r="CD254" s="191"/>
      <c r="CE254" s="191"/>
      <c r="CF254" s="191"/>
      <c r="CG254" s="191"/>
      <c r="CH254" s="192"/>
      <c r="CI254" s="191"/>
      <c r="CJ254" s="191"/>
      <c r="CK254" s="192"/>
      <c r="CL254" s="191"/>
      <c r="CM254" s="191"/>
      <c r="CN254" s="191"/>
      <c r="CO254" s="191"/>
      <c r="CP254" s="191"/>
      <c r="CQ254" s="192"/>
      <c r="CR254" s="191"/>
      <c r="CS254" s="191"/>
      <c r="CT254" s="191"/>
      <c r="CU254" s="192"/>
      <c r="CV254" s="191"/>
      <c r="CW254" s="191"/>
      <c r="CX254" s="191"/>
      <c r="CY254" s="191"/>
      <c r="CZ254" s="192"/>
      <c r="DA254" s="191"/>
      <c r="DB254" s="191"/>
      <c r="DC254" s="191"/>
      <c r="DD254" s="191"/>
      <c r="DE254" s="191"/>
      <c r="DF254" s="191"/>
      <c r="DG254" s="192"/>
      <c r="DH254" s="191"/>
      <c r="DI254" s="191"/>
      <c r="DJ254" s="191"/>
      <c r="DK254" s="191"/>
      <c r="DL254" s="191"/>
      <c r="DM254" s="191"/>
      <c r="DN254" s="191"/>
      <c r="DO254" s="191"/>
      <c r="DP254" s="192"/>
      <c r="DQ254" s="192"/>
      <c r="DR254" s="191"/>
      <c r="DS254" s="191"/>
      <c r="DT254" s="191"/>
      <c r="DU254" s="192"/>
      <c r="DV254" s="191"/>
      <c r="DW254" s="191"/>
      <c r="DX254" s="193"/>
      <c r="DY254" s="194"/>
      <c r="DZ254" s="194"/>
      <c r="EA254" s="194"/>
      <c r="EB254" s="194"/>
      <c r="EC254" s="194"/>
      <c r="ED254" s="194"/>
      <c r="EE254" s="194"/>
      <c r="EF254" s="194"/>
      <c r="EG254" s="194"/>
      <c r="EH254" s="194"/>
      <c r="EI254" s="28"/>
      <c r="EJ254" s="28"/>
      <c r="EK254" s="28"/>
      <c r="EL254" s="28"/>
    </row>
    <row r="255" spans="1:142" s="15" customFormat="1" ht="22.5" customHeight="1">
      <c r="A255" s="69"/>
      <c r="B255" s="79" t="s">
        <v>104</v>
      </c>
      <c r="C255" s="80" t="s">
        <v>218</v>
      </c>
      <c r="D255" s="81" t="s">
        <v>219</v>
      </c>
      <c r="E255" s="79" t="s">
        <v>220</v>
      </c>
      <c r="F255" s="80" t="s">
        <v>221</v>
      </c>
      <c r="G255" s="82" t="s">
        <v>222</v>
      </c>
      <c r="H255" s="82" t="s">
        <v>223</v>
      </c>
      <c r="I255" s="82" t="s">
        <v>224</v>
      </c>
      <c r="J255" s="81" t="s">
        <v>225</v>
      </c>
      <c r="K255" s="79" t="s">
        <v>226</v>
      </c>
      <c r="L255" s="82" t="s">
        <v>227</v>
      </c>
      <c r="M255" s="82" t="s">
        <v>228</v>
      </c>
      <c r="N255" s="82" t="s">
        <v>229</v>
      </c>
      <c r="O255" s="81" t="s">
        <v>230</v>
      </c>
      <c r="P255" s="79" t="s">
        <v>231</v>
      </c>
      <c r="Q255" s="82" t="s">
        <v>232</v>
      </c>
      <c r="R255" s="82" t="s">
        <v>233</v>
      </c>
      <c r="S255" s="81" t="s">
        <v>234</v>
      </c>
      <c r="T255" s="79" t="s">
        <v>235</v>
      </c>
      <c r="U255" s="82" t="s">
        <v>236</v>
      </c>
      <c r="V255" s="82" t="s">
        <v>237</v>
      </c>
      <c r="W255" s="82" t="s">
        <v>238</v>
      </c>
      <c r="X255" s="81" t="s">
        <v>239</v>
      </c>
      <c r="Y255" s="79" t="s">
        <v>240</v>
      </c>
      <c r="Z255" s="82" t="s">
        <v>241</v>
      </c>
      <c r="AA255" s="82" t="s">
        <v>242</v>
      </c>
      <c r="AB255" s="82" t="s">
        <v>491</v>
      </c>
      <c r="AC255" s="81" t="s">
        <v>243</v>
      </c>
      <c r="AD255" s="79" t="s">
        <v>244</v>
      </c>
      <c r="AE255" s="82" t="s">
        <v>245</v>
      </c>
      <c r="AF255" s="82" t="s">
        <v>246</v>
      </c>
      <c r="AG255" s="82" t="s">
        <v>247</v>
      </c>
      <c r="AH255" s="82" t="s">
        <v>248</v>
      </c>
      <c r="AI255" s="82" t="s">
        <v>249</v>
      </c>
      <c r="AJ255" s="81" t="s">
        <v>250</v>
      </c>
      <c r="AK255" s="79" t="s">
        <v>251</v>
      </c>
      <c r="AL255" s="82" t="s">
        <v>252</v>
      </c>
      <c r="AM255" s="82" t="s">
        <v>253</v>
      </c>
      <c r="AN255" s="82" t="s">
        <v>254</v>
      </c>
      <c r="AO255" s="81" t="s">
        <v>255</v>
      </c>
      <c r="AP255" s="79" t="s">
        <v>256</v>
      </c>
      <c r="AQ255" s="82" t="s">
        <v>257</v>
      </c>
      <c r="AR255" s="81" t="s">
        <v>258</v>
      </c>
      <c r="AS255" s="79" t="s">
        <v>259</v>
      </c>
      <c r="AT255" s="82" t="s">
        <v>260</v>
      </c>
      <c r="AU255" s="82" t="s">
        <v>261</v>
      </c>
      <c r="AV255" s="82" t="s">
        <v>262</v>
      </c>
      <c r="AW255" s="81" t="s">
        <v>263</v>
      </c>
      <c r="AX255" s="79" t="s">
        <v>264</v>
      </c>
      <c r="AY255" s="82" t="s">
        <v>265</v>
      </c>
      <c r="AZ255" s="81" t="s">
        <v>266</v>
      </c>
      <c r="BA255" s="79" t="s">
        <v>267</v>
      </c>
      <c r="BB255" s="82" t="s">
        <v>268</v>
      </c>
      <c r="BC255" s="82" t="s">
        <v>269</v>
      </c>
      <c r="BD255" s="82" t="s">
        <v>270</v>
      </c>
      <c r="BE255" s="82" t="s">
        <v>271</v>
      </c>
      <c r="BF255" s="82" t="s">
        <v>272</v>
      </c>
      <c r="BG255" s="82" t="s">
        <v>273</v>
      </c>
      <c r="BH255" s="82" t="s">
        <v>274</v>
      </c>
      <c r="BI255" s="81" t="s">
        <v>275</v>
      </c>
      <c r="BJ255" s="79" t="s">
        <v>276</v>
      </c>
      <c r="BK255" s="82" t="s">
        <v>397</v>
      </c>
      <c r="BL255" s="82" t="s">
        <v>277</v>
      </c>
      <c r="BM255" s="82" t="s">
        <v>278</v>
      </c>
      <c r="BN255" s="82" t="s">
        <v>279</v>
      </c>
      <c r="BO255" s="81" t="s">
        <v>280</v>
      </c>
      <c r="BP255" s="79" t="s">
        <v>281</v>
      </c>
      <c r="BQ255" s="82" t="s">
        <v>282</v>
      </c>
      <c r="BR255" s="82" t="s">
        <v>283</v>
      </c>
      <c r="BS255" s="81" t="s">
        <v>284</v>
      </c>
      <c r="BT255" s="79" t="s">
        <v>285</v>
      </c>
      <c r="BU255" s="82" t="s">
        <v>286</v>
      </c>
      <c r="BV255" s="82" t="s">
        <v>287</v>
      </c>
      <c r="BW255" s="82" t="s">
        <v>288</v>
      </c>
      <c r="BX255" s="81" t="s">
        <v>289</v>
      </c>
      <c r="BY255" s="79" t="s">
        <v>290</v>
      </c>
      <c r="BZ255" s="82" t="s">
        <v>291</v>
      </c>
      <c r="CA255" s="82" t="s">
        <v>292</v>
      </c>
      <c r="CB255" s="82" t="s">
        <v>293</v>
      </c>
      <c r="CC255" s="82" t="s">
        <v>294</v>
      </c>
      <c r="CD255" s="82" t="s">
        <v>295</v>
      </c>
      <c r="CE255" s="82" t="s">
        <v>296</v>
      </c>
      <c r="CF255" s="82" t="s">
        <v>297</v>
      </c>
      <c r="CG255" s="81" t="s">
        <v>298</v>
      </c>
      <c r="CH255" s="79" t="s">
        <v>299</v>
      </c>
      <c r="CI255" s="82" t="s">
        <v>300</v>
      </c>
      <c r="CJ255" s="81" t="s">
        <v>301</v>
      </c>
      <c r="CK255" s="79" t="s">
        <v>302</v>
      </c>
      <c r="CL255" s="82" t="s">
        <v>303</v>
      </c>
      <c r="CM255" s="82" t="s">
        <v>304</v>
      </c>
      <c r="CN255" s="82" t="s">
        <v>305</v>
      </c>
      <c r="CO255" s="82" t="s">
        <v>306</v>
      </c>
      <c r="CP255" s="81" t="s">
        <v>307</v>
      </c>
      <c r="CQ255" s="79" t="s">
        <v>308</v>
      </c>
      <c r="CR255" s="82" t="s">
        <v>309</v>
      </c>
      <c r="CS255" s="82" t="s">
        <v>310</v>
      </c>
      <c r="CT255" s="81" t="s">
        <v>311</v>
      </c>
      <c r="CU255" s="79" t="s">
        <v>312</v>
      </c>
      <c r="CV255" s="82" t="s">
        <v>313</v>
      </c>
      <c r="CW255" s="82" t="s">
        <v>314</v>
      </c>
      <c r="CX255" s="82" t="s">
        <v>315</v>
      </c>
      <c r="CY255" s="81" t="s">
        <v>316</v>
      </c>
      <c r="CZ255" s="79" t="s">
        <v>317</v>
      </c>
      <c r="DA255" s="82" t="s">
        <v>318</v>
      </c>
      <c r="DB255" s="82" t="s">
        <v>319</v>
      </c>
      <c r="DC255" s="82" t="s">
        <v>320</v>
      </c>
      <c r="DD255" s="82" t="s">
        <v>321</v>
      </c>
      <c r="DE255" s="82" t="s">
        <v>322</v>
      </c>
      <c r="DF255" s="81" t="s">
        <v>323</v>
      </c>
      <c r="DG255" s="79" t="s">
        <v>324</v>
      </c>
      <c r="DH255" s="82" t="s">
        <v>325</v>
      </c>
      <c r="DI255" s="82" t="s">
        <v>326</v>
      </c>
      <c r="DJ255" s="82" t="s">
        <v>327</v>
      </c>
      <c r="DK255" s="82" t="s">
        <v>328</v>
      </c>
      <c r="DL255" s="82" t="s">
        <v>329</v>
      </c>
      <c r="DM255" s="82" t="s">
        <v>330</v>
      </c>
      <c r="DN255" s="82" t="s">
        <v>331</v>
      </c>
      <c r="DO255" s="81" t="s">
        <v>332</v>
      </c>
      <c r="DP255" s="433" t="s">
        <v>333</v>
      </c>
      <c r="DQ255" s="79" t="s">
        <v>334</v>
      </c>
      <c r="DR255" s="82" t="s">
        <v>335</v>
      </c>
      <c r="DS255" s="82" t="s">
        <v>336</v>
      </c>
      <c r="DT255" s="81" t="s">
        <v>337</v>
      </c>
      <c r="DU255" s="79" t="s">
        <v>338</v>
      </c>
      <c r="DV255" s="413" t="s">
        <v>339</v>
      </c>
      <c r="DW255" s="113" t="s">
        <v>340</v>
      </c>
      <c r="DX255" s="1"/>
      <c r="DY255" s="14"/>
      <c r="DZ255" s="14"/>
    </row>
    <row r="256" spans="1:142" s="25" customFormat="1" ht="16.5" customHeight="1">
      <c r="A256" s="467" t="s">
        <v>108</v>
      </c>
      <c r="B256" s="570"/>
      <c r="C256" s="490"/>
      <c r="D256" s="115"/>
      <c r="E256" s="423"/>
      <c r="F256" s="119"/>
      <c r="G256" s="120"/>
      <c r="H256" s="120"/>
      <c r="I256" s="120"/>
      <c r="J256" s="122"/>
      <c r="K256" s="252"/>
      <c r="L256" s="120"/>
      <c r="M256" s="121"/>
      <c r="N256" s="121"/>
      <c r="O256" s="105"/>
      <c r="P256" s="160"/>
      <c r="Q256" s="121"/>
      <c r="R256" s="117"/>
      <c r="S256" s="417"/>
      <c r="T256" s="160"/>
      <c r="U256" s="117"/>
      <c r="V256" s="117"/>
      <c r="W256" s="117"/>
      <c r="X256" s="417"/>
      <c r="Y256" s="160"/>
      <c r="Z256" s="120"/>
      <c r="AA256" s="120"/>
      <c r="AB256" s="120"/>
      <c r="AC256" s="122"/>
      <c r="AD256" s="160"/>
      <c r="AE256" s="120"/>
      <c r="AF256" s="120"/>
      <c r="AG256" s="120"/>
      <c r="AH256" s="120"/>
      <c r="AI256" s="120"/>
      <c r="AJ256" s="122"/>
      <c r="AK256" s="160"/>
      <c r="AL256" s="120"/>
      <c r="AM256" s="120"/>
      <c r="AN256" s="120"/>
      <c r="AO256" s="122"/>
      <c r="AP256" s="160"/>
      <c r="AQ256" s="120"/>
      <c r="AR256" s="122"/>
      <c r="AS256" s="160"/>
      <c r="AT256" s="120"/>
      <c r="AU256" s="120"/>
      <c r="AV256" s="120"/>
      <c r="AW256" s="122"/>
      <c r="AX256" s="160"/>
      <c r="AY256" s="120"/>
      <c r="AZ256" s="122"/>
      <c r="BA256" s="160"/>
      <c r="BB256" s="120"/>
      <c r="BC256" s="120"/>
      <c r="BD256" s="120"/>
      <c r="BE256" s="120"/>
      <c r="BF256" s="120"/>
      <c r="BG256" s="120"/>
      <c r="BH256" s="120"/>
      <c r="BI256" s="122"/>
      <c r="BJ256" s="160"/>
      <c r="BK256" s="120"/>
      <c r="BL256" s="120"/>
      <c r="BM256" s="120"/>
      <c r="BN256" s="120"/>
      <c r="BO256" s="122"/>
      <c r="BP256" s="160"/>
      <c r="BQ256" s="120"/>
      <c r="BR256" s="120"/>
      <c r="BS256" s="122"/>
      <c r="BT256" s="160"/>
      <c r="BU256" s="120"/>
      <c r="BV256" s="120"/>
      <c r="BW256" s="120"/>
      <c r="BX256" s="122"/>
      <c r="BY256" s="160"/>
      <c r="BZ256" s="120"/>
      <c r="CA256" s="120"/>
      <c r="CB256" s="120"/>
      <c r="CC256" s="120"/>
      <c r="CD256" s="120"/>
      <c r="CE256" s="120"/>
      <c r="CF256" s="120"/>
      <c r="CG256" s="122"/>
      <c r="CH256" s="160"/>
      <c r="CI256" s="120"/>
      <c r="CJ256" s="122"/>
      <c r="CK256" s="160"/>
      <c r="CL256" s="120"/>
      <c r="CM256" s="120"/>
      <c r="CN256" s="120"/>
      <c r="CO256" s="120"/>
      <c r="CP256" s="122"/>
      <c r="CQ256" s="160"/>
      <c r="CR256" s="120"/>
      <c r="CS256" s="120"/>
      <c r="CT256" s="122"/>
      <c r="CU256" s="160"/>
      <c r="CV256" s="120"/>
      <c r="CW256" s="120"/>
      <c r="CX256" s="120"/>
      <c r="CY256" s="122"/>
      <c r="CZ256" s="160"/>
      <c r="DA256" s="120"/>
      <c r="DB256" s="120"/>
      <c r="DC256" s="120"/>
      <c r="DD256" s="120"/>
      <c r="DE256" s="120"/>
      <c r="DF256" s="122"/>
      <c r="DG256" s="160"/>
      <c r="DH256" s="120"/>
      <c r="DI256" s="120"/>
      <c r="DJ256" s="120"/>
      <c r="DK256" s="120"/>
      <c r="DL256" s="120"/>
      <c r="DM256" s="120"/>
      <c r="DN256" s="120"/>
      <c r="DO256" s="122"/>
      <c r="DP256" s="451"/>
      <c r="DQ256" s="160"/>
      <c r="DR256" s="120"/>
      <c r="DS256" s="120"/>
      <c r="DT256" s="122"/>
      <c r="DU256" s="160"/>
      <c r="DV256" s="114"/>
      <c r="DW256" s="115"/>
      <c r="DX256" s="28"/>
    </row>
    <row r="257" spans="1:256" s="25" customFormat="1" ht="16.5" customHeight="1">
      <c r="A257" s="468" t="s">
        <v>392</v>
      </c>
      <c r="B257" s="62"/>
      <c r="C257" s="119"/>
      <c r="D257" s="122"/>
      <c r="E257" s="423"/>
      <c r="F257" s="119"/>
      <c r="G257" s="120"/>
      <c r="H257" s="120"/>
      <c r="I257" s="120"/>
      <c r="J257" s="122"/>
      <c r="K257" s="252"/>
      <c r="L257" s="120"/>
      <c r="M257" s="121"/>
      <c r="N257" s="121"/>
      <c r="O257" s="105"/>
      <c r="P257" s="160"/>
      <c r="Q257" s="121"/>
      <c r="R257" s="117"/>
      <c r="S257" s="417"/>
      <c r="T257" s="160"/>
      <c r="U257" s="117"/>
      <c r="V257" s="117"/>
      <c r="W257" s="117"/>
      <c r="X257" s="417"/>
      <c r="Y257" s="160"/>
      <c r="Z257" s="120"/>
      <c r="AA257" s="120"/>
      <c r="AB257" s="120"/>
      <c r="AC257" s="122"/>
      <c r="AD257" s="160"/>
      <c r="AE257" s="120"/>
      <c r="AF257" s="120"/>
      <c r="AG257" s="120"/>
      <c r="AH257" s="120"/>
      <c r="AI257" s="120"/>
      <c r="AJ257" s="122"/>
      <c r="AK257" s="160"/>
      <c r="AL257" s="120"/>
      <c r="AM257" s="120"/>
      <c r="AN257" s="120"/>
      <c r="AO257" s="122"/>
      <c r="AP257" s="160"/>
      <c r="AQ257" s="120"/>
      <c r="AR257" s="122"/>
      <c r="AS257" s="160"/>
      <c r="AT257" s="120"/>
      <c r="AU257" s="120"/>
      <c r="AV257" s="120"/>
      <c r="AW257" s="122"/>
      <c r="AX257" s="160"/>
      <c r="AY257" s="120"/>
      <c r="AZ257" s="122"/>
      <c r="BA257" s="160"/>
      <c r="BB257" s="120"/>
      <c r="BC257" s="120"/>
      <c r="BD257" s="120"/>
      <c r="BE257" s="120"/>
      <c r="BF257" s="120"/>
      <c r="BG257" s="120"/>
      <c r="BH257" s="120"/>
      <c r="BI257" s="122"/>
      <c r="BJ257" s="160"/>
      <c r="BK257" s="120"/>
      <c r="BL257" s="120"/>
      <c r="BM257" s="120"/>
      <c r="BN257" s="120"/>
      <c r="BO257" s="122"/>
      <c r="BP257" s="160"/>
      <c r="BQ257" s="120"/>
      <c r="BR257" s="120"/>
      <c r="BS257" s="122"/>
      <c r="BT257" s="160"/>
      <c r="BU257" s="120"/>
      <c r="BV257" s="120"/>
      <c r="BW257" s="120"/>
      <c r="BX257" s="122"/>
      <c r="BY257" s="160"/>
      <c r="BZ257" s="120"/>
      <c r="CA257" s="120"/>
      <c r="CB257" s="120"/>
      <c r="CC257" s="120"/>
      <c r="CD257" s="120"/>
      <c r="CE257" s="120"/>
      <c r="CF257" s="120"/>
      <c r="CG257" s="122"/>
      <c r="CH257" s="160"/>
      <c r="CI257" s="120"/>
      <c r="CJ257" s="122"/>
      <c r="CK257" s="160"/>
      <c r="CL257" s="120"/>
      <c r="CM257" s="120"/>
      <c r="CN257" s="120"/>
      <c r="CO257" s="120"/>
      <c r="CP257" s="122"/>
      <c r="CQ257" s="160"/>
      <c r="CR257" s="120"/>
      <c r="CS257" s="120"/>
      <c r="CT257" s="122"/>
      <c r="CU257" s="160"/>
      <c r="CV257" s="120"/>
      <c r="CW257" s="120"/>
      <c r="CX257" s="120"/>
      <c r="CY257" s="122"/>
      <c r="CZ257" s="160"/>
      <c r="DA257" s="120"/>
      <c r="DB257" s="120"/>
      <c r="DC257" s="120"/>
      <c r="DD257" s="120"/>
      <c r="DE257" s="120"/>
      <c r="DF257" s="122"/>
      <c r="DG257" s="160"/>
      <c r="DH257" s="120"/>
      <c r="DI257" s="120"/>
      <c r="DJ257" s="120"/>
      <c r="DK257" s="120"/>
      <c r="DL257" s="120"/>
      <c r="DM257" s="120"/>
      <c r="DN257" s="120"/>
      <c r="DO257" s="122"/>
      <c r="DP257" s="451"/>
      <c r="DQ257" s="160"/>
      <c r="DR257" s="120"/>
      <c r="DS257" s="120"/>
      <c r="DT257" s="122"/>
      <c r="DU257" s="160"/>
      <c r="DV257" s="120"/>
      <c r="DW257" s="122"/>
      <c r="DX257" s="28"/>
    </row>
    <row r="258" spans="1:256" s="25" customFormat="1" ht="16.5" customHeight="1">
      <c r="A258" s="366" t="s">
        <v>109</v>
      </c>
      <c r="B258" s="62">
        <f t="shared" ref="B258:B270" si="196">SUM(C258:D258)</f>
        <v>1062</v>
      </c>
      <c r="C258" s="116">
        <v>594</v>
      </c>
      <c r="D258" s="417">
        <v>468</v>
      </c>
      <c r="E258" s="151">
        <f t="shared" ref="E258:E270" si="197">SUM(F258:J258)</f>
        <v>1374</v>
      </c>
      <c r="F258" s="116">
        <v>207</v>
      </c>
      <c r="G258" s="117">
        <v>579</v>
      </c>
      <c r="H258" s="117">
        <v>91</v>
      </c>
      <c r="I258" s="117">
        <v>176</v>
      </c>
      <c r="J258" s="417">
        <v>321</v>
      </c>
      <c r="K258" s="104">
        <f t="shared" ref="K258:K270" si="198">SUM(L258:O258)</f>
        <v>418</v>
      </c>
      <c r="L258" s="117">
        <v>124</v>
      </c>
      <c r="M258" s="117">
        <v>53</v>
      </c>
      <c r="N258" s="121">
        <v>81</v>
      </c>
      <c r="O258" s="417">
        <v>160</v>
      </c>
      <c r="P258" s="104">
        <f t="shared" ref="P258:P270" si="199">SUM(Q258:S258)</f>
        <v>473</v>
      </c>
      <c r="Q258" s="117">
        <v>261</v>
      </c>
      <c r="R258" s="117">
        <v>134</v>
      </c>
      <c r="S258" s="417">
        <v>78</v>
      </c>
      <c r="T258" s="104">
        <f t="shared" ref="T258:T270" si="200">SUM(U258:X258)</f>
        <v>1055</v>
      </c>
      <c r="U258" s="117">
        <v>559</v>
      </c>
      <c r="V258" s="117">
        <v>115</v>
      </c>
      <c r="W258" s="117">
        <v>226</v>
      </c>
      <c r="X258" s="417">
        <v>155</v>
      </c>
      <c r="Y258" s="104">
        <f t="shared" ref="Y258:Y270" si="201">SUM(Z258:AC258)</f>
        <v>1117</v>
      </c>
      <c r="Z258" s="117">
        <v>167</v>
      </c>
      <c r="AA258" s="117">
        <v>277</v>
      </c>
      <c r="AB258" s="117">
        <v>468</v>
      </c>
      <c r="AC258" s="417">
        <v>205</v>
      </c>
      <c r="AD258" s="104">
        <f t="shared" ref="AD258:AD270" si="202">SUM(AE258:AJ258)</f>
        <v>1085</v>
      </c>
      <c r="AE258" s="117">
        <v>125</v>
      </c>
      <c r="AF258" s="117">
        <v>141</v>
      </c>
      <c r="AG258" s="117">
        <v>74</v>
      </c>
      <c r="AH258" s="117">
        <v>226</v>
      </c>
      <c r="AI258" s="117">
        <v>167</v>
      </c>
      <c r="AJ258" s="417">
        <v>352</v>
      </c>
      <c r="AK258" s="104">
        <f t="shared" ref="AK258:AK270" si="203">SUM(AL258:AO258)</f>
        <v>896</v>
      </c>
      <c r="AL258" s="117">
        <v>188</v>
      </c>
      <c r="AM258" s="117">
        <v>246</v>
      </c>
      <c r="AN258" s="117">
        <v>333</v>
      </c>
      <c r="AO258" s="417">
        <v>129</v>
      </c>
      <c r="AP258" s="104">
        <f t="shared" ref="AP258:AP270" si="204">SUM(AQ258:AR258)</f>
        <v>187</v>
      </c>
      <c r="AQ258" s="117">
        <v>98</v>
      </c>
      <c r="AR258" s="417">
        <v>89</v>
      </c>
      <c r="AS258" s="104">
        <f t="shared" ref="AS258:AS263" si="205">SUM(AT258:AW258)</f>
        <v>562</v>
      </c>
      <c r="AT258" s="117">
        <v>267</v>
      </c>
      <c r="AU258" s="117">
        <v>97</v>
      </c>
      <c r="AV258" s="117">
        <v>82</v>
      </c>
      <c r="AW258" s="417">
        <v>116</v>
      </c>
      <c r="AX258" s="104">
        <f t="shared" ref="AX258:AX270" si="206">SUM(AY258:AZ258)</f>
        <v>1685</v>
      </c>
      <c r="AY258" s="117">
        <v>424</v>
      </c>
      <c r="AZ258" s="417">
        <v>1261</v>
      </c>
      <c r="BA258" s="104">
        <f t="shared" ref="BA258:BA270" si="207">SUM(BB258:BI258)</f>
        <v>9736</v>
      </c>
      <c r="BB258" s="117">
        <v>4072</v>
      </c>
      <c r="BC258" s="117">
        <v>744</v>
      </c>
      <c r="BD258" s="117">
        <v>780</v>
      </c>
      <c r="BE258" s="117">
        <v>750</v>
      </c>
      <c r="BF258" s="117">
        <v>951</v>
      </c>
      <c r="BG258" s="117">
        <v>1178</v>
      </c>
      <c r="BH258" s="117">
        <v>729</v>
      </c>
      <c r="BI258" s="417">
        <v>532</v>
      </c>
      <c r="BJ258" s="104">
        <f t="shared" ref="BJ258:BJ270" si="208">SUM(BK258:BO258)</f>
        <v>1071</v>
      </c>
      <c r="BK258" s="148">
        <v>123</v>
      </c>
      <c r="BL258" s="148">
        <v>214</v>
      </c>
      <c r="BM258" s="148">
        <v>507</v>
      </c>
      <c r="BN258" s="148">
        <v>22</v>
      </c>
      <c r="BO258" s="147">
        <v>205</v>
      </c>
      <c r="BP258" s="104">
        <f t="shared" ref="BP258:BP270" si="209">SUM(BQ258:BS258)</f>
        <v>275</v>
      </c>
      <c r="BQ258" s="117">
        <v>77</v>
      </c>
      <c r="BR258" s="117">
        <v>38</v>
      </c>
      <c r="BS258" s="417">
        <v>160</v>
      </c>
      <c r="BT258" s="104">
        <f t="shared" ref="BT258:BT270" si="210">SUM(BU258:BX258)</f>
        <v>1864</v>
      </c>
      <c r="BU258" s="117">
        <v>714</v>
      </c>
      <c r="BV258" s="117">
        <v>165</v>
      </c>
      <c r="BW258" s="117">
        <v>836</v>
      </c>
      <c r="BX258" s="417">
        <v>149</v>
      </c>
      <c r="BY258" s="104">
        <f t="shared" ref="BY258:BY270" si="211">SUM(BZ258:CG258)</f>
        <v>1133</v>
      </c>
      <c r="BZ258" s="120">
        <v>52</v>
      </c>
      <c r="CA258" s="120">
        <v>62</v>
      </c>
      <c r="CB258" s="121">
        <v>693</v>
      </c>
      <c r="CC258" s="120">
        <v>28</v>
      </c>
      <c r="CD258" s="120">
        <v>61</v>
      </c>
      <c r="CE258" s="120">
        <v>95</v>
      </c>
      <c r="CF258" s="120">
        <v>76</v>
      </c>
      <c r="CG258" s="122">
        <v>66</v>
      </c>
      <c r="CH258" s="104">
        <f t="shared" ref="CH258:CH270" si="212">SUM(CI258:CJ258)</f>
        <v>3558</v>
      </c>
      <c r="CI258" s="120">
        <v>2647</v>
      </c>
      <c r="CJ258" s="122">
        <v>911</v>
      </c>
      <c r="CK258" s="104">
        <f t="shared" ref="CK258:CK270" si="213">SUM(CL258:CP258)</f>
        <v>1678</v>
      </c>
      <c r="CL258" s="120">
        <v>734</v>
      </c>
      <c r="CM258" s="120">
        <v>327</v>
      </c>
      <c r="CN258" s="120">
        <v>118</v>
      </c>
      <c r="CO258" s="120">
        <v>299</v>
      </c>
      <c r="CP258" s="122">
        <v>200</v>
      </c>
      <c r="CQ258" s="104">
        <f t="shared" ref="CQ258:CQ270" si="214">SUM(CR258:CT258)</f>
        <v>1125</v>
      </c>
      <c r="CR258" s="120">
        <v>243</v>
      </c>
      <c r="CS258" s="120">
        <v>481</v>
      </c>
      <c r="CT258" s="122">
        <v>401</v>
      </c>
      <c r="CU258" s="104">
        <f t="shared" ref="CU258:CU270" si="215">SUM(CV258:CY258)</f>
        <v>1067</v>
      </c>
      <c r="CV258" s="120">
        <v>217</v>
      </c>
      <c r="CW258" s="120">
        <v>412</v>
      </c>
      <c r="CX258" s="120">
        <v>138</v>
      </c>
      <c r="CY258" s="122">
        <v>300</v>
      </c>
      <c r="CZ258" s="104">
        <f t="shared" ref="CZ258:CZ270" si="216">SUM(DA258:DF258)</f>
        <v>3085</v>
      </c>
      <c r="DA258" s="120">
        <v>66</v>
      </c>
      <c r="DB258" s="120">
        <v>51</v>
      </c>
      <c r="DC258" s="120">
        <v>340</v>
      </c>
      <c r="DD258" s="120">
        <v>1902</v>
      </c>
      <c r="DE258" s="120">
        <v>481</v>
      </c>
      <c r="DF258" s="122">
        <v>245</v>
      </c>
      <c r="DG258" s="104">
        <f t="shared" ref="DG258:DG270" si="217">SUM(DH258:DO258)</f>
        <v>3900</v>
      </c>
      <c r="DH258" s="585">
        <v>200</v>
      </c>
      <c r="DI258" s="585">
        <v>150</v>
      </c>
      <c r="DJ258" s="585">
        <v>280</v>
      </c>
      <c r="DK258" s="585">
        <v>860</v>
      </c>
      <c r="DL258" s="585">
        <v>400</v>
      </c>
      <c r="DM258" s="585">
        <v>1490</v>
      </c>
      <c r="DN258" s="585">
        <v>180</v>
      </c>
      <c r="DO258" s="586">
        <v>340</v>
      </c>
      <c r="DP258" s="451">
        <f t="shared" ref="DP258:DP270" si="218">B258+E258+K258+P258+T258+Y258+AD258+AK258+AP258+AS258+AX258+BA258+BJ258+BP258+BT258+BY258+CH258+CK258+CQ258+CU258+CZ258+DG258</f>
        <v>38406</v>
      </c>
      <c r="DQ258" s="104">
        <f t="shared" ref="DQ258:DQ270" si="219">SUM(DR258:DT258)</f>
        <v>339</v>
      </c>
      <c r="DR258" s="120">
        <v>72</v>
      </c>
      <c r="DS258" s="120">
        <v>147</v>
      </c>
      <c r="DT258" s="122">
        <v>120</v>
      </c>
      <c r="DU258" s="195">
        <f t="shared" ref="DU258:DU270" si="220">SUM(DV258:DW258)</f>
        <v>267</v>
      </c>
      <c r="DV258" s="120">
        <v>267</v>
      </c>
      <c r="DW258" s="105">
        <v>0</v>
      </c>
      <c r="DX258" s="254"/>
      <c r="DY258" s="254"/>
      <c r="DZ258" s="254"/>
      <c r="EA258" s="254"/>
      <c r="EB258" s="28"/>
      <c r="EC258" s="28"/>
      <c r="ED258" s="28"/>
      <c r="EE258" s="28"/>
      <c r="EF258" s="28"/>
    </row>
    <row r="259" spans="1:256" s="25" customFormat="1" ht="16.5" customHeight="1">
      <c r="A259" s="366" t="s">
        <v>110</v>
      </c>
      <c r="B259" s="62">
        <f t="shared" si="196"/>
        <v>1174</v>
      </c>
      <c r="C259" s="116">
        <v>620</v>
      </c>
      <c r="D259" s="417">
        <v>554</v>
      </c>
      <c r="E259" s="151">
        <f t="shared" si="197"/>
        <v>764</v>
      </c>
      <c r="F259" s="116">
        <v>99</v>
      </c>
      <c r="G259" s="117">
        <v>357</v>
      </c>
      <c r="H259" s="117">
        <v>68</v>
      </c>
      <c r="I259" s="117">
        <v>80</v>
      </c>
      <c r="J259" s="417">
        <v>160</v>
      </c>
      <c r="K259" s="104">
        <f t="shared" si="198"/>
        <v>537</v>
      </c>
      <c r="L259" s="117">
        <v>155</v>
      </c>
      <c r="M259" s="117">
        <v>50</v>
      </c>
      <c r="N259" s="121">
        <v>122</v>
      </c>
      <c r="O259" s="417">
        <v>210</v>
      </c>
      <c r="P259" s="104">
        <f t="shared" si="199"/>
        <v>511</v>
      </c>
      <c r="Q259" s="117">
        <v>347</v>
      </c>
      <c r="R259" s="117">
        <v>92</v>
      </c>
      <c r="S259" s="417">
        <v>72</v>
      </c>
      <c r="T259" s="104">
        <f t="shared" si="200"/>
        <v>921</v>
      </c>
      <c r="U259" s="117">
        <v>357</v>
      </c>
      <c r="V259" s="117">
        <v>195</v>
      </c>
      <c r="W259" s="117">
        <v>245</v>
      </c>
      <c r="X259" s="417">
        <v>124</v>
      </c>
      <c r="Y259" s="104">
        <f t="shared" si="201"/>
        <v>871</v>
      </c>
      <c r="Z259" s="117">
        <v>130</v>
      </c>
      <c r="AA259" s="117">
        <v>221</v>
      </c>
      <c r="AB259" s="117">
        <v>369</v>
      </c>
      <c r="AC259" s="417">
        <v>151</v>
      </c>
      <c r="AD259" s="104">
        <f t="shared" si="202"/>
        <v>1259</v>
      </c>
      <c r="AE259" s="117">
        <v>148</v>
      </c>
      <c r="AF259" s="117">
        <v>120</v>
      </c>
      <c r="AG259" s="117">
        <v>79</v>
      </c>
      <c r="AH259" s="117">
        <v>239</v>
      </c>
      <c r="AI259" s="117">
        <v>200</v>
      </c>
      <c r="AJ259" s="417">
        <v>473</v>
      </c>
      <c r="AK259" s="104">
        <f t="shared" si="203"/>
        <v>749</v>
      </c>
      <c r="AL259" s="117">
        <v>240</v>
      </c>
      <c r="AM259" s="117">
        <v>205</v>
      </c>
      <c r="AN259" s="117">
        <v>164</v>
      </c>
      <c r="AO259" s="417">
        <v>140</v>
      </c>
      <c r="AP259" s="104">
        <f t="shared" si="204"/>
        <v>0</v>
      </c>
      <c r="AQ259" s="117">
        <v>0</v>
      </c>
      <c r="AR259" s="417">
        <v>0</v>
      </c>
      <c r="AS259" s="104">
        <f t="shared" si="205"/>
        <v>582</v>
      </c>
      <c r="AT259" s="117">
        <v>250</v>
      </c>
      <c r="AU259" s="117">
        <v>162</v>
      </c>
      <c r="AV259" s="117">
        <v>70</v>
      </c>
      <c r="AW259" s="417">
        <v>100</v>
      </c>
      <c r="AX259" s="104">
        <f t="shared" si="206"/>
        <v>940</v>
      </c>
      <c r="AY259" s="117">
        <v>220</v>
      </c>
      <c r="AZ259" s="417">
        <v>720</v>
      </c>
      <c r="BA259" s="104">
        <f t="shared" si="207"/>
        <v>3644</v>
      </c>
      <c r="BB259" s="117">
        <v>430</v>
      </c>
      <c r="BC259" s="117">
        <v>465</v>
      </c>
      <c r="BD259" s="117">
        <v>429</v>
      </c>
      <c r="BE259" s="117">
        <v>451</v>
      </c>
      <c r="BF259" s="117">
        <v>299</v>
      </c>
      <c r="BG259" s="117">
        <v>508</v>
      </c>
      <c r="BH259" s="117">
        <v>517</v>
      </c>
      <c r="BI259" s="417">
        <v>545</v>
      </c>
      <c r="BJ259" s="104">
        <f t="shared" si="208"/>
        <v>682</v>
      </c>
      <c r="BK259" s="148">
        <v>172</v>
      </c>
      <c r="BL259" s="148">
        <v>190</v>
      </c>
      <c r="BM259" s="148">
        <v>195</v>
      </c>
      <c r="BN259" s="148">
        <v>40</v>
      </c>
      <c r="BO259" s="147">
        <v>85</v>
      </c>
      <c r="BP259" s="104">
        <f t="shared" si="209"/>
        <v>229</v>
      </c>
      <c r="BQ259" s="117">
        <v>50</v>
      </c>
      <c r="BR259" s="117">
        <v>20</v>
      </c>
      <c r="BS259" s="417">
        <v>159</v>
      </c>
      <c r="BT259" s="104">
        <f t="shared" si="210"/>
        <v>1074</v>
      </c>
      <c r="BU259" s="117">
        <v>433</v>
      </c>
      <c r="BV259" s="117">
        <v>120</v>
      </c>
      <c r="BW259" s="117">
        <v>451</v>
      </c>
      <c r="BX259" s="417">
        <v>70</v>
      </c>
      <c r="BY259" s="104">
        <f t="shared" si="211"/>
        <v>826</v>
      </c>
      <c r="BZ259" s="120">
        <v>73</v>
      </c>
      <c r="CA259" s="120">
        <v>58</v>
      </c>
      <c r="CB259" s="121">
        <v>270</v>
      </c>
      <c r="CC259" s="120">
        <v>50</v>
      </c>
      <c r="CD259" s="120">
        <v>41</v>
      </c>
      <c r="CE259" s="120">
        <v>128</v>
      </c>
      <c r="CF259" s="120">
        <v>75</v>
      </c>
      <c r="CG259" s="122">
        <v>131</v>
      </c>
      <c r="CH259" s="104">
        <f t="shared" si="212"/>
        <v>537</v>
      </c>
      <c r="CI259" s="120">
        <v>415</v>
      </c>
      <c r="CJ259" s="122">
        <v>122</v>
      </c>
      <c r="CK259" s="104">
        <f t="shared" si="213"/>
        <v>1173</v>
      </c>
      <c r="CL259" s="120">
        <v>372</v>
      </c>
      <c r="CM259" s="120">
        <v>260</v>
      </c>
      <c r="CN259" s="120">
        <v>100</v>
      </c>
      <c r="CO259" s="120">
        <v>310</v>
      </c>
      <c r="CP259" s="122">
        <v>131</v>
      </c>
      <c r="CQ259" s="104">
        <f t="shared" si="214"/>
        <v>919</v>
      </c>
      <c r="CR259" s="120">
        <v>97</v>
      </c>
      <c r="CS259" s="120">
        <v>519</v>
      </c>
      <c r="CT259" s="122">
        <v>303</v>
      </c>
      <c r="CU259" s="104">
        <f t="shared" si="215"/>
        <v>440</v>
      </c>
      <c r="CV259" s="120">
        <v>80</v>
      </c>
      <c r="CW259" s="120">
        <v>125</v>
      </c>
      <c r="CX259" s="120">
        <v>100</v>
      </c>
      <c r="CY259" s="122">
        <v>135</v>
      </c>
      <c r="CZ259" s="104">
        <f t="shared" si="216"/>
        <v>1380</v>
      </c>
      <c r="DA259" s="120">
        <v>100</v>
      </c>
      <c r="DB259" s="120">
        <v>50</v>
      </c>
      <c r="DC259" s="120">
        <v>346</v>
      </c>
      <c r="DD259" s="120">
        <v>774</v>
      </c>
      <c r="DE259" s="120">
        <v>60</v>
      </c>
      <c r="DF259" s="122">
        <v>50</v>
      </c>
      <c r="DG259" s="104">
        <f t="shared" si="217"/>
        <v>2780</v>
      </c>
      <c r="DH259" s="585">
        <v>240</v>
      </c>
      <c r="DI259" s="585">
        <v>65</v>
      </c>
      <c r="DJ259" s="585">
        <v>205</v>
      </c>
      <c r="DK259" s="585">
        <v>530</v>
      </c>
      <c r="DL259" s="585">
        <v>340</v>
      </c>
      <c r="DM259" s="585">
        <v>970</v>
      </c>
      <c r="DN259" s="585">
        <v>130</v>
      </c>
      <c r="DO259" s="586">
        <v>300</v>
      </c>
      <c r="DP259" s="451">
        <f t="shared" si="218"/>
        <v>21992</v>
      </c>
      <c r="DQ259" s="104">
        <f t="shared" si="219"/>
        <v>0</v>
      </c>
      <c r="DR259" s="120">
        <v>0</v>
      </c>
      <c r="DS259" s="120">
        <v>0</v>
      </c>
      <c r="DT259" s="122">
        <v>0</v>
      </c>
      <c r="DU259" s="195">
        <f t="shared" si="220"/>
        <v>0</v>
      </c>
      <c r="DV259" s="120">
        <v>0</v>
      </c>
      <c r="DW259" s="105">
        <v>0</v>
      </c>
      <c r="DX259" s="254"/>
      <c r="DY259" s="254"/>
      <c r="DZ259" s="254"/>
      <c r="EA259" s="254"/>
      <c r="EB259" s="28"/>
      <c r="EC259" s="28"/>
      <c r="ED259" s="28"/>
      <c r="EE259" s="28"/>
      <c r="EF259" s="28"/>
    </row>
    <row r="260" spans="1:256" s="25" customFormat="1" ht="16.5" customHeight="1">
      <c r="A260" s="366" t="s">
        <v>351</v>
      </c>
      <c r="B260" s="62">
        <f t="shared" si="196"/>
        <v>586</v>
      </c>
      <c r="C260" s="116">
        <v>360</v>
      </c>
      <c r="D260" s="417">
        <v>226</v>
      </c>
      <c r="E260" s="151">
        <f t="shared" si="197"/>
        <v>295</v>
      </c>
      <c r="F260" s="116">
        <v>15</v>
      </c>
      <c r="G260" s="117">
        <v>210</v>
      </c>
      <c r="H260" s="117">
        <v>0</v>
      </c>
      <c r="I260" s="117">
        <v>43</v>
      </c>
      <c r="J260" s="417">
        <v>27</v>
      </c>
      <c r="K260" s="104">
        <f t="shared" si="198"/>
        <v>56</v>
      </c>
      <c r="L260" s="117">
        <v>0</v>
      </c>
      <c r="M260" s="117">
        <v>0</v>
      </c>
      <c r="N260" s="121">
        <v>0</v>
      </c>
      <c r="O260" s="417">
        <v>56</v>
      </c>
      <c r="P260" s="104">
        <f t="shared" si="199"/>
        <v>550</v>
      </c>
      <c r="Q260" s="117">
        <v>323</v>
      </c>
      <c r="R260" s="117">
        <v>181</v>
      </c>
      <c r="S260" s="417">
        <v>46</v>
      </c>
      <c r="T260" s="104">
        <f t="shared" si="200"/>
        <v>413</v>
      </c>
      <c r="U260" s="117">
        <v>73</v>
      </c>
      <c r="V260" s="117">
        <v>43</v>
      </c>
      <c r="W260" s="117">
        <v>297</v>
      </c>
      <c r="X260" s="417">
        <v>0</v>
      </c>
      <c r="Y260" s="104">
        <f t="shared" si="201"/>
        <v>465</v>
      </c>
      <c r="Z260" s="117">
        <v>52</v>
      </c>
      <c r="AA260" s="117">
        <v>225</v>
      </c>
      <c r="AB260" s="117">
        <v>188</v>
      </c>
      <c r="AC260" s="417">
        <v>0</v>
      </c>
      <c r="AD260" s="104">
        <f t="shared" si="202"/>
        <v>749</v>
      </c>
      <c r="AE260" s="117">
        <v>34</v>
      </c>
      <c r="AF260" s="117">
        <v>30</v>
      </c>
      <c r="AG260" s="117">
        <v>39</v>
      </c>
      <c r="AH260" s="117">
        <v>129</v>
      </c>
      <c r="AI260" s="117">
        <v>14</v>
      </c>
      <c r="AJ260" s="417">
        <v>503</v>
      </c>
      <c r="AK260" s="104">
        <f t="shared" si="203"/>
        <v>730</v>
      </c>
      <c r="AL260" s="117">
        <v>183</v>
      </c>
      <c r="AM260" s="117">
        <v>191</v>
      </c>
      <c r="AN260" s="117">
        <v>342</v>
      </c>
      <c r="AO260" s="417">
        <v>14</v>
      </c>
      <c r="AP260" s="104">
        <f t="shared" si="204"/>
        <v>42</v>
      </c>
      <c r="AQ260" s="117">
        <v>28</v>
      </c>
      <c r="AR260" s="417">
        <v>14</v>
      </c>
      <c r="AS260" s="104">
        <f t="shared" si="205"/>
        <v>867</v>
      </c>
      <c r="AT260" s="117">
        <v>613</v>
      </c>
      <c r="AU260" s="117">
        <v>157</v>
      </c>
      <c r="AV260" s="117">
        <v>20</v>
      </c>
      <c r="AW260" s="417">
        <v>77</v>
      </c>
      <c r="AX260" s="104">
        <f t="shared" si="206"/>
        <v>140</v>
      </c>
      <c r="AY260" s="117">
        <v>0</v>
      </c>
      <c r="AZ260" s="417">
        <v>140</v>
      </c>
      <c r="BA260" s="104">
        <f t="shared" si="207"/>
        <v>6809</v>
      </c>
      <c r="BB260" s="117">
        <v>3983</v>
      </c>
      <c r="BC260" s="117">
        <v>214</v>
      </c>
      <c r="BD260" s="117">
        <v>278</v>
      </c>
      <c r="BE260" s="117">
        <v>417</v>
      </c>
      <c r="BF260" s="117">
        <v>264</v>
      </c>
      <c r="BG260" s="117">
        <v>472</v>
      </c>
      <c r="BH260" s="117">
        <v>670</v>
      </c>
      <c r="BI260" s="417">
        <v>511</v>
      </c>
      <c r="BJ260" s="104">
        <f t="shared" si="208"/>
        <v>403</v>
      </c>
      <c r="BK260" s="148">
        <v>25</v>
      </c>
      <c r="BL260" s="148">
        <v>170</v>
      </c>
      <c r="BM260" s="148">
        <v>122</v>
      </c>
      <c r="BN260" s="148">
        <v>7</v>
      </c>
      <c r="BO260" s="147">
        <v>79</v>
      </c>
      <c r="BP260" s="104">
        <f t="shared" si="209"/>
        <v>52</v>
      </c>
      <c r="BQ260" s="117">
        <v>0</v>
      </c>
      <c r="BR260" s="117">
        <v>34</v>
      </c>
      <c r="BS260" s="417">
        <v>18</v>
      </c>
      <c r="BT260" s="104">
        <f t="shared" si="210"/>
        <v>1130</v>
      </c>
      <c r="BU260" s="117">
        <v>733</v>
      </c>
      <c r="BV260" s="117">
        <v>0</v>
      </c>
      <c r="BW260" s="117">
        <v>377</v>
      </c>
      <c r="BX260" s="417">
        <v>20</v>
      </c>
      <c r="BY260" s="104">
        <f t="shared" si="211"/>
        <v>470</v>
      </c>
      <c r="BZ260" s="120">
        <v>22</v>
      </c>
      <c r="CA260" s="120">
        <v>8</v>
      </c>
      <c r="CB260" s="121">
        <v>293</v>
      </c>
      <c r="CC260" s="120">
        <v>15</v>
      </c>
      <c r="CD260" s="120">
        <v>24</v>
      </c>
      <c r="CE260" s="120">
        <v>48</v>
      </c>
      <c r="CF260" s="120">
        <v>17</v>
      </c>
      <c r="CG260" s="122">
        <v>43</v>
      </c>
      <c r="CH260" s="104">
        <f t="shared" si="212"/>
        <v>2823</v>
      </c>
      <c r="CI260" s="120">
        <v>2707</v>
      </c>
      <c r="CJ260" s="122">
        <v>116</v>
      </c>
      <c r="CK260" s="104">
        <f t="shared" si="213"/>
        <v>268</v>
      </c>
      <c r="CL260" s="120">
        <v>104</v>
      </c>
      <c r="CM260" s="120">
        <v>116</v>
      </c>
      <c r="CN260" s="120">
        <v>10</v>
      </c>
      <c r="CO260" s="120">
        <v>24</v>
      </c>
      <c r="CP260" s="122">
        <v>14</v>
      </c>
      <c r="CQ260" s="104">
        <f t="shared" si="214"/>
        <v>560</v>
      </c>
      <c r="CR260" s="120">
        <v>222</v>
      </c>
      <c r="CS260" s="120">
        <v>127</v>
      </c>
      <c r="CT260" s="122">
        <v>211</v>
      </c>
      <c r="CU260" s="104">
        <f t="shared" si="215"/>
        <v>158</v>
      </c>
      <c r="CV260" s="120">
        <v>10</v>
      </c>
      <c r="CW260" s="120">
        <v>16</v>
      </c>
      <c r="CX260" s="120">
        <v>16</v>
      </c>
      <c r="CY260" s="122">
        <v>116</v>
      </c>
      <c r="CZ260" s="104">
        <f t="shared" si="216"/>
        <v>1068</v>
      </c>
      <c r="DA260" s="120">
        <v>58</v>
      </c>
      <c r="DB260" s="120">
        <v>10</v>
      </c>
      <c r="DC260" s="120">
        <v>331</v>
      </c>
      <c r="DD260" s="120">
        <v>554</v>
      </c>
      <c r="DE260" s="120">
        <v>65</v>
      </c>
      <c r="DF260" s="122">
        <v>50</v>
      </c>
      <c r="DG260" s="104">
        <f t="shared" si="217"/>
        <v>3340</v>
      </c>
      <c r="DH260" s="585">
        <v>210</v>
      </c>
      <c r="DI260" s="585">
        <v>110</v>
      </c>
      <c r="DJ260" s="585">
        <v>30</v>
      </c>
      <c r="DK260" s="585">
        <v>400</v>
      </c>
      <c r="DL260" s="585">
        <v>830</v>
      </c>
      <c r="DM260" s="585">
        <v>1400</v>
      </c>
      <c r="DN260" s="585">
        <v>100</v>
      </c>
      <c r="DO260" s="586">
        <v>260</v>
      </c>
      <c r="DP260" s="451">
        <f t="shared" si="218"/>
        <v>21974</v>
      </c>
      <c r="DQ260" s="104">
        <f t="shared" si="219"/>
        <v>32</v>
      </c>
      <c r="DR260" s="120">
        <v>20</v>
      </c>
      <c r="DS260" s="120">
        <v>0</v>
      </c>
      <c r="DT260" s="122">
        <v>12</v>
      </c>
      <c r="DU260" s="195">
        <f t="shared" si="220"/>
        <v>488</v>
      </c>
      <c r="DV260" s="120">
        <v>488</v>
      </c>
      <c r="DW260" s="105">
        <v>0</v>
      </c>
      <c r="DX260" s="254"/>
      <c r="DY260" s="254"/>
      <c r="DZ260" s="254"/>
      <c r="EA260" s="254"/>
      <c r="EB260" s="28"/>
      <c r="EC260" s="28"/>
      <c r="ED260" s="28"/>
      <c r="EE260" s="28"/>
      <c r="EF260" s="28"/>
    </row>
    <row r="261" spans="1:256" s="25" customFormat="1" ht="16.5" customHeight="1">
      <c r="A261" s="366" t="s">
        <v>111</v>
      </c>
      <c r="B261" s="62">
        <f t="shared" si="196"/>
        <v>120</v>
      </c>
      <c r="C261" s="116">
        <v>100</v>
      </c>
      <c r="D261" s="417">
        <v>20</v>
      </c>
      <c r="E261" s="151">
        <f t="shared" si="197"/>
        <v>60</v>
      </c>
      <c r="F261" s="116">
        <v>0</v>
      </c>
      <c r="G261" s="117">
        <v>0</v>
      </c>
      <c r="H261" s="117">
        <v>0</v>
      </c>
      <c r="I261" s="117">
        <v>0</v>
      </c>
      <c r="J261" s="417">
        <v>60</v>
      </c>
      <c r="K261" s="104">
        <f t="shared" si="198"/>
        <v>0</v>
      </c>
      <c r="L261" s="117">
        <v>0</v>
      </c>
      <c r="M261" s="117">
        <v>0</v>
      </c>
      <c r="N261" s="121">
        <v>0</v>
      </c>
      <c r="O261" s="417">
        <v>0</v>
      </c>
      <c r="P261" s="104">
        <f t="shared" si="199"/>
        <v>0</v>
      </c>
      <c r="Q261" s="117">
        <v>0</v>
      </c>
      <c r="R261" s="117">
        <v>0</v>
      </c>
      <c r="S261" s="417">
        <v>0</v>
      </c>
      <c r="T261" s="104">
        <f t="shared" si="200"/>
        <v>53</v>
      </c>
      <c r="U261" s="117">
        <v>35</v>
      </c>
      <c r="V261" s="117">
        <v>18</v>
      </c>
      <c r="W261" s="117">
        <v>0</v>
      </c>
      <c r="X261" s="417">
        <v>0</v>
      </c>
      <c r="Y261" s="104">
        <f t="shared" si="201"/>
        <v>59</v>
      </c>
      <c r="Z261" s="117">
        <v>0</v>
      </c>
      <c r="AA261" s="117">
        <v>0</v>
      </c>
      <c r="AB261" s="117">
        <v>59</v>
      </c>
      <c r="AC261" s="417">
        <v>0</v>
      </c>
      <c r="AD261" s="104">
        <f t="shared" si="202"/>
        <v>90</v>
      </c>
      <c r="AE261" s="117">
        <v>0</v>
      </c>
      <c r="AF261" s="117">
        <v>0</v>
      </c>
      <c r="AG261" s="117">
        <v>0</v>
      </c>
      <c r="AH261" s="117">
        <v>50</v>
      </c>
      <c r="AI261" s="117">
        <v>0</v>
      </c>
      <c r="AJ261" s="417">
        <v>40</v>
      </c>
      <c r="AK261" s="104">
        <f t="shared" si="203"/>
        <v>0</v>
      </c>
      <c r="AL261" s="117">
        <v>0</v>
      </c>
      <c r="AM261" s="117">
        <v>0</v>
      </c>
      <c r="AN261" s="117">
        <v>0</v>
      </c>
      <c r="AO261" s="417">
        <v>0</v>
      </c>
      <c r="AP261" s="104">
        <f t="shared" si="204"/>
        <v>0</v>
      </c>
      <c r="AQ261" s="117">
        <v>0</v>
      </c>
      <c r="AR261" s="417">
        <v>0</v>
      </c>
      <c r="AS261" s="104">
        <f t="shared" si="205"/>
        <v>66</v>
      </c>
      <c r="AT261" s="117">
        <v>36</v>
      </c>
      <c r="AU261" s="117">
        <v>0</v>
      </c>
      <c r="AV261" s="117">
        <v>30</v>
      </c>
      <c r="AW261" s="417">
        <v>0</v>
      </c>
      <c r="AX261" s="104">
        <f t="shared" si="206"/>
        <v>0</v>
      </c>
      <c r="AY261" s="117">
        <v>0</v>
      </c>
      <c r="AZ261" s="417">
        <v>0</v>
      </c>
      <c r="BA261" s="104">
        <f t="shared" si="207"/>
        <v>493</v>
      </c>
      <c r="BB261" s="117">
        <v>300</v>
      </c>
      <c r="BC261" s="117">
        <v>33</v>
      </c>
      <c r="BD261" s="117">
        <v>0</v>
      </c>
      <c r="BE261" s="117">
        <v>60</v>
      </c>
      <c r="BF261" s="117">
        <v>0</v>
      </c>
      <c r="BG261" s="117">
        <v>0</v>
      </c>
      <c r="BH261" s="117">
        <v>100</v>
      </c>
      <c r="BI261" s="417">
        <v>0</v>
      </c>
      <c r="BJ261" s="104">
        <f t="shared" si="208"/>
        <v>30</v>
      </c>
      <c r="BK261" s="148">
        <v>30</v>
      </c>
      <c r="BL261" s="148">
        <v>0</v>
      </c>
      <c r="BM261" s="148">
        <v>0</v>
      </c>
      <c r="BN261" s="148">
        <v>0</v>
      </c>
      <c r="BO261" s="147">
        <v>0</v>
      </c>
      <c r="BP261" s="104">
        <f t="shared" si="209"/>
        <v>0</v>
      </c>
      <c r="BQ261" s="117">
        <v>0</v>
      </c>
      <c r="BR261" s="117">
        <v>0</v>
      </c>
      <c r="BS261" s="417">
        <v>0</v>
      </c>
      <c r="BT261" s="104">
        <f t="shared" si="210"/>
        <v>0</v>
      </c>
      <c r="BU261" s="117">
        <v>0</v>
      </c>
      <c r="BV261" s="117">
        <v>0</v>
      </c>
      <c r="BW261" s="117">
        <v>0</v>
      </c>
      <c r="BX261" s="417">
        <v>0</v>
      </c>
      <c r="BY261" s="104">
        <f t="shared" si="211"/>
        <v>161</v>
      </c>
      <c r="BZ261" s="120">
        <v>0</v>
      </c>
      <c r="CA261" s="120">
        <v>20</v>
      </c>
      <c r="CB261" s="121">
        <v>78</v>
      </c>
      <c r="CC261" s="120">
        <v>0</v>
      </c>
      <c r="CD261" s="120">
        <v>0</v>
      </c>
      <c r="CE261" s="120">
        <v>0</v>
      </c>
      <c r="CF261" s="120">
        <v>30</v>
      </c>
      <c r="CG261" s="122">
        <v>33</v>
      </c>
      <c r="CH261" s="104">
        <f t="shared" si="212"/>
        <v>42</v>
      </c>
      <c r="CI261" s="120">
        <v>42</v>
      </c>
      <c r="CJ261" s="122">
        <v>0</v>
      </c>
      <c r="CK261" s="104">
        <f t="shared" si="213"/>
        <v>40</v>
      </c>
      <c r="CL261" s="120">
        <v>40</v>
      </c>
      <c r="CM261" s="120">
        <v>0</v>
      </c>
      <c r="CN261" s="120">
        <v>0</v>
      </c>
      <c r="CO261" s="120">
        <v>0</v>
      </c>
      <c r="CP261" s="122">
        <v>0</v>
      </c>
      <c r="CQ261" s="104">
        <f t="shared" si="214"/>
        <v>60</v>
      </c>
      <c r="CR261" s="120">
        <v>0</v>
      </c>
      <c r="CS261" s="120">
        <v>30</v>
      </c>
      <c r="CT261" s="122">
        <v>30</v>
      </c>
      <c r="CU261" s="104">
        <f t="shared" si="215"/>
        <v>0</v>
      </c>
      <c r="CV261" s="120">
        <v>0</v>
      </c>
      <c r="CW261" s="120">
        <v>0</v>
      </c>
      <c r="CX261" s="120">
        <v>0</v>
      </c>
      <c r="CY261" s="122">
        <v>0</v>
      </c>
      <c r="CZ261" s="104">
        <f t="shared" si="216"/>
        <v>56</v>
      </c>
      <c r="DA261" s="120">
        <v>0</v>
      </c>
      <c r="DB261" s="120">
        <v>0</v>
      </c>
      <c r="DC261" s="120">
        <v>16</v>
      </c>
      <c r="DD261" s="120">
        <v>40</v>
      </c>
      <c r="DE261" s="120">
        <v>0</v>
      </c>
      <c r="DF261" s="122">
        <v>0</v>
      </c>
      <c r="DG261" s="104">
        <f t="shared" si="217"/>
        <v>150</v>
      </c>
      <c r="DH261" s="585">
        <v>50</v>
      </c>
      <c r="DI261" s="585">
        <v>0</v>
      </c>
      <c r="DJ261" s="585">
        <v>0</v>
      </c>
      <c r="DK261" s="585">
        <v>0</v>
      </c>
      <c r="DL261" s="585">
        <v>0</v>
      </c>
      <c r="DM261" s="585">
        <v>100</v>
      </c>
      <c r="DN261" s="585">
        <v>0</v>
      </c>
      <c r="DO261" s="586">
        <v>0</v>
      </c>
      <c r="DP261" s="451">
        <f t="shared" si="218"/>
        <v>1480</v>
      </c>
      <c r="DQ261" s="104">
        <f t="shared" si="219"/>
        <v>0</v>
      </c>
      <c r="DR261" s="120">
        <v>0</v>
      </c>
      <c r="DS261" s="120">
        <v>0</v>
      </c>
      <c r="DT261" s="122">
        <v>0</v>
      </c>
      <c r="DU261" s="195">
        <f t="shared" si="220"/>
        <v>0</v>
      </c>
      <c r="DV261" s="120">
        <v>0</v>
      </c>
      <c r="DW261" s="105">
        <v>0</v>
      </c>
      <c r="DX261" s="254"/>
      <c r="DY261" s="254"/>
      <c r="DZ261" s="254"/>
      <c r="EA261" s="254"/>
      <c r="EB261" s="28"/>
      <c r="EC261" s="28"/>
      <c r="ED261" s="28"/>
      <c r="EE261" s="28"/>
      <c r="EF261" s="28"/>
    </row>
    <row r="262" spans="1:256" s="25" customFormat="1" ht="16.5" customHeight="1">
      <c r="A262" s="468" t="s">
        <v>352</v>
      </c>
      <c r="B262" s="62"/>
      <c r="C262" s="116"/>
      <c r="D262" s="417"/>
      <c r="E262" s="151"/>
      <c r="F262" s="116"/>
      <c r="G262" s="117"/>
      <c r="H262" s="117"/>
      <c r="I262" s="117"/>
      <c r="J262" s="417"/>
      <c r="K262" s="104"/>
      <c r="L262" s="117"/>
      <c r="M262" s="117"/>
      <c r="N262" s="121"/>
      <c r="O262" s="417"/>
      <c r="P262" s="104"/>
      <c r="Q262" s="117"/>
      <c r="R262" s="117"/>
      <c r="S262" s="417"/>
      <c r="T262" s="104"/>
      <c r="U262" s="117"/>
      <c r="V262" s="117"/>
      <c r="W262" s="117"/>
      <c r="X262" s="417"/>
      <c r="Y262" s="104"/>
      <c r="Z262" s="117"/>
      <c r="AA262" s="117"/>
      <c r="AB262" s="117"/>
      <c r="AC262" s="417"/>
      <c r="AD262" s="104"/>
      <c r="AE262" s="117"/>
      <c r="AF262" s="117"/>
      <c r="AG262" s="117"/>
      <c r="AH262" s="117"/>
      <c r="AI262" s="117"/>
      <c r="AJ262" s="417">
        <v>4</v>
      </c>
      <c r="AK262" s="104"/>
      <c r="AL262" s="117"/>
      <c r="AM262" s="117"/>
      <c r="AN262" s="117"/>
      <c r="AO262" s="417"/>
      <c r="AP262" s="104"/>
      <c r="AQ262" s="117"/>
      <c r="AR262" s="417"/>
      <c r="AS262" s="104"/>
      <c r="AT262" s="117"/>
      <c r="AU262" s="117"/>
      <c r="AV262" s="117"/>
      <c r="AW262" s="417"/>
      <c r="AX262" s="104"/>
      <c r="AY262" s="117"/>
      <c r="AZ262" s="417"/>
      <c r="BA262" s="104"/>
      <c r="BB262" s="117"/>
      <c r="BC262" s="117"/>
      <c r="BD262" s="117"/>
      <c r="BE262" s="117"/>
      <c r="BF262" s="117"/>
      <c r="BG262" s="117"/>
      <c r="BH262" s="117"/>
      <c r="BI262" s="417"/>
      <c r="BJ262" s="104"/>
      <c r="BK262" s="148"/>
      <c r="BL262" s="148"/>
      <c r="BM262" s="148"/>
      <c r="BN262" s="148"/>
      <c r="BO262" s="147"/>
      <c r="BP262" s="104"/>
      <c r="BQ262" s="117"/>
      <c r="BR262" s="117"/>
      <c r="BS262" s="417"/>
      <c r="BT262" s="104"/>
      <c r="BU262" s="117"/>
      <c r="BV262" s="117"/>
      <c r="BW262" s="117"/>
      <c r="BX262" s="417"/>
      <c r="BY262" s="104"/>
      <c r="BZ262" s="120"/>
      <c r="CA262" s="120"/>
      <c r="CB262" s="121"/>
      <c r="CC262" s="120"/>
      <c r="CD262" s="120"/>
      <c r="CE262" s="120"/>
      <c r="CF262" s="120"/>
      <c r="CG262" s="122"/>
      <c r="CH262" s="104"/>
      <c r="CI262" s="120"/>
      <c r="CJ262" s="122"/>
      <c r="CK262" s="104"/>
      <c r="CL262" s="120"/>
      <c r="CM262" s="120"/>
      <c r="CN262" s="120"/>
      <c r="CO262" s="120"/>
      <c r="CP262" s="122"/>
      <c r="CQ262" s="104"/>
      <c r="CR262" s="120"/>
      <c r="CS262" s="120"/>
      <c r="CT262" s="122"/>
      <c r="CU262" s="104"/>
      <c r="CV262" s="120"/>
      <c r="CW262" s="120"/>
      <c r="CX262" s="120"/>
      <c r="CY262" s="122"/>
      <c r="CZ262" s="104"/>
      <c r="DA262" s="120"/>
      <c r="DB262" s="120"/>
      <c r="DC262" s="120"/>
      <c r="DD262" s="120"/>
      <c r="DE262" s="120"/>
      <c r="DF262" s="122"/>
      <c r="DG262" s="104"/>
      <c r="DH262" s="585"/>
      <c r="DI262" s="585"/>
      <c r="DJ262" s="585"/>
      <c r="DK262" s="585"/>
      <c r="DL262" s="585"/>
      <c r="DM262" s="585"/>
      <c r="DN262" s="585"/>
      <c r="DO262" s="586"/>
      <c r="DP262" s="451"/>
      <c r="DQ262" s="104"/>
      <c r="DR262" s="120"/>
      <c r="DS262" s="120"/>
      <c r="DT262" s="122"/>
      <c r="DU262" s="195"/>
      <c r="DV262" s="120"/>
      <c r="DW262" s="105"/>
      <c r="DX262" s="254"/>
      <c r="DY262" s="254"/>
      <c r="DZ262" s="254"/>
      <c r="EA262" s="254"/>
      <c r="EB262" s="28"/>
      <c r="EC262" s="28"/>
      <c r="ED262" s="28"/>
      <c r="EE262" s="28"/>
      <c r="EF262" s="28"/>
    </row>
    <row r="263" spans="1:256" s="25" customFormat="1" ht="16.5" customHeight="1">
      <c r="A263" s="366" t="s">
        <v>112</v>
      </c>
      <c r="B263" s="62">
        <f t="shared" si="196"/>
        <v>346</v>
      </c>
      <c r="C263" s="116">
        <v>119</v>
      </c>
      <c r="D263" s="417">
        <v>227</v>
      </c>
      <c r="E263" s="151">
        <f t="shared" si="197"/>
        <v>829</v>
      </c>
      <c r="F263" s="116">
        <v>154</v>
      </c>
      <c r="G263" s="117">
        <v>203</v>
      </c>
      <c r="H263" s="117">
        <v>78</v>
      </c>
      <c r="I263" s="117">
        <v>222</v>
      </c>
      <c r="J263" s="417">
        <v>172</v>
      </c>
      <c r="K263" s="104">
        <f t="shared" si="198"/>
        <v>238</v>
      </c>
      <c r="L263" s="117">
        <v>79</v>
      </c>
      <c r="M263" s="117">
        <v>20</v>
      </c>
      <c r="N263" s="121">
        <v>53</v>
      </c>
      <c r="O263" s="417">
        <v>86</v>
      </c>
      <c r="P263" s="104">
        <f t="shared" si="199"/>
        <v>185</v>
      </c>
      <c r="Q263" s="117">
        <v>55</v>
      </c>
      <c r="R263" s="117">
        <v>65</v>
      </c>
      <c r="S263" s="417">
        <v>65</v>
      </c>
      <c r="T263" s="104">
        <f t="shared" si="200"/>
        <v>323</v>
      </c>
      <c r="U263" s="117">
        <v>141</v>
      </c>
      <c r="V263" s="117">
        <v>37</v>
      </c>
      <c r="W263" s="117">
        <v>50</v>
      </c>
      <c r="X263" s="417">
        <v>95</v>
      </c>
      <c r="Y263" s="104">
        <f t="shared" si="201"/>
        <v>453</v>
      </c>
      <c r="Z263" s="117">
        <v>124</v>
      </c>
      <c r="AA263" s="117">
        <v>174</v>
      </c>
      <c r="AB263" s="117">
        <v>95</v>
      </c>
      <c r="AC263" s="417">
        <v>60</v>
      </c>
      <c r="AD263" s="104">
        <f t="shared" si="202"/>
        <v>516</v>
      </c>
      <c r="AE263" s="117">
        <v>50</v>
      </c>
      <c r="AF263" s="117">
        <v>71</v>
      </c>
      <c r="AG263" s="117">
        <v>48</v>
      </c>
      <c r="AH263" s="117">
        <v>125</v>
      </c>
      <c r="AI263" s="117">
        <v>84</v>
      </c>
      <c r="AJ263" s="417">
        <v>138</v>
      </c>
      <c r="AK263" s="104">
        <f t="shared" si="203"/>
        <v>264</v>
      </c>
      <c r="AL263" s="117">
        <v>65</v>
      </c>
      <c r="AM263" s="117">
        <v>18</v>
      </c>
      <c r="AN263" s="117">
        <v>87</v>
      </c>
      <c r="AO263" s="417">
        <v>94</v>
      </c>
      <c r="AP263" s="104">
        <f t="shared" si="204"/>
        <v>30</v>
      </c>
      <c r="AQ263" s="117">
        <v>0</v>
      </c>
      <c r="AR263" s="417">
        <v>30</v>
      </c>
      <c r="AS263" s="104">
        <f t="shared" si="205"/>
        <v>183</v>
      </c>
      <c r="AT263" s="117">
        <v>75</v>
      </c>
      <c r="AU263" s="117">
        <v>67</v>
      </c>
      <c r="AV263" s="117">
        <v>29</v>
      </c>
      <c r="AW263" s="417">
        <v>12</v>
      </c>
      <c r="AX263" s="104">
        <f t="shared" si="206"/>
        <v>410</v>
      </c>
      <c r="AY263" s="117">
        <v>110</v>
      </c>
      <c r="AZ263" s="417">
        <v>300</v>
      </c>
      <c r="BA263" s="104">
        <f t="shared" si="207"/>
        <v>1886</v>
      </c>
      <c r="BB263" s="117">
        <v>965</v>
      </c>
      <c r="BC263" s="117">
        <v>87</v>
      </c>
      <c r="BD263" s="117">
        <v>76</v>
      </c>
      <c r="BE263" s="117">
        <v>78</v>
      </c>
      <c r="BF263" s="117">
        <v>255</v>
      </c>
      <c r="BG263" s="117">
        <v>194</v>
      </c>
      <c r="BH263" s="117">
        <v>136</v>
      </c>
      <c r="BI263" s="417">
        <v>95</v>
      </c>
      <c r="BJ263" s="104">
        <f t="shared" si="208"/>
        <v>597</v>
      </c>
      <c r="BK263" s="148">
        <v>90</v>
      </c>
      <c r="BL263" s="148">
        <v>152</v>
      </c>
      <c r="BM263" s="148">
        <v>235</v>
      </c>
      <c r="BN263" s="148">
        <v>40</v>
      </c>
      <c r="BO263" s="147">
        <v>80</v>
      </c>
      <c r="BP263" s="104">
        <f t="shared" si="209"/>
        <v>107</v>
      </c>
      <c r="BQ263" s="117">
        <v>10</v>
      </c>
      <c r="BR263" s="117">
        <v>32</v>
      </c>
      <c r="BS263" s="417">
        <v>65</v>
      </c>
      <c r="BT263" s="104">
        <f t="shared" si="210"/>
        <v>327</v>
      </c>
      <c r="BU263" s="117">
        <v>85</v>
      </c>
      <c r="BV263" s="117">
        <v>58</v>
      </c>
      <c r="BW263" s="117">
        <v>84</v>
      </c>
      <c r="BX263" s="417">
        <v>100</v>
      </c>
      <c r="BY263" s="104">
        <f t="shared" si="211"/>
        <v>506</v>
      </c>
      <c r="BZ263" s="120">
        <v>5</v>
      </c>
      <c r="CA263" s="120">
        <v>32</v>
      </c>
      <c r="CB263" s="121">
        <v>196</v>
      </c>
      <c r="CC263" s="120">
        <v>36</v>
      </c>
      <c r="CD263" s="120">
        <v>26</v>
      </c>
      <c r="CE263" s="120">
        <v>82</v>
      </c>
      <c r="CF263" s="120">
        <v>79</v>
      </c>
      <c r="CG263" s="122">
        <v>50</v>
      </c>
      <c r="CH263" s="104">
        <f t="shared" si="212"/>
        <v>576</v>
      </c>
      <c r="CI263" s="120">
        <v>398</v>
      </c>
      <c r="CJ263" s="122">
        <v>178</v>
      </c>
      <c r="CK263" s="104">
        <f t="shared" si="213"/>
        <v>509</v>
      </c>
      <c r="CL263" s="120">
        <v>202</v>
      </c>
      <c r="CM263" s="120">
        <v>106</v>
      </c>
      <c r="CN263" s="120">
        <v>33</v>
      </c>
      <c r="CO263" s="120">
        <v>82</v>
      </c>
      <c r="CP263" s="122">
        <v>86</v>
      </c>
      <c r="CQ263" s="104">
        <f t="shared" si="214"/>
        <v>408</v>
      </c>
      <c r="CR263" s="120">
        <v>170</v>
      </c>
      <c r="CS263" s="120">
        <v>138</v>
      </c>
      <c r="CT263" s="122">
        <v>100</v>
      </c>
      <c r="CU263" s="104">
        <f t="shared" si="215"/>
        <v>287</v>
      </c>
      <c r="CV263" s="120">
        <v>0</v>
      </c>
      <c r="CW263" s="120">
        <v>99</v>
      </c>
      <c r="CX263" s="120">
        <v>30</v>
      </c>
      <c r="CY263" s="122">
        <v>158</v>
      </c>
      <c r="CZ263" s="104">
        <f t="shared" si="216"/>
        <v>591</v>
      </c>
      <c r="DA263" s="120">
        <v>41</v>
      </c>
      <c r="DB263" s="120">
        <v>0</v>
      </c>
      <c r="DC263" s="120">
        <v>116</v>
      </c>
      <c r="DD263" s="120">
        <v>249</v>
      </c>
      <c r="DE263" s="120">
        <v>115</v>
      </c>
      <c r="DF263" s="122">
        <v>70</v>
      </c>
      <c r="DG263" s="104">
        <f t="shared" si="217"/>
        <v>1000</v>
      </c>
      <c r="DH263" s="585">
        <v>90</v>
      </c>
      <c r="DI263" s="585">
        <v>60</v>
      </c>
      <c r="DJ263" s="585">
        <v>50</v>
      </c>
      <c r="DK263" s="585">
        <v>90</v>
      </c>
      <c r="DL263" s="585">
        <v>160</v>
      </c>
      <c r="DM263" s="585">
        <v>370</v>
      </c>
      <c r="DN263" s="585">
        <v>70</v>
      </c>
      <c r="DO263" s="586">
        <v>110</v>
      </c>
      <c r="DP263" s="451">
        <f t="shared" si="218"/>
        <v>10571</v>
      </c>
      <c r="DQ263" s="104">
        <f t="shared" si="219"/>
        <v>141</v>
      </c>
      <c r="DR263" s="120">
        <v>0</v>
      </c>
      <c r="DS263" s="120">
        <v>98</v>
      </c>
      <c r="DT263" s="122">
        <v>43</v>
      </c>
      <c r="DU263" s="195">
        <f t="shared" si="220"/>
        <v>0</v>
      </c>
      <c r="DV263" s="120">
        <v>0</v>
      </c>
      <c r="DW263" s="105">
        <v>0</v>
      </c>
      <c r="DX263" s="254"/>
      <c r="DY263" s="254"/>
      <c r="DZ263" s="254"/>
      <c r="EA263" s="254"/>
      <c r="EB263" s="28"/>
      <c r="EC263" s="28"/>
      <c r="ED263" s="28"/>
      <c r="EE263" s="28"/>
      <c r="EF263" s="28"/>
    </row>
    <row r="264" spans="1:256" s="25" customFormat="1" ht="16.5" customHeight="1">
      <c r="A264" s="366" t="s">
        <v>113</v>
      </c>
      <c r="B264" s="62">
        <f t="shared" si="196"/>
        <v>1431</v>
      </c>
      <c r="C264" s="116">
        <v>758</v>
      </c>
      <c r="D264" s="417">
        <v>673</v>
      </c>
      <c r="E264" s="151">
        <f t="shared" si="197"/>
        <v>881</v>
      </c>
      <c r="F264" s="116">
        <v>56</v>
      </c>
      <c r="G264" s="117">
        <v>814</v>
      </c>
      <c r="H264" s="117">
        <v>0</v>
      </c>
      <c r="I264" s="117">
        <v>11</v>
      </c>
      <c r="J264" s="417">
        <v>0</v>
      </c>
      <c r="K264" s="104">
        <f t="shared" si="198"/>
        <v>902</v>
      </c>
      <c r="L264" s="117">
        <v>317</v>
      </c>
      <c r="M264" s="117">
        <v>102</v>
      </c>
      <c r="N264" s="121">
        <v>42</v>
      </c>
      <c r="O264" s="417">
        <v>441</v>
      </c>
      <c r="P264" s="104">
        <f t="shared" si="199"/>
        <v>1680</v>
      </c>
      <c r="Q264" s="117">
        <v>991</v>
      </c>
      <c r="R264" s="117">
        <v>539</v>
      </c>
      <c r="S264" s="417">
        <v>150</v>
      </c>
      <c r="T264" s="104">
        <f t="shared" si="200"/>
        <v>2022</v>
      </c>
      <c r="U264" s="117">
        <v>900</v>
      </c>
      <c r="V264" s="117">
        <v>275</v>
      </c>
      <c r="W264" s="117">
        <v>562</v>
      </c>
      <c r="X264" s="417">
        <v>285</v>
      </c>
      <c r="Y264" s="104">
        <f t="shared" si="201"/>
        <v>1300</v>
      </c>
      <c r="Z264" s="117">
        <v>0</v>
      </c>
      <c r="AA264" s="117">
        <v>851</v>
      </c>
      <c r="AB264" s="117">
        <v>104</v>
      </c>
      <c r="AC264" s="417">
        <v>345</v>
      </c>
      <c r="AD264" s="104">
        <f t="shared" si="202"/>
        <v>2893</v>
      </c>
      <c r="AE264" s="117">
        <v>329</v>
      </c>
      <c r="AF264" s="117">
        <v>728</v>
      </c>
      <c r="AG264" s="117">
        <v>281</v>
      </c>
      <c r="AH264" s="117">
        <v>436</v>
      </c>
      <c r="AI264" s="117">
        <v>515</v>
      </c>
      <c r="AJ264" s="417">
        <v>604</v>
      </c>
      <c r="AK264" s="104">
        <f t="shared" si="203"/>
        <v>1189</v>
      </c>
      <c r="AL264" s="117">
        <v>318</v>
      </c>
      <c r="AM264" s="117">
        <v>90</v>
      </c>
      <c r="AN264" s="117">
        <v>578</v>
      </c>
      <c r="AO264" s="417">
        <v>203</v>
      </c>
      <c r="AP264" s="104">
        <f t="shared" si="204"/>
        <v>28</v>
      </c>
      <c r="AQ264" s="117">
        <v>28</v>
      </c>
      <c r="AR264" s="417">
        <v>0</v>
      </c>
      <c r="AS264" s="104">
        <f>SUM(AT264:AW264)</f>
        <v>1220</v>
      </c>
      <c r="AT264" s="117">
        <v>761</v>
      </c>
      <c r="AU264" s="117">
        <v>0</v>
      </c>
      <c r="AV264" s="117">
        <v>138</v>
      </c>
      <c r="AW264" s="417">
        <v>321</v>
      </c>
      <c r="AX264" s="104">
        <f t="shared" si="206"/>
        <v>1612</v>
      </c>
      <c r="AY264" s="117">
        <v>285</v>
      </c>
      <c r="AZ264" s="417">
        <v>1327</v>
      </c>
      <c r="BA264" s="104">
        <f t="shared" si="207"/>
        <v>40386</v>
      </c>
      <c r="BB264" s="117">
        <v>9402</v>
      </c>
      <c r="BC264" s="117">
        <v>3841</v>
      </c>
      <c r="BD264" s="117">
        <v>4288</v>
      </c>
      <c r="BE264" s="117">
        <v>3019</v>
      </c>
      <c r="BF264" s="117">
        <v>3650</v>
      </c>
      <c r="BG264" s="117">
        <v>7500</v>
      </c>
      <c r="BH264" s="117">
        <v>4860</v>
      </c>
      <c r="BI264" s="417">
        <v>3826</v>
      </c>
      <c r="BJ264" s="104">
        <f t="shared" si="208"/>
        <v>1677</v>
      </c>
      <c r="BK264" s="148">
        <v>200</v>
      </c>
      <c r="BL264" s="148">
        <v>446</v>
      </c>
      <c r="BM264" s="148">
        <v>721</v>
      </c>
      <c r="BN264" s="148">
        <v>0</v>
      </c>
      <c r="BO264" s="147">
        <v>310</v>
      </c>
      <c r="BP264" s="104">
        <f t="shared" si="209"/>
        <v>618</v>
      </c>
      <c r="BQ264" s="117">
        <v>178</v>
      </c>
      <c r="BR264" s="117">
        <v>207</v>
      </c>
      <c r="BS264" s="417">
        <v>233</v>
      </c>
      <c r="BT264" s="104">
        <f t="shared" si="210"/>
        <v>2512</v>
      </c>
      <c r="BU264" s="117">
        <v>1237</v>
      </c>
      <c r="BV264" s="117">
        <v>121</v>
      </c>
      <c r="BW264" s="117">
        <v>1027</v>
      </c>
      <c r="BX264" s="417">
        <v>127</v>
      </c>
      <c r="BY264" s="104">
        <f t="shared" si="211"/>
        <v>1529</v>
      </c>
      <c r="BZ264" s="120">
        <v>0</v>
      </c>
      <c r="CA264" s="120">
        <v>0</v>
      </c>
      <c r="CB264" s="121">
        <v>1079</v>
      </c>
      <c r="CC264" s="120">
        <v>25</v>
      </c>
      <c r="CD264" s="120">
        <v>90</v>
      </c>
      <c r="CE264" s="120">
        <v>0</v>
      </c>
      <c r="CF264" s="120">
        <v>269</v>
      </c>
      <c r="CG264" s="122">
        <v>66</v>
      </c>
      <c r="CH264" s="104">
        <f t="shared" si="212"/>
        <v>2426</v>
      </c>
      <c r="CI264" s="120">
        <v>2022</v>
      </c>
      <c r="CJ264" s="122">
        <v>404</v>
      </c>
      <c r="CK264" s="104">
        <f t="shared" si="213"/>
        <v>5180</v>
      </c>
      <c r="CL264" s="120">
        <v>2005</v>
      </c>
      <c r="CM264" s="120">
        <v>1099</v>
      </c>
      <c r="CN264" s="120">
        <v>693</v>
      </c>
      <c r="CO264" s="120">
        <v>609</v>
      </c>
      <c r="CP264" s="122">
        <v>774</v>
      </c>
      <c r="CQ264" s="104">
        <f t="shared" si="214"/>
        <v>0</v>
      </c>
      <c r="CR264" s="120">
        <v>0</v>
      </c>
      <c r="CS264" s="120">
        <v>0</v>
      </c>
      <c r="CT264" s="122">
        <v>0</v>
      </c>
      <c r="CU264" s="104">
        <f t="shared" si="215"/>
        <v>837</v>
      </c>
      <c r="CV264" s="120">
        <v>224</v>
      </c>
      <c r="CW264" s="120">
        <v>222</v>
      </c>
      <c r="CX264" s="120">
        <v>132</v>
      </c>
      <c r="CY264" s="122">
        <v>259</v>
      </c>
      <c r="CZ264" s="104">
        <f t="shared" si="216"/>
        <v>11335</v>
      </c>
      <c r="DA264" s="120">
        <v>155</v>
      </c>
      <c r="DB264" s="120">
        <v>161</v>
      </c>
      <c r="DC264" s="120">
        <v>3164</v>
      </c>
      <c r="DD264" s="120">
        <v>6332</v>
      </c>
      <c r="DE264" s="120">
        <v>1290</v>
      </c>
      <c r="DF264" s="122">
        <v>233</v>
      </c>
      <c r="DG264" s="104">
        <f t="shared" si="217"/>
        <v>14040</v>
      </c>
      <c r="DH264" s="585">
        <v>710</v>
      </c>
      <c r="DI264" s="585">
        <v>10</v>
      </c>
      <c r="DJ264" s="585">
        <v>840</v>
      </c>
      <c r="DK264" s="585">
        <v>2000</v>
      </c>
      <c r="DL264" s="585">
        <v>430</v>
      </c>
      <c r="DM264" s="585">
        <v>6050</v>
      </c>
      <c r="DN264" s="585">
        <v>1690</v>
      </c>
      <c r="DO264" s="586">
        <v>2310</v>
      </c>
      <c r="DP264" s="451">
        <f t="shared" si="218"/>
        <v>95698</v>
      </c>
      <c r="DQ264" s="104">
        <f t="shared" si="219"/>
        <v>75</v>
      </c>
      <c r="DR264" s="120">
        <v>0</v>
      </c>
      <c r="DS264" s="120">
        <v>0</v>
      </c>
      <c r="DT264" s="122">
        <v>75</v>
      </c>
      <c r="DU264" s="195">
        <f t="shared" si="220"/>
        <v>0</v>
      </c>
      <c r="DV264" s="120">
        <v>0</v>
      </c>
      <c r="DW264" s="105">
        <v>0</v>
      </c>
      <c r="DX264" s="254"/>
      <c r="DY264" s="254"/>
      <c r="DZ264" s="254"/>
      <c r="EA264" s="254"/>
      <c r="EB264" s="28"/>
      <c r="EC264" s="28"/>
      <c r="ED264" s="28"/>
      <c r="EE264" s="28"/>
      <c r="EF264" s="28"/>
    </row>
    <row r="265" spans="1:256" s="25" customFormat="1" ht="16.5" customHeight="1">
      <c r="A265" s="366" t="s">
        <v>481</v>
      </c>
      <c r="B265" s="62">
        <f t="shared" si="196"/>
        <v>1306</v>
      </c>
      <c r="C265" s="116">
        <v>966</v>
      </c>
      <c r="D265" s="417">
        <v>340</v>
      </c>
      <c r="E265" s="151">
        <f t="shared" si="197"/>
        <v>1394</v>
      </c>
      <c r="F265" s="116">
        <v>0</v>
      </c>
      <c r="G265" s="117">
        <v>456</v>
      </c>
      <c r="H265" s="117">
        <v>183</v>
      </c>
      <c r="I265" s="117">
        <v>243</v>
      </c>
      <c r="J265" s="417">
        <v>512</v>
      </c>
      <c r="K265" s="104">
        <f t="shared" si="198"/>
        <v>952</v>
      </c>
      <c r="L265" s="117">
        <v>313</v>
      </c>
      <c r="M265" s="117">
        <v>0</v>
      </c>
      <c r="N265" s="121">
        <v>187</v>
      </c>
      <c r="O265" s="417">
        <v>452</v>
      </c>
      <c r="P265" s="104">
        <f t="shared" si="199"/>
        <v>388</v>
      </c>
      <c r="Q265" s="117">
        <v>0</v>
      </c>
      <c r="R265" s="117">
        <v>247</v>
      </c>
      <c r="S265" s="417">
        <v>141</v>
      </c>
      <c r="T265" s="104">
        <f t="shared" si="200"/>
        <v>847</v>
      </c>
      <c r="U265" s="117">
        <v>403</v>
      </c>
      <c r="V265" s="117">
        <v>88</v>
      </c>
      <c r="W265" s="117">
        <v>229</v>
      </c>
      <c r="X265" s="417">
        <v>127</v>
      </c>
      <c r="Y265" s="104">
        <f t="shared" si="201"/>
        <v>1592</v>
      </c>
      <c r="Z265" s="117">
        <v>115</v>
      </c>
      <c r="AA265" s="117">
        <v>47</v>
      </c>
      <c r="AB265" s="117">
        <v>1266</v>
      </c>
      <c r="AC265" s="417">
        <v>164</v>
      </c>
      <c r="AD265" s="104">
        <f t="shared" si="202"/>
        <v>1066</v>
      </c>
      <c r="AE265" s="117">
        <v>0</v>
      </c>
      <c r="AF265" s="117">
        <v>88</v>
      </c>
      <c r="AG265" s="117">
        <v>80</v>
      </c>
      <c r="AH265" s="117">
        <v>560</v>
      </c>
      <c r="AI265" s="117">
        <v>0</v>
      </c>
      <c r="AJ265" s="417">
        <v>338</v>
      </c>
      <c r="AK265" s="104">
        <f t="shared" si="203"/>
        <v>910</v>
      </c>
      <c r="AL265" s="117">
        <v>127</v>
      </c>
      <c r="AM265" s="117">
        <v>465</v>
      </c>
      <c r="AN265" s="117">
        <v>318</v>
      </c>
      <c r="AO265" s="417">
        <v>0</v>
      </c>
      <c r="AP265" s="104">
        <f t="shared" si="204"/>
        <v>0</v>
      </c>
      <c r="AQ265" s="117">
        <v>0</v>
      </c>
      <c r="AR265" s="417">
        <v>0</v>
      </c>
      <c r="AS265" s="104">
        <f t="shared" ref="AS265:AS270" si="221">SUM(AT265:AW265)</f>
        <v>752</v>
      </c>
      <c r="AT265" s="117">
        <v>363</v>
      </c>
      <c r="AU265" s="117">
        <v>192</v>
      </c>
      <c r="AV265" s="117">
        <v>197</v>
      </c>
      <c r="AW265" s="417">
        <v>0</v>
      </c>
      <c r="AX265" s="104">
        <f t="shared" si="206"/>
        <v>346</v>
      </c>
      <c r="AY265" s="117">
        <v>162</v>
      </c>
      <c r="AZ265" s="417">
        <v>184</v>
      </c>
      <c r="BA265" s="104">
        <f t="shared" si="207"/>
        <v>4298</v>
      </c>
      <c r="BB265" s="117">
        <v>2091</v>
      </c>
      <c r="BC265" s="117">
        <v>55</v>
      </c>
      <c r="BD265" s="117">
        <v>0</v>
      </c>
      <c r="BE265" s="117">
        <v>125</v>
      </c>
      <c r="BF265" s="117">
        <v>270</v>
      </c>
      <c r="BG265" s="117">
        <v>630</v>
      </c>
      <c r="BH265" s="117">
        <v>841</v>
      </c>
      <c r="BI265" s="417">
        <v>286</v>
      </c>
      <c r="BJ265" s="104">
        <f t="shared" si="208"/>
        <v>0</v>
      </c>
      <c r="BK265" s="148">
        <v>0</v>
      </c>
      <c r="BL265" s="148">
        <v>0</v>
      </c>
      <c r="BM265" s="148">
        <v>0</v>
      </c>
      <c r="BN265" s="148">
        <v>0</v>
      </c>
      <c r="BO265" s="147">
        <v>0</v>
      </c>
      <c r="BP265" s="104">
        <f t="shared" si="209"/>
        <v>219</v>
      </c>
      <c r="BQ265" s="117">
        <v>45</v>
      </c>
      <c r="BR265" s="117">
        <v>131</v>
      </c>
      <c r="BS265" s="417">
        <v>43</v>
      </c>
      <c r="BT265" s="104">
        <f t="shared" si="210"/>
        <v>816</v>
      </c>
      <c r="BU265" s="117">
        <v>0</v>
      </c>
      <c r="BV265" s="117">
        <v>0</v>
      </c>
      <c r="BW265" s="117">
        <v>816</v>
      </c>
      <c r="BX265" s="417">
        <v>0</v>
      </c>
      <c r="BY265" s="104">
        <f t="shared" si="211"/>
        <v>925</v>
      </c>
      <c r="BZ265" s="120">
        <v>46</v>
      </c>
      <c r="CA265" s="120">
        <v>288</v>
      </c>
      <c r="CB265" s="121">
        <v>427</v>
      </c>
      <c r="CC265" s="120">
        <v>0</v>
      </c>
      <c r="CD265" s="120">
        <v>0</v>
      </c>
      <c r="CE265" s="120">
        <v>164</v>
      </c>
      <c r="CF265" s="120">
        <v>0</v>
      </c>
      <c r="CG265" s="122">
        <v>0</v>
      </c>
      <c r="CH265" s="104">
        <f t="shared" si="212"/>
        <v>534</v>
      </c>
      <c r="CI265" s="120">
        <v>426</v>
      </c>
      <c r="CJ265" s="122">
        <v>108</v>
      </c>
      <c r="CK265" s="104">
        <f t="shared" si="213"/>
        <v>400</v>
      </c>
      <c r="CL265" s="120">
        <v>0</v>
      </c>
      <c r="CM265" s="120">
        <v>337</v>
      </c>
      <c r="CN265" s="120">
        <v>0</v>
      </c>
      <c r="CO265" s="120">
        <v>63</v>
      </c>
      <c r="CP265" s="122">
        <v>0</v>
      </c>
      <c r="CQ265" s="104">
        <f t="shared" si="214"/>
        <v>1340</v>
      </c>
      <c r="CR265" s="120">
        <v>457</v>
      </c>
      <c r="CS265" s="120">
        <v>677</v>
      </c>
      <c r="CT265" s="122">
        <v>206</v>
      </c>
      <c r="CU265" s="104">
        <f t="shared" si="215"/>
        <v>596</v>
      </c>
      <c r="CV265" s="120">
        <v>37</v>
      </c>
      <c r="CW265" s="120">
        <v>40</v>
      </c>
      <c r="CX265" s="120">
        <v>349</v>
      </c>
      <c r="CY265" s="122">
        <v>170</v>
      </c>
      <c r="CZ265" s="104">
        <f t="shared" si="216"/>
        <v>642</v>
      </c>
      <c r="DA265" s="120">
        <v>0</v>
      </c>
      <c r="DB265" s="120">
        <v>0</v>
      </c>
      <c r="DC265" s="120">
        <v>0</v>
      </c>
      <c r="DD265" s="120">
        <v>423</v>
      </c>
      <c r="DE265" s="120">
        <v>89</v>
      </c>
      <c r="DF265" s="122">
        <v>130</v>
      </c>
      <c r="DG265" s="104">
        <f t="shared" si="217"/>
        <v>3270</v>
      </c>
      <c r="DH265" s="585">
        <v>180</v>
      </c>
      <c r="DI265" s="585">
        <v>130</v>
      </c>
      <c r="DJ265" s="585">
        <v>0</v>
      </c>
      <c r="DK265" s="585">
        <v>820</v>
      </c>
      <c r="DL265" s="585">
        <v>530</v>
      </c>
      <c r="DM265" s="585">
        <v>1340</v>
      </c>
      <c r="DN265" s="585">
        <v>270</v>
      </c>
      <c r="DO265" s="586">
        <v>0</v>
      </c>
      <c r="DP265" s="451">
        <f t="shared" si="218"/>
        <v>22593</v>
      </c>
      <c r="DQ265" s="104">
        <f t="shared" si="219"/>
        <v>160</v>
      </c>
      <c r="DR265" s="120">
        <v>0</v>
      </c>
      <c r="DS265" s="120">
        <v>160</v>
      </c>
      <c r="DT265" s="122">
        <v>0</v>
      </c>
      <c r="DU265" s="195">
        <f t="shared" si="220"/>
        <v>66</v>
      </c>
      <c r="DV265" s="120">
        <v>66</v>
      </c>
      <c r="DW265" s="105">
        <v>0</v>
      </c>
      <c r="DX265" s="254"/>
      <c r="DY265" s="254"/>
      <c r="DZ265" s="254"/>
      <c r="EA265" s="254"/>
      <c r="EB265" s="28"/>
      <c r="EC265" s="28"/>
      <c r="ED265" s="28"/>
      <c r="EE265" s="28"/>
      <c r="EF265" s="28"/>
    </row>
    <row r="266" spans="1:256" s="25" customFormat="1" ht="16.5" customHeight="1">
      <c r="A266" s="366" t="s">
        <v>482</v>
      </c>
      <c r="B266" s="62">
        <f t="shared" si="196"/>
        <v>2687</v>
      </c>
      <c r="C266" s="116">
        <v>856</v>
      </c>
      <c r="D266" s="417">
        <v>1831</v>
      </c>
      <c r="E266" s="151">
        <f t="shared" si="197"/>
        <v>565</v>
      </c>
      <c r="F266" s="116">
        <v>0</v>
      </c>
      <c r="G266" s="117">
        <v>565</v>
      </c>
      <c r="H266" s="117">
        <v>0</v>
      </c>
      <c r="I266" s="117">
        <v>0</v>
      </c>
      <c r="J266" s="417">
        <v>0</v>
      </c>
      <c r="K266" s="104">
        <f t="shared" si="198"/>
        <v>1079</v>
      </c>
      <c r="L266" s="117">
        <v>78</v>
      </c>
      <c r="M266" s="117">
        <v>0</v>
      </c>
      <c r="N266" s="121">
        <v>0</v>
      </c>
      <c r="O266" s="417">
        <v>1001</v>
      </c>
      <c r="P266" s="104">
        <f t="shared" si="199"/>
        <v>0</v>
      </c>
      <c r="Q266" s="117">
        <v>0</v>
      </c>
      <c r="R266" s="117">
        <v>0</v>
      </c>
      <c r="S266" s="417">
        <v>0</v>
      </c>
      <c r="T266" s="104">
        <f t="shared" si="200"/>
        <v>471</v>
      </c>
      <c r="U266" s="117">
        <v>144</v>
      </c>
      <c r="V266" s="117">
        <v>0</v>
      </c>
      <c r="W266" s="117">
        <v>168</v>
      </c>
      <c r="X266" s="417">
        <v>159</v>
      </c>
      <c r="Y266" s="104">
        <f t="shared" si="201"/>
        <v>44</v>
      </c>
      <c r="Z266" s="117">
        <v>0</v>
      </c>
      <c r="AA266" s="117">
        <v>0</v>
      </c>
      <c r="AB266" s="117">
        <v>44</v>
      </c>
      <c r="AC266" s="417">
        <v>0</v>
      </c>
      <c r="AD266" s="104">
        <f t="shared" si="202"/>
        <v>1127</v>
      </c>
      <c r="AE266" s="117">
        <v>164</v>
      </c>
      <c r="AF266" s="117">
        <v>51</v>
      </c>
      <c r="AG266" s="117">
        <v>0</v>
      </c>
      <c r="AH266" s="117">
        <v>321</v>
      </c>
      <c r="AI266" s="117">
        <v>0</v>
      </c>
      <c r="AJ266" s="417">
        <v>591</v>
      </c>
      <c r="AK266" s="104">
        <f t="shared" si="203"/>
        <v>1088</v>
      </c>
      <c r="AL266" s="117">
        <v>94</v>
      </c>
      <c r="AM266" s="117">
        <v>0</v>
      </c>
      <c r="AN266" s="117">
        <v>994</v>
      </c>
      <c r="AO266" s="417">
        <v>0</v>
      </c>
      <c r="AP266" s="104">
        <f t="shared" si="204"/>
        <v>0</v>
      </c>
      <c r="AQ266" s="117">
        <v>0</v>
      </c>
      <c r="AR266" s="417">
        <v>0</v>
      </c>
      <c r="AS266" s="104">
        <f t="shared" si="221"/>
        <v>197</v>
      </c>
      <c r="AT266" s="117">
        <v>0</v>
      </c>
      <c r="AU266" s="117">
        <v>0</v>
      </c>
      <c r="AV266" s="117">
        <v>100</v>
      </c>
      <c r="AW266" s="417">
        <v>97</v>
      </c>
      <c r="AX266" s="104">
        <f t="shared" si="206"/>
        <v>1621</v>
      </c>
      <c r="AY266" s="117">
        <v>295</v>
      </c>
      <c r="AZ266" s="417">
        <v>1326</v>
      </c>
      <c r="BA266" s="104">
        <f t="shared" si="207"/>
        <v>33003</v>
      </c>
      <c r="BB266" s="117">
        <v>6041</v>
      </c>
      <c r="BC266" s="117">
        <v>541</v>
      </c>
      <c r="BD266" s="117">
        <v>2783</v>
      </c>
      <c r="BE266" s="117">
        <v>3213</v>
      </c>
      <c r="BF266" s="117">
        <v>3960</v>
      </c>
      <c r="BG266" s="117">
        <v>9050</v>
      </c>
      <c r="BH266" s="117">
        <v>4393</v>
      </c>
      <c r="BI266" s="417">
        <v>3022</v>
      </c>
      <c r="BJ266" s="104">
        <f t="shared" si="208"/>
        <v>459</v>
      </c>
      <c r="BK266" s="148">
        <v>0</v>
      </c>
      <c r="BL266" s="148">
        <v>0</v>
      </c>
      <c r="BM266" s="148">
        <v>459</v>
      </c>
      <c r="BN266" s="148">
        <v>0</v>
      </c>
      <c r="BO266" s="147">
        <v>0</v>
      </c>
      <c r="BP266" s="104">
        <f t="shared" si="209"/>
        <v>181</v>
      </c>
      <c r="BQ266" s="117">
        <v>0</v>
      </c>
      <c r="BR266" s="117">
        <v>0</v>
      </c>
      <c r="BS266" s="417">
        <v>181</v>
      </c>
      <c r="BT266" s="104">
        <f t="shared" si="210"/>
        <v>4241</v>
      </c>
      <c r="BU266" s="117">
        <v>1372</v>
      </c>
      <c r="BV266" s="117">
        <v>0</v>
      </c>
      <c r="BW266" s="117">
        <v>2869</v>
      </c>
      <c r="BX266" s="417">
        <v>0</v>
      </c>
      <c r="BY266" s="104">
        <f t="shared" si="211"/>
        <v>0</v>
      </c>
      <c r="BZ266" s="120">
        <v>0</v>
      </c>
      <c r="CA266" s="120">
        <v>0</v>
      </c>
      <c r="CB266" s="121">
        <v>0</v>
      </c>
      <c r="CC266" s="120">
        <v>0</v>
      </c>
      <c r="CD266" s="120">
        <v>0</v>
      </c>
      <c r="CE266" s="120">
        <v>0</v>
      </c>
      <c r="CF266" s="120">
        <v>0</v>
      </c>
      <c r="CG266" s="122">
        <v>0</v>
      </c>
      <c r="CH266" s="104">
        <f t="shared" si="212"/>
        <v>1345</v>
      </c>
      <c r="CI266" s="120">
        <v>1345</v>
      </c>
      <c r="CJ266" s="122">
        <v>0</v>
      </c>
      <c r="CK266" s="104">
        <f t="shared" si="213"/>
        <v>560</v>
      </c>
      <c r="CL266" s="120">
        <v>330</v>
      </c>
      <c r="CM266" s="120">
        <v>230</v>
      </c>
      <c r="CN266" s="120">
        <v>0</v>
      </c>
      <c r="CO266" s="120">
        <v>0</v>
      </c>
      <c r="CP266" s="122">
        <v>0</v>
      </c>
      <c r="CQ266" s="104">
        <f t="shared" si="214"/>
        <v>3035</v>
      </c>
      <c r="CR266" s="120">
        <v>0</v>
      </c>
      <c r="CS266" s="120">
        <v>3035</v>
      </c>
      <c r="CT266" s="122">
        <v>0</v>
      </c>
      <c r="CU266" s="104">
        <f t="shared" si="215"/>
        <v>0</v>
      </c>
      <c r="CV266" s="120">
        <v>0</v>
      </c>
      <c r="CW266" s="120">
        <v>0</v>
      </c>
      <c r="CX266" s="120">
        <v>0</v>
      </c>
      <c r="CY266" s="122">
        <v>0</v>
      </c>
      <c r="CZ266" s="104">
        <f t="shared" si="216"/>
        <v>1446</v>
      </c>
      <c r="DA266" s="120">
        <v>0</v>
      </c>
      <c r="DB266" s="120">
        <v>0</v>
      </c>
      <c r="DC266" s="120">
        <v>1401</v>
      </c>
      <c r="DD266" s="120">
        <v>45</v>
      </c>
      <c r="DE266" s="120">
        <v>0</v>
      </c>
      <c r="DF266" s="122">
        <v>0</v>
      </c>
      <c r="DG266" s="104">
        <f t="shared" si="217"/>
        <v>4370</v>
      </c>
      <c r="DH266" s="585">
        <v>740</v>
      </c>
      <c r="DI266" s="585">
        <v>0</v>
      </c>
      <c r="DJ266" s="585">
        <v>0</v>
      </c>
      <c r="DK266" s="585">
        <v>0</v>
      </c>
      <c r="DL266" s="585">
        <v>0</v>
      </c>
      <c r="DM266" s="585">
        <v>3630</v>
      </c>
      <c r="DN266" s="585">
        <v>0</v>
      </c>
      <c r="DO266" s="586">
        <v>0</v>
      </c>
      <c r="DP266" s="451">
        <f t="shared" si="218"/>
        <v>57519</v>
      </c>
      <c r="DQ266" s="104">
        <f t="shared" si="219"/>
        <v>0</v>
      </c>
      <c r="DR266" s="120">
        <v>0</v>
      </c>
      <c r="DS266" s="120">
        <v>0</v>
      </c>
      <c r="DT266" s="122">
        <v>0</v>
      </c>
      <c r="DU266" s="195">
        <f t="shared" si="220"/>
        <v>0</v>
      </c>
      <c r="DV266" s="120">
        <v>0</v>
      </c>
      <c r="DW266" s="105">
        <v>0</v>
      </c>
      <c r="DX266" s="254"/>
      <c r="DY266" s="254"/>
      <c r="DZ266" s="254"/>
      <c r="EA266" s="254"/>
      <c r="EB266" s="28"/>
      <c r="EC266" s="28"/>
      <c r="ED266" s="28"/>
      <c r="EE266" s="28"/>
      <c r="EF266" s="28"/>
    </row>
    <row r="267" spans="1:256" s="71" customFormat="1" ht="16.5" customHeight="1">
      <c r="A267" s="468" t="s">
        <v>114</v>
      </c>
      <c r="B267" s="62">
        <f t="shared" si="196"/>
        <v>1648</v>
      </c>
      <c r="C267" s="230">
        <f>SUM(C268:C270)</f>
        <v>964</v>
      </c>
      <c r="D267" s="418">
        <f>SUM(D268:D270)</f>
        <v>684</v>
      </c>
      <c r="E267" s="151">
        <f t="shared" si="197"/>
        <v>1563</v>
      </c>
      <c r="F267" s="230">
        <v>222</v>
      </c>
      <c r="G267" s="231">
        <v>679</v>
      </c>
      <c r="H267" s="231">
        <v>91</v>
      </c>
      <c r="I267" s="231">
        <v>193</v>
      </c>
      <c r="J267" s="418">
        <v>378</v>
      </c>
      <c r="K267" s="104">
        <f t="shared" si="198"/>
        <v>474</v>
      </c>
      <c r="L267" s="409">
        <f>SUM(L268:L270)</f>
        <v>124</v>
      </c>
      <c r="M267" s="232">
        <f>SUM(M268:M270)</f>
        <v>53</v>
      </c>
      <c r="N267" s="83">
        <f>SUM(N268:N270)</f>
        <v>81</v>
      </c>
      <c r="O267" s="128">
        <f>SUM(O268:O270)</f>
        <v>216</v>
      </c>
      <c r="P267" s="104">
        <f t="shared" si="199"/>
        <v>996</v>
      </c>
      <c r="Q267" s="83">
        <f>SUM(Q268:Q270)</f>
        <v>557</v>
      </c>
      <c r="R267" s="130">
        <f>SUM(R268:R270)</f>
        <v>315</v>
      </c>
      <c r="S267" s="422">
        <f>SUM(S268:S270)</f>
        <v>124</v>
      </c>
      <c r="T267" s="104">
        <f t="shared" si="200"/>
        <v>1468</v>
      </c>
      <c r="U267" s="130">
        <f>SUM(U268:U270)</f>
        <v>632</v>
      </c>
      <c r="V267" s="130">
        <f>SUM(V268:V270)</f>
        <v>158</v>
      </c>
      <c r="W267" s="130">
        <f>SUM(W268:W270)</f>
        <v>523</v>
      </c>
      <c r="X267" s="422">
        <f>SUM(X268:X270)</f>
        <v>155</v>
      </c>
      <c r="Y267" s="104">
        <f t="shared" si="201"/>
        <v>1582</v>
      </c>
      <c r="Z267" s="232">
        <f>SUM(Z268:Z270)</f>
        <v>219</v>
      </c>
      <c r="AA267" s="232">
        <f>SUM(AA268:AA270)</f>
        <v>502</v>
      </c>
      <c r="AB267" s="232">
        <f>SUM(AB268:AB270)</f>
        <v>656</v>
      </c>
      <c r="AC267" s="423">
        <f>SUM(AC268:AC270)</f>
        <v>205</v>
      </c>
      <c r="AD267" s="104">
        <f t="shared" si="202"/>
        <v>1834</v>
      </c>
      <c r="AE267" s="232">
        <f t="shared" ref="AE267:CR267" si="222">SUM(AE268:AE270)</f>
        <v>159</v>
      </c>
      <c r="AF267" s="232">
        <f t="shared" si="222"/>
        <v>171</v>
      </c>
      <c r="AG267" s="232">
        <f t="shared" si="222"/>
        <v>113</v>
      </c>
      <c r="AH267" s="232">
        <f t="shared" si="222"/>
        <v>355</v>
      </c>
      <c r="AI267" s="232">
        <f t="shared" si="222"/>
        <v>181</v>
      </c>
      <c r="AJ267" s="423">
        <f t="shared" si="222"/>
        <v>855</v>
      </c>
      <c r="AK267" s="104">
        <f t="shared" si="203"/>
        <v>1626</v>
      </c>
      <c r="AL267" s="232">
        <f t="shared" si="222"/>
        <v>371</v>
      </c>
      <c r="AM267" s="232">
        <f t="shared" si="222"/>
        <v>437</v>
      </c>
      <c r="AN267" s="232">
        <f t="shared" si="222"/>
        <v>675</v>
      </c>
      <c r="AO267" s="423">
        <f t="shared" si="222"/>
        <v>143</v>
      </c>
      <c r="AP267" s="104">
        <f t="shared" si="204"/>
        <v>229</v>
      </c>
      <c r="AQ267" s="130">
        <f t="shared" si="222"/>
        <v>126</v>
      </c>
      <c r="AR267" s="422">
        <f t="shared" si="222"/>
        <v>103</v>
      </c>
      <c r="AS267" s="104">
        <f t="shared" si="221"/>
        <v>1429</v>
      </c>
      <c r="AT267" s="232">
        <f t="shared" si="222"/>
        <v>880</v>
      </c>
      <c r="AU267" s="232">
        <f t="shared" si="222"/>
        <v>254</v>
      </c>
      <c r="AV267" s="232">
        <f t="shared" si="222"/>
        <v>102</v>
      </c>
      <c r="AW267" s="423">
        <f t="shared" si="222"/>
        <v>193</v>
      </c>
      <c r="AX267" s="104">
        <f t="shared" si="206"/>
        <v>1825</v>
      </c>
      <c r="AY267" s="130">
        <f t="shared" si="222"/>
        <v>424</v>
      </c>
      <c r="AZ267" s="423">
        <f t="shared" si="222"/>
        <v>1401</v>
      </c>
      <c r="BA267" s="104">
        <f t="shared" si="207"/>
        <v>16545</v>
      </c>
      <c r="BB267" s="232">
        <f t="shared" si="222"/>
        <v>8055</v>
      </c>
      <c r="BC267" s="232">
        <f t="shared" si="222"/>
        <v>958</v>
      </c>
      <c r="BD267" s="232">
        <f t="shared" si="222"/>
        <v>1058</v>
      </c>
      <c r="BE267" s="232">
        <f t="shared" si="222"/>
        <v>1167</v>
      </c>
      <c r="BF267" s="232">
        <f t="shared" si="222"/>
        <v>1215</v>
      </c>
      <c r="BG267" s="232">
        <f t="shared" si="222"/>
        <v>1650</v>
      </c>
      <c r="BH267" s="232">
        <f t="shared" si="222"/>
        <v>1399</v>
      </c>
      <c r="BI267" s="423">
        <f t="shared" si="222"/>
        <v>1043</v>
      </c>
      <c r="BJ267" s="104">
        <f t="shared" si="208"/>
        <v>1474</v>
      </c>
      <c r="BK267" s="233">
        <f t="shared" si="222"/>
        <v>148</v>
      </c>
      <c r="BL267" s="233">
        <f t="shared" si="222"/>
        <v>384</v>
      </c>
      <c r="BM267" s="233">
        <f t="shared" si="222"/>
        <v>629</v>
      </c>
      <c r="BN267" s="233">
        <f t="shared" si="222"/>
        <v>29</v>
      </c>
      <c r="BO267" s="431">
        <f t="shared" si="222"/>
        <v>284</v>
      </c>
      <c r="BP267" s="104">
        <f t="shared" si="209"/>
        <v>275</v>
      </c>
      <c r="BQ267" s="232">
        <f t="shared" si="222"/>
        <v>77</v>
      </c>
      <c r="BR267" s="232">
        <f t="shared" si="222"/>
        <v>38</v>
      </c>
      <c r="BS267" s="423">
        <f t="shared" si="222"/>
        <v>160</v>
      </c>
      <c r="BT267" s="104">
        <f t="shared" si="210"/>
        <v>2994</v>
      </c>
      <c r="BU267" s="232">
        <f t="shared" si="222"/>
        <v>1447</v>
      </c>
      <c r="BV267" s="232">
        <f t="shared" si="222"/>
        <v>165</v>
      </c>
      <c r="BW267" s="232">
        <f t="shared" si="222"/>
        <v>1213</v>
      </c>
      <c r="BX267" s="423">
        <f t="shared" si="222"/>
        <v>169</v>
      </c>
      <c r="BY267" s="104">
        <f t="shared" si="211"/>
        <v>1603</v>
      </c>
      <c r="BZ267" s="232">
        <f t="shared" si="222"/>
        <v>74</v>
      </c>
      <c r="CA267" s="232">
        <f t="shared" si="222"/>
        <v>70</v>
      </c>
      <c r="CB267" s="232">
        <f t="shared" si="222"/>
        <v>986</v>
      </c>
      <c r="CC267" s="232">
        <f t="shared" si="222"/>
        <v>43</v>
      </c>
      <c r="CD267" s="232">
        <f t="shared" si="222"/>
        <v>85</v>
      </c>
      <c r="CE267" s="232">
        <f t="shared" si="222"/>
        <v>143</v>
      </c>
      <c r="CF267" s="232">
        <f t="shared" si="222"/>
        <v>93</v>
      </c>
      <c r="CG267" s="423">
        <f t="shared" si="222"/>
        <v>109</v>
      </c>
      <c r="CH267" s="104">
        <f t="shared" si="212"/>
        <v>6381</v>
      </c>
      <c r="CI267" s="232">
        <f t="shared" si="222"/>
        <v>5354</v>
      </c>
      <c r="CJ267" s="423">
        <f t="shared" si="222"/>
        <v>1027</v>
      </c>
      <c r="CK267" s="104">
        <f t="shared" si="213"/>
        <v>1941</v>
      </c>
      <c r="CL267" s="232">
        <v>838</v>
      </c>
      <c r="CM267" s="232">
        <v>441</v>
      </c>
      <c r="CN267" s="232">
        <v>128</v>
      </c>
      <c r="CO267" s="232">
        <v>323</v>
      </c>
      <c r="CP267" s="423">
        <v>211</v>
      </c>
      <c r="CQ267" s="104">
        <f t="shared" si="214"/>
        <v>1685</v>
      </c>
      <c r="CR267" s="232">
        <f t="shared" si="222"/>
        <v>465</v>
      </c>
      <c r="CS267" s="232">
        <f>SUM(CS268:CS270)</f>
        <v>608</v>
      </c>
      <c r="CT267" s="423">
        <f>SUM(CT268:CT270)</f>
        <v>612</v>
      </c>
      <c r="CU267" s="104">
        <f t="shared" si="215"/>
        <v>1225</v>
      </c>
      <c r="CV267" s="232">
        <f>SUM(CV268:CV270)</f>
        <v>227</v>
      </c>
      <c r="CW267" s="232">
        <f>SUM(CW268:CW270)</f>
        <v>428</v>
      </c>
      <c r="CX267" s="232">
        <f>SUM(CX268:CX270)</f>
        <v>154</v>
      </c>
      <c r="CY267" s="423">
        <f>SUM(CY268:CY270)</f>
        <v>416</v>
      </c>
      <c r="CZ267" s="104">
        <f t="shared" si="216"/>
        <v>4153</v>
      </c>
      <c r="DA267" s="232">
        <f t="shared" ref="DA267:DF267" si="223">SUM(DA268:DA270)</f>
        <v>124</v>
      </c>
      <c r="DB267" s="232">
        <f t="shared" si="223"/>
        <v>61</v>
      </c>
      <c r="DC267" s="232">
        <f t="shared" si="223"/>
        <v>671</v>
      </c>
      <c r="DD267" s="232">
        <f t="shared" si="223"/>
        <v>2456</v>
      </c>
      <c r="DE267" s="232">
        <f t="shared" si="223"/>
        <v>546</v>
      </c>
      <c r="DF267" s="423">
        <f t="shared" si="223"/>
        <v>295</v>
      </c>
      <c r="DG267" s="104">
        <f t="shared" si="217"/>
        <v>7210</v>
      </c>
      <c r="DH267" s="130">
        <v>400</v>
      </c>
      <c r="DI267" s="130">
        <v>260</v>
      </c>
      <c r="DJ267" s="130">
        <v>320</v>
      </c>
      <c r="DK267" s="130">
        <v>1240</v>
      </c>
      <c r="DL267" s="130">
        <f>SUM(DL268:DL270)</f>
        <v>1230</v>
      </c>
      <c r="DM267" s="130">
        <v>2900</v>
      </c>
      <c r="DN267" s="130">
        <v>270</v>
      </c>
      <c r="DO267" s="422">
        <v>590</v>
      </c>
      <c r="DP267" s="451">
        <f t="shared" si="218"/>
        <v>60160</v>
      </c>
      <c r="DQ267" s="104">
        <f t="shared" si="219"/>
        <v>418</v>
      </c>
      <c r="DR267" s="232">
        <f>SUM(DR268:DR270)</f>
        <v>139</v>
      </c>
      <c r="DS267" s="232">
        <f>SUM(DS268:DS270)</f>
        <v>147</v>
      </c>
      <c r="DT267" s="423">
        <f>SUM(DT268:DT270)</f>
        <v>132</v>
      </c>
      <c r="DU267" s="195">
        <v>0</v>
      </c>
      <c r="DV267" s="232">
        <f>SUM(DV268:DV270)</f>
        <v>755</v>
      </c>
      <c r="DW267" s="128">
        <f>SUM(DW268:DW270)</f>
        <v>0</v>
      </c>
      <c r="DX267" s="253"/>
    </row>
    <row r="268" spans="1:256" s="25" customFormat="1" ht="16.5" customHeight="1">
      <c r="A268" s="366" t="s">
        <v>115</v>
      </c>
      <c r="B268" s="62">
        <f t="shared" si="196"/>
        <v>244</v>
      </c>
      <c r="C268" s="116">
        <v>157</v>
      </c>
      <c r="D268" s="417">
        <v>87</v>
      </c>
      <c r="E268" s="151">
        <f t="shared" si="197"/>
        <v>293</v>
      </c>
      <c r="F268" s="116">
        <v>16</v>
      </c>
      <c r="G268" s="117">
        <v>219</v>
      </c>
      <c r="H268" s="117">
        <v>14</v>
      </c>
      <c r="I268" s="117">
        <v>17</v>
      </c>
      <c r="J268" s="417">
        <v>27</v>
      </c>
      <c r="K268" s="104">
        <f t="shared" si="198"/>
        <v>74</v>
      </c>
      <c r="L268" s="117">
        <v>15</v>
      </c>
      <c r="M268" s="117">
        <v>13</v>
      </c>
      <c r="N268" s="121">
        <v>0</v>
      </c>
      <c r="O268" s="417">
        <v>46</v>
      </c>
      <c r="P268" s="104">
        <f t="shared" si="199"/>
        <v>247</v>
      </c>
      <c r="Q268" s="117">
        <v>184</v>
      </c>
      <c r="R268" s="117">
        <v>31</v>
      </c>
      <c r="S268" s="417">
        <v>32</v>
      </c>
      <c r="T268" s="104">
        <f t="shared" si="200"/>
        <v>596</v>
      </c>
      <c r="U268" s="117">
        <v>184</v>
      </c>
      <c r="V268" s="117">
        <v>63</v>
      </c>
      <c r="W268" s="117">
        <v>331</v>
      </c>
      <c r="X268" s="417">
        <v>18</v>
      </c>
      <c r="Y268" s="104">
        <f t="shared" si="201"/>
        <v>451</v>
      </c>
      <c r="Z268" s="117">
        <v>60</v>
      </c>
      <c r="AA268" s="117">
        <v>187</v>
      </c>
      <c r="AB268" s="117">
        <v>172</v>
      </c>
      <c r="AC268" s="417">
        <v>32</v>
      </c>
      <c r="AD268" s="104">
        <f t="shared" si="202"/>
        <v>820</v>
      </c>
      <c r="AE268" s="117">
        <v>34</v>
      </c>
      <c r="AF268" s="117">
        <v>70</v>
      </c>
      <c r="AG268" s="117">
        <v>50</v>
      </c>
      <c r="AH268" s="117">
        <v>137</v>
      </c>
      <c r="AI268" s="117">
        <v>14</v>
      </c>
      <c r="AJ268" s="417">
        <v>515</v>
      </c>
      <c r="AK268" s="104">
        <f t="shared" si="203"/>
        <v>486</v>
      </c>
      <c r="AL268" s="117">
        <v>171</v>
      </c>
      <c r="AM268" s="117">
        <v>197</v>
      </c>
      <c r="AN268" s="117">
        <v>96</v>
      </c>
      <c r="AO268" s="417">
        <v>22</v>
      </c>
      <c r="AP268" s="104">
        <f t="shared" si="204"/>
        <v>71</v>
      </c>
      <c r="AQ268" s="117">
        <v>39</v>
      </c>
      <c r="AR268" s="417">
        <v>32</v>
      </c>
      <c r="AS268" s="104">
        <f t="shared" si="221"/>
        <v>484</v>
      </c>
      <c r="AT268" s="117">
        <v>360</v>
      </c>
      <c r="AU268" s="117">
        <v>20</v>
      </c>
      <c r="AV268" s="117">
        <v>27</v>
      </c>
      <c r="AW268" s="417">
        <v>77</v>
      </c>
      <c r="AX268" s="104">
        <f t="shared" si="206"/>
        <v>465</v>
      </c>
      <c r="AY268" s="117">
        <v>36</v>
      </c>
      <c r="AZ268" s="417">
        <v>429</v>
      </c>
      <c r="BA268" s="104">
        <f t="shared" si="207"/>
        <v>5371</v>
      </c>
      <c r="BB268" s="117">
        <v>2351</v>
      </c>
      <c r="BC268" s="117">
        <v>216</v>
      </c>
      <c r="BD268" s="117">
        <v>469</v>
      </c>
      <c r="BE268" s="117">
        <v>417</v>
      </c>
      <c r="BF268" s="117">
        <v>373</v>
      </c>
      <c r="BG268" s="117">
        <v>390</v>
      </c>
      <c r="BH268" s="117">
        <v>579</v>
      </c>
      <c r="BI268" s="417">
        <v>576</v>
      </c>
      <c r="BJ268" s="104">
        <f t="shared" si="208"/>
        <v>350</v>
      </c>
      <c r="BK268" s="148">
        <v>22</v>
      </c>
      <c r="BL268" s="148">
        <v>113</v>
      </c>
      <c r="BM268" s="148">
        <v>129</v>
      </c>
      <c r="BN268" s="148">
        <v>11</v>
      </c>
      <c r="BO268" s="147">
        <v>75</v>
      </c>
      <c r="BP268" s="104">
        <f t="shared" si="209"/>
        <v>23</v>
      </c>
      <c r="BQ268" s="117">
        <v>9</v>
      </c>
      <c r="BR268" s="117">
        <v>10</v>
      </c>
      <c r="BS268" s="417">
        <v>4</v>
      </c>
      <c r="BT268" s="104">
        <f t="shared" si="210"/>
        <v>1304</v>
      </c>
      <c r="BU268" s="117">
        <v>696</v>
      </c>
      <c r="BV268" s="117">
        <v>14</v>
      </c>
      <c r="BW268" s="117">
        <v>568</v>
      </c>
      <c r="BX268" s="417">
        <v>26</v>
      </c>
      <c r="BY268" s="104">
        <f t="shared" si="211"/>
        <v>617</v>
      </c>
      <c r="BZ268" s="120">
        <v>24</v>
      </c>
      <c r="CA268" s="120">
        <v>13</v>
      </c>
      <c r="CB268" s="121">
        <v>447</v>
      </c>
      <c r="CC268" s="120">
        <v>12</v>
      </c>
      <c r="CD268" s="120">
        <v>32</v>
      </c>
      <c r="CE268" s="120">
        <v>50</v>
      </c>
      <c r="CF268" s="120">
        <v>8</v>
      </c>
      <c r="CG268" s="122">
        <v>31</v>
      </c>
      <c r="CH268" s="104">
        <f t="shared" si="212"/>
        <v>2848</v>
      </c>
      <c r="CI268" s="120">
        <v>2757</v>
      </c>
      <c r="CJ268" s="122">
        <v>91</v>
      </c>
      <c r="CK268" s="104">
        <f t="shared" si="213"/>
        <v>359</v>
      </c>
      <c r="CL268" s="120">
        <v>140</v>
      </c>
      <c r="CM268" s="120">
        <v>148</v>
      </c>
      <c r="CN268" s="120">
        <v>20</v>
      </c>
      <c r="CO268" s="120">
        <v>9</v>
      </c>
      <c r="CP268" s="122">
        <v>42</v>
      </c>
      <c r="CQ268" s="104">
        <f t="shared" si="214"/>
        <v>587</v>
      </c>
      <c r="CR268" s="120">
        <v>209</v>
      </c>
      <c r="CS268" s="120">
        <v>146</v>
      </c>
      <c r="CT268" s="122">
        <v>232</v>
      </c>
      <c r="CU268" s="104">
        <f t="shared" si="215"/>
        <v>118</v>
      </c>
      <c r="CV268" s="120">
        <v>13</v>
      </c>
      <c r="CW268" s="120">
        <v>55</v>
      </c>
      <c r="CX268" s="120">
        <v>25</v>
      </c>
      <c r="CY268" s="122">
        <v>25</v>
      </c>
      <c r="CZ268" s="104">
        <f t="shared" si="216"/>
        <v>1380</v>
      </c>
      <c r="DA268" s="120">
        <v>58</v>
      </c>
      <c r="DB268" s="120">
        <v>10</v>
      </c>
      <c r="DC268" s="120">
        <v>404</v>
      </c>
      <c r="DD268" s="120">
        <v>753</v>
      </c>
      <c r="DE268" s="120">
        <v>130</v>
      </c>
      <c r="DF268" s="122">
        <v>25</v>
      </c>
      <c r="DG268" s="104">
        <f t="shared" si="217"/>
        <v>3690</v>
      </c>
      <c r="DH268" s="585">
        <v>240</v>
      </c>
      <c r="DI268" s="585">
        <v>110</v>
      </c>
      <c r="DJ268" s="585">
        <v>120</v>
      </c>
      <c r="DK268" s="585">
        <v>470</v>
      </c>
      <c r="DL268" s="585">
        <v>870</v>
      </c>
      <c r="DM268" s="585">
        <v>1560</v>
      </c>
      <c r="DN268" s="585">
        <v>100</v>
      </c>
      <c r="DO268" s="586">
        <v>220</v>
      </c>
      <c r="DP268" s="451">
        <f t="shared" si="218"/>
        <v>20878</v>
      </c>
      <c r="DQ268" s="104">
        <f t="shared" si="219"/>
        <v>36</v>
      </c>
      <c r="DR268" s="120">
        <v>0</v>
      </c>
      <c r="DS268" s="120">
        <v>24</v>
      </c>
      <c r="DT268" s="122">
        <v>12</v>
      </c>
      <c r="DU268" s="195">
        <f t="shared" si="220"/>
        <v>151</v>
      </c>
      <c r="DV268" s="120">
        <v>151</v>
      </c>
      <c r="DW268" s="105">
        <v>0</v>
      </c>
      <c r="DX268" s="254"/>
      <c r="DY268" s="254"/>
      <c r="DZ268" s="254"/>
      <c r="EA268" s="254"/>
      <c r="EB268" s="28"/>
      <c r="EC268" s="28"/>
      <c r="ED268" s="28"/>
      <c r="EE268" s="28"/>
      <c r="EF268" s="28"/>
      <c r="EG268" s="28"/>
      <c r="EH268" s="28"/>
      <c r="EI268" s="28"/>
    </row>
    <row r="269" spans="1:256" s="25" customFormat="1" ht="16.5" customHeight="1">
      <c r="A269" s="366" t="s">
        <v>116</v>
      </c>
      <c r="B269" s="62">
        <f t="shared" si="196"/>
        <v>429</v>
      </c>
      <c r="C269" s="116">
        <v>203</v>
      </c>
      <c r="D269" s="417">
        <v>226</v>
      </c>
      <c r="E269" s="151">
        <f t="shared" si="197"/>
        <v>204</v>
      </c>
      <c r="F269" s="116">
        <v>29</v>
      </c>
      <c r="G269" s="117">
        <v>108</v>
      </c>
      <c r="H269" s="117">
        <v>8</v>
      </c>
      <c r="I269" s="117">
        <v>29</v>
      </c>
      <c r="J269" s="417">
        <v>30</v>
      </c>
      <c r="K269" s="104">
        <f t="shared" si="198"/>
        <v>41</v>
      </c>
      <c r="L269" s="117">
        <v>0</v>
      </c>
      <c r="M269" s="117">
        <v>0</v>
      </c>
      <c r="N269" s="121">
        <v>22</v>
      </c>
      <c r="O269" s="417">
        <v>19</v>
      </c>
      <c r="P269" s="104">
        <f t="shared" si="199"/>
        <v>212</v>
      </c>
      <c r="Q269" s="117">
        <v>28</v>
      </c>
      <c r="R269" s="117">
        <v>168</v>
      </c>
      <c r="S269" s="417">
        <v>16</v>
      </c>
      <c r="T269" s="104">
        <f t="shared" si="200"/>
        <v>43</v>
      </c>
      <c r="U269" s="117">
        <v>10</v>
      </c>
      <c r="V269" s="117">
        <v>6</v>
      </c>
      <c r="W269" s="117">
        <v>22</v>
      </c>
      <c r="X269" s="417">
        <v>5</v>
      </c>
      <c r="Y269" s="104">
        <f t="shared" si="201"/>
        <v>39</v>
      </c>
      <c r="Z269" s="117">
        <v>6</v>
      </c>
      <c r="AA269" s="117">
        <v>10</v>
      </c>
      <c r="AB269" s="117">
        <v>23</v>
      </c>
      <c r="AC269" s="417">
        <v>0</v>
      </c>
      <c r="AD269" s="104">
        <f t="shared" si="202"/>
        <v>75</v>
      </c>
      <c r="AE269" s="117">
        <v>5</v>
      </c>
      <c r="AF269" s="117">
        <v>0</v>
      </c>
      <c r="AG269" s="117">
        <v>7</v>
      </c>
      <c r="AH269" s="117">
        <v>0</v>
      </c>
      <c r="AI269" s="117">
        <v>0</v>
      </c>
      <c r="AJ269" s="417">
        <v>63</v>
      </c>
      <c r="AK269" s="104">
        <f t="shared" si="203"/>
        <v>50</v>
      </c>
      <c r="AL269" s="117">
        <v>12</v>
      </c>
      <c r="AM269" s="117">
        <v>0</v>
      </c>
      <c r="AN269" s="117">
        <v>30</v>
      </c>
      <c r="AO269" s="417">
        <v>8</v>
      </c>
      <c r="AP269" s="104">
        <f t="shared" si="204"/>
        <v>8</v>
      </c>
      <c r="AQ269" s="117">
        <v>8</v>
      </c>
      <c r="AR269" s="417">
        <v>0</v>
      </c>
      <c r="AS269" s="104">
        <f t="shared" si="221"/>
        <v>50</v>
      </c>
      <c r="AT269" s="117">
        <v>30</v>
      </c>
      <c r="AU269" s="117">
        <v>3</v>
      </c>
      <c r="AV269" s="117">
        <v>0</v>
      </c>
      <c r="AW269" s="417">
        <v>17</v>
      </c>
      <c r="AX269" s="104">
        <f t="shared" si="206"/>
        <v>141</v>
      </c>
      <c r="AY269" s="117">
        <v>13</v>
      </c>
      <c r="AZ269" s="417">
        <v>128</v>
      </c>
      <c r="BA269" s="104">
        <f t="shared" si="207"/>
        <v>4335</v>
      </c>
      <c r="BB269" s="117">
        <v>2567</v>
      </c>
      <c r="BC269" s="117">
        <v>236</v>
      </c>
      <c r="BD269" s="117">
        <v>169</v>
      </c>
      <c r="BE269" s="117">
        <v>203</v>
      </c>
      <c r="BF269" s="117">
        <v>305</v>
      </c>
      <c r="BG269" s="117">
        <v>431</v>
      </c>
      <c r="BH269" s="117">
        <v>302</v>
      </c>
      <c r="BI269" s="417">
        <v>122</v>
      </c>
      <c r="BJ269" s="104">
        <f t="shared" si="208"/>
        <v>152</v>
      </c>
      <c r="BK269" s="148">
        <v>3</v>
      </c>
      <c r="BL269" s="148">
        <v>57</v>
      </c>
      <c r="BM269" s="148">
        <v>63</v>
      </c>
      <c r="BN269" s="148">
        <v>2</v>
      </c>
      <c r="BO269" s="147">
        <v>27</v>
      </c>
      <c r="BP269" s="104">
        <f t="shared" si="209"/>
        <v>14</v>
      </c>
      <c r="BQ269" s="117">
        <v>6</v>
      </c>
      <c r="BR269" s="117">
        <v>0</v>
      </c>
      <c r="BS269" s="417">
        <v>8</v>
      </c>
      <c r="BT269" s="104">
        <f t="shared" si="210"/>
        <v>118</v>
      </c>
      <c r="BU269" s="117">
        <v>46</v>
      </c>
      <c r="BV269" s="117">
        <v>3</v>
      </c>
      <c r="BW269" s="117">
        <v>64</v>
      </c>
      <c r="BX269" s="417">
        <v>5</v>
      </c>
      <c r="BY269" s="104">
        <f t="shared" si="211"/>
        <v>132</v>
      </c>
      <c r="BZ269" s="120">
        <v>6</v>
      </c>
      <c r="CA269" s="120">
        <v>8</v>
      </c>
      <c r="CB269" s="121">
        <v>47</v>
      </c>
      <c r="CC269" s="120">
        <v>3</v>
      </c>
      <c r="CD269" s="120">
        <v>0</v>
      </c>
      <c r="CE269" s="120">
        <v>33</v>
      </c>
      <c r="CF269" s="120">
        <v>11</v>
      </c>
      <c r="CG269" s="122">
        <v>24</v>
      </c>
      <c r="CH269" s="104">
        <f t="shared" si="212"/>
        <v>540</v>
      </c>
      <c r="CI269" s="120">
        <v>414</v>
      </c>
      <c r="CJ269" s="122">
        <v>126</v>
      </c>
      <c r="CK269" s="104">
        <f t="shared" si="213"/>
        <v>303</v>
      </c>
      <c r="CL269" s="120">
        <v>67</v>
      </c>
      <c r="CM269" s="120">
        <v>61</v>
      </c>
      <c r="CN269" s="120">
        <v>18</v>
      </c>
      <c r="CO269" s="120">
        <v>128</v>
      </c>
      <c r="CP269" s="122">
        <v>29</v>
      </c>
      <c r="CQ269" s="104">
        <f t="shared" si="214"/>
        <v>74</v>
      </c>
      <c r="CR269" s="120">
        <v>19</v>
      </c>
      <c r="CS269" s="120">
        <v>25</v>
      </c>
      <c r="CT269" s="122">
        <v>30</v>
      </c>
      <c r="CU269" s="104">
        <f t="shared" si="215"/>
        <v>194</v>
      </c>
      <c r="CV269" s="120">
        <v>26</v>
      </c>
      <c r="CW269" s="120">
        <v>17</v>
      </c>
      <c r="CX269" s="120">
        <v>26</v>
      </c>
      <c r="CY269" s="122">
        <v>125</v>
      </c>
      <c r="CZ269" s="104">
        <f t="shared" si="216"/>
        <v>285</v>
      </c>
      <c r="DA269" s="120">
        <v>0</v>
      </c>
      <c r="DB269" s="120">
        <v>0</v>
      </c>
      <c r="DC269" s="120">
        <v>22</v>
      </c>
      <c r="DD269" s="120">
        <v>71</v>
      </c>
      <c r="DE269" s="120">
        <v>70</v>
      </c>
      <c r="DF269" s="122">
        <v>122</v>
      </c>
      <c r="DG269" s="104">
        <f t="shared" si="217"/>
        <v>320</v>
      </c>
      <c r="DH269" s="585">
        <v>30</v>
      </c>
      <c r="DI269" s="585">
        <v>40</v>
      </c>
      <c r="DJ269" s="585">
        <v>30</v>
      </c>
      <c r="DK269" s="585">
        <v>60</v>
      </c>
      <c r="DL269" s="585">
        <v>50</v>
      </c>
      <c r="DM269" s="585">
        <v>50</v>
      </c>
      <c r="DN269" s="585">
        <v>10</v>
      </c>
      <c r="DO269" s="586">
        <v>50</v>
      </c>
      <c r="DP269" s="451">
        <f t="shared" si="218"/>
        <v>7759</v>
      </c>
      <c r="DQ269" s="104">
        <f t="shared" si="219"/>
        <v>106</v>
      </c>
      <c r="DR269" s="120">
        <v>52</v>
      </c>
      <c r="DS269" s="120">
        <v>28</v>
      </c>
      <c r="DT269" s="122">
        <v>26</v>
      </c>
      <c r="DU269" s="195">
        <f t="shared" si="220"/>
        <v>8</v>
      </c>
      <c r="DV269" s="120">
        <v>8</v>
      </c>
      <c r="DW269" s="105">
        <v>0</v>
      </c>
      <c r="DX269" s="254"/>
      <c r="DY269" s="254"/>
      <c r="DZ269" s="254"/>
      <c r="EA269" s="254"/>
      <c r="EB269" s="254"/>
      <c r="EC269" s="254"/>
      <c r="ED269" s="254"/>
      <c r="EE269" s="254"/>
      <c r="EF269" s="254"/>
      <c r="EG269" s="254"/>
      <c r="EH269" s="254"/>
      <c r="EI269" s="254"/>
      <c r="EJ269" s="28"/>
      <c r="EK269" s="254"/>
      <c r="EL269" s="28"/>
      <c r="EM269" s="28"/>
      <c r="EN269" s="28"/>
      <c r="EO269" s="28"/>
      <c r="EP269" s="28"/>
      <c r="EQ269" s="28"/>
      <c r="ER269" s="28"/>
      <c r="ES269" s="28"/>
      <c r="ET269" s="28"/>
      <c r="EU269" s="28"/>
      <c r="EV269" s="28"/>
      <c r="EW269" s="28"/>
      <c r="EX269" s="28"/>
      <c r="EY269" s="28"/>
      <c r="EZ269" s="28"/>
      <c r="FA269" s="28"/>
      <c r="FB269" s="28"/>
    </row>
    <row r="270" spans="1:256" s="25" customFormat="1" ht="16.5" customHeight="1">
      <c r="A270" s="366" t="s">
        <v>117</v>
      </c>
      <c r="B270" s="62">
        <f t="shared" si="196"/>
        <v>975</v>
      </c>
      <c r="C270" s="116">
        <v>604</v>
      </c>
      <c r="D270" s="417">
        <v>371</v>
      </c>
      <c r="E270" s="151">
        <f t="shared" si="197"/>
        <v>1066</v>
      </c>
      <c r="F270" s="116">
        <v>177</v>
      </c>
      <c r="G270" s="117">
        <v>352</v>
      </c>
      <c r="H270" s="117">
        <v>69</v>
      </c>
      <c r="I270" s="117">
        <v>147</v>
      </c>
      <c r="J270" s="417">
        <v>321</v>
      </c>
      <c r="K270" s="104">
        <f t="shared" si="198"/>
        <v>359</v>
      </c>
      <c r="L270" s="117">
        <v>109</v>
      </c>
      <c r="M270" s="117">
        <v>40</v>
      </c>
      <c r="N270" s="121">
        <v>59</v>
      </c>
      <c r="O270" s="417">
        <v>151</v>
      </c>
      <c r="P270" s="104">
        <f t="shared" si="199"/>
        <v>537</v>
      </c>
      <c r="Q270" s="117">
        <v>345</v>
      </c>
      <c r="R270" s="117">
        <v>116</v>
      </c>
      <c r="S270" s="417">
        <v>76</v>
      </c>
      <c r="T270" s="104">
        <f t="shared" si="200"/>
        <v>829</v>
      </c>
      <c r="U270" s="117">
        <v>438</v>
      </c>
      <c r="V270" s="117">
        <v>89</v>
      </c>
      <c r="W270" s="117">
        <v>170</v>
      </c>
      <c r="X270" s="417">
        <v>132</v>
      </c>
      <c r="Y270" s="104">
        <f t="shared" si="201"/>
        <v>1092</v>
      </c>
      <c r="Z270" s="117">
        <v>153</v>
      </c>
      <c r="AA270" s="117">
        <v>305</v>
      </c>
      <c r="AB270" s="117">
        <v>461</v>
      </c>
      <c r="AC270" s="417">
        <v>173</v>
      </c>
      <c r="AD270" s="104">
        <f t="shared" si="202"/>
        <v>939</v>
      </c>
      <c r="AE270" s="117">
        <v>120</v>
      </c>
      <c r="AF270" s="117">
        <v>101</v>
      </c>
      <c r="AG270" s="117">
        <v>56</v>
      </c>
      <c r="AH270" s="117">
        <v>218</v>
      </c>
      <c r="AI270" s="117">
        <v>167</v>
      </c>
      <c r="AJ270" s="417">
        <v>277</v>
      </c>
      <c r="AK270" s="104">
        <f t="shared" si="203"/>
        <v>1090</v>
      </c>
      <c r="AL270" s="117">
        <v>188</v>
      </c>
      <c r="AM270" s="117">
        <v>240</v>
      </c>
      <c r="AN270" s="117">
        <v>549</v>
      </c>
      <c r="AO270" s="417">
        <v>113</v>
      </c>
      <c r="AP270" s="104">
        <f t="shared" si="204"/>
        <v>150</v>
      </c>
      <c r="AQ270" s="117">
        <v>79</v>
      </c>
      <c r="AR270" s="417">
        <v>71</v>
      </c>
      <c r="AS270" s="104">
        <f t="shared" si="221"/>
        <v>895</v>
      </c>
      <c r="AT270" s="117">
        <v>490</v>
      </c>
      <c r="AU270" s="117">
        <v>231</v>
      </c>
      <c r="AV270" s="117">
        <v>75</v>
      </c>
      <c r="AW270" s="417">
        <v>99</v>
      </c>
      <c r="AX270" s="104">
        <f t="shared" si="206"/>
        <v>1219</v>
      </c>
      <c r="AY270" s="117">
        <v>375</v>
      </c>
      <c r="AZ270" s="417">
        <v>844</v>
      </c>
      <c r="BA270" s="104">
        <f t="shared" si="207"/>
        <v>6839</v>
      </c>
      <c r="BB270" s="117">
        <v>3137</v>
      </c>
      <c r="BC270" s="117">
        <v>506</v>
      </c>
      <c r="BD270" s="117">
        <v>420</v>
      </c>
      <c r="BE270" s="117">
        <v>547</v>
      </c>
      <c r="BF270" s="117">
        <v>537</v>
      </c>
      <c r="BG270" s="117">
        <v>829</v>
      </c>
      <c r="BH270" s="117">
        <v>518</v>
      </c>
      <c r="BI270" s="417">
        <v>345</v>
      </c>
      <c r="BJ270" s="104">
        <f t="shared" si="208"/>
        <v>972</v>
      </c>
      <c r="BK270" s="148">
        <v>123</v>
      </c>
      <c r="BL270" s="148">
        <v>214</v>
      </c>
      <c r="BM270" s="148">
        <v>437</v>
      </c>
      <c r="BN270" s="148">
        <v>16</v>
      </c>
      <c r="BO270" s="147">
        <v>182</v>
      </c>
      <c r="BP270" s="104">
        <f t="shared" si="209"/>
        <v>238</v>
      </c>
      <c r="BQ270" s="117">
        <v>62</v>
      </c>
      <c r="BR270" s="117">
        <v>28</v>
      </c>
      <c r="BS270" s="417">
        <v>148</v>
      </c>
      <c r="BT270" s="104">
        <f t="shared" si="210"/>
        <v>1572</v>
      </c>
      <c r="BU270" s="117">
        <v>705</v>
      </c>
      <c r="BV270" s="117">
        <v>148</v>
      </c>
      <c r="BW270" s="117">
        <v>581</v>
      </c>
      <c r="BX270" s="417">
        <v>138</v>
      </c>
      <c r="BY270" s="104">
        <f t="shared" si="211"/>
        <v>854</v>
      </c>
      <c r="BZ270" s="120">
        <v>44</v>
      </c>
      <c r="CA270" s="120">
        <v>49</v>
      </c>
      <c r="CB270" s="121">
        <v>492</v>
      </c>
      <c r="CC270" s="120">
        <v>28</v>
      </c>
      <c r="CD270" s="120">
        <v>53</v>
      </c>
      <c r="CE270" s="120">
        <v>60</v>
      </c>
      <c r="CF270" s="120">
        <v>74</v>
      </c>
      <c r="CG270" s="122">
        <v>54</v>
      </c>
      <c r="CH270" s="104">
        <f t="shared" si="212"/>
        <v>2993</v>
      </c>
      <c r="CI270" s="120">
        <v>2183</v>
      </c>
      <c r="CJ270" s="122">
        <v>810</v>
      </c>
      <c r="CK270" s="104">
        <f t="shared" si="213"/>
        <v>1279</v>
      </c>
      <c r="CL270" s="120">
        <v>631</v>
      </c>
      <c r="CM270" s="120">
        <v>232</v>
      </c>
      <c r="CN270" s="120">
        <v>90</v>
      </c>
      <c r="CO270" s="120">
        <v>186</v>
      </c>
      <c r="CP270" s="122">
        <v>140</v>
      </c>
      <c r="CQ270" s="104">
        <f t="shared" si="214"/>
        <v>1024</v>
      </c>
      <c r="CR270" s="120">
        <v>237</v>
      </c>
      <c r="CS270" s="120">
        <v>437</v>
      </c>
      <c r="CT270" s="122">
        <v>350</v>
      </c>
      <c r="CU270" s="104">
        <f t="shared" si="215"/>
        <v>913</v>
      </c>
      <c r="CV270" s="120">
        <v>188</v>
      </c>
      <c r="CW270" s="120">
        <v>356</v>
      </c>
      <c r="CX270" s="120">
        <v>103</v>
      </c>
      <c r="CY270" s="122">
        <v>266</v>
      </c>
      <c r="CZ270" s="104">
        <f t="shared" si="216"/>
        <v>2488</v>
      </c>
      <c r="DA270" s="120">
        <v>66</v>
      </c>
      <c r="DB270" s="120">
        <v>51</v>
      </c>
      <c r="DC270" s="120">
        <v>245</v>
      </c>
      <c r="DD270" s="120">
        <v>1632</v>
      </c>
      <c r="DE270" s="120">
        <v>346</v>
      </c>
      <c r="DF270" s="122">
        <v>148</v>
      </c>
      <c r="DG270" s="104">
        <f t="shared" si="217"/>
        <v>3200</v>
      </c>
      <c r="DH270" s="585">
        <v>130</v>
      </c>
      <c r="DI270" s="585">
        <v>110</v>
      </c>
      <c r="DJ270" s="585">
        <v>170</v>
      </c>
      <c r="DK270" s="585">
        <v>710</v>
      </c>
      <c r="DL270" s="585">
        <v>310</v>
      </c>
      <c r="DM270" s="585">
        <v>1290</v>
      </c>
      <c r="DN270" s="585">
        <v>160</v>
      </c>
      <c r="DO270" s="586">
        <v>320</v>
      </c>
      <c r="DP270" s="451">
        <f t="shared" si="218"/>
        <v>31523</v>
      </c>
      <c r="DQ270" s="104">
        <f t="shared" si="219"/>
        <v>276</v>
      </c>
      <c r="DR270" s="120">
        <v>87</v>
      </c>
      <c r="DS270" s="120">
        <v>95</v>
      </c>
      <c r="DT270" s="122">
        <v>94</v>
      </c>
      <c r="DU270" s="195">
        <f t="shared" si="220"/>
        <v>596</v>
      </c>
      <c r="DV270" s="120">
        <v>596</v>
      </c>
      <c r="DW270" s="105">
        <v>0</v>
      </c>
      <c r="DX270" s="254"/>
      <c r="DY270" s="254"/>
      <c r="DZ270" s="254"/>
      <c r="EA270" s="254"/>
      <c r="EB270" s="254"/>
      <c r="EC270" s="254"/>
      <c r="ED270" s="254"/>
      <c r="EE270" s="254"/>
      <c r="EF270" s="254"/>
      <c r="EG270" s="254"/>
      <c r="EH270" s="254"/>
      <c r="EI270" s="254"/>
      <c r="EJ270" s="28"/>
      <c r="EK270" s="28"/>
      <c r="EL270" s="28"/>
      <c r="EM270" s="28"/>
      <c r="EN270" s="28"/>
      <c r="EO270" s="28"/>
      <c r="EP270" s="28"/>
      <c r="EQ270" s="28"/>
      <c r="ER270" s="28"/>
      <c r="ES270" s="28"/>
      <c r="ET270" s="28"/>
      <c r="EU270" s="28"/>
      <c r="EV270" s="28"/>
      <c r="EW270" s="28"/>
      <c r="EX270" s="28"/>
      <c r="EY270" s="28"/>
      <c r="EZ270" s="28"/>
      <c r="FA270" s="28"/>
      <c r="FB270" s="28"/>
    </row>
    <row r="271" spans="1:256" s="258" customFormat="1" ht="16.5" customHeight="1">
      <c r="A271" s="364" t="s">
        <v>363</v>
      </c>
      <c r="B271" s="190">
        <f t="shared" ref="B271:AG271" si="224">(SUM(B268:B270))*1000/SUM(B90:B92)</f>
        <v>1.6450290774860601</v>
      </c>
      <c r="C271" s="255">
        <f t="shared" si="224"/>
        <v>1.602718636425605</v>
      </c>
      <c r="D271" s="256">
        <f t="shared" si="224"/>
        <v>1.7085989488619333</v>
      </c>
      <c r="E271" s="489">
        <f t="shared" si="224"/>
        <v>0.93824341383737953</v>
      </c>
      <c r="F271" s="255">
        <f t="shared" si="224"/>
        <v>1.1212630877161083</v>
      </c>
      <c r="G271" s="257">
        <f t="shared" si="224"/>
        <v>0.86900209379591375</v>
      </c>
      <c r="H271" s="257">
        <f t="shared" si="224"/>
        <v>0.4745193536107794</v>
      </c>
      <c r="I271" s="257">
        <f t="shared" si="224"/>
        <v>1.2055191540128798</v>
      </c>
      <c r="J271" s="256">
        <f t="shared" si="224"/>
        <v>1.1294978216827725</v>
      </c>
      <c r="K271" s="190">
        <f t="shared" si="224"/>
        <v>0.70126434706963225</v>
      </c>
      <c r="L271" s="257">
        <f t="shared" si="224"/>
        <v>0.75674356157695599</v>
      </c>
      <c r="M271" s="257">
        <f t="shared" si="224"/>
        <v>0.72913370661310517</v>
      </c>
      <c r="N271" s="257">
        <f t="shared" si="224"/>
        <v>0.74330338707753296</v>
      </c>
      <c r="O271" s="256">
        <f t="shared" si="224"/>
        <v>0.65375302663438262</v>
      </c>
      <c r="P271" s="190">
        <f t="shared" si="224"/>
        <v>1.3564492625328557</v>
      </c>
      <c r="Q271" s="257">
        <f t="shared" si="224"/>
        <v>1.5889906058418941</v>
      </c>
      <c r="R271" s="257">
        <f t="shared" si="224"/>
        <v>1.2899843973315752</v>
      </c>
      <c r="S271" s="256">
        <f t="shared" si="224"/>
        <v>0.8886086109040876</v>
      </c>
      <c r="T271" s="190">
        <f t="shared" si="224"/>
        <v>1.7987506769821178</v>
      </c>
      <c r="U271" s="257">
        <f t="shared" si="224"/>
        <v>2.2963614298483384</v>
      </c>
      <c r="V271" s="257">
        <f t="shared" si="224"/>
        <v>1.5286229815888004</v>
      </c>
      <c r="W271" s="257">
        <f t="shared" si="224"/>
        <v>1.9397311080203987</v>
      </c>
      <c r="X271" s="256">
        <f t="shared" si="224"/>
        <v>0.92306959349206164</v>
      </c>
      <c r="Y271" s="190">
        <f t="shared" si="224"/>
        <v>0.97328151521844386</v>
      </c>
      <c r="Z271" s="257">
        <f t="shared" si="224"/>
        <v>0.77201838743337381</v>
      </c>
      <c r="AA271" s="257">
        <f t="shared" si="224"/>
        <v>1.1013602457218079</v>
      </c>
      <c r="AB271" s="257">
        <f t="shared" si="224"/>
        <v>1.2443756496930793</v>
      </c>
      <c r="AC271" s="256">
        <f t="shared" si="224"/>
        <v>0.57137282773806042</v>
      </c>
      <c r="AD271" s="190">
        <f t="shared" si="224"/>
        <v>1.4339473348829972</v>
      </c>
      <c r="AE271" s="257">
        <f t="shared" si="224"/>
        <v>1.0460457496990152</v>
      </c>
      <c r="AF271" s="257">
        <f t="shared" si="224"/>
        <v>0.77927759599697399</v>
      </c>
      <c r="AG271" s="257">
        <f t="shared" si="224"/>
        <v>1.0209797791792408</v>
      </c>
      <c r="AH271" s="257">
        <f t="shared" ref="AH271:BM271" si="225">(SUM(AH268:AH270))*1000/SUM(AH90:AH92)</f>
        <v>1.1742252594045521</v>
      </c>
      <c r="AI271" s="257">
        <f t="shared" si="225"/>
        <v>1.1409768274540457</v>
      </c>
      <c r="AJ271" s="256">
        <f t="shared" si="225"/>
        <v>2.5453170631506561</v>
      </c>
      <c r="AK271" s="190">
        <f t="shared" si="225"/>
        <v>2.3742044006009979</v>
      </c>
      <c r="AL271" s="257">
        <f t="shared" si="225"/>
        <v>2.5630751374803107</v>
      </c>
      <c r="AM271" s="257">
        <f t="shared" si="225"/>
        <v>2.8831182540310873</v>
      </c>
      <c r="AN271" s="257">
        <f t="shared" si="225"/>
        <v>2.2678403440397794</v>
      </c>
      <c r="AO271" s="256">
        <f t="shared" si="225"/>
        <v>1.5731400094608421</v>
      </c>
      <c r="AP271" s="190">
        <f t="shared" si="225"/>
        <v>1.3869121521363899</v>
      </c>
      <c r="AQ271" s="257">
        <f t="shared" si="225"/>
        <v>1.6433210736364348</v>
      </c>
      <c r="AR271" s="256">
        <f t="shared" si="225"/>
        <v>1.1646182200563087</v>
      </c>
      <c r="AS271" s="190">
        <f t="shared" si="225"/>
        <v>2.3760591670324702</v>
      </c>
      <c r="AT271" s="257">
        <f t="shared" si="225"/>
        <v>3.19332305180078</v>
      </c>
      <c r="AU271" s="257">
        <f t="shared" si="225"/>
        <v>1.9580786160855388</v>
      </c>
      <c r="AV271" s="257">
        <f t="shared" si="225"/>
        <v>0.84826106481712493</v>
      </c>
      <c r="AW271" s="256">
        <f t="shared" si="225"/>
        <v>2.5436238072644843</v>
      </c>
      <c r="AX271" s="190">
        <f t="shared" si="225"/>
        <v>1.9074574793759427</v>
      </c>
      <c r="AY271" s="257">
        <f t="shared" si="225"/>
        <v>1.3900545530843476</v>
      </c>
      <c r="AZ271" s="256">
        <f t="shared" si="225"/>
        <v>2.1496071328291499</v>
      </c>
      <c r="BA271" s="190">
        <f t="shared" si="225"/>
        <v>2.496671481945421</v>
      </c>
      <c r="BB271" s="257">
        <f t="shared" si="225"/>
        <v>5.9449214650412046</v>
      </c>
      <c r="BC271" s="257">
        <f t="shared" si="225"/>
        <v>1.3134442951547891</v>
      </c>
      <c r="BD271" s="257">
        <f t="shared" si="225"/>
        <v>1.4010016234669096</v>
      </c>
      <c r="BE271" s="257">
        <f t="shared" si="225"/>
        <v>1.7688947363634435</v>
      </c>
      <c r="BF271" s="257">
        <f t="shared" si="225"/>
        <v>1.3686100553977305</v>
      </c>
      <c r="BG271" s="257">
        <f t="shared" si="225"/>
        <v>1.9415350835389595</v>
      </c>
      <c r="BH271" s="257">
        <f t="shared" si="225"/>
        <v>1.8796083320793655</v>
      </c>
      <c r="BI271" s="256">
        <f t="shared" si="225"/>
        <v>1.6153312435727472</v>
      </c>
      <c r="BJ271" s="190">
        <f t="shared" si="225"/>
        <v>1.1015973161083572</v>
      </c>
      <c r="BK271" s="257">
        <f t="shared" si="225"/>
        <v>0.85044763426154713</v>
      </c>
      <c r="BL271" s="257">
        <f t="shared" si="225"/>
        <v>1.0646113752616477</v>
      </c>
      <c r="BM271" s="257">
        <f t="shared" si="225"/>
        <v>1.1515464408244267</v>
      </c>
      <c r="BN271" s="257">
        <f t="shared" ref="BN271:CS271" si="226">(SUM(BN268:BN270))*1000/SUM(BN90:BN92)</f>
        <v>0.75250402200425559</v>
      </c>
      <c r="BO271" s="256">
        <f t="shared" si="226"/>
        <v>1.2993192299246028</v>
      </c>
      <c r="BP271" s="190">
        <f t="shared" si="226"/>
        <v>0.75991831568941171</v>
      </c>
      <c r="BQ271" s="257">
        <f t="shared" si="226"/>
        <v>0.65709750644296905</v>
      </c>
      <c r="BR271" s="257">
        <f t="shared" si="226"/>
        <v>0.66260963573907128</v>
      </c>
      <c r="BS271" s="256">
        <f t="shared" si="226"/>
        <v>0.85401654657058979</v>
      </c>
      <c r="BT271" s="190">
        <f t="shared" si="226"/>
        <v>2.3969756795834356</v>
      </c>
      <c r="BU271" s="257">
        <f t="shared" si="226"/>
        <v>3.7068252207571963</v>
      </c>
      <c r="BV271" s="257">
        <f t="shared" si="226"/>
        <v>1.6562772909326346</v>
      </c>
      <c r="BW271" s="257">
        <f t="shared" si="226"/>
        <v>2.1315367272740051</v>
      </c>
      <c r="BX271" s="256">
        <f t="shared" si="226"/>
        <v>0.88938474573595272</v>
      </c>
      <c r="BY271" s="190">
        <f t="shared" si="226"/>
        <v>1.0693296510503179</v>
      </c>
      <c r="BZ271" s="257">
        <f t="shared" si="226"/>
        <v>0.9869693372634275</v>
      </c>
      <c r="CA271" s="257">
        <f t="shared" si="226"/>
        <v>0.52719179990811804</v>
      </c>
      <c r="CB271" s="257">
        <f t="shared" si="226"/>
        <v>1.4101568477702788</v>
      </c>
      <c r="CC271" s="257">
        <f t="shared" si="226"/>
        <v>0.47411131692687658</v>
      </c>
      <c r="CD271" s="257">
        <f t="shared" si="226"/>
        <v>1.028769228907205</v>
      </c>
      <c r="CE271" s="257">
        <f t="shared" si="226"/>
        <v>1.2638091029606717</v>
      </c>
      <c r="CF271" s="257">
        <f t="shared" si="226"/>
        <v>0.50533316670017447</v>
      </c>
      <c r="CG271" s="256">
        <f t="shared" si="226"/>
        <v>0.89641843825815204</v>
      </c>
      <c r="CH271" s="190">
        <f t="shared" si="226"/>
        <v>3.002032405577824</v>
      </c>
      <c r="CI271" s="257">
        <f t="shared" si="226"/>
        <v>3.9163077571274751</v>
      </c>
      <c r="CJ271" s="256">
        <f t="shared" si="226"/>
        <v>1.3540666828398746</v>
      </c>
      <c r="CK271" s="190">
        <f t="shared" si="226"/>
        <v>1.0583383814783696</v>
      </c>
      <c r="CL271" s="257">
        <f t="shared" si="226"/>
        <v>1.2359973156144219</v>
      </c>
      <c r="CM271" s="257">
        <f t="shared" si="226"/>
        <v>1.0881902975867344</v>
      </c>
      <c r="CN271" s="257">
        <f t="shared" si="226"/>
        <v>0.84193909096888775</v>
      </c>
      <c r="CO271" s="257">
        <f t="shared" si="226"/>
        <v>1.1324551838749601</v>
      </c>
      <c r="CP271" s="256">
        <f t="shared" si="226"/>
        <v>0.6730441051224717</v>
      </c>
      <c r="CQ271" s="190">
        <f t="shared" si="226"/>
        <v>1.6796134795710158</v>
      </c>
      <c r="CR271" s="257">
        <f t="shared" si="226"/>
        <v>1.6840077210848632</v>
      </c>
      <c r="CS271" s="257">
        <f t="shared" si="226"/>
        <v>1.413818682404701</v>
      </c>
      <c r="CT271" s="256">
        <f t="shared" ref="CT271:DT271" si="227">(SUM(CT268:CT270))*1000/SUM(CT90:CT92)</f>
        <v>2.06033551149849</v>
      </c>
      <c r="CU271" s="190">
        <f t="shared" si="227"/>
        <v>1.3921372090433233</v>
      </c>
      <c r="CV271" s="257">
        <f t="shared" si="227"/>
        <v>1.297706432507832</v>
      </c>
      <c r="CW271" s="257">
        <f t="shared" si="227"/>
        <v>1.4298361367698398</v>
      </c>
      <c r="CX271" s="257">
        <f t="shared" si="227"/>
        <v>0.8324549312143571</v>
      </c>
      <c r="CY271" s="256">
        <f t="shared" si="227"/>
        <v>1.8850141376060321</v>
      </c>
      <c r="CZ271" s="190">
        <f t="shared" si="227"/>
        <v>1.6823096211258877</v>
      </c>
      <c r="DA271" s="257">
        <f t="shared" si="227"/>
        <v>1.597546992360118</v>
      </c>
      <c r="DB271" s="257">
        <f t="shared" si="227"/>
        <v>0.89905525505165884</v>
      </c>
      <c r="DC271" s="257">
        <f t="shared" si="227"/>
        <v>1.2448309831196467</v>
      </c>
      <c r="DD271" s="257">
        <f t="shared" si="227"/>
        <v>2.3984937146964382</v>
      </c>
      <c r="DE271" s="257">
        <f t="shared" si="227"/>
        <v>1.120153949363297</v>
      </c>
      <c r="DF271" s="256">
        <f t="shared" si="227"/>
        <v>1.0816796468224286</v>
      </c>
      <c r="DG271" s="190">
        <f t="shared" si="227"/>
        <v>2.186260278986218</v>
      </c>
      <c r="DH271" s="257">
        <f t="shared" si="227"/>
        <v>1.2587007690661698</v>
      </c>
      <c r="DI271" s="257">
        <f t="shared" si="227"/>
        <v>1.6690632703368939</v>
      </c>
      <c r="DJ271" s="257">
        <f t="shared" si="227"/>
        <v>1.3050837088847651</v>
      </c>
      <c r="DK271" s="257">
        <f t="shared" si="227"/>
        <v>1.9305199637560446</v>
      </c>
      <c r="DL271" s="257">
        <f t="shared" si="227"/>
        <v>3.2829590404150943</v>
      </c>
      <c r="DM271" s="257">
        <f t="shared" si="227"/>
        <v>3.1003077857281074</v>
      </c>
      <c r="DN271" s="257">
        <f t="shared" si="227"/>
        <v>1.2283000327546676</v>
      </c>
      <c r="DO271" s="256">
        <f t="shared" si="227"/>
        <v>1.4498915038815317</v>
      </c>
      <c r="DP271" s="452">
        <f t="shared" si="227"/>
        <v>1.8290885769587499</v>
      </c>
      <c r="DQ271" s="190">
        <f t="shared" si="227"/>
        <v>0.79049140955208641</v>
      </c>
      <c r="DR271" s="257">
        <f t="shared" si="227"/>
        <v>0.6716663123103388</v>
      </c>
      <c r="DS271" s="257">
        <f t="shared" si="227"/>
        <v>0.72140866082996347</v>
      </c>
      <c r="DT271" s="256">
        <f t="shared" si="227"/>
        <v>1.1179903276897407</v>
      </c>
      <c r="DU271" s="190" t="s">
        <v>341</v>
      </c>
      <c r="DV271" s="257">
        <f>(SUM(DV268:DV270))*1000/SUM(DV90:DV92)</f>
        <v>1.6601944736413892</v>
      </c>
      <c r="DW271" s="256" t="s">
        <v>341</v>
      </c>
      <c r="DX271" s="738"/>
      <c r="DY271" s="739"/>
      <c r="DZ271" s="739"/>
      <c r="EA271" s="739"/>
      <c r="EB271" s="739"/>
      <c r="EC271" s="739"/>
      <c r="ED271" s="739"/>
      <c r="EE271" s="739"/>
      <c r="EF271" s="739"/>
      <c r="EG271" s="739"/>
      <c r="EH271" s="739"/>
      <c r="EI271" s="739"/>
      <c r="EJ271" s="739"/>
      <c r="EK271" s="739"/>
      <c r="EL271" s="739"/>
      <c r="EM271" s="739"/>
      <c r="EN271" s="739"/>
      <c r="EO271" s="739"/>
      <c r="EP271" s="739"/>
      <c r="EQ271" s="739"/>
      <c r="ER271" s="739"/>
      <c r="ES271" s="739"/>
      <c r="ET271" s="739"/>
      <c r="EU271" s="739"/>
      <c r="EV271" s="739"/>
      <c r="EW271" s="739"/>
      <c r="EX271" s="739"/>
      <c r="EY271" s="739"/>
      <c r="EZ271" s="739"/>
      <c r="FA271" s="739"/>
      <c r="FB271" s="739"/>
      <c r="FC271" s="739"/>
      <c r="FD271" s="739"/>
      <c r="FE271" s="739"/>
      <c r="FF271" s="739"/>
      <c r="FG271" s="739"/>
      <c r="FH271" s="739"/>
      <c r="FI271" s="739"/>
      <c r="FJ271" s="739"/>
      <c r="FK271" s="739"/>
      <c r="FL271" s="739"/>
      <c r="FM271" s="739"/>
      <c r="FN271" s="739"/>
      <c r="FO271" s="739"/>
      <c r="FP271" s="739"/>
      <c r="FQ271" s="739"/>
      <c r="FR271" s="739"/>
      <c r="FS271" s="739"/>
      <c r="FT271" s="739"/>
      <c r="FU271" s="739"/>
      <c r="FV271" s="739"/>
      <c r="FW271" s="739"/>
      <c r="FX271" s="739"/>
      <c r="FY271" s="739"/>
      <c r="FZ271" s="739"/>
      <c r="GA271" s="739"/>
      <c r="GB271" s="739"/>
      <c r="GC271" s="739"/>
      <c r="GD271" s="739"/>
      <c r="GE271" s="739"/>
      <c r="GF271" s="739"/>
      <c r="GG271" s="739"/>
      <c r="GH271" s="739"/>
      <c r="GI271" s="739"/>
      <c r="GJ271" s="739"/>
      <c r="GK271" s="739"/>
      <c r="GL271" s="739"/>
      <c r="GM271" s="739"/>
      <c r="GN271" s="739"/>
      <c r="GO271" s="739"/>
      <c r="GP271" s="739"/>
      <c r="GQ271" s="739"/>
      <c r="GR271" s="739"/>
      <c r="GS271" s="739"/>
      <c r="GT271" s="739"/>
      <c r="GU271" s="739"/>
      <c r="GV271" s="739"/>
      <c r="GW271" s="739"/>
      <c r="GX271" s="739"/>
      <c r="GY271" s="739"/>
      <c r="GZ271" s="739"/>
      <c r="HA271" s="739"/>
      <c r="HB271" s="739"/>
      <c r="HC271" s="739"/>
      <c r="HD271" s="739"/>
      <c r="HE271" s="739"/>
      <c r="HF271" s="739"/>
      <c r="HG271" s="739"/>
      <c r="HH271" s="739"/>
      <c r="HI271" s="739"/>
      <c r="HJ271" s="739"/>
      <c r="HK271" s="739"/>
      <c r="HL271" s="739"/>
      <c r="HM271" s="739"/>
      <c r="HN271" s="739"/>
      <c r="HO271" s="739"/>
      <c r="HP271" s="739"/>
      <c r="HQ271" s="739"/>
      <c r="HR271" s="739"/>
      <c r="HS271" s="739"/>
      <c r="HT271" s="739"/>
      <c r="HU271" s="739"/>
      <c r="HV271" s="739"/>
      <c r="HW271" s="739"/>
      <c r="HX271" s="739"/>
      <c r="HY271" s="739"/>
      <c r="HZ271" s="739"/>
      <c r="IA271" s="739"/>
      <c r="IB271" s="739"/>
      <c r="IC271" s="739"/>
      <c r="ID271" s="739"/>
      <c r="IE271" s="739"/>
      <c r="IF271" s="739"/>
      <c r="IG271" s="739"/>
      <c r="IH271" s="739"/>
      <c r="II271" s="739"/>
      <c r="IJ271" s="739"/>
      <c r="IK271" s="739"/>
      <c r="IL271" s="739"/>
      <c r="IM271" s="739"/>
      <c r="IN271" s="739"/>
      <c r="IO271" s="739"/>
      <c r="IP271" s="739"/>
      <c r="IQ271" s="739"/>
      <c r="IR271" s="739"/>
      <c r="IS271" s="739"/>
      <c r="IT271" s="739"/>
      <c r="IU271" s="739"/>
      <c r="IV271" s="739"/>
    </row>
    <row r="272" spans="1:256" s="165" customFormat="1" ht="16.5" customHeight="1">
      <c r="A272" s="365" t="s">
        <v>484</v>
      </c>
      <c r="B272" s="259"/>
      <c r="C272" s="194"/>
      <c r="D272" s="194"/>
      <c r="E272" s="159"/>
      <c r="F272" s="194"/>
      <c r="G272" s="194"/>
      <c r="H272" s="194"/>
      <c r="I272" s="194"/>
      <c r="J272" s="194"/>
      <c r="K272" s="159"/>
      <c r="L272" s="194"/>
      <c r="M272" s="260"/>
      <c r="N272" s="260"/>
      <c r="O272" s="260"/>
      <c r="P272" s="158"/>
      <c r="Q272" s="260"/>
      <c r="R272" s="164"/>
      <c r="S272" s="164"/>
      <c r="T272" s="158"/>
      <c r="U272" s="164"/>
      <c r="V272" s="164"/>
      <c r="W272" s="164"/>
      <c r="X272" s="164"/>
      <c r="Y272" s="158"/>
      <c r="AD272" s="158"/>
      <c r="AK272" s="158"/>
      <c r="AP272" s="158"/>
      <c r="AS272" s="158"/>
      <c r="AX272" s="158"/>
      <c r="BA272" s="158"/>
      <c r="BJ272" s="158"/>
      <c r="BP272" s="158"/>
      <c r="BT272" s="158"/>
      <c r="BY272" s="158"/>
      <c r="CH272" s="158"/>
      <c r="CK272" s="158"/>
      <c r="CQ272" s="158"/>
      <c r="CU272" s="158"/>
      <c r="CZ272" s="158"/>
      <c r="DG272" s="158"/>
      <c r="DP272" s="159"/>
      <c r="DQ272" s="158"/>
      <c r="DU272" s="158"/>
      <c r="DX272" s="194"/>
    </row>
    <row r="273" spans="1:142" ht="16.5" customHeight="1">
      <c r="A273" s="5"/>
      <c r="B273" s="2"/>
      <c r="C273" s="88"/>
      <c r="D273" s="88"/>
      <c r="E273" s="2"/>
      <c r="F273" s="88"/>
      <c r="G273" s="88"/>
      <c r="H273" s="88"/>
      <c r="J273" s="88"/>
      <c r="K273" s="2"/>
      <c r="L273" s="4"/>
      <c r="M273" s="4"/>
      <c r="N273" s="4"/>
      <c r="O273" s="4"/>
      <c r="P273" s="2"/>
      <c r="Q273" s="4"/>
      <c r="R273" s="4"/>
      <c r="S273" s="4"/>
      <c r="T273" s="2"/>
      <c r="U273" s="4"/>
      <c r="V273" s="4"/>
      <c r="W273" s="4"/>
      <c r="X273" s="4"/>
      <c r="Y273" s="2"/>
      <c r="Z273" s="4"/>
      <c r="AA273" s="4"/>
      <c r="AB273" s="4"/>
      <c r="AC273" s="4"/>
      <c r="AD273" s="2"/>
      <c r="AE273" s="4"/>
      <c r="AF273" s="4"/>
      <c r="AG273" s="4"/>
      <c r="AH273" s="4"/>
      <c r="AI273" s="4"/>
      <c r="AJ273" s="4"/>
      <c r="AK273" s="2"/>
      <c r="AL273" s="4"/>
      <c r="AM273" s="4"/>
      <c r="AN273" s="4"/>
      <c r="AO273" s="4"/>
      <c r="AP273" s="2"/>
      <c r="AQ273" s="4"/>
      <c r="AR273" s="4"/>
      <c r="AS273" s="2"/>
      <c r="AT273" s="4"/>
      <c r="AU273" s="4"/>
      <c r="AV273" s="4"/>
      <c r="AW273" s="4"/>
      <c r="AX273" s="2"/>
      <c r="AY273" s="4"/>
      <c r="AZ273" s="4"/>
      <c r="BA273" s="2"/>
      <c r="BB273" s="4"/>
      <c r="BC273" s="4"/>
      <c r="BD273" s="4"/>
      <c r="BE273" s="4"/>
      <c r="BF273" s="4"/>
      <c r="BG273" s="4"/>
      <c r="BH273" s="4"/>
      <c r="BI273" s="4"/>
      <c r="BJ273" s="2"/>
      <c r="BK273" s="4"/>
      <c r="BL273" s="4"/>
      <c r="BM273" s="4"/>
      <c r="BN273" s="4"/>
      <c r="BO273" s="4"/>
      <c r="BP273" s="2"/>
      <c r="BQ273" s="4"/>
      <c r="BR273" s="4"/>
      <c r="BS273" s="4"/>
      <c r="BT273" s="2"/>
      <c r="BU273" s="4"/>
      <c r="BV273" s="4"/>
      <c r="BW273" s="4"/>
      <c r="BX273" s="4"/>
      <c r="BY273" s="2"/>
      <c r="BZ273" s="4"/>
      <c r="CA273" s="4"/>
      <c r="CB273" s="4"/>
      <c r="CC273" s="4"/>
      <c r="CD273" s="4"/>
      <c r="CE273" s="125"/>
      <c r="CF273" s="4"/>
      <c r="CG273" s="4"/>
      <c r="CH273" s="2"/>
      <c r="CI273" s="4"/>
      <c r="CJ273" s="4"/>
      <c r="CK273" s="2"/>
      <c r="CL273" s="4"/>
      <c r="CM273" s="4"/>
      <c r="CN273" s="4"/>
      <c r="CO273" s="4"/>
      <c r="CP273" s="4"/>
      <c r="CQ273" s="2"/>
      <c r="CR273" s="4"/>
      <c r="CS273" s="4"/>
      <c r="CT273" s="4"/>
      <c r="CU273" s="2"/>
      <c r="CV273" s="4"/>
      <c r="CW273" s="4"/>
      <c r="CX273" s="4"/>
      <c r="CY273" s="4"/>
      <c r="CZ273" s="2"/>
      <c r="DA273" s="4"/>
      <c r="DB273" s="4"/>
      <c r="DC273" s="4"/>
      <c r="DD273" s="4"/>
      <c r="DE273" s="4"/>
      <c r="DF273" s="4"/>
      <c r="DG273" s="2"/>
      <c r="DH273" s="4"/>
      <c r="DI273" s="4"/>
      <c r="DJ273" s="4"/>
      <c r="DK273" s="4"/>
      <c r="DL273" s="4"/>
      <c r="DM273" s="4"/>
      <c r="DN273" s="4"/>
      <c r="DO273" s="4"/>
      <c r="DP273" s="124"/>
      <c r="DQ273" s="2"/>
      <c r="DR273" s="4"/>
      <c r="DS273" s="4"/>
      <c r="DT273" s="4"/>
      <c r="DU273" s="2"/>
      <c r="DV273" s="131"/>
      <c r="DX273" s="6"/>
    </row>
    <row r="274" spans="1:142" ht="16.5" customHeight="1">
      <c r="A274" s="679" t="s">
        <v>59</v>
      </c>
      <c r="B274" s="35"/>
      <c r="C274" s="132"/>
      <c r="D274" s="16"/>
      <c r="E274" s="2"/>
      <c r="F274" s="16"/>
      <c r="G274" s="16"/>
      <c r="H274" s="16"/>
      <c r="I274" s="16"/>
      <c r="J274" s="16"/>
      <c r="K274" s="2"/>
      <c r="L274" s="4"/>
      <c r="M274" s="4"/>
      <c r="N274" s="4"/>
      <c r="O274" s="4"/>
      <c r="P274" s="2"/>
      <c r="Q274" s="4"/>
      <c r="R274" s="4"/>
      <c r="S274" s="4"/>
      <c r="T274" s="2"/>
      <c r="U274" s="4"/>
      <c r="V274" s="4"/>
      <c r="W274" s="4"/>
      <c r="X274" s="4"/>
      <c r="Y274" s="2"/>
      <c r="Z274" s="4"/>
      <c r="AA274" s="4"/>
      <c r="AB274" s="4"/>
      <c r="AC274" s="4"/>
      <c r="AD274" s="2"/>
      <c r="AE274" s="4"/>
      <c r="AF274" s="4"/>
      <c r="AG274" s="4"/>
      <c r="AH274" s="4"/>
      <c r="AI274" s="4"/>
      <c r="AJ274" s="4"/>
      <c r="AK274" s="2"/>
      <c r="AL274" s="4"/>
      <c r="AM274" s="4"/>
      <c r="AN274" s="4"/>
      <c r="AO274" s="4"/>
      <c r="AP274" s="2"/>
      <c r="AQ274" s="4"/>
      <c r="AR274" s="4"/>
      <c r="AS274" s="2"/>
      <c r="AT274" s="4"/>
      <c r="AU274" s="4"/>
      <c r="AV274" s="4"/>
      <c r="AW274" s="4"/>
      <c r="AX274" s="2"/>
      <c r="AY274" s="4"/>
      <c r="AZ274" s="4"/>
      <c r="BA274" s="2"/>
      <c r="BB274" s="4"/>
      <c r="BC274" s="4"/>
      <c r="BD274" s="4"/>
      <c r="BE274" s="4"/>
      <c r="BF274" s="4"/>
      <c r="BG274" s="4"/>
      <c r="BH274" s="4"/>
      <c r="BI274" s="4"/>
      <c r="BJ274" s="2"/>
      <c r="BK274" s="4"/>
      <c r="BL274" s="4"/>
      <c r="BM274" s="4"/>
      <c r="BN274" s="4"/>
      <c r="BO274" s="4"/>
      <c r="BP274" s="2"/>
      <c r="BQ274" s="4"/>
      <c r="BR274" s="4"/>
      <c r="BS274" s="4"/>
      <c r="BT274" s="2"/>
      <c r="BU274" s="4"/>
      <c r="BV274" s="4"/>
      <c r="BW274" s="4"/>
      <c r="BX274" s="4"/>
      <c r="BY274" s="2"/>
      <c r="BZ274" s="4"/>
      <c r="CA274" s="4"/>
      <c r="CB274" s="4"/>
      <c r="CC274" s="4"/>
      <c r="CD274" s="4"/>
      <c r="CE274" s="125"/>
      <c r="CF274" s="4"/>
      <c r="CG274" s="4"/>
      <c r="CH274" s="2"/>
      <c r="CI274" s="4"/>
      <c r="CJ274" s="4"/>
      <c r="CK274" s="2"/>
      <c r="CL274" s="4"/>
      <c r="CM274" s="4"/>
      <c r="CN274" s="4"/>
      <c r="CO274" s="4"/>
      <c r="CP274" s="4"/>
      <c r="CQ274" s="2"/>
      <c r="CR274" s="4"/>
      <c r="CS274" s="4"/>
      <c r="CT274" s="4"/>
      <c r="CU274" s="2"/>
      <c r="CV274" s="4"/>
      <c r="CW274" s="4"/>
      <c r="CX274" s="4"/>
      <c r="CY274" s="4"/>
      <c r="CZ274" s="2"/>
      <c r="DA274" s="4"/>
      <c r="DB274" s="4"/>
      <c r="DC274" s="4"/>
      <c r="DD274" s="4"/>
      <c r="DE274" s="4"/>
      <c r="DF274" s="4"/>
      <c r="DG274" s="2"/>
      <c r="DH274" s="4"/>
      <c r="DI274" s="4"/>
      <c r="DJ274" s="4"/>
      <c r="DK274" s="4"/>
      <c r="DL274" s="4"/>
      <c r="DM274" s="4"/>
      <c r="DN274" s="4"/>
      <c r="DO274" s="4"/>
      <c r="DP274" s="124"/>
      <c r="DQ274" s="2"/>
      <c r="DR274" s="4"/>
      <c r="DS274" s="4"/>
      <c r="DT274" s="4"/>
      <c r="DU274" s="2"/>
      <c r="DV274" s="131"/>
      <c r="DY274" s="14"/>
      <c r="DZ274" s="14"/>
    </row>
    <row r="275" spans="1:142" ht="16.5" customHeight="1">
      <c r="A275" s="20" t="s">
        <v>364</v>
      </c>
      <c r="B275" s="9"/>
      <c r="D275" s="7"/>
      <c r="E275" s="9"/>
      <c r="F275" s="123"/>
      <c r="G275" s="123"/>
      <c r="H275" s="123"/>
      <c r="I275" s="16"/>
      <c r="J275" s="123"/>
      <c r="DY275" s="18"/>
      <c r="DZ275" s="18"/>
    </row>
    <row r="276" spans="1:142" ht="16.5" customHeight="1">
      <c r="A276" s="7" t="s">
        <v>478</v>
      </c>
    </row>
    <row r="277" spans="1:142" s="15" customFormat="1" ht="22.5" customHeight="1">
      <c r="A277" s="69"/>
      <c r="B277" s="79" t="s">
        <v>104</v>
      </c>
      <c r="C277" s="80" t="s">
        <v>218</v>
      </c>
      <c r="D277" s="81" t="s">
        <v>219</v>
      </c>
      <c r="E277" s="79" t="s">
        <v>220</v>
      </c>
      <c r="F277" s="80" t="s">
        <v>221</v>
      </c>
      <c r="G277" s="82" t="s">
        <v>222</v>
      </c>
      <c r="H277" s="82" t="s">
        <v>223</v>
      </c>
      <c r="I277" s="82" t="s">
        <v>224</v>
      </c>
      <c r="J277" s="81" t="s">
        <v>225</v>
      </c>
      <c r="K277" s="79" t="s">
        <v>226</v>
      </c>
      <c r="L277" s="82" t="s">
        <v>227</v>
      </c>
      <c r="M277" s="82" t="s">
        <v>228</v>
      </c>
      <c r="N277" s="82" t="s">
        <v>229</v>
      </c>
      <c r="O277" s="81" t="s">
        <v>230</v>
      </c>
      <c r="P277" s="79" t="s">
        <v>231</v>
      </c>
      <c r="Q277" s="82" t="s">
        <v>232</v>
      </c>
      <c r="R277" s="82" t="s">
        <v>233</v>
      </c>
      <c r="S277" s="81" t="s">
        <v>234</v>
      </c>
      <c r="T277" s="79" t="s">
        <v>235</v>
      </c>
      <c r="U277" s="82" t="s">
        <v>236</v>
      </c>
      <c r="V277" s="82" t="s">
        <v>237</v>
      </c>
      <c r="W277" s="82" t="s">
        <v>238</v>
      </c>
      <c r="X277" s="81" t="s">
        <v>239</v>
      </c>
      <c r="Y277" s="79" t="s">
        <v>240</v>
      </c>
      <c r="Z277" s="82" t="s">
        <v>241</v>
      </c>
      <c r="AA277" s="82" t="s">
        <v>242</v>
      </c>
      <c r="AB277" s="82" t="s">
        <v>491</v>
      </c>
      <c r="AC277" s="81" t="s">
        <v>243</v>
      </c>
      <c r="AD277" s="79" t="s">
        <v>244</v>
      </c>
      <c r="AE277" s="82" t="s">
        <v>245</v>
      </c>
      <c r="AF277" s="82" t="s">
        <v>246</v>
      </c>
      <c r="AG277" s="82" t="s">
        <v>247</v>
      </c>
      <c r="AH277" s="82" t="s">
        <v>248</v>
      </c>
      <c r="AI277" s="82" t="s">
        <v>249</v>
      </c>
      <c r="AJ277" s="81" t="s">
        <v>250</v>
      </c>
      <c r="AK277" s="79" t="s">
        <v>251</v>
      </c>
      <c r="AL277" s="82" t="s">
        <v>252</v>
      </c>
      <c r="AM277" s="82" t="s">
        <v>253</v>
      </c>
      <c r="AN277" s="82" t="s">
        <v>254</v>
      </c>
      <c r="AO277" s="81" t="s">
        <v>255</v>
      </c>
      <c r="AP277" s="79" t="s">
        <v>256</v>
      </c>
      <c r="AQ277" s="82" t="s">
        <v>257</v>
      </c>
      <c r="AR277" s="81" t="s">
        <v>258</v>
      </c>
      <c r="AS277" s="79" t="s">
        <v>259</v>
      </c>
      <c r="AT277" s="82" t="s">
        <v>260</v>
      </c>
      <c r="AU277" s="82" t="s">
        <v>261</v>
      </c>
      <c r="AV277" s="82" t="s">
        <v>262</v>
      </c>
      <c r="AW277" s="81" t="s">
        <v>263</v>
      </c>
      <c r="AX277" s="79" t="s">
        <v>264</v>
      </c>
      <c r="AY277" s="82" t="s">
        <v>265</v>
      </c>
      <c r="AZ277" s="81" t="s">
        <v>266</v>
      </c>
      <c r="BA277" s="79" t="s">
        <v>267</v>
      </c>
      <c r="BB277" s="82" t="s">
        <v>268</v>
      </c>
      <c r="BC277" s="82" t="s">
        <v>269</v>
      </c>
      <c r="BD277" s="82" t="s">
        <v>270</v>
      </c>
      <c r="BE277" s="82" t="s">
        <v>271</v>
      </c>
      <c r="BF277" s="82" t="s">
        <v>272</v>
      </c>
      <c r="BG277" s="82" t="s">
        <v>273</v>
      </c>
      <c r="BH277" s="82" t="s">
        <v>274</v>
      </c>
      <c r="BI277" s="81" t="s">
        <v>275</v>
      </c>
      <c r="BJ277" s="79" t="s">
        <v>276</v>
      </c>
      <c r="BK277" s="82" t="s">
        <v>397</v>
      </c>
      <c r="BL277" s="82" t="s">
        <v>277</v>
      </c>
      <c r="BM277" s="82" t="s">
        <v>278</v>
      </c>
      <c r="BN277" s="82" t="s">
        <v>279</v>
      </c>
      <c r="BO277" s="81" t="s">
        <v>280</v>
      </c>
      <c r="BP277" s="79" t="s">
        <v>281</v>
      </c>
      <c r="BQ277" s="82" t="s">
        <v>282</v>
      </c>
      <c r="BR277" s="82" t="s">
        <v>283</v>
      </c>
      <c r="BS277" s="81" t="s">
        <v>284</v>
      </c>
      <c r="BT277" s="79" t="s">
        <v>285</v>
      </c>
      <c r="BU277" s="82" t="s">
        <v>286</v>
      </c>
      <c r="BV277" s="82" t="s">
        <v>287</v>
      </c>
      <c r="BW277" s="82" t="s">
        <v>288</v>
      </c>
      <c r="BX277" s="81" t="s">
        <v>289</v>
      </c>
      <c r="BY277" s="79" t="s">
        <v>290</v>
      </c>
      <c r="BZ277" s="82" t="s">
        <v>291</v>
      </c>
      <c r="CA277" s="82" t="s">
        <v>292</v>
      </c>
      <c r="CB277" s="82" t="s">
        <v>293</v>
      </c>
      <c r="CC277" s="82" t="s">
        <v>294</v>
      </c>
      <c r="CD277" s="82" t="s">
        <v>295</v>
      </c>
      <c r="CE277" s="82" t="s">
        <v>296</v>
      </c>
      <c r="CF277" s="82" t="s">
        <v>297</v>
      </c>
      <c r="CG277" s="81" t="s">
        <v>298</v>
      </c>
      <c r="CH277" s="79" t="s">
        <v>299</v>
      </c>
      <c r="CI277" s="82" t="s">
        <v>300</v>
      </c>
      <c r="CJ277" s="81" t="s">
        <v>301</v>
      </c>
      <c r="CK277" s="79" t="s">
        <v>302</v>
      </c>
      <c r="CL277" s="82" t="s">
        <v>303</v>
      </c>
      <c r="CM277" s="82" t="s">
        <v>304</v>
      </c>
      <c r="CN277" s="82" t="s">
        <v>305</v>
      </c>
      <c r="CO277" s="82" t="s">
        <v>306</v>
      </c>
      <c r="CP277" s="81" t="s">
        <v>307</v>
      </c>
      <c r="CQ277" s="79" t="s">
        <v>308</v>
      </c>
      <c r="CR277" s="82" t="s">
        <v>309</v>
      </c>
      <c r="CS277" s="82" t="s">
        <v>310</v>
      </c>
      <c r="CT277" s="81" t="s">
        <v>311</v>
      </c>
      <c r="CU277" s="79" t="s">
        <v>312</v>
      </c>
      <c r="CV277" s="82" t="s">
        <v>313</v>
      </c>
      <c r="CW277" s="82" t="s">
        <v>314</v>
      </c>
      <c r="CX277" s="82" t="s">
        <v>315</v>
      </c>
      <c r="CY277" s="81" t="s">
        <v>316</v>
      </c>
      <c r="CZ277" s="79" t="s">
        <v>317</v>
      </c>
      <c r="DA277" s="82" t="s">
        <v>318</v>
      </c>
      <c r="DB277" s="82" t="s">
        <v>319</v>
      </c>
      <c r="DC277" s="82" t="s">
        <v>320</v>
      </c>
      <c r="DD277" s="82" t="s">
        <v>321</v>
      </c>
      <c r="DE277" s="82" t="s">
        <v>322</v>
      </c>
      <c r="DF277" s="81" t="s">
        <v>323</v>
      </c>
      <c r="DG277" s="79" t="s">
        <v>324</v>
      </c>
      <c r="DH277" s="82" t="s">
        <v>325</v>
      </c>
      <c r="DI277" s="82" t="s">
        <v>326</v>
      </c>
      <c r="DJ277" s="82" t="s">
        <v>327</v>
      </c>
      <c r="DK277" s="82" t="s">
        <v>328</v>
      </c>
      <c r="DL277" s="82" t="s">
        <v>329</v>
      </c>
      <c r="DM277" s="82" t="s">
        <v>330</v>
      </c>
      <c r="DN277" s="82" t="s">
        <v>331</v>
      </c>
      <c r="DO277" s="81" t="s">
        <v>332</v>
      </c>
      <c r="DP277" s="433" t="s">
        <v>333</v>
      </c>
      <c r="DQ277" s="79" t="s">
        <v>334</v>
      </c>
      <c r="DR277" s="82" t="s">
        <v>335</v>
      </c>
      <c r="DS277" s="82" t="s">
        <v>336</v>
      </c>
      <c r="DT277" s="81" t="s">
        <v>337</v>
      </c>
      <c r="DU277" s="79" t="s">
        <v>338</v>
      </c>
      <c r="DV277" s="413" t="s">
        <v>339</v>
      </c>
      <c r="DW277" s="113" t="s">
        <v>340</v>
      </c>
      <c r="DX277" s="1"/>
      <c r="DY277" s="14"/>
      <c r="DZ277" s="14"/>
    </row>
    <row r="278" spans="1:142" s="14" customFormat="1" ht="16.5" customHeight="1">
      <c r="A278" s="466" t="s">
        <v>442</v>
      </c>
      <c r="B278" s="278"/>
      <c r="C278" s="133"/>
      <c r="D278" s="134"/>
      <c r="E278" s="407"/>
      <c r="F278" s="135"/>
      <c r="G278" s="136"/>
      <c r="H278" s="136"/>
      <c r="I278" s="136"/>
      <c r="J278" s="137"/>
      <c r="K278" s="138"/>
      <c r="L278" s="139"/>
      <c r="M278" s="139"/>
      <c r="N278" s="139"/>
      <c r="O278" s="421"/>
      <c r="P278" s="138"/>
      <c r="Q278" s="140"/>
      <c r="R278" s="140"/>
      <c r="S278" s="141"/>
      <c r="T278" s="138"/>
      <c r="U278" s="139"/>
      <c r="V278" s="139"/>
      <c r="W278" s="139"/>
      <c r="X278" s="421"/>
      <c r="Y278" s="138"/>
      <c r="Z278" s="139"/>
      <c r="AA278" s="139"/>
      <c r="AB278" s="139"/>
      <c r="AC278" s="421"/>
      <c r="AD278" s="138"/>
      <c r="AE278" s="139"/>
      <c r="AF278" s="139"/>
      <c r="AG278" s="139"/>
      <c r="AH278" s="139"/>
      <c r="AI278" s="139"/>
      <c r="AJ278" s="421"/>
      <c r="AK278" s="138"/>
      <c r="AL278" s="139"/>
      <c r="AM278" s="139"/>
      <c r="AN278" s="139"/>
      <c r="AO278" s="421"/>
      <c r="AP278" s="138"/>
      <c r="AQ278" s="140"/>
      <c r="AR278" s="141"/>
      <c r="AS278" s="138"/>
      <c r="AT278" s="139"/>
      <c r="AU278" s="139"/>
      <c r="AV278" s="139"/>
      <c r="AW278" s="421"/>
      <c r="AX278" s="138"/>
      <c r="AY278" s="139"/>
      <c r="AZ278" s="421"/>
      <c r="BA278" s="138"/>
      <c r="BB278" s="139"/>
      <c r="BC278" s="139"/>
      <c r="BD278" s="139"/>
      <c r="BE278" s="139"/>
      <c r="BF278" s="139"/>
      <c r="BG278" s="139"/>
      <c r="BH278" s="139"/>
      <c r="BI278" s="421"/>
      <c r="BJ278" s="138"/>
      <c r="BK278" s="139"/>
      <c r="BL278" s="139"/>
      <c r="BM278" s="139"/>
      <c r="BN278" s="139"/>
      <c r="BO278" s="421"/>
      <c r="BP278" s="138"/>
      <c r="BQ278" s="139"/>
      <c r="BR278" s="139"/>
      <c r="BS278" s="421"/>
      <c r="BT278" s="138"/>
      <c r="BU278" s="139"/>
      <c r="BV278" s="139"/>
      <c r="BW278" s="139"/>
      <c r="BX278" s="421"/>
      <c r="BY278" s="138"/>
      <c r="BZ278" s="139"/>
      <c r="CA278" s="139"/>
      <c r="CB278" s="139"/>
      <c r="CC278" s="139"/>
      <c r="CD278" s="139"/>
      <c r="CE278" s="142"/>
      <c r="CF278" s="139"/>
      <c r="CG278" s="421"/>
      <c r="CH278" s="138"/>
      <c r="CI278" s="139"/>
      <c r="CJ278" s="421"/>
      <c r="CK278" s="138"/>
      <c r="CL278" s="139"/>
      <c r="CM278" s="139"/>
      <c r="CN278" s="139"/>
      <c r="CO278" s="139"/>
      <c r="CP278" s="421"/>
      <c r="CQ278" s="138"/>
      <c r="CR278" s="139"/>
      <c r="CS278" s="139"/>
      <c r="CT278" s="421"/>
      <c r="CU278" s="138"/>
      <c r="CV278" s="139"/>
      <c r="CW278" s="139"/>
      <c r="CX278" s="139"/>
      <c r="CY278" s="421"/>
      <c r="CZ278" s="138"/>
      <c r="DA278" s="139"/>
      <c r="DB278" s="139"/>
      <c r="DC278" s="139"/>
      <c r="DD278" s="139"/>
      <c r="DE278" s="139"/>
      <c r="DF278" s="421"/>
      <c r="DG278" s="138"/>
      <c r="DH278" s="139"/>
      <c r="DI278" s="139"/>
      <c r="DJ278" s="139"/>
      <c r="DK278" s="139"/>
      <c r="DL278" s="139"/>
      <c r="DM278" s="139"/>
      <c r="DN278" s="139"/>
      <c r="DO278" s="421"/>
      <c r="DP278" s="453"/>
      <c r="DQ278" s="138"/>
      <c r="DR278" s="139"/>
      <c r="DS278" s="139"/>
      <c r="DT278" s="421"/>
      <c r="DU278" s="138"/>
      <c r="DV278" s="140"/>
      <c r="DW278" s="141"/>
      <c r="DX278" s="1"/>
      <c r="DY278" s="1"/>
      <c r="DZ278" s="1"/>
    </row>
    <row r="279" spans="1:142" s="14" customFormat="1" ht="16.5" customHeight="1">
      <c r="A279" s="740" t="s">
        <v>68</v>
      </c>
      <c r="B279" s="146"/>
      <c r="C279" s="143"/>
      <c r="D279" s="144"/>
      <c r="E279" s="146"/>
      <c r="F279" s="143"/>
      <c r="G279" s="145"/>
      <c r="H279" s="145"/>
      <c r="I279" s="145"/>
      <c r="J279" s="144"/>
      <c r="K279" s="146"/>
      <c r="L279" s="145"/>
      <c r="M279" s="145"/>
      <c r="N279" s="145"/>
      <c r="O279" s="144"/>
      <c r="P279" s="146"/>
      <c r="Q279" s="145"/>
      <c r="R279" s="145"/>
      <c r="S279" s="144"/>
      <c r="T279" s="146"/>
      <c r="U279" s="145"/>
      <c r="V279" s="145"/>
      <c r="W279" s="145"/>
      <c r="X279" s="144"/>
      <c r="Y279" s="146"/>
      <c r="Z279" s="145"/>
      <c r="AA279" s="145"/>
      <c r="AB279" s="145"/>
      <c r="AC279" s="144"/>
      <c r="AD279" s="146"/>
      <c r="AE279" s="145"/>
      <c r="AF279" s="145"/>
      <c r="AG279" s="145"/>
      <c r="AH279" s="145"/>
      <c r="AI279" s="145"/>
      <c r="AJ279" s="144"/>
      <c r="AK279" s="146"/>
      <c r="AL279" s="145"/>
      <c r="AM279" s="145"/>
      <c r="AN279" s="145"/>
      <c r="AO279" s="144"/>
      <c r="AP279" s="146"/>
      <c r="AQ279" s="145"/>
      <c r="AR279" s="144"/>
      <c r="AS279" s="146"/>
      <c r="AT279" s="145"/>
      <c r="AU279" s="145"/>
      <c r="AV279" s="145"/>
      <c r="AW279" s="144"/>
      <c r="AX279" s="146"/>
      <c r="AY279" s="145"/>
      <c r="AZ279" s="144"/>
      <c r="BA279" s="146"/>
      <c r="BB279" s="145"/>
      <c r="BC279" s="145"/>
      <c r="BD279" s="145"/>
      <c r="BE279" s="145"/>
      <c r="BF279" s="145"/>
      <c r="BG279" s="145"/>
      <c r="BH279" s="145"/>
      <c r="BI279" s="144"/>
      <c r="BJ279" s="146"/>
      <c r="BK279" s="145"/>
      <c r="BL279" s="145"/>
      <c r="BM279" s="145"/>
      <c r="BN279" s="145"/>
      <c r="BO279" s="144"/>
      <c r="BP279" s="146"/>
      <c r="BQ279" s="145"/>
      <c r="BR279" s="145"/>
      <c r="BS279" s="144"/>
      <c r="BT279" s="146"/>
      <c r="BU279" s="145"/>
      <c r="BV279" s="145"/>
      <c r="BW279" s="145"/>
      <c r="BX279" s="144"/>
      <c r="BY279" s="146"/>
      <c r="BZ279" s="145"/>
      <c r="CA279" s="145"/>
      <c r="CB279" s="145"/>
      <c r="CC279" s="145"/>
      <c r="CD279" s="145"/>
      <c r="CE279" s="145"/>
      <c r="CF279" s="145"/>
      <c r="CG279" s="144"/>
      <c r="CH279" s="146"/>
      <c r="CI279" s="145"/>
      <c r="CJ279" s="144"/>
      <c r="CK279" s="146"/>
      <c r="CL279" s="145"/>
      <c r="CM279" s="145"/>
      <c r="CN279" s="145"/>
      <c r="CO279" s="145"/>
      <c r="CP279" s="144"/>
      <c r="CQ279" s="146"/>
      <c r="CR279" s="145"/>
      <c r="CS279" s="145"/>
      <c r="CT279" s="144"/>
      <c r="CU279" s="146"/>
      <c r="CV279" s="145"/>
      <c r="CW279" s="145"/>
      <c r="CX279" s="145"/>
      <c r="CY279" s="144"/>
      <c r="CZ279" s="146"/>
      <c r="DA279" s="145"/>
      <c r="DB279" s="145"/>
      <c r="DC279" s="145"/>
      <c r="DD279" s="145"/>
      <c r="DE279" s="145"/>
      <c r="DF279" s="144"/>
      <c r="DG279" s="146"/>
      <c r="DH279" s="145"/>
      <c r="DI279" s="145"/>
      <c r="DJ279" s="145"/>
      <c r="DK279" s="145"/>
      <c r="DL279" s="145"/>
      <c r="DM279" s="145"/>
      <c r="DN279" s="145"/>
      <c r="DO279" s="144"/>
      <c r="DP279" s="454"/>
      <c r="DQ279" s="146"/>
      <c r="DR279" s="145"/>
      <c r="DS279" s="145"/>
      <c r="DT279" s="144"/>
      <c r="DU279" s="146"/>
      <c r="DV279" s="145"/>
      <c r="DW279" s="144"/>
    </row>
    <row r="280" spans="1:142" s="14" customFormat="1" ht="16.5" customHeight="1">
      <c r="A280" s="326" t="s">
        <v>69</v>
      </c>
      <c r="B280" s="195">
        <f>SUM(C280:D280)</f>
        <v>169606</v>
      </c>
      <c r="C280" s="305">
        <v>99103</v>
      </c>
      <c r="D280" s="306">
        <v>70503</v>
      </c>
      <c r="E280" s="483">
        <f>SUM(F280:J280)</f>
        <v>282308</v>
      </c>
      <c r="F280" s="305">
        <v>32971</v>
      </c>
      <c r="G280" s="307">
        <v>131038</v>
      </c>
      <c r="H280" s="307">
        <v>34201</v>
      </c>
      <c r="I280" s="307">
        <v>28798</v>
      </c>
      <c r="J280" s="306">
        <v>55300</v>
      </c>
      <c r="K280" s="129">
        <f>SUM(L280:O280)</f>
        <v>111945</v>
      </c>
      <c r="L280" s="307">
        <v>27958</v>
      </c>
      <c r="M280" s="307">
        <v>10853</v>
      </c>
      <c r="N280" s="127">
        <v>20527</v>
      </c>
      <c r="O280" s="306">
        <v>52607</v>
      </c>
      <c r="P280" s="129">
        <f>SUM(Q280:S280)</f>
        <v>134796</v>
      </c>
      <c r="Q280" s="307">
        <v>63793</v>
      </c>
      <c r="R280" s="307">
        <v>44105</v>
      </c>
      <c r="S280" s="306">
        <v>26898</v>
      </c>
      <c r="T280" s="129">
        <f>SUM(U280:X280)</f>
        <v>143286</v>
      </c>
      <c r="U280" s="307">
        <v>45793</v>
      </c>
      <c r="V280" s="307">
        <v>17122</v>
      </c>
      <c r="W280" s="307">
        <v>48714</v>
      </c>
      <c r="X280" s="306">
        <v>31657</v>
      </c>
      <c r="Y280" s="129">
        <f>SUM(Z280:AC280)</f>
        <v>303823</v>
      </c>
      <c r="Z280" s="307">
        <v>54892</v>
      </c>
      <c r="AA280" s="307">
        <v>82447</v>
      </c>
      <c r="AB280" s="307">
        <v>99021</v>
      </c>
      <c r="AC280" s="306">
        <v>67463</v>
      </c>
      <c r="AD280" s="129">
        <f>SUM(AE280:AJ280)</f>
        <v>237958</v>
      </c>
      <c r="AE280" s="307">
        <v>26350</v>
      </c>
      <c r="AF280" s="307">
        <v>43950</v>
      </c>
      <c r="AG280" s="307">
        <v>18794</v>
      </c>
      <c r="AH280" s="307">
        <v>53260</v>
      </c>
      <c r="AI280" s="307">
        <v>30682</v>
      </c>
      <c r="AJ280" s="306">
        <v>64922</v>
      </c>
      <c r="AK280" s="129">
        <f>SUM(AL280:AO280)</f>
        <v>124465</v>
      </c>
      <c r="AL280" s="307">
        <v>27809</v>
      </c>
      <c r="AM280" s="307">
        <v>28034</v>
      </c>
      <c r="AN280" s="307">
        <v>52708</v>
      </c>
      <c r="AO280" s="306">
        <v>15914</v>
      </c>
      <c r="AP280" s="129">
        <f>SUM(AQ280:AR280)</f>
        <v>25171</v>
      </c>
      <c r="AQ280" s="307">
        <v>11584</v>
      </c>
      <c r="AR280" s="306">
        <v>13587</v>
      </c>
      <c r="AS280" s="129">
        <f>SUM(AT280:AW280)</f>
        <v>112362</v>
      </c>
      <c r="AT280" s="307">
        <v>50786</v>
      </c>
      <c r="AU280" s="307">
        <v>24755</v>
      </c>
      <c r="AV280" s="307">
        <v>23095</v>
      </c>
      <c r="AW280" s="306">
        <v>13726</v>
      </c>
      <c r="AX280" s="129">
        <f>SUM(AY280:AZ280)</f>
        <v>182375</v>
      </c>
      <c r="AY280" s="307">
        <v>61806</v>
      </c>
      <c r="AZ280" s="306">
        <v>120569</v>
      </c>
      <c r="BA280" s="129">
        <f>SUM(BB280:BI280)</f>
        <v>1199728</v>
      </c>
      <c r="BB280" s="307">
        <v>167381</v>
      </c>
      <c r="BC280" s="307">
        <v>146987</v>
      </c>
      <c r="BD280" s="307">
        <v>150402</v>
      </c>
      <c r="BE280" s="307">
        <v>130830</v>
      </c>
      <c r="BF280" s="307">
        <v>158512</v>
      </c>
      <c r="BG280" s="307">
        <v>178012</v>
      </c>
      <c r="BH280" s="307">
        <v>136289</v>
      </c>
      <c r="BI280" s="306">
        <v>131315</v>
      </c>
      <c r="BJ280" s="129">
        <f>SUM(BK280:BO280)</f>
        <v>238228</v>
      </c>
      <c r="BK280" s="170">
        <v>32203</v>
      </c>
      <c r="BL280" s="170">
        <v>67518</v>
      </c>
      <c r="BM280" s="170">
        <v>92406</v>
      </c>
      <c r="BN280" s="170">
        <v>6365</v>
      </c>
      <c r="BO280" s="169">
        <v>39736</v>
      </c>
      <c r="BP280" s="129">
        <f>SUM(BQ280:BS280)</f>
        <v>58201</v>
      </c>
      <c r="BQ280" s="307">
        <v>19001</v>
      </c>
      <c r="BR280" s="307">
        <v>8936</v>
      </c>
      <c r="BS280" s="306">
        <v>30264</v>
      </c>
      <c r="BT280" s="129">
        <f>SUM(BU280:BX280)</f>
        <v>210709</v>
      </c>
      <c r="BU280" s="307">
        <v>65205</v>
      </c>
      <c r="BV280" s="307">
        <v>18113</v>
      </c>
      <c r="BW280" s="307">
        <v>93162</v>
      </c>
      <c r="BX280" s="306">
        <v>34229</v>
      </c>
      <c r="BY280" s="129">
        <f>SUM(BZ280:CG280)</f>
        <v>254747</v>
      </c>
      <c r="BZ280" s="307">
        <v>13237</v>
      </c>
      <c r="CA280" s="307">
        <v>23085</v>
      </c>
      <c r="CB280" s="127">
        <v>114079</v>
      </c>
      <c r="CC280" s="307">
        <v>15541</v>
      </c>
      <c r="CD280" s="307">
        <v>13669</v>
      </c>
      <c r="CE280" s="307">
        <v>18428</v>
      </c>
      <c r="CF280" s="307">
        <v>33114</v>
      </c>
      <c r="CG280" s="306">
        <v>23594</v>
      </c>
      <c r="CH280" s="129">
        <f>SUM(CI280:CJ280)</f>
        <v>420040</v>
      </c>
      <c r="CI280" s="307">
        <v>268100</v>
      </c>
      <c r="CJ280" s="306">
        <v>151940</v>
      </c>
      <c r="CK280" s="129">
        <f>SUM(CL280:CP280)</f>
        <v>359171</v>
      </c>
      <c r="CL280" s="307">
        <v>129863</v>
      </c>
      <c r="CM280" s="307">
        <v>80291</v>
      </c>
      <c r="CN280" s="307">
        <v>31666</v>
      </c>
      <c r="CO280" s="307">
        <v>55559</v>
      </c>
      <c r="CP280" s="306">
        <v>61792</v>
      </c>
      <c r="CQ280" s="129">
        <f>SUM(CR280:CT280)</f>
        <v>194113</v>
      </c>
      <c r="CR280" s="307">
        <v>54551</v>
      </c>
      <c r="CS280" s="307">
        <v>84962</v>
      </c>
      <c r="CT280" s="306">
        <v>54600</v>
      </c>
      <c r="CU280" s="129">
        <f>SUM(CV280:CY280)</f>
        <v>154211</v>
      </c>
      <c r="CV280" s="307">
        <v>29876</v>
      </c>
      <c r="CW280" s="307">
        <v>51766</v>
      </c>
      <c r="CX280" s="307">
        <v>34443</v>
      </c>
      <c r="CY280" s="306">
        <v>38126</v>
      </c>
      <c r="CZ280" s="129">
        <f>SUM(DA280:DF280)</f>
        <v>430769</v>
      </c>
      <c r="DA280" s="307">
        <v>13849</v>
      </c>
      <c r="DB280" s="307">
        <v>12046</v>
      </c>
      <c r="DC280" s="307">
        <v>89032</v>
      </c>
      <c r="DD280" s="307">
        <v>179815</v>
      </c>
      <c r="DE280" s="307">
        <v>84692</v>
      </c>
      <c r="DF280" s="306">
        <v>51335</v>
      </c>
      <c r="DG280" s="129">
        <f>SUM(DH280:DO280)</f>
        <v>621655</v>
      </c>
      <c r="DH280" s="691">
        <v>63755</v>
      </c>
      <c r="DI280" s="691">
        <v>28835</v>
      </c>
      <c r="DJ280" s="691">
        <v>48646</v>
      </c>
      <c r="DK280" s="691">
        <v>124315</v>
      </c>
      <c r="DL280" s="691">
        <v>71183</v>
      </c>
      <c r="DM280" s="691">
        <v>170874</v>
      </c>
      <c r="DN280" s="691">
        <v>40309</v>
      </c>
      <c r="DO280" s="692">
        <v>73738</v>
      </c>
      <c r="DP280" s="440">
        <f>B280+E280+K280+P280+T280+Y280+AD280+AK280+AP280+AS280+AX280+BA280+BJ280+BP280+BT280+BY280+CH280+CK280+CQ280+CU280+CZ280+DG280</f>
        <v>5969667</v>
      </c>
      <c r="DQ280" s="129">
        <f>SUM(DR280:DT280)</f>
        <v>124191</v>
      </c>
      <c r="DR280" s="307">
        <v>43980</v>
      </c>
      <c r="DS280" s="307">
        <v>37704</v>
      </c>
      <c r="DT280" s="306">
        <v>42507</v>
      </c>
      <c r="DU280" s="195" t="s">
        <v>341</v>
      </c>
      <c r="DV280" s="307">
        <v>107135</v>
      </c>
      <c r="DW280" s="126" t="s">
        <v>341</v>
      </c>
      <c r="DX280" s="693"/>
      <c r="DY280" s="693"/>
      <c r="DZ280" s="693"/>
      <c r="EA280" s="693"/>
      <c r="EB280" s="694"/>
      <c r="EC280" s="694"/>
      <c r="ED280" s="694"/>
      <c r="EE280" s="694"/>
      <c r="EF280" s="694"/>
      <c r="EG280" s="694"/>
      <c r="EH280" s="694"/>
      <c r="EI280" s="694"/>
      <c r="EJ280" s="343"/>
      <c r="EK280" s="343"/>
      <c r="EL280" s="343"/>
    </row>
    <row r="281" spans="1:142" s="14" customFormat="1" ht="16.5" customHeight="1">
      <c r="A281" s="326" t="s">
        <v>145</v>
      </c>
      <c r="B281" s="195">
        <f>SUM(C281:D281)</f>
        <v>116359</v>
      </c>
      <c r="C281" s="305">
        <v>72396</v>
      </c>
      <c r="D281" s="306">
        <v>43963</v>
      </c>
      <c r="E281" s="483">
        <f>SUM(F281:J281)</f>
        <v>189391</v>
      </c>
      <c r="F281" s="305">
        <v>19750</v>
      </c>
      <c r="G281" s="307">
        <v>96076</v>
      </c>
      <c r="H281" s="307">
        <v>19239</v>
      </c>
      <c r="I281" s="307">
        <v>17289</v>
      </c>
      <c r="J281" s="306">
        <v>37037</v>
      </c>
      <c r="K281" s="129">
        <f>SUM(L281:O281)</f>
        <v>77118</v>
      </c>
      <c r="L281" s="307">
        <v>17445</v>
      </c>
      <c r="M281" s="307">
        <v>6962</v>
      </c>
      <c r="N281" s="127">
        <v>11839</v>
      </c>
      <c r="O281" s="306">
        <v>40872</v>
      </c>
      <c r="P281" s="129">
        <f>SUM(Q281:S281)</f>
        <v>88309</v>
      </c>
      <c r="Q281" s="307">
        <v>44691</v>
      </c>
      <c r="R281" s="307">
        <v>27731</v>
      </c>
      <c r="S281" s="306">
        <v>15887</v>
      </c>
      <c r="T281" s="129">
        <f>SUM(U281:X281)</f>
        <v>94883</v>
      </c>
      <c r="U281" s="307">
        <v>36180</v>
      </c>
      <c r="V281" s="307">
        <v>11062</v>
      </c>
      <c r="W281" s="307">
        <v>29809</v>
      </c>
      <c r="X281" s="306">
        <v>17832</v>
      </c>
      <c r="Y281" s="129">
        <f>SUM(Z281:AC281)</f>
        <v>194552</v>
      </c>
      <c r="Z281" s="307">
        <v>31612</v>
      </c>
      <c r="AA281" s="307">
        <v>53719</v>
      </c>
      <c r="AB281" s="307">
        <v>69338</v>
      </c>
      <c r="AC281" s="306">
        <v>39883</v>
      </c>
      <c r="AD281" s="129">
        <f>SUM(AE281:AJ281)</f>
        <v>148162</v>
      </c>
      <c r="AE281" s="307">
        <v>16836</v>
      </c>
      <c r="AF281" s="307">
        <v>24246</v>
      </c>
      <c r="AG281" s="307">
        <v>11262</v>
      </c>
      <c r="AH281" s="307">
        <v>38373</v>
      </c>
      <c r="AI281" s="307">
        <v>17221</v>
      </c>
      <c r="AJ281" s="306">
        <v>40224</v>
      </c>
      <c r="AK281" s="129">
        <f>SUM(AL281:AO281)</f>
        <v>85691</v>
      </c>
      <c r="AL281" s="307">
        <v>16670</v>
      </c>
      <c r="AM281" s="307">
        <v>19019</v>
      </c>
      <c r="AN281" s="307">
        <v>39341</v>
      </c>
      <c r="AO281" s="306">
        <v>10661</v>
      </c>
      <c r="AP281" s="129">
        <f>SUM(AQ281:AR281)</f>
        <v>18110</v>
      </c>
      <c r="AQ281" s="307">
        <v>7832</v>
      </c>
      <c r="AR281" s="306">
        <v>10278</v>
      </c>
      <c r="AS281" s="129">
        <f>SUM(AT281:AW281)</f>
        <v>73357</v>
      </c>
      <c r="AT281" s="307">
        <v>35438</v>
      </c>
      <c r="AU281" s="307">
        <v>14424</v>
      </c>
      <c r="AV281" s="307">
        <v>12831</v>
      </c>
      <c r="AW281" s="306">
        <v>10664</v>
      </c>
      <c r="AX281" s="129">
        <f>SUM(AY281:AZ281)</f>
        <v>117223</v>
      </c>
      <c r="AY281" s="307">
        <v>33421</v>
      </c>
      <c r="AZ281" s="306">
        <v>83802</v>
      </c>
      <c r="BA281" s="129">
        <f>SUM(BB281:BI281)</f>
        <v>773712</v>
      </c>
      <c r="BB281" s="307">
        <v>145174</v>
      </c>
      <c r="BC281" s="307">
        <v>87858</v>
      </c>
      <c r="BD281" s="307">
        <v>89571</v>
      </c>
      <c r="BE281" s="307">
        <v>81940</v>
      </c>
      <c r="BF281" s="307">
        <v>97596</v>
      </c>
      <c r="BG281" s="307">
        <v>102629</v>
      </c>
      <c r="BH281" s="307">
        <v>87838</v>
      </c>
      <c r="BI281" s="306">
        <v>81106</v>
      </c>
      <c r="BJ281" s="129">
        <f>SUM(BK281:BO281)</f>
        <v>158460</v>
      </c>
      <c r="BK281" s="170">
        <v>18779</v>
      </c>
      <c r="BL281" s="170">
        <v>41418</v>
      </c>
      <c r="BM281" s="170">
        <v>69386</v>
      </c>
      <c r="BN281" s="170">
        <v>4225</v>
      </c>
      <c r="BO281" s="169">
        <v>24652</v>
      </c>
      <c r="BP281" s="129">
        <f>SUM(BQ281:BS281)</f>
        <v>41446</v>
      </c>
      <c r="BQ281" s="307">
        <v>13303</v>
      </c>
      <c r="BR281" s="307">
        <v>5910</v>
      </c>
      <c r="BS281" s="306">
        <v>22233</v>
      </c>
      <c r="BT281" s="129">
        <f>SUM(BU281:BX281)</f>
        <v>150467</v>
      </c>
      <c r="BU281" s="307">
        <v>52909</v>
      </c>
      <c r="BV281" s="307">
        <v>10901</v>
      </c>
      <c r="BW281" s="307">
        <v>64761</v>
      </c>
      <c r="BX281" s="306">
        <v>21896</v>
      </c>
      <c r="BY281" s="129">
        <f>SUM(BZ281:CG281)</f>
        <v>178386</v>
      </c>
      <c r="BZ281" s="307">
        <v>7493</v>
      </c>
      <c r="CA281" s="307">
        <v>13761</v>
      </c>
      <c r="CB281" s="127">
        <v>92975</v>
      </c>
      <c r="CC281" s="307">
        <v>9183</v>
      </c>
      <c r="CD281" s="307">
        <v>8273</v>
      </c>
      <c r="CE281" s="307">
        <v>13453</v>
      </c>
      <c r="CF281" s="307">
        <v>20498</v>
      </c>
      <c r="CG281" s="306">
        <v>12750</v>
      </c>
      <c r="CH281" s="129">
        <f>SUM(CI281:CJ281)</f>
        <v>275226</v>
      </c>
      <c r="CI281" s="307">
        <v>183523</v>
      </c>
      <c r="CJ281" s="306">
        <v>91703</v>
      </c>
      <c r="CK281" s="129">
        <f>SUM(CL281:CP281)</f>
        <v>220771</v>
      </c>
      <c r="CL281" s="307">
        <v>84005</v>
      </c>
      <c r="CM281" s="307">
        <v>51751</v>
      </c>
      <c r="CN281" s="307">
        <v>18152</v>
      </c>
      <c r="CO281" s="307">
        <v>33778</v>
      </c>
      <c r="CP281" s="306">
        <v>33085</v>
      </c>
      <c r="CQ281" s="129">
        <f>SUM(CR281:CT281)</f>
        <v>121742</v>
      </c>
      <c r="CR281" s="307">
        <v>32249</v>
      </c>
      <c r="CS281" s="307">
        <v>51372</v>
      </c>
      <c r="CT281" s="306">
        <v>38121</v>
      </c>
      <c r="CU281" s="129">
        <f>SUM(CV281:CY281)</f>
        <v>100666</v>
      </c>
      <c r="CV281" s="307">
        <v>19242</v>
      </c>
      <c r="CW281" s="307">
        <v>34373</v>
      </c>
      <c r="CX281" s="307">
        <v>19437</v>
      </c>
      <c r="CY281" s="306">
        <v>27614</v>
      </c>
      <c r="CZ281" s="129">
        <f>SUM(DA281:DF281)</f>
        <v>292080</v>
      </c>
      <c r="DA281" s="307">
        <v>8596</v>
      </c>
      <c r="DB281" s="307">
        <v>6886</v>
      </c>
      <c r="DC281" s="307">
        <v>61429</v>
      </c>
      <c r="DD281" s="307">
        <v>128692</v>
      </c>
      <c r="DE281" s="307">
        <v>55157</v>
      </c>
      <c r="DF281" s="306">
        <v>31320</v>
      </c>
      <c r="DG281" s="129">
        <f>SUM(DH281:DO281)</f>
        <v>404386</v>
      </c>
      <c r="DH281" s="691">
        <v>34978</v>
      </c>
      <c r="DI281" s="691">
        <v>16368</v>
      </c>
      <c r="DJ281" s="691">
        <v>27800</v>
      </c>
      <c r="DK281" s="691">
        <v>82703</v>
      </c>
      <c r="DL281" s="691">
        <v>46479</v>
      </c>
      <c r="DM281" s="691">
        <v>125622</v>
      </c>
      <c r="DN281" s="691">
        <v>25571</v>
      </c>
      <c r="DO281" s="692">
        <v>44865</v>
      </c>
      <c r="DP281" s="440">
        <f>B281+E281+K281+P281+T281+Y281+AD281+AK281+AP281+AS281+AX281+BA281+BJ281+BP281+BT281+BY281+CH281+CK281+CQ281+CU281+CZ281+DG281</f>
        <v>3920497</v>
      </c>
      <c r="DQ281" s="129">
        <f>SUM(DR281:DT281)</f>
        <v>69508</v>
      </c>
      <c r="DR281" s="307">
        <v>26068</v>
      </c>
      <c r="DS281" s="307">
        <v>24088</v>
      </c>
      <c r="DT281" s="306">
        <v>19352</v>
      </c>
      <c r="DU281" s="195" t="s">
        <v>341</v>
      </c>
      <c r="DV281" s="307">
        <v>64020</v>
      </c>
      <c r="DW281" s="126" t="s">
        <v>341</v>
      </c>
      <c r="DX281" s="693"/>
      <c r="DY281" s="693"/>
      <c r="DZ281" s="693"/>
      <c r="EA281" s="693"/>
      <c r="EB281" s="694"/>
      <c r="EC281" s="694"/>
      <c r="ED281" s="694"/>
      <c r="EE281" s="694"/>
      <c r="EF281" s="694"/>
      <c r="EG281" s="694"/>
      <c r="EH281" s="694"/>
      <c r="EI281" s="694"/>
      <c r="EJ281" s="343"/>
      <c r="EK281" s="343"/>
      <c r="EL281" s="343"/>
    </row>
    <row r="282" spans="1:142" s="14" customFormat="1" ht="16.5" customHeight="1">
      <c r="A282" s="326" t="s">
        <v>70</v>
      </c>
      <c r="B282" s="195">
        <f>SUM(C282:D282)</f>
        <v>285965</v>
      </c>
      <c r="C282" s="305">
        <v>171499</v>
      </c>
      <c r="D282" s="306">
        <v>114466</v>
      </c>
      <c r="E282" s="483">
        <f>SUM(F282:J282)</f>
        <v>471699</v>
      </c>
      <c r="F282" s="305">
        <v>52721</v>
      </c>
      <c r="G282" s="307">
        <v>227114</v>
      </c>
      <c r="H282" s="307">
        <v>53440</v>
      </c>
      <c r="I282" s="307">
        <v>46087</v>
      </c>
      <c r="J282" s="306">
        <v>92337</v>
      </c>
      <c r="K282" s="129">
        <f>SUM(L282:O282)</f>
        <v>189063</v>
      </c>
      <c r="L282" s="307">
        <v>45403</v>
      </c>
      <c r="M282" s="307">
        <v>17815</v>
      </c>
      <c r="N282" s="127">
        <v>32366</v>
      </c>
      <c r="O282" s="306">
        <v>93479</v>
      </c>
      <c r="P282" s="129">
        <f>SUM(Q282:S282)</f>
        <v>223105</v>
      </c>
      <c r="Q282" s="307">
        <v>108484</v>
      </c>
      <c r="R282" s="307">
        <v>71836</v>
      </c>
      <c r="S282" s="306">
        <v>42785</v>
      </c>
      <c r="T282" s="129">
        <f>SUM(U282:X282)</f>
        <v>238169</v>
      </c>
      <c r="U282" s="307">
        <v>81973</v>
      </c>
      <c r="V282" s="307">
        <v>28184</v>
      </c>
      <c r="W282" s="307">
        <v>78523</v>
      </c>
      <c r="X282" s="306">
        <v>49489</v>
      </c>
      <c r="Y282" s="129">
        <f>SUM(Z282:AC282)</f>
        <v>498375</v>
      </c>
      <c r="Z282" s="307">
        <v>86504</v>
      </c>
      <c r="AA282" s="307">
        <v>136166</v>
      </c>
      <c r="AB282" s="307">
        <v>168359</v>
      </c>
      <c r="AC282" s="306">
        <v>107346</v>
      </c>
      <c r="AD282" s="129">
        <f>SUM(AE282:AJ282)</f>
        <v>386120</v>
      </c>
      <c r="AE282" s="307">
        <v>43186</v>
      </c>
      <c r="AF282" s="307">
        <v>68196</v>
      </c>
      <c r="AG282" s="307">
        <v>30056</v>
      </c>
      <c r="AH282" s="307">
        <v>91633</v>
      </c>
      <c r="AI282" s="307">
        <v>47903</v>
      </c>
      <c r="AJ282" s="306">
        <v>105146</v>
      </c>
      <c r="AK282" s="129">
        <f>SUM(AL282:AO282)</f>
        <v>210156</v>
      </c>
      <c r="AL282" s="307">
        <v>44479</v>
      </c>
      <c r="AM282" s="307">
        <v>47053</v>
      </c>
      <c r="AN282" s="307">
        <v>92049</v>
      </c>
      <c r="AO282" s="306">
        <v>26575</v>
      </c>
      <c r="AP282" s="129">
        <f>SUM(AQ282:AR282)</f>
        <v>43281</v>
      </c>
      <c r="AQ282" s="307">
        <v>19416</v>
      </c>
      <c r="AR282" s="306">
        <v>23865</v>
      </c>
      <c r="AS282" s="129">
        <f>SUM(AT282:AW282)</f>
        <v>185719</v>
      </c>
      <c r="AT282" s="307">
        <v>86224</v>
      </c>
      <c r="AU282" s="307">
        <v>39179</v>
      </c>
      <c r="AV282" s="307">
        <v>35926</v>
      </c>
      <c r="AW282" s="306">
        <v>24390</v>
      </c>
      <c r="AX282" s="129">
        <f>SUM(AY282:AZ282)</f>
        <v>299598</v>
      </c>
      <c r="AY282" s="307">
        <v>95227</v>
      </c>
      <c r="AZ282" s="306">
        <v>204371</v>
      </c>
      <c r="BA282" s="129">
        <f>SUM(BB282:BI282)</f>
        <v>1973440</v>
      </c>
      <c r="BB282" s="307">
        <v>312555</v>
      </c>
      <c r="BC282" s="307">
        <v>234845</v>
      </c>
      <c r="BD282" s="307">
        <v>239973</v>
      </c>
      <c r="BE282" s="307">
        <v>212770</v>
      </c>
      <c r="BF282" s="307">
        <v>256108</v>
      </c>
      <c r="BG282" s="307">
        <v>280641</v>
      </c>
      <c r="BH282" s="307">
        <v>224127</v>
      </c>
      <c r="BI282" s="306">
        <v>212421</v>
      </c>
      <c r="BJ282" s="129">
        <f>SUM(BK282:BO282)</f>
        <v>396688</v>
      </c>
      <c r="BK282" s="170">
        <v>50982</v>
      </c>
      <c r="BL282" s="170">
        <v>108936</v>
      </c>
      <c r="BM282" s="170">
        <v>161792</v>
      </c>
      <c r="BN282" s="170">
        <v>10590</v>
      </c>
      <c r="BO282" s="169">
        <v>64388</v>
      </c>
      <c r="BP282" s="129">
        <f>SUM(BQ282:BS282)</f>
        <v>99647</v>
      </c>
      <c r="BQ282" s="307">
        <v>32304</v>
      </c>
      <c r="BR282" s="307">
        <v>14846</v>
      </c>
      <c r="BS282" s="306">
        <v>52497</v>
      </c>
      <c r="BT282" s="129">
        <f>SUM(BU282:BX282)</f>
        <v>361176</v>
      </c>
      <c r="BU282" s="307">
        <v>118114</v>
      </c>
      <c r="BV282" s="307">
        <v>29014</v>
      </c>
      <c r="BW282" s="307">
        <v>157923</v>
      </c>
      <c r="BX282" s="306">
        <v>56125</v>
      </c>
      <c r="BY282" s="129">
        <f>SUM(BZ282:CG282)</f>
        <v>433133</v>
      </c>
      <c r="BZ282" s="307">
        <v>20730</v>
      </c>
      <c r="CA282" s="307">
        <v>36846</v>
      </c>
      <c r="CB282" s="127">
        <v>207054</v>
      </c>
      <c r="CC282" s="307">
        <v>24724</v>
      </c>
      <c r="CD282" s="307">
        <v>21942</v>
      </c>
      <c r="CE282" s="307">
        <v>31881</v>
      </c>
      <c r="CF282" s="307">
        <v>53612</v>
      </c>
      <c r="CG282" s="306">
        <v>36344</v>
      </c>
      <c r="CH282" s="129">
        <f>SUM(CI282:CJ282)</f>
        <v>695266</v>
      </c>
      <c r="CI282" s="307">
        <v>451623</v>
      </c>
      <c r="CJ282" s="306">
        <v>243643</v>
      </c>
      <c r="CK282" s="129">
        <f>SUM(CL282:CP282)</f>
        <v>579942</v>
      </c>
      <c r="CL282" s="307">
        <v>213868</v>
      </c>
      <c r="CM282" s="307">
        <v>132042</v>
      </c>
      <c r="CN282" s="307">
        <v>49818</v>
      </c>
      <c r="CO282" s="307">
        <v>89337</v>
      </c>
      <c r="CP282" s="306">
        <v>94877</v>
      </c>
      <c r="CQ282" s="129">
        <f>SUM(CR282:CT282)</f>
        <v>315855</v>
      </c>
      <c r="CR282" s="307">
        <v>86800</v>
      </c>
      <c r="CS282" s="307">
        <v>136334</v>
      </c>
      <c r="CT282" s="306">
        <v>92721</v>
      </c>
      <c r="CU282" s="129">
        <f>SUM(CV282:CY282)</f>
        <v>254877</v>
      </c>
      <c r="CV282" s="307">
        <v>49118</v>
      </c>
      <c r="CW282" s="307">
        <v>86139</v>
      </c>
      <c r="CX282" s="307">
        <v>53880</v>
      </c>
      <c r="CY282" s="306">
        <v>65740</v>
      </c>
      <c r="CZ282" s="129">
        <f>SUM(DA282:DF282)</f>
        <v>722849</v>
      </c>
      <c r="DA282" s="307">
        <v>22445</v>
      </c>
      <c r="DB282" s="307">
        <v>18932</v>
      </c>
      <c r="DC282" s="307">
        <v>150461</v>
      </c>
      <c r="DD282" s="307">
        <v>308507</v>
      </c>
      <c r="DE282" s="307">
        <v>139849</v>
      </c>
      <c r="DF282" s="306">
        <v>82655</v>
      </c>
      <c r="DG282" s="129">
        <f>SUM(DH282:DO282)</f>
        <v>1026041</v>
      </c>
      <c r="DH282" s="691">
        <v>98733</v>
      </c>
      <c r="DI282" s="691">
        <v>45203</v>
      </c>
      <c r="DJ282" s="691">
        <v>76446</v>
      </c>
      <c r="DK282" s="691">
        <v>207018</v>
      </c>
      <c r="DL282" s="691">
        <v>117662</v>
      </c>
      <c r="DM282" s="691">
        <v>296496</v>
      </c>
      <c r="DN282" s="691">
        <v>65880</v>
      </c>
      <c r="DO282" s="692">
        <v>118603</v>
      </c>
      <c r="DP282" s="440">
        <f>B282+E282+K282+P282+T282+Y282+AD282+AK282+AP282+AS282+AX282+BA282+BJ282+BP282+BT282+BY282+CH282+CK282+CQ282+CU282+CZ282+DG282</f>
        <v>9890164</v>
      </c>
      <c r="DQ282" s="129">
        <f>SUM(DR282:DT282)</f>
        <v>193699</v>
      </c>
      <c r="DR282" s="307">
        <v>70048</v>
      </c>
      <c r="DS282" s="307">
        <v>61792</v>
      </c>
      <c r="DT282" s="306">
        <v>61859</v>
      </c>
      <c r="DU282" s="195" t="s">
        <v>341</v>
      </c>
      <c r="DV282" s="307">
        <v>171155</v>
      </c>
      <c r="DW282" s="126" t="s">
        <v>341</v>
      </c>
      <c r="DX282" s="693"/>
      <c r="DY282" s="693"/>
      <c r="DZ282" s="693"/>
      <c r="EA282" s="693"/>
      <c r="EB282" s="694"/>
      <c r="EC282" s="694"/>
      <c r="ED282" s="694"/>
      <c r="EE282" s="694"/>
      <c r="EF282" s="694"/>
      <c r="EG282" s="694"/>
      <c r="EH282" s="694"/>
      <c r="EI282" s="694"/>
      <c r="EJ282" s="343"/>
      <c r="EK282" s="343"/>
      <c r="EL282" s="343"/>
    </row>
    <row r="283" spans="1:142" s="334" customFormat="1" ht="16.5" customHeight="1">
      <c r="A283" s="468" t="s">
        <v>71</v>
      </c>
      <c r="B283" s="195"/>
      <c r="C283" s="305"/>
      <c r="D283" s="306"/>
      <c r="E283" s="483"/>
      <c r="F283" s="305"/>
      <c r="G283" s="307"/>
      <c r="H283" s="307"/>
      <c r="I283" s="307"/>
      <c r="J283" s="306"/>
      <c r="K283" s="129"/>
      <c r="L283" s="307"/>
      <c r="M283" s="307"/>
      <c r="N283" s="127"/>
      <c r="O283" s="306"/>
      <c r="P283" s="129"/>
      <c r="Q283" s="307"/>
      <c r="R283" s="307"/>
      <c r="S283" s="306"/>
      <c r="T283" s="129"/>
      <c r="U283" s="307"/>
      <c r="V283" s="307"/>
      <c r="W283" s="307"/>
      <c r="X283" s="306"/>
      <c r="Y283" s="129"/>
      <c r="Z283" s="307"/>
      <c r="AA283" s="307"/>
      <c r="AB283" s="307"/>
      <c r="AC283" s="306"/>
      <c r="AD283" s="129"/>
      <c r="AE283" s="307"/>
      <c r="AF283" s="307"/>
      <c r="AG283" s="307"/>
      <c r="AH283" s="307"/>
      <c r="AI283" s="307"/>
      <c r="AJ283" s="306"/>
      <c r="AK283" s="129"/>
      <c r="AL283" s="307"/>
      <c r="AM283" s="307"/>
      <c r="AN283" s="307"/>
      <c r="AO283" s="306"/>
      <c r="AP283" s="129"/>
      <c r="AQ283" s="307"/>
      <c r="AR283" s="306"/>
      <c r="AS283" s="129"/>
      <c r="AT283" s="307"/>
      <c r="AU283" s="307"/>
      <c r="AV283" s="307"/>
      <c r="AW283" s="306"/>
      <c r="AX283" s="129"/>
      <c r="AY283" s="307"/>
      <c r="AZ283" s="306"/>
      <c r="BA283" s="129"/>
      <c r="BB283" s="307"/>
      <c r="BC283" s="307"/>
      <c r="BD283" s="307"/>
      <c r="BE283" s="307"/>
      <c r="BF283" s="307"/>
      <c r="BG283" s="307"/>
      <c r="BH283" s="307"/>
      <c r="BI283" s="306"/>
      <c r="BJ283" s="129"/>
      <c r="BK283" s="170"/>
      <c r="BL283" s="170"/>
      <c r="BM283" s="170"/>
      <c r="BN283" s="170"/>
      <c r="BO283" s="169"/>
      <c r="BP283" s="129"/>
      <c r="BQ283" s="307"/>
      <c r="BR283" s="307"/>
      <c r="BS283" s="306"/>
      <c r="BT283" s="129"/>
      <c r="BU283" s="307"/>
      <c r="BV283" s="307"/>
      <c r="BW283" s="307"/>
      <c r="BX283" s="306"/>
      <c r="BY283" s="129"/>
      <c r="BZ283" s="307"/>
      <c r="CA283" s="307"/>
      <c r="CB283" s="127"/>
      <c r="CC283" s="307"/>
      <c r="CD283" s="307"/>
      <c r="CE283" s="307"/>
      <c r="CF283" s="307"/>
      <c r="CG283" s="306"/>
      <c r="CH283" s="129"/>
      <c r="CI283" s="307"/>
      <c r="CJ283" s="306"/>
      <c r="CK283" s="129"/>
      <c r="CL283" s="307"/>
      <c r="CM283" s="307"/>
      <c r="CN283" s="307"/>
      <c r="CO283" s="307"/>
      <c r="CP283" s="306"/>
      <c r="CQ283" s="129"/>
      <c r="CR283" s="307"/>
      <c r="CS283" s="307"/>
      <c r="CT283" s="306"/>
      <c r="CU283" s="129"/>
      <c r="CV283" s="307"/>
      <c r="CW283" s="307"/>
      <c r="CX283" s="307"/>
      <c r="CY283" s="306"/>
      <c r="CZ283" s="129"/>
      <c r="DA283" s="307"/>
      <c r="DB283" s="307"/>
      <c r="DC283" s="307"/>
      <c r="DD283" s="307"/>
      <c r="DE283" s="307"/>
      <c r="DF283" s="306"/>
      <c r="DG283" s="129"/>
      <c r="DH283" s="691"/>
      <c r="DI283" s="691"/>
      <c r="DJ283" s="691"/>
      <c r="DK283" s="691"/>
      <c r="DL283" s="691"/>
      <c r="DM283" s="691"/>
      <c r="DN283" s="691"/>
      <c r="DO283" s="692"/>
      <c r="DP283" s="440"/>
      <c r="DQ283" s="129"/>
      <c r="DR283" s="307"/>
      <c r="DS283" s="307"/>
      <c r="DT283" s="306"/>
      <c r="DU283" s="195"/>
      <c r="DV283" s="307"/>
      <c r="DW283" s="126"/>
      <c r="DX283" s="693"/>
      <c r="DY283" s="693"/>
      <c r="DZ283" s="693"/>
      <c r="EA283" s="693"/>
      <c r="EB283" s="694"/>
      <c r="EC283" s="694"/>
      <c r="ED283" s="694"/>
      <c r="EE283" s="694"/>
      <c r="EF283" s="694"/>
      <c r="EG283" s="694"/>
      <c r="EH283" s="694"/>
      <c r="EI283" s="694"/>
      <c r="EJ283" s="343"/>
      <c r="EK283" s="343"/>
      <c r="EL283" s="343"/>
    </row>
    <row r="284" spans="1:142" s="334" customFormat="1" ht="16.5" customHeight="1">
      <c r="A284" s="326" t="s">
        <v>69</v>
      </c>
      <c r="B284" s="195">
        <f>SUM(C284:D284)</f>
        <v>162611</v>
      </c>
      <c r="C284" s="305">
        <v>95019</v>
      </c>
      <c r="D284" s="306">
        <v>67592</v>
      </c>
      <c r="E284" s="483">
        <f>SUM(F284:J284)</f>
        <v>269614</v>
      </c>
      <c r="F284" s="305">
        <v>31610</v>
      </c>
      <c r="G284" s="307">
        <v>125413</v>
      </c>
      <c r="H284" s="307">
        <v>32870</v>
      </c>
      <c r="I284" s="307">
        <v>26645</v>
      </c>
      <c r="J284" s="306">
        <v>53076</v>
      </c>
      <c r="K284" s="129">
        <f>SUM(L284:O284)</f>
        <v>108300</v>
      </c>
      <c r="L284" s="307">
        <v>26518</v>
      </c>
      <c r="M284" s="307">
        <v>10820</v>
      </c>
      <c r="N284" s="127">
        <v>19647</v>
      </c>
      <c r="O284" s="306">
        <v>51315</v>
      </c>
      <c r="P284" s="129">
        <f>SUM(Q284:S284)</f>
        <v>129216</v>
      </c>
      <c r="Q284" s="307">
        <v>60974</v>
      </c>
      <c r="R284" s="307">
        <v>42995</v>
      </c>
      <c r="S284" s="306">
        <v>25247</v>
      </c>
      <c r="T284" s="129">
        <f>SUM(U284:X284)</f>
        <v>136114</v>
      </c>
      <c r="U284" s="307">
        <v>43306</v>
      </c>
      <c r="V284" s="307">
        <v>16589</v>
      </c>
      <c r="W284" s="307">
        <v>46120</v>
      </c>
      <c r="X284" s="306">
        <v>30099</v>
      </c>
      <c r="Y284" s="129">
        <f>SUM(Z284:AC284)</f>
        <v>289708</v>
      </c>
      <c r="Z284" s="307">
        <v>52094</v>
      </c>
      <c r="AA284" s="307">
        <v>78371</v>
      </c>
      <c r="AB284" s="307">
        <v>95932</v>
      </c>
      <c r="AC284" s="306">
        <v>63311</v>
      </c>
      <c r="AD284" s="129">
        <f>SUM(AE284:AJ284)</f>
        <v>227916</v>
      </c>
      <c r="AE284" s="307">
        <v>25238</v>
      </c>
      <c r="AF284" s="307">
        <v>42243</v>
      </c>
      <c r="AG284" s="307">
        <v>17989</v>
      </c>
      <c r="AH284" s="307">
        <v>51090</v>
      </c>
      <c r="AI284" s="307">
        <v>28886</v>
      </c>
      <c r="AJ284" s="306">
        <v>62470</v>
      </c>
      <c r="AK284" s="129">
        <f>SUM(AL284:AO284)</f>
        <v>118408</v>
      </c>
      <c r="AL284" s="307">
        <v>25934</v>
      </c>
      <c r="AM284" s="307">
        <v>27505</v>
      </c>
      <c r="AN284" s="307">
        <v>49780</v>
      </c>
      <c r="AO284" s="306">
        <v>15189</v>
      </c>
      <c r="AP284" s="129">
        <f>SUM(AQ284:AR284)</f>
        <v>23293</v>
      </c>
      <c r="AQ284" s="307">
        <v>11023</v>
      </c>
      <c r="AR284" s="306">
        <v>12270</v>
      </c>
      <c r="AS284" s="129">
        <f>SUM(AT284:AW284)</f>
        <v>106143</v>
      </c>
      <c r="AT284" s="307">
        <v>48383</v>
      </c>
      <c r="AU284" s="307">
        <v>23353</v>
      </c>
      <c r="AV284" s="307">
        <v>21588</v>
      </c>
      <c r="AW284" s="306">
        <v>12819</v>
      </c>
      <c r="AX284" s="129">
        <f>SUM(AY284:AZ284)</f>
        <v>174080</v>
      </c>
      <c r="AY284" s="307">
        <v>59356</v>
      </c>
      <c r="AZ284" s="306">
        <v>114724</v>
      </c>
      <c r="BA284" s="129">
        <f>SUM(BB284:BI284)</f>
        <v>1154689</v>
      </c>
      <c r="BB284" s="307">
        <v>162325</v>
      </c>
      <c r="BC284" s="307">
        <v>142607</v>
      </c>
      <c r="BD284" s="307">
        <v>143870</v>
      </c>
      <c r="BE284" s="307">
        <v>126621</v>
      </c>
      <c r="BF284" s="307">
        <v>153499</v>
      </c>
      <c r="BG284" s="307">
        <v>170652</v>
      </c>
      <c r="BH284" s="307">
        <v>129685</v>
      </c>
      <c r="BI284" s="306">
        <v>125430</v>
      </c>
      <c r="BJ284" s="129">
        <f>SUM(BK284:BO284)</f>
        <v>228003</v>
      </c>
      <c r="BK284" s="170">
        <v>30568</v>
      </c>
      <c r="BL284" s="170">
        <v>64806</v>
      </c>
      <c r="BM284" s="170">
        <v>89034</v>
      </c>
      <c r="BN284" s="170">
        <v>6194</v>
      </c>
      <c r="BO284" s="169">
        <v>37401</v>
      </c>
      <c r="BP284" s="129">
        <f>SUM(BQ284:BS284)</f>
        <v>56414</v>
      </c>
      <c r="BQ284" s="307">
        <v>18203</v>
      </c>
      <c r="BR284" s="307">
        <v>8619</v>
      </c>
      <c r="BS284" s="306">
        <v>29592</v>
      </c>
      <c r="BT284" s="129">
        <f>SUM(BU284:BX284)</f>
        <v>200528</v>
      </c>
      <c r="BU284" s="307">
        <v>62404</v>
      </c>
      <c r="BV284" s="307">
        <v>16981</v>
      </c>
      <c r="BW284" s="307">
        <v>88200</v>
      </c>
      <c r="BX284" s="306">
        <v>32943</v>
      </c>
      <c r="BY284" s="129">
        <f>SUM(BZ284:CG284)</f>
        <v>240703</v>
      </c>
      <c r="BZ284" s="307">
        <v>12402</v>
      </c>
      <c r="CA284" s="307">
        <v>21636</v>
      </c>
      <c r="CB284" s="127">
        <v>107606</v>
      </c>
      <c r="CC284" s="307">
        <v>14737</v>
      </c>
      <c r="CD284" s="307">
        <v>13173</v>
      </c>
      <c r="CE284" s="307">
        <v>16947</v>
      </c>
      <c r="CF284" s="307">
        <v>31443</v>
      </c>
      <c r="CG284" s="306">
        <v>22759</v>
      </c>
      <c r="CH284" s="129">
        <f>SUM(CI284:CJ284)</f>
        <v>398253</v>
      </c>
      <c r="CI284" s="307">
        <v>254424</v>
      </c>
      <c r="CJ284" s="306">
        <v>143829</v>
      </c>
      <c r="CK284" s="129">
        <f>SUM(CL284:CP284)</f>
        <v>343900</v>
      </c>
      <c r="CL284" s="307">
        <v>123771</v>
      </c>
      <c r="CM284" s="307">
        <v>77461</v>
      </c>
      <c r="CN284" s="307">
        <v>30636</v>
      </c>
      <c r="CO284" s="307">
        <v>53667</v>
      </c>
      <c r="CP284" s="306">
        <v>58365</v>
      </c>
      <c r="CQ284" s="129">
        <f>SUM(CR284:CT284)</f>
        <v>186762</v>
      </c>
      <c r="CR284" s="307">
        <v>52556</v>
      </c>
      <c r="CS284" s="307">
        <v>82044</v>
      </c>
      <c r="CT284" s="306">
        <v>52162</v>
      </c>
      <c r="CU284" s="129">
        <f>SUM(CV284:CY284)</f>
        <v>146873</v>
      </c>
      <c r="CV284" s="307">
        <v>28205</v>
      </c>
      <c r="CW284" s="307">
        <v>48972</v>
      </c>
      <c r="CX284" s="307">
        <v>32954</v>
      </c>
      <c r="CY284" s="306">
        <v>36742</v>
      </c>
      <c r="CZ284" s="129">
        <f>SUM(DA284:DF284)</f>
        <v>412855</v>
      </c>
      <c r="DA284" s="307">
        <v>12904</v>
      </c>
      <c r="DB284" s="307">
        <v>11621</v>
      </c>
      <c r="DC284" s="307">
        <v>84615</v>
      </c>
      <c r="DD284" s="307">
        <v>174870</v>
      </c>
      <c r="DE284" s="307">
        <v>79992</v>
      </c>
      <c r="DF284" s="306">
        <v>48853</v>
      </c>
      <c r="DG284" s="129">
        <f>SUM(DH284:DO284)</f>
        <v>592675</v>
      </c>
      <c r="DH284" s="691">
        <v>61142</v>
      </c>
      <c r="DI284" s="691">
        <v>27555</v>
      </c>
      <c r="DJ284" s="691">
        <v>45437</v>
      </c>
      <c r="DK284" s="691">
        <v>117131</v>
      </c>
      <c r="DL284" s="691">
        <v>68359</v>
      </c>
      <c r="DM284" s="691">
        <v>164235</v>
      </c>
      <c r="DN284" s="691">
        <v>37727</v>
      </c>
      <c r="DO284" s="692">
        <v>71089</v>
      </c>
      <c r="DP284" s="440">
        <f>B284+E284+K284+P284+T284+Y284+AD284+AK284+AP284+AS284+AX284+BA284+BJ284+BP284+BT284+BY284+CH284+CK284+CQ284+CU284+CZ284+DG284</f>
        <v>5707058</v>
      </c>
      <c r="DQ284" s="129">
        <f>SUM(DR284:DT284)</f>
        <v>120060</v>
      </c>
      <c r="DR284" s="307">
        <v>42355</v>
      </c>
      <c r="DS284" s="307">
        <v>37089</v>
      </c>
      <c r="DT284" s="306">
        <v>40616</v>
      </c>
      <c r="DU284" s="195" t="s">
        <v>341</v>
      </c>
      <c r="DV284" s="307">
        <v>102125</v>
      </c>
      <c r="DW284" s="126" t="s">
        <v>341</v>
      </c>
      <c r="DX284" s="693"/>
      <c r="DY284" s="693"/>
      <c r="DZ284" s="693"/>
      <c r="EA284" s="693"/>
      <c r="EB284" s="694"/>
      <c r="EC284" s="694"/>
      <c r="ED284" s="694"/>
      <c r="EE284" s="694"/>
      <c r="EF284" s="694"/>
      <c r="EG284" s="694"/>
      <c r="EH284" s="694"/>
      <c r="EI284" s="694"/>
      <c r="EJ284" s="343"/>
      <c r="EK284" s="343"/>
      <c r="EL284" s="343"/>
    </row>
    <row r="285" spans="1:142" s="334" customFormat="1" ht="16.5" customHeight="1">
      <c r="A285" s="326" t="s">
        <v>145</v>
      </c>
      <c r="B285" s="195">
        <f>SUM(C285:D285)</f>
        <v>115442</v>
      </c>
      <c r="C285" s="305">
        <v>73303</v>
      </c>
      <c r="D285" s="306">
        <v>42139</v>
      </c>
      <c r="E285" s="483">
        <f>SUM(F285:J285)</f>
        <v>184879</v>
      </c>
      <c r="F285" s="305">
        <v>18475</v>
      </c>
      <c r="G285" s="307">
        <v>98202</v>
      </c>
      <c r="H285" s="307">
        <v>17373</v>
      </c>
      <c r="I285" s="307">
        <v>16240</v>
      </c>
      <c r="J285" s="306">
        <v>34589</v>
      </c>
      <c r="K285" s="129">
        <f>SUM(L285:O285)</f>
        <v>73415</v>
      </c>
      <c r="L285" s="307">
        <v>16433</v>
      </c>
      <c r="M285" s="307">
        <v>6097</v>
      </c>
      <c r="N285" s="127">
        <v>11104</v>
      </c>
      <c r="O285" s="306">
        <v>39781</v>
      </c>
      <c r="P285" s="129">
        <f>SUM(Q285:S285)</f>
        <v>83884</v>
      </c>
      <c r="Q285" s="307">
        <v>43919</v>
      </c>
      <c r="R285" s="307">
        <v>24821</v>
      </c>
      <c r="S285" s="306">
        <v>15144</v>
      </c>
      <c r="T285" s="129">
        <f>SUM(U285:X285)</f>
        <v>89036</v>
      </c>
      <c r="U285" s="307">
        <v>36165</v>
      </c>
      <c r="V285" s="307">
        <v>9969</v>
      </c>
      <c r="W285" s="307">
        <v>25835</v>
      </c>
      <c r="X285" s="306">
        <v>17067</v>
      </c>
      <c r="Y285" s="129">
        <f>SUM(Z285:AC285)</f>
        <v>181540</v>
      </c>
      <c r="Z285" s="307">
        <v>28836</v>
      </c>
      <c r="AA285" s="307">
        <v>48593</v>
      </c>
      <c r="AB285" s="307">
        <v>67995</v>
      </c>
      <c r="AC285" s="306">
        <v>36116</v>
      </c>
      <c r="AD285" s="129">
        <f>SUM(AE285:AJ285)</f>
        <v>141393</v>
      </c>
      <c r="AE285" s="307">
        <v>15600</v>
      </c>
      <c r="AF285" s="307">
        <v>22233</v>
      </c>
      <c r="AG285" s="307">
        <v>10475</v>
      </c>
      <c r="AH285" s="307">
        <v>39239</v>
      </c>
      <c r="AI285" s="307">
        <v>16225</v>
      </c>
      <c r="AJ285" s="306">
        <v>37621</v>
      </c>
      <c r="AK285" s="129">
        <f>SUM(AL285:AO285)</f>
        <v>78856</v>
      </c>
      <c r="AL285" s="307">
        <v>15002</v>
      </c>
      <c r="AM285" s="307">
        <v>17041</v>
      </c>
      <c r="AN285" s="307">
        <v>37818</v>
      </c>
      <c r="AO285" s="306">
        <v>8995</v>
      </c>
      <c r="AP285" s="129">
        <f>SUM(AQ285:AR285)</f>
        <v>16810</v>
      </c>
      <c r="AQ285" s="307">
        <v>7531</v>
      </c>
      <c r="AR285" s="306">
        <v>9279</v>
      </c>
      <c r="AS285" s="129">
        <f>SUM(AT285:AW285)</f>
        <v>68083</v>
      </c>
      <c r="AT285" s="307">
        <v>34209</v>
      </c>
      <c r="AU285" s="307">
        <v>13577</v>
      </c>
      <c r="AV285" s="307">
        <v>11964</v>
      </c>
      <c r="AW285" s="306">
        <v>8333</v>
      </c>
      <c r="AX285" s="129">
        <f>SUM(AY285:AZ285)</f>
        <v>113768</v>
      </c>
      <c r="AY285" s="307">
        <v>32219</v>
      </c>
      <c r="AZ285" s="306">
        <v>81549</v>
      </c>
      <c r="BA285" s="129">
        <f>SUM(BB285:BI285)</f>
        <v>790126</v>
      </c>
      <c r="BB285" s="307">
        <v>169111</v>
      </c>
      <c r="BC285" s="307">
        <v>85958</v>
      </c>
      <c r="BD285" s="307">
        <v>88973</v>
      </c>
      <c r="BE285" s="307">
        <v>78070</v>
      </c>
      <c r="BF285" s="307">
        <v>98275</v>
      </c>
      <c r="BG285" s="307">
        <v>102852</v>
      </c>
      <c r="BH285" s="307">
        <v>86743</v>
      </c>
      <c r="BI285" s="306">
        <v>80144</v>
      </c>
      <c r="BJ285" s="129">
        <f>SUM(BK285:BO285)</f>
        <v>154530</v>
      </c>
      <c r="BK285" s="170">
        <v>18168</v>
      </c>
      <c r="BL285" s="170">
        <v>39105</v>
      </c>
      <c r="BM285" s="170">
        <v>70599</v>
      </c>
      <c r="BN285" s="170">
        <v>3457</v>
      </c>
      <c r="BO285" s="169">
        <v>23201</v>
      </c>
      <c r="BP285" s="129">
        <f>SUM(BQ285:BS285)</f>
        <v>38185</v>
      </c>
      <c r="BQ285" s="307">
        <v>10786</v>
      </c>
      <c r="BR285" s="307">
        <v>5245</v>
      </c>
      <c r="BS285" s="306">
        <v>22154</v>
      </c>
      <c r="BT285" s="129">
        <f>SUM(BU285:BX285)</f>
        <v>141244</v>
      </c>
      <c r="BU285" s="307">
        <v>51536</v>
      </c>
      <c r="BV285" s="307">
        <v>9934</v>
      </c>
      <c r="BW285" s="307">
        <v>59712</v>
      </c>
      <c r="BX285" s="306">
        <v>20062</v>
      </c>
      <c r="BY285" s="129">
        <f>SUM(BZ285:CG285)</f>
        <v>167418</v>
      </c>
      <c r="BZ285" s="307">
        <v>6820</v>
      </c>
      <c r="CA285" s="307">
        <v>12431</v>
      </c>
      <c r="CB285" s="127">
        <v>90589</v>
      </c>
      <c r="CC285" s="307">
        <v>8154</v>
      </c>
      <c r="CD285" s="307">
        <v>7550</v>
      </c>
      <c r="CE285" s="307">
        <v>11443</v>
      </c>
      <c r="CF285" s="307">
        <v>18793</v>
      </c>
      <c r="CG285" s="306">
        <v>11638</v>
      </c>
      <c r="CH285" s="129">
        <f>SUM(CI285:CJ285)</f>
        <v>267776</v>
      </c>
      <c r="CI285" s="307">
        <v>179581</v>
      </c>
      <c r="CJ285" s="306">
        <v>88195</v>
      </c>
      <c r="CK285" s="129">
        <f>SUM(CL285:CP285)</f>
        <v>210995</v>
      </c>
      <c r="CL285" s="307">
        <v>80819</v>
      </c>
      <c r="CM285" s="307">
        <v>51363</v>
      </c>
      <c r="CN285" s="307">
        <v>16047</v>
      </c>
      <c r="CO285" s="307">
        <v>32113</v>
      </c>
      <c r="CP285" s="306">
        <v>30653</v>
      </c>
      <c r="CQ285" s="129">
        <f>SUM(CR285:CT285)</f>
        <v>115384</v>
      </c>
      <c r="CR285" s="307">
        <v>30568</v>
      </c>
      <c r="CS285" s="307">
        <v>47510</v>
      </c>
      <c r="CT285" s="306">
        <v>37306</v>
      </c>
      <c r="CU285" s="129">
        <f>SUM(CV285:CY285)</f>
        <v>95598</v>
      </c>
      <c r="CV285" s="307">
        <v>17325</v>
      </c>
      <c r="CW285" s="307">
        <v>30986</v>
      </c>
      <c r="CX285" s="307">
        <v>18026</v>
      </c>
      <c r="CY285" s="306">
        <v>29261</v>
      </c>
      <c r="CZ285" s="129">
        <f>SUM(DA285:DF285)</f>
        <v>279814</v>
      </c>
      <c r="DA285" s="307">
        <v>7622</v>
      </c>
      <c r="DB285" s="307">
        <v>6217</v>
      </c>
      <c r="DC285" s="307">
        <v>58486</v>
      </c>
      <c r="DD285" s="307">
        <v>125485</v>
      </c>
      <c r="DE285" s="307">
        <v>50872</v>
      </c>
      <c r="DF285" s="306">
        <v>31132</v>
      </c>
      <c r="DG285" s="129">
        <f>SUM(DH285:DO285)</f>
        <v>393222</v>
      </c>
      <c r="DH285" s="691">
        <v>32247</v>
      </c>
      <c r="DI285" s="691">
        <v>15014</v>
      </c>
      <c r="DJ285" s="691">
        <v>26287</v>
      </c>
      <c r="DK285" s="691">
        <v>77490</v>
      </c>
      <c r="DL285" s="691">
        <v>45186</v>
      </c>
      <c r="DM285" s="691">
        <v>133168</v>
      </c>
      <c r="DN285" s="691">
        <v>23433</v>
      </c>
      <c r="DO285" s="692">
        <v>40397</v>
      </c>
      <c r="DP285" s="440">
        <f>B285+E285+K285+P285+T285+Y285+AD285+AK285+AP285+AS285+AX285+BA285+BJ285+BP285+BT285+BY285+CH285+CK285+CQ285+CU285+CZ285+DG285</f>
        <v>3801398</v>
      </c>
      <c r="DQ285" s="129">
        <f>SUM(DR285:DT285)</f>
        <v>68413</v>
      </c>
      <c r="DR285" s="307">
        <v>24949</v>
      </c>
      <c r="DS285" s="307">
        <v>23999</v>
      </c>
      <c r="DT285" s="306">
        <v>19465</v>
      </c>
      <c r="DU285" s="195" t="s">
        <v>341</v>
      </c>
      <c r="DV285" s="307">
        <v>61780</v>
      </c>
      <c r="DW285" s="126" t="s">
        <v>341</v>
      </c>
      <c r="DX285" s="693"/>
      <c r="DY285" s="693"/>
      <c r="DZ285" s="693"/>
      <c r="EA285" s="693"/>
      <c r="EB285" s="694"/>
      <c r="EC285" s="694"/>
      <c r="ED285" s="694"/>
      <c r="EE285" s="694"/>
      <c r="EF285" s="694"/>
      <c r="EG285" s="694"/>
      <c r="EH285" s="694"/>
      <c r="EI285" s="694"/>
      <c r="EJ285" s="343"/>
      <c r="EK285" s="343"/>
      <c r="EL285" s="343"/>
    </row>
    <row r="286" spans="1:142" s="395" customFormat="1" ht="16.5" customHeight="1">
      <c r="A286" s="326" t="s">
        <v>70</v>
      </c>
      <c r="B286" s="195">
        <f>SUM(C286:D286)</f>
        <v>278053</v>
      </c>
      <c r="C286" s="305">
        <v>168322</v>
      </c>
      <c r="D286" s="306">
        <v>109731</v>
      </c>
      <c r="E286" s="483">
        <f>SUM(F286:J286)</f>
        <v>454493</v>
      </c>
      <c r="F286" s="305">
        <v>50085</v>
      </c>
      <c r="G286" s="307">
        <v>223615</v>
      </c>
      <c r="H286" s="307">
        <v>50243</v>
      </c>
      <c r="I286" s="307">
        <v>42885</v>
      </c>
      <c r="J286" s="306">
        <v>87665</v>
      </c>
      <c r="K286" s="129">
        <f>SUM(L286:O286)</f>
        <v>181715</v>
      </c>
      <c r="L286" s="307">
        <v>42951</v>
      </c>
      <c r="M286" s="307">
        <v>16917</v>
      </c>
      <c r="N286" s="127">
        <v>30751</v>
      </c>
      <c r="O286" s="306">
        <v>91096</v>
      </c>
      <c r="P286" s="129">
        <f>SUM(Q286:S286)</f>
        <v>213100</v>
      </c>
      <c r="Q286" s="307">
        <v>104893</v>
      </c>
      <c r="R286" s="307">
        <v>67816</v>
      </c>
      <c r="S286" s="306">
        <v>40391</v>
      </c>
      <c r="T286" s="129">
        <f>SUM(U286:X286)</f>
        <v>225150</v>
      </c>
      <c r="U286" s="307">
        <v>79471</v>
      </c>
      <c r="V286" s="307">
        <v>26558</v>
      </c>
      <c r="W286" s="307">
        <v>71955</v>
      </c>
      <c r="X286" s="306">
        <v>47166</v>
      </c>
      <c r="Y286" s="129">
        <f>SUM(Z286:AC286)</f>
        <v>471248</v>
      </c>
      <c r="Z286" s="307">
        <v>80930</v>
      </c>
      <c r="AA286" s="307">
        <v>126964</v>
      </c>
      <c r="AB286" s="307">
        <v>163927</v>
      </c>
      <c r="AC286" s="306">
        <v>99427</v>
      </c>
      <c r="AD286" s="129">
        <f>SUM(AE286:AJ286)</f>
        <v>369309</v>
      </c>
      <c r="AE286" s="307">
        <v>40838</v>
      </c>
      <c r="AF286" s="307">
        <v>64476</v>
      </c>
      <c r="AG286" s="307">
        <v>28464</v>
      </c>
      <c r="AH286" s="307">
        <v>90329</v>
      </c>
      <c r="AI286" s="307">
        <v>45111</v>
      </c>
      <c r="AJ286" s="306">
        <v>100091</v>
      </c>
      <c r="AK286" s="129">
        <f>SUM(AL286:AO286)</f>
        <v>197264</v>
      </c>
      <c r="AL286" s="307">
        <v>40936</v>
      </c>
      <c r="AM286" s="307">
        <v>44546</v>
      </c>
      <c r="AN286" s="307">
        <v>87598</v>
      </c>
      <c r="AO286" s="306">
        <v>24184</v>
      </c>
      <c r="AP286" s="129">
        <f>SUM(AQ286:AR286)</f>
        <v>40103</v>
      </c>
      <c r="AQ286" s="307">
        <v>18554</v>
      </c>
      <c r="AR286" s="306">
        <v>21549</v>
      </c>
      <c r="AS286" s="129">
        <f>SUM(AT286:AW286)</f>
        <v>174226</v>
      </c>
      <c r="AT286" s="307">
        <v>82592</v>
      </c>
      <c r="AU286" s="307">
        <v>36930</v>
      </c>
      <c r="AV286" s="307">
        <v>33552</v>
      </c>
      <c r="AW286" s="306">
        <v>21152</v>
      </c>
      <c r="AX286" s="129">
        <f>SUM(AY286:AZ286)</f>
        <v>287848</v>
      </c>
      <c r="AY286" s="307">
        <v>91575</v>
      </c>
      <c r="AZ286" s="306">
        <v>196273</v>
      </c>
      <c r="BA286" s="129">
        <f>SUM(BB286:BI286)</f>
        <v>1944815</v>
      </c>
      <c r="BB286" s="307">
        <v>331436</v>
      </c>
      <c r="BC286" s="307">
        <v>228565</v>
      </c>
      <c r="BD286" s="307">
        <v>232843</v>
      </c>
      <c r="BE286" s="307">
        <v>204691</v>
      </c>
      <c r="BF286" s="307">
        <v>251774</v>
      </c>
      <c r="BG286" s="307">
        <v>273504</v>
      </c>
      <c r="BH286" s="307">
        <v>216428</v>
      </c>
      <c r="BI286" s="306">
        <v>205574</v>
      </c>
      <c r="BJ286" s="129">
        <f>SUM(BK286:BO286)</f>
        <v>382533</v>
      </c>
      <c r="BK286" s="170">
        <v>48736</v>
      </c>
      <c r="BL286" s="170">
        <v>103911</v>
      </c>
      <c r="BM286" s="170">
        <v>159633</v>
      </c>
      <c r="BN286" s="170">
        <v>9651</v>
      </c>
      <c r="BO286" s="169">
        <v>60602</v>
      </c>
      <c r="BP286" s="129">
        <f>SUM(BQ286:BS286)</f>
        <v>94599</v>
      </c>
      <c r="BQ286" s="307">
        <v>28989</v>
      </c>
      <c r="BR286" s="307">
        <v>13864</v>
      </c>
      <c r="BS286" s="306">
        <v>51746</v>
      </c>
      <c r="BT286" s="129">
        <f>SUM(BU286:BX286)</f>
        <v>341772</v>
      </c>
      <c r="BU286" s="307">
        <v>113940</v>
      </c>
      <c r="BV286" s="307">
        <v>26915</v>
      </c>
      <c r="BW286" s="307">
        <v>147912</v>
      </c>
      <c r="BX286" s="306">
        <v>53005</v>
      </c>
      <c r="BY286" s="129">
        <f>SUM(BZ286:CG286)</f>
        <v>408121</v>
      </c>
      <c r="BZ286" s="307">
        <v>19222</v>
      </c>
      <c r="CA286" s="307">
        <v>34067</v>
      </c>
      <c r="CB286" s="127">
        <v>198195</v>
      </c>
      <c r="CC286" s="307">
        <v>22891</v>
      </c>
      <c r="CD286" s="307">
        <v>20723</v>
      </c>
      <c r="CE286" s="307">
        <v>28390</v>
      </c>
      <c r="CF286" s="307">
        <v>50236</v>
      </c>
      <c r="CG286" s="306">
        <v>34397</v>
      </c>
      <c r="CH286" s="129">
        <f>SUM(CI286:CJ286)</f>
        <v>666029</v>
      </c>
      <c r="CI286" s="307">
        <v>434005</v>
      </c>
      <c r="CJ286" s="306">
        <v>232024</v>
      </c>
      <c r="CK286" s="129">
        <f>SUM(CL286:CP286)</f>
        <v>554895</v>
      </c>
      <c r="CL286" s="307">
        <v>204590</v>
      </c>
      <c r="CM286" s="307">
        <v>128824</v>
      </c>
      <c r="CN286" s="307">
        <v>46683</v>
      </c>
      <c r="CO286" s="307">
        <v>85780</v>
      </c>
      <c r="CP286" s="306">
        <v>89018</v>
      </c>
      <c r="CQ286" s="129">
        <f>SUM(CR286:CT286)</f>
        <v>302146</v>
      </c>
      <c r="CR286" s="307">
        <v>83124</v>
      </c>
      <c r="CS286" s="307">
        <v>129554</v>
      </c>
      <c r="CT286" s="306">
        <v>89468</v>
      </c>
      <c r="CU286" s="129">
        <f>SUM(CV286:CY286)</f>
        <v>242471</v>
      </c>
      <c r="CV286" s="307">
        <v>45530</v>
      </c>
      <c r="CW286" s="307">
        <v>79958</v>
      </c>
      <c r="CX286" s="307">
        <v>50980</v>
      </c>
      <c r="CY286" s="306">
        <v>66003</v>
      </c>
      <c r="CZ286" s="129">
        <f>SUM(DA286:DF286)</f>
        <v>692669</v>
      </c>
      <c r="DA286" s="307">
        <v>20526</v>
      </c>
      <c r="DB286" s="307">
        <v>17838</v>
      </c>
      <c r="DC286" s="307">
        <v>143101</v>
      </c>
      <c r="DD286" s="307">
        <v>300355</v>
      </c>
      <c r="DE286" s="307">
        <v>130864</v>
      </c>
      <c r="DF286" s="306">
        <v>79985</v>
      </c>
      <c r="DG286" s="129">
        <f>SUM(DH286:DO286)</f>
        <v>985897</v>
      </c>
      <c r="DH286" s="691">
        <v>93389</v>
      </c>
      <c r="DI286" s="691">
        <v>42569</v>
      </c>
      <c r="DJ286" s="691">
        <v>71724</v>
      </c>
      <c r="DK286" s="691">
        <v>194621</v>
      </c>
      <c r="DL286" s="691">
        <v>113545</v>
      </c>
      <c r="DM286" s="691">
        <v>297403</v>
      </c>
      <c r="DN286" s="691">
        <v>61160</v>
      </c>
      <c r="DO286" s="692">
        <v>111486</v>
      </c>
      <c r="DP286" s="440">
        <f>B286+E286+K286+P286+T286+Y286+AD286+AK286+AP286+AS286+AX286+BA286+BJ286+BP286+BT286+BY286+CH286+CK286+CQ286+CU286+CZ286+DG286</f>
        <v>9508456</v>
      </c>
      <c r="DQ286" s="129">
        <f>SUM(DR286:DT286)</f>
        <v>188473</v>
      </c>
      <c r="DR286" s="307">
        <v>67304</v>
      </c>
      <c r="DS286" s="307">
        <v>61088</v>
      </c>
      <c r="DT286" s="306">
        <v>60081</v>
      </c>
      <c r="DU286" s="195" t="s">
        <v>341</v>
      </c>
      <c r="DV286" s="307">
        <v>163905</v>
      </c>
      <c r="DW286" s="126" t="s">
        <v>341</v>
      </c>
      <c r="DX286" s="693"/>
      <c r="DY286" s="693"/>
      <c r="DZ286" s="693"/>
      <c r="EA286" s="693"/>
      <c r="EB286" s="694"/>
      <c r="EC286" s="694"/>
      <c r="ED286" s="694"/>
      <c r="EE286" s="694"/>
      <c r="EF286" s="694"/>
      <c r="EG286" s="694"/>
      <c r="EH286" s="694"/>
      <c r="EI286" s="694"/>
      <c r="EJ286" s="343"/>
      <c r="EK286" s="343"/>
      <c r="EL286" s="343"/>
    </row>
    <row r="287" spans="1:142" s="14" customFormat="1" ht="16.5" customHeight="1">
      <c r="A287" s="356" t="s">
        <v>183</v>
      </c>
      <c r="B287" s="76">
        <f t="shared" ref="B287:AG287" si="228">((B282+B286)/B97)*100</f>
        <v>30.36473668314601</v>
      </c>
      <c r="C287" s="321">
        <f t="shared" si="228"/>
        <v>30.811447948826054</v>
      </c>
      <c r="D287" s="416">
        <f t="shared" si="228"/>
        <v>29.71181013872765</v>
      </c>
      <c r="E287" s="76">
        <f t="shared" si="228"/>
        <v>28.180812723159615</v>
      </c>
      <c r="F287" s="321">
        <f t="shared" si="228"/>
        <v>24.41367846117312</v>
      </c>
      <c r="G287" s="322">
        <f t="shared" si="228"/>
        <v>30.587573435651809</v>
      </c>
      <c r="H287" s="322">
        <f t="shared" si="228"/>
        <v>26.532931051690124</v>
      </c>
      <c r="I287" s="322">
        <f t="shared" si="228"/>
        <v>26.426201656761151</v>
      </c>
      <c r="J287" s="416">
        <f t="shared" si="228"/>
        <v>27.088989351135616</v>
      </c>
      <c r="K287" s="76">
        <f t="shared" si="228"/>
        <v>27.411858032454077</v>
      </c>
      <c r="L287" s="322">
        <f t="shared" si="228"/>
        <v>25.666395537996745</v>
      </c>
      <c r="M287" s="322">
        <f t="shared" si="228"/>
        <v>23.351284482005148</v>
      </c>
      <c r="N287" s="322">
        <f t="shared" si="228"/>
        <v>28.067468293637383</v>
      </c>
      <c r="O287" s="416">
        <f t="shared" si="228"/>
        <v>29.077644360283948</v>
      </c>
      <c r="P287" s="76">
        <f t="shared" si="228"/>
        <v>29.469905841960152</v>
      </c>
      <c r="Q287" s="322">
        <f t="shared" si="228"/>
        <v>31.095453220635385</v>
      </c>
      <c r="R287" s="322">
        <f t="shared" si="228"/>
        <v>27.874261237866939</v>
      </c>
      <c r="S287" s="416">
        <f t="shared" si="228"/>
        <v>28.391201649349405</v>
      </c>
      <c r="T287" s="76">
        <f t="shared" si="228"/>
        <v>28.137920563585574</v>
      </c>
      <c r="U287" s="322">
        <f t="shared" si="228"/>
        <v>30.705034329294968</v>
      </c>
      <c r="V287" s="322">
        <f t="shared" si="228"/>
        <v>24.861933655488137</v>
      </c>
      <c r="W287" s="322">
        <f t="shared" si="228"/>
        <v>27.007022852538043</v>
      </c>
      <c r="X287" s="416">
        <f t="shared" si="228"/>
        <v>28.142788510532984</v>
      </c>
      <c r="Y287" s="76">
        <f t="shared" si="228"/>
        <v>29.836252217433916</v>
      </c>
      <c r="Z287" s="322">
        <f t="shared" si="228"/>
        <v>27.85798308561845</v>
      </c>
      <c r="AA287" s="322">
        <f t="shared" si="228"/>
        <v>28.856150232270462</v>
      </c>
      <c r="AB287" s="322">
        <f t="shared" si="228"/>
        <v>33.102314669535723</v>
      </c>
      <c r="AC287" s="416">
        <f t="shared" si="228"/>
        <v>28.205100224388048</v>
      </c>
      <c r="AD287" s="76">
        <f t="shared" si="228"/>
        <v>29.483297147364386</v>
      </c>
      <c r="AE287" s="322">
        <f t="shared" si="228"/>
        <v>26.845843437586865</v>
      </c>
      <c r="AF287" s="322">
        <f t="shared" si="228"/>
        <v>30.759742834156778</v>
      </c>
      <c r="AG287" s="322">
        <f t="shared" si="228"/>
        <v>25.174115227930706</v>
      </c>
      <c r="AH287" s="322">
        <f t="shared" ref="AH287:BM287" si="229">((AH282+AH286)/AH97)*100</f>
        <v>30.643805879787202</v>
      </c>
      <c r="AI287" s="322">
        <f t="shared" si="229"/>
        <v>28.023524165898394</v>
      </c>
      <c r="AJ287" s="416">
        <f t="shared" si="229"/>
        <v>31.108251446379015</v>
      </c>
      <c r="AK287" s="76">
        <f t="shared" si="229"/>
        <v>30.560404091622708</v>
      </c>
      <c r="AL287" s="322">
        <f t="shared" si="229"/>
        <v>30.217748925406401</v>
      </c>
      <c r="AM287" s="322">
        <f t="shared" si="229"/>
        <v>30.260654112983154</v>
      </c>
      <c r="AN287" s="322">
        <f t="shared" si="229"/>
        <v>31.844456773951102</v>
      </c>
      <c r="AO287" s="416">
        <f t="shared" si="229"/>
        <v>27.637632786849544</v>
      </c>
      <c r="AP287" s="76">
        <f t="shared" si="229"/>
        <v>26.339164439727337</v>
      </c>
      <c r="AQ287" s="322">
        <f t="shared" si="229"/>
        <v>25.866532236089164</v>
      </c>
      <c r="AR287" s="416">
        <f t="shared" si="229"/>
        <v>26.747788392446964</v>
      </c>
      <c r="AS287" s="76">
        <f t="shared" si="229"/>
        <v>30.520004680449119</v>
      </c>
      <c r="AT287" s="322">
        <f t="shared" si="229"/>
        <v>31.780240136446299</v>
      </c>
      <c r="AU287" s="322">
        <f t="shared" si="229"/>
        <v>28.913168181800913</v>
      </c>
      <c r="AV287" s="322">
        <f t="shared" si="229"/>
        <v>28.816610259473091</v>
      </c>
      <c r="AW287" s="416">
        <f t="shared" si="229"/>
        <v>31.661788527450831</v>
      </c>
      <c r="AX287" s="76">
        <f t="shared" si="229"/>
        <v>31.742084687561633</v>
      </c>
      <c r="AY287" s="322">
        <f t="shared" si="229"/>
        <v>31.611688076530601</v>
      </c>
      <c r="AZ287" s="416">
        <f t="shared" si="229"/>
        <v>31.803251100608211</v>
      </c>
      <c r="BA287" s="76">
        <f t="shared" si="229"/>
        <v>32.885579730506869</v>
      </c>
      <c r="BB287" s="322">
        <f t="shared" si="229"/>
        <v>28.390746779655192</v>
      </c>
      <c r="BC287" s="322">
        <f t="shared" si="229"/>
        <v>34.600445898584205</v>
      </c>
      <c r="BD287" s="322">
        <f t="shared" si="229"/>
        <v>33.200269918610132</v>
      </c>
      <c r="BE287" s="322">
        <f t="shared" si="229"/>
        <v>33.978648833874061</v>
      </c>
      <c r="BF287" s="322">
        <f t="shared" si="229"/>
        <v>31.949397506990557</v>
      </c>
      <c r="BG287" s="322">
        <f t="shared" si="229"/>
        <v>36.014966347166222</v>
      </c>
      <c r="BH287" s="322">
        <f t="shared" si="229"/>
        <v>32.822958450800769</v>
      </c>
      <c r="BI287" s="416">
        <f t="shared" si="229"/>
        <v>35.30551034387809</v>
      </c>
      <c r="BJ287" s="76">
        <f t="shared" si="229"/>
        <v>29.009878431334592</v>
      </c>
      <c r="BK287" s="322">
        <f t="shared" si="229"/>
        <v>27.456303622366381</v>
      </c>
      <c r="BL287" s="322">
        <f t="shared" si="229"/>
        <v>29.436161973778834</v>
      </c>
      <c r="BM287" s="322">
        <f t="shared" si="229"/>
        <v>30.20199182335746</v>
      </c>
      <c r="BN287" s="322">
        <f t="shared" ref="BN287:CS287" si="230">((BN282+BN286)/BN97)*100</f>
        <v>25.773222130260393</v>
      </c>
      <c r="BO287" s="416">
        <f t="shared" si="230"/>
        <v>27.35010940919037</v>
      </c>
      <c r="BP287" s="76">
        <f t="shared" si="230"/>
        <v>26.030312370180773</v>
      </c>
      <c r="BQ287" s="322">
        <f t="shared" si="230"/>
        <v>25.049757851932075</v>
      </c>
      <c r="BR287" s="322">
        <f t="shared" si="230"/>
        <v>23.227779485768838</v>
      </c>
      <c r="BS287" s="416">
        <f t="shared" si="230"/>
        <v>27.58167236858468</v>
      </c>
      <c r="BT287" s="76">
        <f t="shared" si="230"/>
        <v>29.829095916336563</v>
      </c>
      <c r="BU287" s="322">
        <f t="shared" si="230"/>
        <v>31.616235518842021</v>
      </c>
      <c r="BV287" s="322">
        <f t="shared" si="230"/>
        <v>28.771541745974588</v>
      </c>
      <c r="BW287" s="322">
        <f t="shared" si="230"/>
        <v>29.194289723506923</v>
      </c>
      <c r="BX287" s="416">
        <f t="shared" si="230"/>
        <v>28.670209831362527</v>
      </c>
      <c r="BY287" s="76">
        <f t="shared" si="230"/>
        <v>28.718748773164783</v>
      </c>
      <c r="BZ287" s="322">
        <f t="shared" si="230"/>
        <v>25.851202878107486</v>
      </c>
      <c r="CA287" s="322">
        <f t="shared" si="230"/>
        <v>25.202757934392437</v>
      </c>
      <c r="CB287" s="322">
        <f t="shared" si="230"/>
        <v>32.056932936968124</v>
      </c>
      <c r="CC287" s="322">
        <f t="shared" si="230"/>
        <v>24.895169976262927</v>
      </c>
      <c r="CD287" s="322">
        <f t="shared" si="230"/>
        <v>24.042444085045954</v>
      </c>
      <c r="CE287" s="322">
        <f t="shared" si="230"/>
        <v>25.840543298376794</v>
      </c>
      <c r="CF287" s="322">
        <f t="shared" si="230"/>
        <v>27.215976098749898</v>
      </c>
      <c r="CG287" s="416">
        <f t="shared" si="230"/>
        <v>28.793490825613389</v>
      </c>
      <c r="CH287" s="76">
        <f t="shared" si="230"/>
        <v>33.614836709521853</v>
      </c>
      <c r="CI287" s="322">
        <f t="shared" si="230"/>
        <v>34.2718582607814</v>
      </c>
      <c r="CJ287" s="416">
        <f t="shared" si="230"/>
        <v>32.456352831922835</v>
      </c>
      <c r="CK287" s="76">
        <f t="shared" si="230"/>
        <v>31.261530205868148</v>
      </c>
      <c r="CL287" s="322">
        <f t="shared" si="230"/>
        <v>32.112427029943142</v>
      </c>
      <c r="CM287" s="322">
        <f t="shared" si="230"/>
        <v>32.70239201100167</v>
      </c>
      <c r="CN287" s="322">
        <f t="shared" si="230"/>
        <v>30.992687086300091</v>
      </c>
      <c r="CO287" s="322">
        <f t="shared" si="230"/>
        <v>30.573649853082646</v>
      </c>
      <c r="CP287" s="416">
        <f t="shared" si="230"/>
        <v>28.50197070370319</v>
      </c>
      <c r="CQ287" s="76">
        <f t="shared" si="230"/>
        <v>32.110503598916559</v>
      </c>
      <c r="CR287" s="322">
        <f t="shared" si="230"/>
        <v>31.278347175590504</v>
      </c>
      <c r="CS287" s="322">
        <f t="shared" si="230"/>
        <v>32.91947920742065</v>
      </c>
      <c r="CT287" s="416">
        <f t="shared" ref="CT287:DT287" si="231">((CT282+CT286)/CT97)*100</f>
        <v>31.75955415400653</v>
      </c>
      <c r="CU287" s="76">
        <f t="shared" si="231"/>
        <v>27.789291120186444</v>
      </c>
      <c r="CV287" s="322">
        <f t="shared" si="231"/>
        <v>26.629977575762691</v>
      </c>
      <c r="CW287" s="322">
        <f t="shared" si="231"/>
        <v>26.401313572523065</v>
      </c>
      <c r="CX287" s="322">
        <f t="shared" si="231"/>
        <v>28.089556556819339</v>
      </c>
      <c r="CY287" s="416">
        <f t="shared" si="231"/>
        <v>30.505809726255144</v>
      </c>
      <c r="CZ287" s="76">
        <f t="shared" si="231"/>
        <v>28.744756509320148</v>
      </c>
      <c r="DA287" s="322">
        <f t="shared" si="231"/>
        <v>26.694041347778551</v>
      </c>
      <c r="DB287" s="322">
        <f t="shared" si="231"/>
        <v>26.707244439925041</v>
      </c>
      <c r="DC287" s="322">
        <f t="shared" si="231"/>
        <v>27.073972420814979</v>
      </c>
      <c r="DD287" s="322">
        <f t="shared" si="231"/>
        <v>30.716554123080726</v>
      </c>
      <c r="DE287" s="322">
        <f t="shared" si="231"/>
        <v>26.713710274268642</v>
      </c>
      <c r="DF287" s="416">
        <f t="shared" si="231"/>
        <v>29.792565780314632</v>
      </c>
      <c r="DG287" s="76">
        <f t="shared" si="231"/>
        <v>31.722379630198994</v>
      </c>
      <c r="DH287" s="322">
        <f t="shared" si="231"/>
        <v>31.596726552683684</v>
      </c>
      <c r="DI287" s="322">
        <f t="shared" si="231"/>
        <v>27.36580864012771</v>
      </c>
      <c r="DJ287" s="322">
        <f t="shared" si="231"/>
        <v>30.030401297122012</v>
      </c>
      <c r="DK287" s="322">
        <f t="shared" si="231"/>
        <v>32.707051936132977</v>
      </c>
      <c r="DL287" s="322">
        <f t="shared" si="231"/>
        <v>30.32755920384697</v>
      </c>
      <c r="DM287" s="322">
        <f t="shared" si="231"/>
        <v>33.819432739133802</v>
      </c>
      <c r="DN287" s="322">
        <f t="shared" si="231"/>
        <v>30.076184794291589</v>
      </c>
      <c r="DO287" s="416">
        <f t="shared" si="231"/>
        <v>30.624919307931581</v>
      </c>
      <c r="DP287" s="438">
        <f t="shared" si="231"/>
        <v>30.592757444263874</v>
      </c>
      <c r="DQ287" s="76">
        <f t="shared" si="231"/>
        <v>36.967763528271483</v>
      </c>
      <c r="DR287" s="322">
        <f t="shared" si="231"/>
        <v>33.999955443007899</v>
      </c>
      <c r="DS287" s="322">
        <f t="shared" si="231"/>
        <v>31.477748090918638</v>
      </c>
      <c r="DT287" s="416">
        <f t="shared" si="231"/>
        <v>50.925036542075588</v>
      </c>
      <c r="DU287" s="76" t="s">
        <v>341</v>
      </c>
      <c r="DV287" s="322">
        <f>((DV282+DV286)/DV97)*100</f>
        <v>39.989592632729739</v>
      </c>
      <c r="DW287" s="637" t="s">
        <v>341</v>
      </c>
      <c r="DY287" s="334"/>
      <c r="DZ287" s="334"/>
    </row>
    <row r="288" spans="1:142" s="14" customFormat="1" ht="16.5" customHeight="1">
      <c r="A288" s="469" t="s">
        <v>480</v>
      </c>
      <c r="B288" s="76"/>
      <c r="C288" s="695"/>
      <c r="D288" s="696"/>
      <c r="E288" s="76"/>
      <c r="F288" s="695"/>
      <c r="G288" s="697"/>
      <c r="H288" s="697"/>
      <c r="I288" s="697"/>
      <c r="J288" s="696"/>
      <c r="K288" s="76"/>
      <c r="L288" s="697"/>
      <c r="M288" s="697"/>
      <c r="N288" s="697"/>
      <c r="O288" s="696"/>
      <c r="P288" s="698"/>
      <c r="Q288" s="697"/>
      <c r="R288" s="697"/>
      <c r="S288" s="696"/>
      <c r="T288" s="698"/>
      <c r="U288" s="697"/>
      <c r="V288" s="697"/>
      <c r="W288" s="697"/>
      <c r="X288" s="696"/>
      <c r="Y288" s="698"/>
      <c r="Z288" s="697"/>
      <c r="AA288" s="697"/>
      <c r="AB288" s="697"/>
      <c r="AC288" s="696"/>
      <c r="AD288" s="698"/>
      <c r="AE288" s="697"/>
      <c r="AF288" s="697"/>
      <c r="AG288" s="697"/>
      <c r="AH288" s="697"/>
      <c r="AI288" s="697"/>
      <c r="AJ288" s="696"/>
      <c r="AK288" s="698"/>
      <c r="AL288" s="697"/>
      <c r="AM288" s="697"/>
      <c r="AN288" s="697"/>
      <c r="AO288" s="696"/>
      <c r="AP288" s="698"/>
      <c r="AQ288" s="697"/>
      <c r="AR288" s="696"/>
      <c r="AS288" s="698"/>
      <c r="AT288" s="697"/>
      <c r="AU288" s="697"/>
      <c r="AV288" s="697"/>
      <c r="AW288" s="696"/>
      <c r="AX288" s="698"/>
      <c r="AY288" s="697"/>
      <c r="AZ288" s="696"/>
      <c r="BA288" s="698"/>
      <c r="BB288" s="697"/>
      <c r="BC288" s="697"/>
      <c r="BD288" s="697"/>
      <c r="BE288" s="697"/>
      <c r="BF288" s="697"/>
      <c r="BG288" s="697"/>
      <c r="BH288" s="697"/>
      <c r="BI288" s="696"/>
      <c r="BJ288" s="698"/>
      <c r="BK288" s="697"/>
      <c r="BL288" s="697"/>
      <c r="BM288" s="697"/>
      <c r="BN288" s="697"/>
      <c r="BO288" s="696"/>
      <c r="BP288" s="698"/>
      <c r="BQ288" s="697"/>
      <c r="BR288" s="697"/>
      <c r="BS288" s="696"/>
      <c r="BT288" s="698"/>
      <c r="BU288" s="697"/>
      <c r="BV288" s="697"/>
      <c r="BW288" s="697"/>
      <c r="BX288" s="696"/>
      <c r="BY288" s="698"/>
      <c r="BZ288" s="697"/>
      <c r="CA288" s="697"/>
      <c r="CB288" s="697"/>
      <c r="CC288" s="697"/>
      <c r="CD288" s="697"/>
      <c r="CE288" s="697"/>
      <c r="CF288" s="697"/>
      <c r="CG288" s="696"/>
      <c r="CH288" s="698"/>
      <c r="CI288" s="697"/>
      <c r="CJ288" s="696"/>
      <c r="CK288" s="698"/>
      <c r="CL288" s="697"/>
      <c r="CM288" s="697"/>
      <c r="CN288" s="697"/>
      <c r="CO288" s="697"/>
      <c r="CP288" s="696"/>
      <c r="CQ288" s="698"/>
      <c r="CR288" s="697"/>
      <c r="CS288" s="697"/>
      <c r="CT288" s="696"/>
      <c r="CU288" s="698"/>
      <c r="CV288" s="697"/>
      <c r="CW288" s="697"/>
      <c r="CX288" s="697"/>
      <c r="CY288" s="696"/>
      <c r="CZ288" s="698"/>
      <c r="DA288" s="697"/>
      <c r="DB288" s="697"/>
      <c r="DC288" s="697"/>
      <c r="DD288" s="697"/>
      <c r="DE288" s="697"/>
      <c r="DF288" s="696"/>
      <c r="DG288" s="698"/>
      <c r="DH288" s="697"/>
      <c r="DI288" s="697"/>
      <c r="DJ288" s="697"/>
      <c r="DK288" s="697"/>
      <c r="DL288" s="697"/>
      <c r="DM288" s="697"/>
      <c r="DN288" s="697"/>
      <c r="DO288" s="696"/>
      <c r="DP288" s="699"/>
      <c r="DQ288" s="698"/>
      <c r="DR288" s="322"/>
      <c r="DS288" s="322"/>
      <c r="DT288" s="416"/>
      <c r="DU288" s="76"/>
      <c r="DV288" s="697"/>
      <c r="DW288" s="696"/>
      <c r="DY288" s="334"/>
      <c r="DZ288" s="334"/>
    </row>
    <row r="289" spans="1:137" s="211" customFormat="1" ht="16.5" customHeight="1">
      <c r="A289" s="355" t="s">
        <v>125</v>
      </c>
      <c r="B289" s="76">
        <v>56.326617052252914</v>
      </c>
      <c r="C289" s="321">
        <v>53.138268211238191</v>
      </c>
      <c r="D289" s="416">
        <v>61.705491639640719</v>
      </c>
      <c r="E289" s="76">
        <v>47.155085392612236</v>
      </c>
      <c r="F289" s="321">
        <v>52.744113036974603</v>
      </c>
      <c r="G289" s="322">
        <v>42.911384710581778</v>
      </c>
      <c r="H289" s="322">
        <v>52.502894574092608</v>
      </c>
      <c r="I289" s="322">
        <v>52.708919296724744</v>
      </c>
      <c r="J289" s="416">
        <v>51.195178848461012</v>
      </c>
      <c r="K289" s="76">
        <v>46.786083389660071</v>
      </c>
      <c r="L289" s="322">
        <v>50.690189296990049</v>
      </c>
      <c r="M289" s="322">
        <v>52.902090883685418</v>
      </c>
      <c r="N289" s="322">
        <v>59.109685797128655</v>
      </c>
      <c r="O289" s="416">
        <v>41.278350702354942</v>
      </c>
      <c r="P289" s="76">
        <v>49.169046836265771</v>
      </c>
      <c r="Q289" s="322">
        <v>47.900960267369896</v>
      </c>
      <c r="R289" s="322">
        <v>50.624667159426338</v>
      </c>
      <c r="S289" s="416">
        <v>50.624472835797633</v>
      </c>
      <c r="T289" s="76">
        <v>48.409916901432872</v>
      </c>
      <c r="U289" s="322">
        <v>40.840825282889256</v>
      </c>
      <c r="V289" s="322">
        <v>50.736934134079007</v>
      </c>
      <c r="W289" s="322">
        <v>54.558313088152666</v>
      </c>
      <c r="X289" s="416">
        <v>53.949743323466947</v>
      </c>
      <c r="Y289" s="76">
        <v>44.642133795700516</v>
      </c>
      <c r="Z289" s="322">
        <v>50.884591963494877</v>
      </c>
      <c r="AA289" s="322">
        <v>47.411070742895298</v>
      </c>
      <c r="AB289" s="322">
        <v>37.193015778934466</v>
      </c>
      <c r="AC289" s="416">
        <v>50.651378389300852</v>
      </c>
      <c r="AD289" s="76">
        <v>50.186717886952223</v>
      </c>
      <c r="AE289" s="322">
        <v>51.023828615622726</v>
      </c>
      <c r="AF289" s="322">
        <v>59.698395977652986</v>
      </c>
      <c r="AG289" s="322">
        <v>51.546225214218964</v>
      </c>
      <c r="AH289" s="322">
        <v>42.538880798621634</v>
      </c>
      <c r="AI289" s="322">
        <v>52.243781221347838</v>
      </c>
      <c r="AJ289" s="416">
        <v>50.536773169526441</v>
      </c>
      <c r="AK289" s="76">
        <v>49.418405616518996</v>
      </c>
      <c r="AL289" s="322">
        <v>59.474382378881963</v>
      </c>
      <c r="AM289" s="322">
        <v>51.354551087826074</v>
      </c>
      <c r="AN289" s="322">
        <v>43.373054282092944</v>
      </c>
      <c r="AO289" s="416">
        <v>54.458460950804188</v>
      </c>
      <c r="AP289" s="76">
        <v>61.603371336246973</v>
      </c>
      <c r="AQ289" s="322">
        <v>65.464413886138189</v>
      </c>
      <c r="AR289" s="416">
        <v>58.576210815401971</v>
      </c>
      <c r="AS289" s="76">
        <v>48.46227523954223</v>
      </c>
      <c r="AT289" s="322">
        <v>45.305932508609395</v>
      </c>
      <c r="AU289" s="322">
        <v>52.354452737475668</v>
      </c>
      <c r="AV289" s="322">
        <v>56.849309737266708</v>
      </c>
      <c r="AW289" s="416">
        <v>44.963762473105</v>
      </c>
      <c r="AX289" s="76">
        <v>52.473315821265096</v>
      </c>
      <c r="AY289" s="322">
        <v>59.613123637957244</v>
      </c>
      <c r="AZ289" s="416">
        <v>49.89887641356114</v>
      </c>
      <c r="BA289" s="76">
        <v>61.348738160224492</v>
      </c>
      <c r="BB289" s="322">
        <v>40.133758326858306</v>
      </c>
      <c r="BC289" s="322">
        <v>67.522746836003606</v>
      </c>
      <c r="BD289" s="322">
        <v>71.393888407760656</v>
      </c>
      <c r="BE289" s="322">
        <v>68.552241827608313</v>
      </c>
      <c r="BF289" s="322">
        <v>58.915051040082879</v>
      </c>
      <c r="BG289" s="322">
        <v>68.306281986321693</v>
      </c>
      <c r="BH289" s="322">
        <v>62.252195616765547</v>
      </c>
      <c r="BI289" s="416">
        <v>73.160302651022064</v>
      </c>
      <c r="BJ289" s="76">
        <v>50.572351185026243</v>
      </c>
      <c r="BK289" s="322">
        <v>52.667006960678265</v>
      </c>
      <c r="BL289" s="322">
        <v>60.448168316304887</v>
      </c>
      <c r="BM289" s="322">
        <v>43.52340616653138</v>
      </c>
      <c r="BN289" s="322">
        <v>48.215321807912993</v>
      </c>
      <c r="BO289" s="416">
        <v>55.632405950328653</v>
      </c>
      <c r="BP289" s="76">
        <v>42.762667069574626</v>
      </c>
      <c r="BQ289" s="322">
        <v>46.844478103695153</v>
      </c>
      <c r="BR289" s="322">
        <v>48.417434123280081</v>
      </c>
      <c r="BS289" s="416">
        <v>39.462313730862633</v>
      </c>
      <c r="BT289" s="76">
        <v>56.274462064710917</v>
      </c>
      <c r="BU289" s="322">
        <v>47.906948118058615</v>
      </c>
      <c r="BV289" s="322">
        <v>58.348059977168667</v>
      </c>
      <c r="BW289" s="322">
        <v>63.39601801674403</v>
      </c>
      <c r="BX289" s="416">
        <v>54.646221404737425</v>
      </c>
      <c r="BY289" s="76">
        <v>41.258593691902782</v>
      </c>
      <c r="BZ289" s="322">
        <v>51.816672931962529</v>
      </c>
      <c r="CA289" s="322">
        <v>46.648680043714485</v>
      </c>
      <c r="CB289" s="322">
        <v>34.077544274634157</v>
      </c>
      <c r="CC289" s="322">
        <v>52.975342991967857</v>
      </c>
      <c r="CD289" s="322">
        <v>49.91110174671423</v>
      </c>
      <c r="CE289" s="322">
        <v>46.973973123074266</v>
      </c>
      <c r="CF289" s="322">
        <v>51.794096966286361</v>
      </c>
      <c r="CG289" s="416">
        <v>56.52161584634743</v>
      </c>
      <c r="CH289" s="76">
        <v>59.900757100991584</v>
      </c>
      <c r="CI289" s="322">
        <v>57.47483435797124</v>
      </c>
      <c r="CJ289" s="416">
        <v>64.815994704044982</v>
      </c>
      <c r="CK289" s="76">
        <v>44.775196040912476</v>
      </c>
      <c r="CL289" s="322">
        <v>43.273066213641314</v>
      </c>
      <c r="CM289" s="322">
        <v>42.196328088853839</v>
      </c>
      <c r="CN289" s="322">
        <v>43.357345019264287</v>
      </c>
      <c r="CO289" s="322">
        <v>47.649521974117739</v>
      </c>
      <c r="CP289" s="416">
        <v>50.867782580826862</v>
      </c>
      <c r="CQ289" s="76">
        <v>58.16066840405415</v>
      </c>
      <c r="CR289" s="322">
        <v>59.093433336262123</v>
      </c>
      <c r="CS289" s="322">
        <v>63.479154919331748</v>
      </c>
      <c r="CT289" s="416">
        <v>50.978764524658146</v>
      </c>
      <c r="CU289" s="76">
        <v>42.796430923836553</v>
      </c>
      <c r="CV289" s="322">
        <v>50.629121679733359</v>
      </c>
      <c r="CW289" s="322">
        <v>45.372710132028196</v>
      </c>
      <c r="CX289" s="322">
        <v>45.998826801573522</v>
      </c>
      <c r="CY289" s="416">
        <v>33.411184989130014</v>
      </c>
      <c r="CZ289" s="76">
        <v>58.759699219498337</v>
      </c>
      <c r="DA289" s="322">
        <v>54.278984041431102</v>
      </c>
      <c r="DB289" s="322">
        <v>48.872039622851375</v>
      </c>
      <c r="DC289" s="322">
        <v>57.967393727130599</v>
      </c>
      <c r="DD289" s="322">
        <v>59.472631007656084</v>
      </c>
      <c r="DE289" s="322">
        <v>59.489118724160917</v>
      </c>
      <c r="DF289" s="416">
        <v>59.15225474999751</v>
      </c>
      <c r="DG289" s="76">
        <v>50.207811434536801</v>
      </c>
      <c r="DH289" s="322">
        <v>58.476280283872086</v>
      </c>
      <c r="DI289" s="322">
        <v>58.714191273763674</v>
      </c>
      <c r="DJ289" s="322">
        <v>55.767937588973695</v>
      </c>
      <c r="DK289" s="322">
        <v>48.729533556431988</v>
      </c>
      <c r="DL289" s="322">
        <v>54.391173031902206</v>
      </c>
      <c r="DM289" s="322">
        <v>44.93174741920172</v>
      </c>
      <c r="DN289" s="322">
        <v>50.546625343566689</v>
      </c>
      <c r="DO289" s="416">
        <v>52.5740919658965</v>
      </c>
      <c r="DP289" s="438">
        <v>53.077349827780317</v>
      </c>
      <c r="DQ289" s="76">
        <v>77.760856721075129</v>
      </c>
      <c r="DR289" s="322">
        <v>77.760856721075129</v>
      </c>
      <c r="DS289" s="322">
        <v>80.206343642877854</v>
      </c>
      <c r="DT289" s="416">
        <v>53.311669662053809</v>
      </c>
      <c r="DU289" s="76" t="s">
        <v>341</v>
      </c>
      <c r="DV289" s="322">
        <v>71.627152090786623</v>
      </c>
      <c r="DW289" s="637" t="s">
        <v>341</v>
      </c>
      <c r="DX289" s="14"/>
      <c r="DY289" s="334"/>
      <c r="DZ289" s="334"/>
      <c r="EA289" s="14"/>
      <c r="EB289" s="14"/>
      <c r="EC289" s="14"/>
      <c r="ED289" s="14"/>
      <c r="EE289" s="14"/>
      <c r="EF289" s="14"/>
      <c r="EG289" s="14"/>
    </row>
    <row r="290" spans="1:137" s="211" customFormat="1" ht="16.5" customHeight="1">
      <c r="A290" s="355" t="s">
        <v>126</v>
      </c>
      <c r="B290" s="76">
        <v>37.73954691670874</v>
      </c>
      <c r="C290" s="321">
        <v>34.931083136846944</v>
      </c>
      <c r="D290" s="416">
        <v>42.852560706375215</v>
      </c>
      <c r="E290" s="76">
        <v>31.395990898023967</v>
      </c>
      <c r="F290" s="321">
        <v>32.176870358940363</v>
      </c>
      <c r="G290" s="322">
        <v>28.676817902787967</v>
      </c>
      <c r="H290" s="322">
        <v>36.267869316071916</v>
      </c>
      <c r="I290" s="322">
        <v>32.385752120943202</v>
      </c>
      <c r="J290" s="416">
        <v>36.725252850797972</v>
      </c>
      <c r="K290" s="76">
        <v>29.537842525741919</v>
      </c>
      <c r="L290" s="322">
        <v>30.785232346874437</v>
      </c>
      <c r="M290" s="322">
        <v>29.330157240642666</v>
      </c>
      <c r="N290" s="322">
        <v>34.114279315407977</v>
      </c>
      <c r="O290" s="416">
        <v>28.10816439413658</v>
      </c>
      <c r="P290" s="76">
        <v>30.74296894140366</v>
      </c>
      <c r="Q290" s="322">
        <v>31.220788799177658</v>
      </c>
      <c r="R290" s="322">
        <v>30.384919314599578</v>
      </c>
      <c r="S290" s="416">
        <v>29.825729021296983</v>
      </c>
      <c r="T290" s="76">
        <v>30.471724576725652</v>
      </c>
      <c r="U290" s="322">
        <v>26.961200635598338</v>
      </c>
      <c r="V290" s="322">
        <v>31.45979656480236</v>
      </c>
      <c r="W290" s="322">
        <v>34.806607076836549</v>
      </c>
      <c r="X290" s="416">
        <v>31.86619135833147</v>
      </c>
      <c r="Y290" s="76">
        <v>29.100070379688585</v>
      </c>
      <c r="Z290" s="322">
        <v>32.969979107205241</v>
      </c>
      <c r="AA290" s="322">
        <v>31.28337047116171</v>
      </c>
      <c r="AB290" s="322">
        <v>24.490189257695466</v>
      </c>
      <c r="AC290" s="416">
        <v>33.020030401753338</v>
      </c>
      <c r="AD290" s="76">
        <v>31.650319357658883</v>
      </c>
      <c r="AE290" s="322">
        <v>31.848751654783502</v>
      </c>
      <c r="AF290" s="322">
        <v>39.154780612447468</v>
      </c>
      <c r="AG290" s="322">
        <v>29.952552193709252</v>
      </c>
      <c r="AH290" s="322">
        <v>26.623809422838484</v>
      </c>
      <c r="AI290" s="322">
        <v>33.814617916828617</v>
      </c>
      <c r="AJ290" s="416">
        <v>32.230569429734203</v>
      </c>
      <c r="AK290" s="76">
        <v>30.584843748721013</v>
      </c>
      <c r="AL290" s="322">
        <v>36.210327477455543</v>
      </c>
      <c r="AM290" s="322">
        <v>32.484688397873356</v>
      </c>
      <c r="AN290" s="322">
        <v>27.740136614437599</v>
      </c>
      <c r="AO290" s="416">
        <v>30.423494345476964</v>
      </c>
      <c r="AP290" s="76">
        <v>46.630050016928507</v>
      </c>
      <c r="AQ290" s="322">
        <v>50.720093296917511</v>
      </c>
      <c r="AR290" s="416">
        <v>43.176963388000019</v>
      </c>
      <c r="AS290" s="76">
        <v>29.69481296042477</v>
      </c>
      <c r="AT290" s="322">
        <v>26.348507936956654</v>
      </c>
      <c r="AU290" s="322">
        <v>31.201267388264526</v>
      </c>
      <c r="AV290" s="322">
        <v>35.77251765316435</v>
      </c>
      <c r="AW290" s="416">
        <v>34.177345722648035</v>
      </c>
      <c r="AX290" s="76">
        <v>35.617306820452313</v>
      </c>
      <c r="AY290" s="322">
        <v>38.304048305292248</v>
      </c>
      <c r="AZ290" s="416">
        <v>34.651927256852488</v>
      </c>
      <c r="BA290" s="76">
        <v>47.335765436592212</v>
      </c>
      <c r="BB290" s="322">
        <v>29.415362442261372</v>
      </c>
      <c r="BC290" s="322">
        <v>51.894225986402596</v>
      </c>
      <c r="BD290" s="322">
        <v>58.154916187172113</v>
      </c>
      <c r="BE290" s="322">
        <v>54.008274056268846</v>
      </c>
      <c r="BF290" s="322">
        <v>47.326391598991314</v>
      </c>
      <c r="BG290" s="322">
        <v>53.481073792953637</v>
      </c>
      <c r="BH290" s="322">
        <v>49.698085420659353</v>
      </c>
      <c r="BI290" s="416">
        <v>58.264480384970284</v>
      </c>
      <c r="BJ290" s="76">
        <v>33.467638134215356</v>
      </c>
      <c r="BK290" s="322">
        <v>33.919251757769473</v>
      </c>
      <c r="BL290" s="322">
        <v>40.276952636621452</v>
      </c>
      <c r="BM290" s="322">
        <v>29.236895364137055</v>
      </c>
      <c r="BN290" s="322">
        <v>25.264448718939281</v>
      </c>
      <c r="BO290" s="416">
        <v>37.764891907202625</v>
      </c>
      <c r="BP290" s="76">
        <v>27.162669094050351</v>
      </c>
      <c r="BQ290" s="322">
        <v>32.050616376070231</v>
      </c>
      <c r="BR290" s="322">
        <v>32.117030791785524</v>
      </c>
      <c r="BS290" s="416">
        <v>24.120574184487651</v>
      </c>
      <c r="BT290" s="76">
        <v>37.67026611592479</v>
      </c>
      <c r="BU290" s="322">
        <v>31.468884936845949</v>
      </c>
      <c r="BV290" s="322">
        <v>33.544662029076164</v>
      </c>
      <c r="BW290" s="322">
        <v>44.832328013639014</v>
      </c>
      <c r="BX290" s="416">
        <v>34.054901720193129</v>
      </c>
      <c r="BY290" s="76">
        <v>27.68295926570018</v>
      </c>
      <c r="BZ290" s="322">
        <v>33.655142381118374</v>
      </c>
      <c r="CA290" s="322">
        <v>26.21632985347313</v>
      </c>
      <c r="CB290" s="322">
        <v>24.140613162895601</v>
      </c>
      <c r="CC290" s="322">
        <v>36.499652082385737</v>
      </c>
      <c r="CD290" s="322">
        <v>31.91712563684942</v>
      </c>
      <c r="CE290" s="322">
        <v>34.640951937510586</v>
      </c>
      <c r="CF290" s="322">
        <v>32.464422095619192</v>
      </c>
      <c r="CG290" s="416">
        <v>36.999461144232107</v>
      </c>
      <c r="CH290" s="76">
        <v>40.802258222778107</v>
      </c>
      <c r="CI290" s="322">
        <v>39.610778806909991</v>
      </c>
      <c r="CJ290" s="416">
        <v>43.307795569556994</v>
      </c>
      <c r="CK290" s="76">
        <v>28.256390428378563</v>
      </c>
      <c r="CL290" s="322">
        <v>28.597710412329192</v>
      </c>
      <c r="CM290" s="322">
        <v>25.317300667241106</v>
      </c>
      <c r="CN290" s="322">
        <v>26.30221664151135</v>
      </c>
      <c r="CO290" s="322">
        <v>31.073277757707864</v>
      </c>
      <c r="CP290" s="416">
        <v>30.404323191676852</v>
      </c>
      <c r="CQ290" s="76">
        <v>38.796525267141433</v>
      </c>
      <c r="CR290" s="322">
        <v>36.662378027592894</v>
      </c>
      <c r="CS290" s="322">
        <v>44.761713263935718</v>
      </c>
      <c r="CT290" s="416">
        <v>33.221405558812371</v>
      </c>
      <c r="CU290" s="76">
        <v>25.227887975275898</v>
      </c>
      <c r="CV290" s="322">
        <v>29.732557111464082</v>
      </c>
      <c r="CW290" s="322">
        <v>28.917148793543447</v>
      </c>
      <c r="CX290" s="322">
        <v>27.064950482883859</v>
      </c>
      <c r="CY290" s="416">
        <v>18.529259263952163</v>
      </c>
      <c r="CZ290" s="76">
        <v>42.718118990570652</v>
      </c>
      <c r="DA290" s="322">
        <v>34.3273046029177</v>
      </c>
      <c r="DB290" s="322">
        <v>33.194448075892893</v>
      </c>
      <c r="DC290" s="322">
        <v>43.33802956061426</v>
      </c>
      <c r="DD290" s="322">
        <v>43.452598128699108</v>
      </c>
      <c r="DE290" s="322">
        <v>43.26298186920117</v>
      </c>
      <c r="DF290" s="416">
        <v>41.232373969385137</v>
      </c>
      <c r="DG290" s="76">
        <v>35.012172087940023</v>
      </c>
      <c r="DH290" s="322">
        <v>38.861999548269438</v>
      </c>
      <c r="DI290" s="322">
        <v>38.175443512775395</v>
      </c>
      <c r="DJ290" s="322">
        <v>35.922757054090852</v>
      </c>
      <c r="DK290" s="322">
        <v>34.908655003490274</v>
      </c>
      <c r="DL290" s="322">
        <v>38.371398004059806</v>
      </c>
      <c r="DM290" s="322">
        <v>32.550832659537463</v>
      </c>
      <c r="DN290" s="322">
        <v>33.863916407869858</v>
      </c>
      <c r="DO290" s="416">
        <v>36.646923296613856</v>
      </c>
      <c r="DP290" s="438">
        <v>36.976934855024325</v>
      </c>
      <c r="DQ290" s="76">
        <v>58.384428356005877</v>
      </c>
      <c r="DR290" s="322">
        <v>58.384428356005877</v>
      </c>
      <c r="DS290" s="322">
        <v>60.319956120695132</v>
      </c>
      <c r="DT290" s="416">
        <v>32.757855486462937</v>
      </c>
      <c r="DU290" s="76" t="s">
        <v>341</v>
      </c>
      <c r="DV290" s="322">
        <v>43.316228683820832</v>
      </c>
      <c r="DW290" s="637" t="s">
        <v>341</v>
      </c>
      <c r="DX290" s="14"/>
      <c r="DY290" s="334"/>
      <c r="DZ290" s="334"/>
      <c r="EA290" s="14"/>
      <c r="EB290" s="14"/>
      <c r="EC290" s="14"/>
      <c r="ED290" s="14"/>
      <c r="EE290" s="14"/>
    </row>
    <row r="291" spans="1:137" s="211" customFormat="1" ht="16.5" customHeight="1">
      <c r="A291" s="355" t="s">
        <v>127</v>
      </c>
      <c r="B291" s="76">
        <v>46.742253882268102</v>
      </c>
      <c r="C291" s="321">
        <v>43.624002873906356</v>
      </c>
      <c r="D291" s="416">
        <v>52.212532853307451</v>
      </c>
      <c r="E291" s="76">
        <v>39.186464928293354</v>
      </c>
      <c r="F291" s="321">
        <v>42.531723194732059</v>
      </c>
      <c r="G291" s="322">
        <v>35.547069979645471</v>
      </c>
      <c r="H291" s="322">
        <v>44.817070893032586</v>
      </c>
      <c r="I291" s="322">
        <v>42.519173852909425</v>
      </c>
      <c r="J291" s="416">
        <v>44.063380226637996</v>
      </c>
      <c r="K291" s="76">
        <v>38.180334470219044</v>
      </c>
      <c r="L291" s="322">
        <v>40.674194548083079</v>
      </c>
      <c r="M291" s="322">
        <v>41.744875038186862</v>
      </c>
      <c r="N291" s="322">
        <v>47.29491370833933</v>
      </c>
      <c r="O291" s="416">
        <v>34.59709827129447</v>
      </c>
      <c r="P291" s="76">
        <v>40.034035795316463</v>
      </c>
      <c r="Q291" s="322">
        <v>39.553734367392714</v>
      </c>
      <c r="R291" s="322">
        <v>41.041497649351541</v>
      </c>
      <c r="S291" s="416">
        <v>39.802173393969213</v>
      </c>
      <c r="T291" s="76">
        <v>39.473441655170546</v>
      </c>
      <c r="U291" s="322">
        <v>33.649441448418074</v>
      </c>
      <c r="V291" s="322">
        <v>41.833322830472056</v>
      </c>
      <c r="W291" s="322">
        <v>45.068673702892561</v>
      </c>
      <c r="X291" s="416">
        <v>42.867078547738508</v>
      </c>
      <c r="Y291" s="76">
        <v>37.003196040638912</v>
      </c>
      <c r="Z291" s="322">
        <v>42.26984147749021</v>
      </c>
      <c r="AA291" s="322">
        <v>39.5888877760894</v>
      </c>
      <c r="AB291" s="322">
        <v>30.780593960477521</v>
      </c>
      <c r="AC291" s="416">
        <v>42.165347260582877</v>
      </c>
      <c r="AD291" s="76">
        <v>40.865311360707061</v>
      </c>
      <c r="AE291" s="322">
        <v>41.779717306123395</v>
      </c>
      <c r="AF291" s="322">
        <v>49.603113080754582</v>
      </c>
      <c r="AG291" s="322">
        <v>40.734119806455084</v>
      </c>
      <c r="AH291" s="322">
        <v>34.230957871068398</v>
      </c>
      <c r="AI291" s="322">
        <v>43.045700811746244</v>
      </c>
      <c r="AJ291" s="416">
        <v>41.383522659649245</v>
      </c>
      <c r="AK291" s="76">
        <v>40.073367893341157</v>
      </c>
      <c r="AL291" s="322">
        <v>48.061411830270742</v>
      </c>
      <c r="AM291" s="322">
        <v>42.301784446142896</v>
      </c>
      <c r="AN291" s="322">
        <v>35.46163857794847</v>
      </c>
      <c r="AO291" s="416">
        <v>42.595407180849762</v>
      </c>
      <c r="AP291" s="76">
        <v>54.212592813465434</v>
      </c>
      <c r="AQ291" s="322">
        <v>58.036222691439953</v>
      </c>
      <c r="AR291" s="416">
        <v>51.102983800103509</v>
      </c>
      <c r="AS291" s="76">
        <v>39.427223156515993</v>
      </c>
      <c r="AT291" s="322">
        <v>35.845225729495986</v>
      </c>
      <c r="AU291" s="322">
        <v>42.125225008408385</v>
      </c>
      <c r="AV291" s="322">
        <v>46.908074734161744</v>
      </c>
      <c r="AW291" s="416">
        <v>40.393383937547419</v>
      </c>
      <c r="AX291" s="76">
        <v>43.93929849417875</v>
      </c>
      <c r="AY291" s="322">
        <v>48.838310079458701</v>
      </c>
      <c r="AZ291" s="416">
        <v>42.175969361342268</v>
      </c>
      <c r="BA291" s="76">
        <v>54.040670753182226</v>
      </c>
      <c r="BB291" s="322">
        <v>34.175147173307003</v>
      </c>
      <c r="BC291" s="322">
        <v>59.688818022870024</v>
      </c>
      <c r="BD291" s="322">
        <v>64.666472185154916</v>
      </c>
      <c r="BE291" s="322">
        <v>61.250252648808612</v>
      </c>
      <c r="BF291" s="322">
        <v>52.860359296166351</v>
      </c>
      <c r="BG291" s="322">
        <v>60.642590131138505</v>
      </c>
      <c r="BH291" s="322">
        <v>55.739992483398282</v>
      </c>
      <c r="BI291" s="416">
        <v>65.621414218253975</v>
      </c>
      <c r="BJ291" s="76">
        <v>41.873974361738703</v>
      </c>
      <c r="BK291" s="322">
        <v>43.41696465622411</v>
      </c>
      <c r="BL291" s="322">
        <v>50.442494610209266</v>
      </c>
      <c r="BM291" s="322">
        <v>36.096356157611197</v>
      </c>
      <c r="BN291" s="322">
        <v>37.274276829251107</v>
      </c>
      <c r="BO291" s="416">
        <v>46.572731178965917</v>
      </c>
      <c r="BP291" s="76">
        <v>34.890179835581506</v>
      </c>
      <c r="BQ291" s="322">
        <v>39.745089422106716</v>
      </c>
      <c r="BR291" s="322">
        <v>40.493002155943749</v>
      </c>
      <c r="BS291" s="416">
        <v>31.486474894042971</v>
      </c>
      <c r="BT291" s="76">
        <v>47.014077204441641</v>
      </c>
      <c r="BU291" s="322">
        <v>39.56795264666939</v>
      </c>
      <c r="BV291" s="322">
        <v>46.353676147186491</v>
      </c>
      <c r="BW291" s="322">
        <v>54.228505055173784</v>
      </c>
      <c r="BX291" s="416">
        <v>44.533889602092898</v>
      </c>
      <c r="BY291" s="76">
        <v>34.540264559948284</v>
      </c>
      <c r="BZ291" s="322">
        <v>42.692627448495927</v>
      </c>
      <c r="CA291" s="322">
        <v>37.100914421278453</v>
      </c>
      <c r="CB291" s="322">
        <v>29.037152509116236</v>
      </c>
      <c r="CC291" s="322">
        <v>45.101888692117619</v>
      </c>
      <c r="CD291" s="322">
        <v>41.482899898274859</v>
      </c>
      <c r="CE291" s="322">
        <v>41.385642910485096</v>
      </c>
      <c r="CF291" s="322">
        <v>42.492824892042712</v>
      </c>
      <c r="CG291" s="416">
        <v>46.814488117160586</v>
      </c>
      <c r="CH291" s="76">
        <v>50.265156867218167</v>
      </c>
      <c r="CI291" s="322">
        <v>48.407855350185407</v>
      </c>
      <c r="CJ291" s="416">
        <v>54.099317484467647</v>
      </c>
      <c r="CK291" s="76">
        <v>36.600026666197124</v>
      </c>
      <c r="CL291" s="322">
        <v>35.955959415907891</v>
      </c>
      <c r="CM291" s="322">
        <v>33.713750270751625</v>
      </c>
      <c r="CN291" s="322">
        <v>35.320796383352501</v>
      </c>
      <c r="CO291" s="322">
        <v>39.400852672130441</v>
      </c>
      <c r="CP291" s="416">
        <v>41.022759848218428</v>
      </c>
      <c r="CQ291" s="76">
        <v>48.556855850712061</v>
      </c>
      <c r="CR291" s="322">
        <v>47.903897910808773</v>
      </c>
      <c r="CS291" s="322">
        <v>54.2323240413618</v>
      </c>
      <c r="CT291" s="416">
        <v>42.16901231675844</v>
      </c>
      <c r="CU291" s="76">
        <v>34.059783938437448</v>
      </c>
      <c r="CV291" s="322">
        <v>40.672111240064581</v>
      </c>
      <c r="CW291" s="322">
        <v>37.244177852740052</v>
      </c>
      <c r="CX291" s="322">
        <v>36.873181329892176</v>
      </c>
      <c r="CY291" s="416">
        <v>25.658264676102277</v>
      </c>
      <c r="CZ291" s="76">
        <v>50.664013160669583</v>
      </c>
      <c r="DA291" s="322">
        <v>44.627379875617571</v>
      </c>
      <c r="DB291" s="322">
        <v>41.119034727654842</v>
      </c>
      <c r="DC291" s="322">
        <v>50.661705274879509</v>
      </c>
      <c r="DD291" s="322">
        <v>51.271797522303039</v>
      </c>
      <c r="DE291" s="322">
        <v>51.551508148746642</v>
      </c>
      <c r="DF291" s="416">
        <v>49.89068212753088</v>
      </c>
      <c r="DG291" s="76">
        <v>42.577875946328412</v>
      </c>
      <c r="DH291" s="322">
        <v>49.058598063480268</v>
      </c>
      <c r="DI291" s="322">
        <v>48.881462379541233</v>
      </c>
      <c r="DJ291" s="322">
        <v>45.964065824320123</v>
      </c>
      <c r="DK291" s="322">
        <v>42.011995799528847</v>
      </c>
      <c r="DL291" s="322">
        <v>46.279539396949261</v>
      </c>
      <c r="DM291" s="322">
        <v>38.441060448182121</v>
      </c>
      <c r="DN291" s="322">
        <v>42.26766869013386</v>
      </c>
      <c r="DO291" s="416">
        <v>44.842737039488163</v>
      </c>
      <c r="DP291" s="438">
        <v>44.944611978773047</v>
      </c>
      <c r="DQ291" s="76">
        <v>68.072487478313832</v>
      </c>
      <c r="DR291" s="322">
        <v>68.072487478313832</v>
      </c>
      <c r="DS291" s="322">
        <v>70.137251771645694</v>
      </c>
      <c r="DT291" s="416">
        <v>42.32727737665725</v>
      </c>
      <c r="DU291" s="76" t="s">
        <v>341</v>
      </c>
      <c r="DV291" s="322">
        <v>57.053565912844562</v>
      </c>
      <c r="DW291" s="637" t="s">
        <v>341</v>
      </c>
      <c r="DX291" s="14"/>
      <c r="DY291" s="334"/>
      <c r="DZ291" s="334"/>
      <c r="EA291" s="14"/>
      <c r="EB291" s="14"/>
      <c r="EC291" s="14"/>
      <c r="ED291" s="14"/>
      <c r="EE291" s="14"/>
    </row>
    <row r="292" spans="1:137" s="14" customFormat="1" ht="16.5" customHeight="1">
      <c r="A292" s="469" t="s">
        <v>365</v>
      </c>
      <c r="B292" s="223"/>
      <c r="C292" s="168"/>
      <c r="D292" s="169"/>
      <c r="E292" s="223"/>
      <c r="F292" s="168"/>
      <c r="G292" s="170"/>
      <c r="H292" s="170"/>
      <c r="I292" s="170"/>
      <c r="J292" s="169"/>
      <c r="K292" s="223"/>
      <c r="L292" s="170"/>
      <c r="M292" s="170"/>
      <c r="N292" s="170"/>
      <c r="O292" s="169"/>
      <c r="P292" s="223"/>
      <c r="Q292" s="170"/>
      <c r="R292" s="170"/>
      <c r="S292" s="169"/>
      <c r="T292" s="223"/>
      <c r="U292" s="170"/>
      <c r="V292" s="170"/>
      <c r="W292" s="170"/>
      <c r="X292" s="169"/>
      <c r="Y292" s="223"/>
      <c r="Z292" s="170"/>
      <c r="AA292" s="170"/>
      <c r="AB292" s="170"/>
      <c r="AC292" s="169"/>
      <c r="AD292" s="223"/>
      <c r="AE292" s="170"/>
      <c r="AF292" s="170"/>
      <c r="AG292" s="170"/>
      <c r="AH292" s="170"/>
      <c r="AI292" s="170"/>
      <c r="AJ292" s="169"/>
      <c r="AK292" s="223"/>
      <c r="AL292" s="170"/>
      <c r="AM292" s="170"/>
      <c r="AN292" s="170"/>
      <c r="AO292" s="169"/>
      <c r="AP292" s="223"/>
      <c r="AQ292" s="170"/>
      <c r="AR292" s="169"/>
      <c r="AS292" s="223"/>
      <c r="AT292" s="170"/>
      <c r="AU292" s="170"/>
      <c r="AV292" s="170"/>
      <c r="AW292" s="169"/>
      <c r="AX292" s="223"/>
      <c r="AY292" s="170"/>
      <c r="AZ292" s="169"/>
      <c r="BA292" s="223"/>
      <c r="BB292" s="170"/>
      <c r="BC292" s="170"/>
      <c r="BD292" s="170"/>
      <c r="BE292" s="170"/>
      <c r="BF292" s="170"/>
      <c r="BG292" s="170"/>
      <c r="BH292" s="170"/>
      <c r="BI292" s="169"/>
      <c r="BJ292" s="223"/>
      <c r="BK292" s="170"/>
      <c r="BL292" s="170"/>
      <c r="BM292" s="170"/>
      <c r="BN292" s="170"/>
      <c r="BO292" s="169"/>
      <c r="BP292" s="223"/>
      <c r="BQ292" s="170"/>
      <c r="BR292" s="170"/>
      <c r="BS292" s="169"/>
      <c r="BT292" s="223"/>
      <c r="BU292" s="170"/>
      <c r="BV292" s="170"/>
      <c r="BW292" s="170"/>
      <c r="BX292" s="169"/>
      <c r="BY292" s="223"/>
      <c r="BZ292" s="170"/>
      <c r="CA292" s="170"/>
      <c r="CB292" s="170"/>
      <c r="CC292" s="170"/>
      <c r="CD292" s="170"/>
      <c r="CE292" s="700"/>
      <c r="CF292" s="170"/>
      <c r="CG292" s="169"/>
      <c r="CH292" s="223"/>
      <c r="CI292" s="170"/>
      <c r="CJ292" s="169"/>
      <c r="CK292" s="223"/>
      <c r="CL292" s="170"/>
      <c r="CM292" s="170"/>
      <c r="CN292" s="170"/>
      <c r="CO292" s="170"/>
      <c r="CP292" s="169"/>
      <c r="CQ292" s="223"/>
      <c r="CR292" s="170"/>
      <c r="CS292" s="170"/>
      <c r="CT292" s="169"/>
      <c r="CU292" s="223"/>
      <c r="CV292" s="170"/>
      <c r="CW292" s="170"/>
      <c r="CX292" s="170"/>
      <c r="CY292" s="169"/>
      <c r="CZ292" s="223"/>
      <c r="DA292" s="170"/>
      <c r="DB292" s="170"/>
      <c r="DC292" s="170"/>
      <c r="DD292" s="170"/>
      <c r="DE292" s="170"/>
      <c r="DF292" s="169"/>
      <c r="DG292" s="223"/>
      <c r="DH292" s="170"/>
      <c r="DI292" s="170"/>
      <c r="DJ292" s="170"/>
      <c r="DK292" s="170"/>
      <c r="DL292" s="170"/>
      <c r="DM292" s="170"/>
      <c r="DN292" s="170"/>
      <c r="DO292" s="169"/>
      <c r="DP292" s="445"/>
      <c r="DQ292" s="223"/>
      <c r="DR292" s="170"/>
      <c r="DS292" s="170"/>
      <c r="DT292" s="169"/>
      <c r="DU292" s="223"/>
      <c r="DV292" s="170"/>
      <c r="DW292" s="169"/>
      <c r="DX292" s="334"/>
      <c r="DY292" s="211"/>
      <c r="DZ292" s="211"/>
    </row>
    <row r="293" spans="1:137" s="211" customFormat="1" ht="16.5" customHeight="1">
      <c r="A293" s="52" t="s">
        <v>146</v>
      </c>
      <c r="B293" s="223"/>
      <c r="C293" s="168"/>
      <c r="D293" s="169"/>
      <c r="E293" s="223"/>
      <c r="F293" s="168"/>
      <c r="G293" s="170"/>
      <c r="H293" s="170"/>
      <c r="I293" s="170"/>
      <c r="J293" s="169"/>
      <c r="K293" s="223"/>
      <c r="L293" s="170"/>
      <c r="M293" s="170"/>
      <c r="N293" s="170"/>
      <c r="O293" s="169"/>
      <c r="P293" s="223"/>
      <c r="Q293" s="170"/>
      <c r="R293" s="170"/>
      <c r="S293" s="169"/>
      <c r="T293" s="223"/>
      <c r="U293" s="170"/>
      <c r="V293" s="170"/>
      <c r="W293" s="170"/>
      <c r="X293" s="169"/>
      <c r="Y293" s="223"/>
      <c r="Z293" s="170"/>
      <c r="AA293" s="170"/>
      <c r="AB293" s="170"/>
      <c r="AC293" s="169"/>
      <c r="AD293" s="223"/>
      <c r="AE293" s="170"/>
      <c r="AF293" s="170"/>
      <c r="AG293" s="170"/>
      <c r="AH293" s="170"/>
      <c r="AI293" s="170"/>
      <c r="AJ293" s="169"/>
      <c r="AK293" s="223"/>
      <c r="AL293" s="170"/>
      <c r="AM293" s="170"/>
      <c r="AN293" s="170"/>
      <c r="AO293" s="169"/>
      <c r="AP293" s="223"/>
      <c r="AQ293" s="170"/>
      <c r="AR293" s="169"/>
      <c r="AS293" s="223"/>
      <c r="AT293" s="170"/>
      <c r="AU293" s="170"/>
      <c r="AV293" s="170"/>
      <c r="AW293" s="169"/>
      <c r="AX293" s="223"/>
      <c r="AY293" s="170"/>
      <c r="AZ293" s="169"/>
      <c r="BA293" s="223"/>
      <c r="BB293" s="170"/>
      <c r="BC293" s="170"/>
      <c r="BD293" s="170"/>
      <c r="BE293" s="170"/>
      <c r="BF293" s="170"/>
      <c r="BG293" s="170"/>
      <c r="BH293" s="170"/>
      <c r="BI293" s="169"/>
      <c r="BJ293" s="223"/>
      <c r="BK293" s="170"/>
      <c r="BL293" s="170"/>
      <c r="BM293" s="170"/>
      <c r="BN293" s="170"/>
      <c r="BO293" s="169"/>
      <c r="BP293" s="223"/>
      <c r="BQ293" s="170"/>
      <c r="BR293" s="170"/>
      <c r="BS293" s="169"/>
      <c r="BT293" s="223"/>
      <c r="BU293" s="170"/>
      <c r="BV293" s="170"/>
      <c r="BW293" s="170"/>
      <c r="BX293" s="169"/>
      <c r="BY293" s="223"/>
      <c r="BZ293" s="170"/>
      <c r="CA293" s="170"/>
      <c r="CB293" s="170"/>
      <c r="CC293" s="170"/>
      <c r="CD293" s="170"/>
      <c r="CE293" s="700"/>
      <c r="CF293" s="170"/>
      <c r="CG293" s="169"/>
      <c r="CH293" s="223"/>
      <c r="CI293" s="170"/>
      <c r="CJ293" s="169"/>
      <c r="CK293" s="223"/>
      <c r="CL293" s="170"/>
      <c r="CM293" s="170"/>
      <c r="CN293" s="170"/>
      <c r="CO293" s="170"/>
      <c r="CP293" s="169"/>
      <c r="CQ293" s="223"/>
      <c r="CR293" s="170"/>
      <c r="CS293" s="170"/>
      <c r="CT293" s="169"/>
      <c r="CU293" s="223"/>
      <c r="CV293" s="170"/>
      <c r="CW293" s="170"/>
      <c r="CX293" s="170"/>
      <c r="CY293" s="169"/>
      <c r="CZ293" s="223"/>
      <c r="DA293" s="170"/>
      <c r="DB293" s="170"/>
      <c r="DC293" s="170"/>
      <c r="DD293" s="170"/>
      <c r="DE293" s="170"/>
      <c r="DF293" s="169"/>
      <c r="DG293" s="223"/>
      <c r="DH293" s="170"/>
      <c r="DI293" s="170"/>
      <c r="DJ293" s="170"/>
      <c r="DK293" s="170"/>
      <c r="DL293" s="170"/>
      <c r="DM293" s="170"/>
      <c r="DN293" s="170"/>
      <c r="DO293" s="169"/>
      <c r="DP293" s="445"/>
      <c r="DQ293" s="223"/>
      <c r="DR293" s="170"/>
      <c r="DS293" s="170"/>
      <c r="DT293" s="169"/>
      <c r="DU293" s="223"/>
      <c r="DV293" s="170"/>
      <c r="DW293" s="169"/>
      <c r="DX293" s="334"/>
    </row>
    <row r="294" spans="1:137" s="211" customFormat="1" ht="16.5" customHeight="1">
      <c r="A294" s="326" t="s">
        <v>68</v>
      </c>
      <c r="B294" s="223"/>
      <c r="C294" s="168"/>
      <c r="D294" s="169"/>
      <c r="E294" s="223"/>
      <c r="F294" s="168"/>
      <c r="G294" s="170"/>
      <c r="H294" s="170"/>
      <c r="I294" s="170"/>
      <c r="J294" s="169"/>
      <c r="K294" s="223"/>
      <c r="L294" s="170"/>
      <c r="M294" s="170"/>
      <c r="N294" s="170"/>
      <c r="O294" s="169"/>
      <c r="P294" s="223"/>
      <c r="Q294" s="170"/>
      <c r="R294" s="170"/>
      <c r="S294" s="169"/>
      <c r="T294" s="223"/>
      <c r="U294" s="170"/>
      <c r="V294" s="170"/>
      <c r="W294" s="170"/>
      <c r="X294" s="169"/>
      <c r="Y294" s="223"/>
      <c r="Z294" s="170"/>
      <c r="AA294" s="170"/>
      <c r="AB294" s="170"/>
      <c r="AC294" s="169"/>
      <c r="AD294" s="223"/>
      <c r="AE294" s="170"/>
      <c r="AF294" s="170"/>
      <c r="AG294" s="170"/>
      <c r="AH294" s="170"/>
      <c r="AI294" s="170"/>
      <c r="AJ294" s="169"/>
      <c r="AK294" s="223"/>
      <c r="AL294" s="170"/>
      <c r="AM294" s="170"/>
      <c r="AN294" s="170"/>
      <c r="AO294" s="169"/>
      <c r="AP294" s="223"/>
      <c r="AQ294" s="170"/>
      <c r="AR294" s="169"/>
      <c r="AS294" s="223"/>
      <c r="AT294" s="170"/>
      <c r="AU294" s="170"/>
      <c r="AV294" s="170"/>
      <c r="AW294" s="169"/>
      <c r="AX294" s="223"/>
      <c r="AY294" s="170"/>
      <c r="AZ294" s="169"/>
      <c r="BA294" s="223"/>
      <c r="BB294" s="170"/>
      <c r="BC294" s="170"/>
      <c r="BD294" s="170"/>
      <c r="BE294" s="170"/>
      <c r="BF294" s="170"/>
      <c r="BG294" s="170"/>
      <c r="BH294" s="170"/>
      <c r="BI294" s="169"/>
      <c r="BJ294" s="223"/>
      <c r="BK294" s="170"/>
      <c r="BL294" s="170"/>
      <c r="BM294" s="170"/>
      <c r="BN294" s="170"/>
      <c r="BO294" s="169"/>
      <c r="BP294" s="223"/>
      <c r="BQ294" s="170"/>
      <c r="BR294" s="170"/>
      <c r="BS294" s="169"/>
      <c r="BT294" s="223"/>
      <c r="BU294" s="170"/>
      <c r="BV294" s="170"/>
      <c r="BW294" s="170"/>
      <c r="BX294" s="169"/>
      <c r="BY294" s="223"/>
      <c r="BZ294" s="170"/>
      <c r="CA294" s="170"/>
      <c r="CB294" s="170"/>
      <c r="CC294" s="170"/>
      <c r="CD294" s="170"/>
      <c r="CE294" s="700"/>
      <c r="CF294" s="170"/>
      <c r="CG294" s="169"/>
      <c r="CH294" s="223"/>
      <c r="CI294" s="170"/>
      <c r="CJ294" s="169"/>
      <c r="CK294" s="223"/>
      <c r="CL294" s="170"/>
      <c r="CM294" s="170"/>
      <c r="CN294" s="170"/>
      <c r="CO294" s="170"/>
      <c r="CP294" s="169"/>
      <c r="CQ294" s="223"/>
      <c r="CR294" s="170"/>
      <c r="CS294" s="170"/>
      <c r="CT294" s="169"/>
      <c r="CU294" s="223"/>
      <c r="CV294" s="170"/>
      <c r="CW294" s="170"/>
      <c r="CX294" s="170"/>
      <c r="CY294" s="169"/>
      <c r="CZ294" s="223"/>
      <c r="DA294" s="170"/>
      <c r="DB294" s="170"/>
      <c r="DC294" s="170"/>
      <c r="DD294" s="170"/>
      <c r="DE294" s="170"/>
      <c r="DF294" s="169"/>
      <c r="DG294" s="223"/>
      <c r="DH294" s="170"/>
      <c r="DI294" s="170"/>
      <c r="DJ294" s="170"/>
      <c r="DK294" s="170"/>
      <c r="DL294" s="170"/>
      <c r="DM294" s="170"/>
      <c r="DN294" s="170"/>
      <c r="DO294" s="169"/>
      <c r="DP294" s="445"/>
      <c r="DQ294" s="223"/>
      <c r="DR294" s="170"/>
      <c r="DS294" s="170"/>
      <c r="DT294" s="169"/>
      <c r="DU294" s="223"/>
      <c r="DV294" s="170"/>
      <c r="DW294" s="169"/>
      <c r="DX294" s="395"/>
    </row>
    <row r="295" spans="1:137" s="224" customFormat="1" ht="16.5" customHeight="1">
      <c r="A295" s="741" t="s">
        <v>147</v>
      </c>
      <c r="B295" s="701">
        <v>32</v>
      </c>
      <c r="C295" s="702" t="s">
        <v>341</v>
      </c>
      <c r="D295" s="703" t="s">
        <v>341</v>
      </c>
      <c r="E295" s="704">
        <v>34</v>
      </c>
      <c r="F295" s="705" t="s">
        <v>341</v>
      </c>
      <c r="G295" s="702" t="s">
        <v>341</v>
      </c>
      <c r="H295" s="702" t="s">
        <v>341</v>
      </c>
      <c r="I295" s="702" t="s">
        <v>341</v>
      </c>
      <c r="J295" s="703" t="s">
        <v>341</v>
      </c>
      <c r="K295" s="704">
        <v>41</v>
      </c>
      <c r="L295" s="702" t="s">
        <v>341</v>
      </c>
      <c r="M295" s="702" t="s">
        <v>341</v>
      </c>
      <c r="N295" s="702" t="s">
        <v>341</v>
      </c>
      <c r="O295" s="703" t="s">
        <v>341</v>
      </c>
      <c r="P295" s="704">
        <v>40</v>
      </c>
      <c r="Q295" s="702" t="s">
        <v>341</v>
      </c>
      <c r="R295" s="702" t="s">
        <v>341</v>
      </c>
      <c r="S295" s="703" t="s">
        <v>341</v>
      </c>
      <c r="T295" s="704">
        <v>31</v>
      </c>
      <c r="U295" s="702" t="s">
        <v>341</v>
      </c>
      <c r="V295" s="702" t="s">
        <v>341</v>
      </c>
      <c r="W295" s="702" t="s">
        <v>341</v>
      </c>
      <c r="X295" s="703" t="s">
        <v>341</v>
      </c>
      <c r="Y295" s="704">
        <v>37</v>
      </c>
      <c r="Z295" s="702" t="s">
        <v>341</v>
      </c>
      <c r="AA295" s="702" t="s">
        <v>341</v>
      </c>
      <c r="AB295" s="702" t="s">
        <v>341</v>
      </c>
      <c r="AC295" s="703" t="s">
        <v>341</v>
      </c>
      <c r="AD295" s="704">
        <v>35</v>
      </c>
      <c r="AE295" s="702" t="s">
        <v>341</v>
      </c>
      <c r="AF295" s="702" t="s">
        <v>341</v>
      </c>
      <c r="AG295" s="702" t="s">
        <v>341</v>
      </c>
      <c r="AH295" s="702" t="s">
        <v>341</v>
      </c>
      <c r="AI295" s="702" t="s">
        <v>341</v>
      </c>
      <c r="AJ295" s="703" t="s">
        <v>341</v>
      </c>
      <c r="AK295" s="704">
        <v>33</v>
      </c>
      <c r="AL295" s="702" t="s">
        <v>341</v>
      </c>
      <c r="AM295" s="702" t="s">
        <v>341</v>
      </c>
      <c r="AN295" s="702" t="s">
        <v>341</v>
      </c>
      <c r="AO295" s="703" t="s">
        <v>341</v>
      </c>
      <c r="AP295" s="704" t="s">
        <v>341</v>
      </c>
      <c r="AQ295" s="702" t="s">
        <v>341</v>
      </c>
      <c r="AR295" s="703" t="s">
        <v>341</v>
      </c>
      <c r="AS295" s="704">
        <v>34</v>
      </c>
      <c r="AT295" s="702" t="s">
        <v>341</v>
      </c>
      <c r="AU295" s="702" t="s">
        <v>341</v>
      </c>
      <c r="AV295" s="702" t="s">
        <v>341</v>
      </c>
      <c r="AW295" s="703" t="s">
        <v>341</v>
      </c>
      <c r="AX295" s="704">
        <v>32</v>
      </c>
      <c r="AY295" s="702" t="s">
        <v>341</v>
      </c>
      <c r="AZ295" s="703" t="s">
        <v>341</v>
      </c>
      <c r="BA295" s="704">
        <v>27</v>
      </c>
      <c r="BB295" s="702" t="s">
        <v>341</v>
      </c>
      <c r="BC295" s="702" t="s">
        <v>341</v>
      </c>
      <c r="BD295" s="702" t="s">
        <v>341</v>
      </c>
      <c r="BE295" s="702" t="s">
        <v>341</v>
      </c>
      <c r="BF295" s="702" t="s">
        <v>341</v>
      </c>
      <c r="BG295" s="702" t="s">
        <v>341</v>
      </c>
      <c r="BH295" s="702" t="s">
        <v>341</v>
      </c>
      <c r="BI295" s="703" t="s">
        <v>341</v>
      </c>
      <c r="BJ295" s="704">
        <v>33</v>
      </c>
      <c r="BK295" s="702" t="s">
        <v>341</v>
      </c>
      <c r="BL295" s="702" t="s">
        <v>341</v>
      </c>
      <c r="BM295" s="702" t="s">
        <v>341</v>
      </c>
      <c r="BN295" s="702" t="s">
        <v>341</v>
      </c>
      <c r="BO295" s="703" t="s">
        <v>341</v>
      </c>
      <c r="BP295" s="704">
        <v>34</v>
      </c>
      <c r="BQ295" s="702" t="s">
        <v>341</v>
      </c>
      <c r="BR295" s="702" t="s">
        <v>341</v>
      </c>
      <c r="BS295" s="703" t="s">
        <v>341</v>
      </c>
      <c r="BT295" s="704">
        <v>31</v>
      </c>
      <c r="BU295" s="702" t="s">
        <v>341</v>
      </c>
      <c r="BV295" s="702" t="s">
        <v>341</v>
      </c>
      <c r="BW295" s="702" t="s">
        <v>341</v>
      </c>
      <c r="BX295" s="703" t="s">
        <v>341</v>
      </c>
      <c r="BY295" s="704">
        <v>36</v>
      </c>
      <c r="BZ295" s="702" t="s">
        <v>341</v>
      </c>
      <c r="CA295" s="702" t="s">
        <v>341</v>
      </c>
      <c r="CB295" s="702" t="s">
        <v>341</v>
      </c>
      <c r="CC295" s="702" t="s">
        <v>341</v>
      </c>
      <c r="CD295" s="702" t="s">
        <v>341</v>
      </c>
      <c r="CE295" s="702" t="s">
        <v>341</v>
      </c>
      <c r="CF295" s="702" t="s">
        <v>341</v>
      </c>
      <c r="CG295" s="703" t="s">
        <v>341</v>
      </c>
      <c r="CH295" s="704">
        <v>33</v>
      </c>
      <c r="CI295" s="702" t="s">
        <v>341</v>
      </c>
      <c r="CJ295" s="703" t="s">
        <v>341</v>
      </c>
      <c r="CK295" s="704">
        <v>34</v>
      </c>
      <c r="CL295" s="702" t="s">
        <v>341</v>
      </c>
      <c r="CM295" s="702" t="s">
        <v>341</v>
      </c>
      <c r="CN295" s="702" t="s">
        <v>341</v>
      </c>
      <c r="CO295" s="702" t="s">
        <v>341</v>
      </c>
      <c r="CP295" s="703" t="s">
        <v>341</v>
      </c>
      <c r="CQ295" s="704">
        <v>33</v>
      </c>
      <c r="CR295" s="702" t="s">
        <v>341</v>
      </c>
      <c r="CS295" s="702" t="s">
        <v>341</v>
      </c>
      <c r="CT295" s="703" t="s">
        <v>341</v>
      </c>
      <c r="CU295" s="704">
        <v>34</v>
      </c>
      <c r="CV295" s="702" t="s">
        <v>341</v>
      </c>
      <c r="CW295" s="702" t="s">
        <v>341</v>
      </c>
      <c r="CX295" s="702" t="s">
        <v>341</v>
      </c>
      <c r="CY295" s="703" t="s">
        <v>341</v>
      </c>
      <c r="CZ295" s="704">
        <v>34</v>
      </c>
      <c r="DA295" s="702" t="s">
        <v>341</v>
      </c>
      <c r="DB295" s="702" t="s">
        <v>341</v>
      </c>
      <c r="DC295" s="702" t="s">
        <v>341</v>
      </c>
      <c r="DD295" s="702" t="s">
        <v>341</v>
      </c>
      <c r="DE295" s="702" t="s">
        <v>341</v>
      </c>
      <c r="DF295" s="703" t="s">
        <v>341</v>
      </c>
      <c r="DG295" s="704">
        <v>34</v>
      </c>
      <c r="DH295" s="702" t="s">
        <v>341</v>
      </c>
      <c r="DI295" s="702" t="s">
        <v>341</v>
      </c>
      <c r="DJ295" s="702" t="s">
        <v>341</v>
      </c>
      <c r="DK295" s="702" t="s">
        <v>341</v>
      </c>
      <c r="DL295" s="702" t="s">
        <v>341</v>
      </c>
      <c r="DM295" s="702" t="s">
        <v>341</v>
      </c>
      <c r="DN295" s="702" t="s">
        <v>341</v>
      </c>
      <c r="DO295" s="703" t="s">
        <v>341</v>
      </c>
      <c r="DP295" s="706">
        <v>33</v>
      </c>
      <c r="DQ295" s="704" t="s">
        <v>341</v>
      </c>
      <c r="DR295" s="702" t="s">
        <v>341</v>
      </c>
      <c r="DS295" s="702" t="s">
        <v>341</v>
      </c>
      <c r="DT295" s="703" t="s">
        <v>341</v>
      </c>
      <c r="DU295" s="704" t="s">
        <v>341</v>
      </c>
      <c r="DV295" s="707" t="s">
        <v>341</v>
      </c>
      <c r="DW295" s="637" t="s">
        <v>341</v>
      </c>
    </row>
    <row r="296" spans="1:137" s="224" customFormat="1" ht="16.5" customHeight="1">
      <c r="A296" s="741" t="s">
        <v>73</v>
      </c>
      <c r="B296" s="701">
        <v>11</v>
      </c>
      <c r="C296" s="702" t="s">
        <v>341</v>
      </c>
      <c r="D296" s="703" t="s">
        <v>341</v>
      </c>
      <c r="E296" s="704">
        <v>18</v>
      </c>
      <c r="F296" s="705" t="s">
        <v>341</v>
      </c>
      <c r="G296" s="702" t="s">
        <v>341</v>
      </c>
      <c r="H296" s="702" t="s">
        <v>341</v>
      </c>
      <c r="I296" s="702" t="s">
        <v>341</v>
      </c>
      <c r="J296" s="703" t="s">
        <v>341</v>
      </c>
      <c r="K296" s="704">
        <v>25</v>
      </c>
      <c r="L296" s="702" t="s">
        <v>341</v>
      </c>
      <c r="M296" s="702" t="s">
        <v>341</v>
      </c>
      <c r="N296" s="702" t="s">
        <v>341</v>
      </c>
      <c r="O296" s="703" t="s">
        <v>341</v>
      </c>
      <c r="P296" s="704">
        <v>17</v>
      </c>
      <c r="Q296" s="702" t="s">
        <v>341</v>
      </c>
      <c r="R296" s="702" t="s">
        <v>341</v>
      </c>
      <c r="S296" s="703" t="s">
        <v>341</v>
      </c>
      <c r="T296" s="704">
        <v>22</v>
      </c>
      <c r="U296" s="702" t="s">
        <v>341</v>
      </c>
      <c r="V296" s="702" t="s">
        <v>341</v>
      </c>
      <c r="W296" s="702" t="s">
        <v>341</v>
      </c>
      <c r="X296" s="703" t="s">
        <v>341</v>
      </c>
      <c r="Y296" s="704">
        <v>19</v>
      </c>
      <c r="Z296" s="702" t="s">
        <v>341</v>
      </c>
      <c r="AA296" s="702" t="s">
        <v>341</v>
      </c>
      <c r="AB296" s="702" t="s">
        <v>341</v>
      </c>
      <c r="AC296" s="703" t="s">
        <v>341</v>
      </c>
      <c r="AD296" s="704">
        <v>13</v>
      </c>
      <c r="AE296" s="702" t="s">
        <v>341</v>
      </c>
      <c r="AF296" s="702" t="s">
        <v>341</v>
      </c>
      <c r="AG296" s="702" t="s">
        <v>341</v>
      </c>
      <c r="AH296" s="702" t="s">
        <v>341</v>
      </c>
      <c r="AI296" s="702" t="s">
        <v>341</v>
      </c>
      <c r="AJ296" s="703" t="s">
        <v>341</v>
      </c>
      <c r="AK296" s="704">
        <v>25</v>
      </c>
      <c r="AL296" s="702" t="s">
        <v>341</v>
      </c>
      <c r="AM296" s="702" t="s">
        <v>341</v>
      </c>
      <c r="AN296" s="702" t="s">
        <v>341</v>
      </c>
      <c r="AO296" s="703" t="s">
        <v>341</v>
      </c>
      <c r="AP296" s="704" t="s">
        <v>341</v>
      </c>
      <c r="AQ296" s="702" t="s">
        <v>341</v>
      </c>
      <c r="AR296" s="703" t="s">
        <v>341</v>
      </c>
      <c r="AS296" s="704">
        <v>19</v>
      </c>
      <c r="AT296" s="702" t="s">
        <v>341</v>
      </c>
      <c r="AU296" s="702" t="s">
        <v>341</v>
      </c>
      <c r="AV296" s="702" t="s">
        <v>341</v>
      </c>
      <c r="AW296" s="703" t="s">
        <v>341</v>
      </c>
      <c r="AX296" s="704">
        <v>11</v>
      </c>
      <c r="AY296" s="702" t="s">
        <v>341</v>
      </c>
      <c r="AZ296" s="703" t="s">
        <v>341</v>
      </c>
      <c r="BA296" s="704">
        <v>10</v>
      </c>
      <c r="BB296" s="702" t="s">
        <v>341</v>
      </c>
      <c r="BC296" s="702" t="s">
        <v>341</v>
      </c>
      <c r="BD296" s="702" t="s">
        <v>341</v>
      </c>
      <c r="BE296" s="702" t="s">
        <v>341</v>
      </c>
      <c r="BF296" s="702" t="s">
        <v>341</v>
      </c>
      <c r="BG296" s="702" t="s">
        <v>341</v>
      </c>
      <c r="BH296" s="702" t="s">
        <v>341</v>
      </c>
      <c r="BI296" s="703" t="s">
        <v>341</v>
      </c>
      <c r="BJ296" s="704">
        <v>14</v>
      </c>
      <c r="BK296" s="702" t="s">
        <v>341</v>
      </c>
      <c r="BL296" s="702" t="s">
        <v>341</v>
      </c>
      <c r="BM296" s="702" t="s">
        <v>341</v>
      </c>
      <c r="BN296" s="702" t="s">
        <v>341</v>
      </c>
      <c r="BO296" s="703" t="s">
        <v>341</v>
      </c>
      <c r="BP296" s="704">
        <v>15</v>
      </c>
      <c r="BQ296" s="702" t="s">
        <v>341</v>
      </c>
      <c r="BR296" s="702" t="s">
        <v>341</v>
      </c>
      <c r="BS296" s="703" t="s">
        <v>341</v>
      </c>
      <c r="BT296" s="704">
        <v>15</v>
      </c>
      <c r="BU296" s="702" t="s">
        <v>341</v>
      </c>
      <c r="BV296" s="702" t="s">
        <v>341</v>
      </c>
      <c r="BW296" s="702" t="s">
        <v>341</v>
      </c>
      <c r="BX296" s="703" t="s">
        <v>341</v>
      </c>
      <c r="BY296" s="704">
        <v>18</v>
      </c>
      <c r="BZ296" s="702" t="s">
        <v>341</v>
      </c>
      <c r="CA296" s="702" t="s">
        <v>341</v>
      </c>
      <c r="CB296" s="702" t="s">
        <v>341</v>
      </c>
      <c r="CC296" s="702" t="s">
        <v>341</v>
      </c>
      <c r="CD296" s="702" t="s">
        <v>341</v>
      </c>
      <c r="CE296" s="702" t="s">
        <v>341</v>
      </c>
      <c r="CF296" s="702" t="s">
        <v>341</v>
      </c>
      <c r="CG296" s="703" t="s">
        <v>341</v>
      </c>
      <c r="CH296" s="704">
        <v>11</v>
      </c>
      <c r="CI296" s="702" t="s">
        <v>341</v>
      </c>
      <c r="CJ296" s="703" t="s">
        <v>341</v>
      </c>
      <c r="CK296" s="704">
        <v>23</v>
      </c>
      <c r="CL296" s="702" t="s">
        <v>341</v>
      </c>
      <c r="CM296" s="702" t="s">
        <v>341</v>
      </c>
      <c r="CN296" s="702" t="s">
        <v>341</v>
      </c>
      <c r="CO296" s="702" t="s">
        <v>341</v>
      </c>
      <c r="CP296" s="703" t="s">
        <v>341</v>
      </c>
      <c r="CQ296" s="704">
        <v>15</v>
      </c>
      <c r="CR296" s="702" t="s">
        <v>341</v>
      </c>
      <c r="CS296" s="702" t="s">
        <v>341</v>
      </c>
      <c r="CT296" s="703" t="s">
        <v>341</v>
      </c>
      <c r="CU296" s="704">
        <v>18</v>
      </c>
      <c r="CV296" s="702" t="s">
        <v>341</v>
      </c>
      <c r="CW296" s="702" t="s">
        <v>341</v>
      </c>
      <c r="CX296" s="702" t="s">
        <v>341</v>
      </c>
      <c r="CY296" s="703" t="s">
        <v>341</v>
      </c>
      <c r="CZ296" s="704">
        <v>11</v>
      </c>
      <c r="DA296" s="702" t="s">
        <v>341</v>
      </c>
      <c r="DB296" s="702" t="s">
        <v>341</v>
      </c>
      <c r="DC296" s="702" t="s">
        <v>341</v>
      </c>
      <c r="DD296" s="702" t="s">
        <v>341</v>
      </c>
      <c r="DE296" s="702" t="s">
        <v>341</v>
      </c>
      <c r="DF296" s="703" t="s">
        <v>341</v>
      </c>
      <c r="DG296" s="704">
        <v>19</v>
      </c>
      <c r="DH296" s="702" t="s">
        <v>341</v>
      </c>
      <c r="DI296" s="702" t="s">
        <v>341</v>
      </c>
      <c r="DJ296" s="702" t="s">
        <v>341</v>
      </c>
      <c r="DK296" s="702" t="s">
        <v>341</v>
      </c>
      <c r="DL296" s="702" t="s">
        <v>341</v>
      </c>
      <c r="DM296" s="702" t="s">
        <v>341</v>
      </c>
      <c r="DN296" s="702" t="s">
        <v>341</v>
      </c>
      <c r="DO296" s="703" t="s">
        <v>341</v>
      </c>
      <c r="DP296" s="706">
        <v>15</v>
      </c>
      <c r="DQ296" s="704" t="s">
        <v>341</v>
      </c>
      <c r="DR296" s="702" t="s">
        <v>341</v>
      </c>
      <c r="DS296" s="702" t="s">
        <v>341</v>
      </c>
      <c r="DT296" s="703" t="s">
        <v>341</v>
      </c>
      <c r="DU296" s="704" t="s">
        <v>341</v>
      </c>
      <c r="DV296" s="707" t="s">
        <v>341</v>
      </c>
      <c r="DW296" s="637" t="s">
        <v>341</v>
      </c>
    </row>
    <row r="297" spans="1:137" s="224" customFormat="1" ht="16.5" customHeight="1">
      <c r="A297" s="741" t="s">
        <v>148</v>
      </c>
      <c r="B297" s="701">
        <v>9</v>
      </c>
      <c r="C297" s="702" t="s">
        <v>341</v>
      </c>
      <c r="D297" s="703" t="s">
        <v>341</v>
      </c>
      <c r="E297" s="704">
        <v>12</v>
      </c>
      <c r="F297" s="705" t="s">
        <v>341</v>
      </c>
      <c r="G297" s="702" t="s">
        <v>341</v>
      </c>
      <c r="H297" s="702" t="s">
        <v>341</v>
      </c>
      <c r="I297" s="702" t="s">
        <v>341</v>
      </c>
      <c r="J297" s="703" t="s">
        <v>341</v>
      </c>
      <c r="K297" s="704">
        <v>12</v>
      </c>
      <c r="L297" s="702" t="s">
        <v>341</v>
      </c>
      <c r="M297" s="702" t="s">
        <v>341</v>
      </c>
      <c r="N297" s="702" t="s">
        <v>341</v>
      </c>
      <c r="O297" s="703" t="s">
        <v>341</v>
      </c>
      <c r="P297" s="704">
        <v>8</v>
      </c>
      <c r="Q297" s="702" t="s">
        <v>341</v>
      </c>
      <c r="R297" s="702" t="s">
        <v>341</v>
      </c>
      <c r="S297" s="703" t="s">
        <v>341</v>
      </c>
      <c r="T297" s="704">
        <v>7</v>
      </c>
      <c r="U297" s="702" t="s">
        <v>341</v>
      </c>
      <c r="V297" s="702" t="s">
        <v>341</v>
      </c>
      <c r="W297" s="702" t="s">
        <v>341</v>
      </c>
      <c r="X297" s="703" t="s">
        <v>341</v>
      </c>
      <c r="Y297" s="704">
        <v>9</v>
      </c>
      <c r="Z297" s="702" t="s">
        <v>341</v>
      </c>
      <c r="AA297" s="702" t="s">
        <v>341</v>
      </c>
      <c r="AB297" s="702" t="s">
        <v>341</v>
      </c>
      <c r="AC297" s="703" t="s">
        <v>341</v>
      </c>
      <c r="AD297" s="704">
        <v>8</v>
      </c>
      <c r="AE297" s="702" t="s">
        <v>341</v>
      </c>
      <c r="AF297" s="702" t="s">
        <v>341</v>
      </c>
      <c r="AG297" s="702" t="s">
        <v>341</v>
      </c>
      <c r="AH297" s="702" t="s">
        <v>341</v>
      </c>
      <c r="AI297" s="702" t="s">
        <v>341</v>
      </c>
      <c r="AJ297" s="703" t="s">
        <v>341</v>
      </c>
      <c r="AK297" s="704">
        <v>7</v>
      </c>
      <c r="AL297" s="702" t="s">
        <v>341</v>
      </c>
      <c r="AM297" s="702" t="s">
        <v>341</v>
      </c>
      <c r="AN297" s="702" t="s">
        <v>341</v>
      </c>
      <c r="AO297" s="703" t="s">
        <v>341</v>
      </c>
      <c r="AP297" s="704" t="s">
        <v>341</v>
      </c>
      <c r="AQ297" s="702" t="s">
        <v>341</v>
      </c>
      <c r="AR297" s="703" t="s">
        <v>341</v>
      </c>
      <c r="AS297" s="704">
        <v>11</v>
      </c>
      <c r="AT297" s="702" t="s">
        <v>341</v>
      </c>
      <c r="AU297" s="702" t="s">
        <v>341</v>
      </c>
      <c r="AV297" s="702" t="s">
        <v>341</v>
      </c>
      <c r="AW297" s="703" t="s">
        <v>341</v>
      </c>
      <c r="AX297" s="704">
        <v>6</v>
      </c>
      <c r="AY297" s="702" t="s">
        <v>341</v>
      </c>
      <c r="AZ297" s="703" t="s">
        <v>341</v>
      </c>
      <c r="BA297" s="704">
        <v>10</v>
      </c>
      <c r="BB297" s="702" t="s">
        <v>341</v>
      </c>
      <c r="BC297" s="702" t="s">
        <v>341</v>
      </c>
      <c r="BD297" s="702" t="s">
        <v>341</v>
      </c>
      <c r="BE297" s="702" t="s">
        <v>341</v>
      </c>
      <c r="BF297" s="702" t="s">
        <v>341</v>
      </c>
      <c r="BG297" s="702" t="s">
        <v>341</v>
      </c>
      <c r="BH297" s="702" t="s">
        <v>341</v>
      </c>
      <c r="BI297" s="703" t="s">
        <v>341</v>
      </c>
      <c r="BJ297" s="704">
        <v>10</v>
      </c>
      <c r="BK297" s="702" t="s">
        <v>341</v>
      </c>
      <c r="BL297" s="702" t="s">
        <v>341</v>
      </c>
      <c r="BM297" s="702" t="s">
        <v>341</v>
      </c>
      <c r="BN297" s="702" t="s">
        <v>341</v>
      </c>
      <c r="BO297" s="703" t="s">
        <v>341</v>
      </c>
      <c r="BP297" s="704">
        <v>8</v>
      </c>
      <c r="BQ297" s="702" t="s">
        <v>341</v>
      </c>
      <c r="BR297" s="702" t="s">
        <v>341</v>
      </c>
      <c r="BS297" s="703" t="s">
        <v>341</v>
      </c>
      <c r="BT297" s="704">
        <v>6</v>
      </c>
      <c r="BU297" s="702" t="s">
        <v>341</v>
      </c>
      <c r="BV297" s="702" t="s">
        <v>341</v>
      </c>
      <c r="BW297" s="702" t="s">
        <v>341</v>
      </c>
      <c r="BX297" s="703" t="s">
        <v>341</v>
      </c>
      <c r="BY297" s="704">
        <v>11</v>
      </c>
      <c r="BZ297" s="702" t="s">
        <v>341</v>
      </c>
      <c r="CA297" s="702" t="s">
        <v>341</v>
      </c>
      <c r="CB297" s="702" t="s">
        <v>341</v>
      </c>
      <c r="CC297" s="702" t="s">
        <v>341</v>
      </c>
      <c r="CD297" s="702" t="s">
        <v>341</v>
      </c>
      <c r="CE297" s="702" t="s">
        <v>341</v>
      </c>
      <c r="CF297" s="702" t="s">
        <v>341</v>
      </c>
      <c r="CG297" s="703" t="s">
        <v>341</v>
      </c>
      <c r="CH297" s="704">
        <v>8</v>
      </c>
      <c r="CI297" s="702" t="s">
        <v>341</v>
      </c>
      <c r="CJ297" s="703" t="s">
        <v>341</v>
      </c>
      <c r="CK297" s="704">
        <v>7</v>
      </c>
      <c r="CL297" s="702" t="s">
        <v>341</v>
      </c>
      <c r="CM297" s="702" t="s">
        <v>341</v>
      </c>
      <c r="CN297" s="702" t="s">
        <v>341</v>
      </c>
      <c r="CO297" s="702" t="s">
        <v>341</v>
      </c>
      <c r="CP297" s="703" t="s">
        <v>341</v>
      </c>
      <c r="CQ297" s="704">
        <v>9</v>
      </c>
      <c r="CR297" s="702" t="s">
        <v>341</v>
      </c>
      <c r="CS297" s="702" t="s">
        <v>341</v>
      </c>
      <c r="CT297" s="703" t="s">
        <v>341</v>
      </c>
      <c r="CU297" s="704">
        <v>8</v>
      </c>
      <c r="CV297" s="702" t="s">
        <v>341</v>
      </c>
      <c r="CW297" s="702" t="s">
        <v>341</v>
      </c>
      <c r="CX297" s="702" t="s">
        <v>341</v>
      </c>
      <c r="CY297" s="703" t="s">
        <v>341</v>
      </c>
      <c r="CZ297" s="704">
        <v>12</v>
      </c>
      <c r="DA297" s="702" t="s">
        <v>341</v>
      </c>
      <c r="DB297" s="702" t="s">
        <v>341</v>
      </c>
      <c r="DC297" s="702" t="s">
        <v>341</v>
      </c>
      <c r="DD297" s="702" t="s">
        <v>341</v>
      </c>
      <c r="DE297" s="702" t="s">
        <v>341</v>
      </c>
      <c r="DF297" s="703" t="s">
        <v>341</v>
      </c>
      <c r="DG297" s="704">
        <v>11</v>
      </c>
      <c r="DH297" s="702" t="s">
        <v>341</v>
      </c>
      <c r="DI297" s="702" t="s">
        <v>341</v>
      </c>
      <c r="DJ297" s="702" t="s">
        <v>341</v>
      </c>
      <c r="DK297" s="702" t="s">
        <v>341</v>
      </c>
      <c r="DL297" s="702" t="s">
        <v>341</v>
      </c>
      <c r="DM297" s="702" t="s">
        <v>341</v>
      </c>
      <c r="DN297" s="702" t="s">
        <v>341</v>
      </c>
      <c r="DO297" s="703" t="s">
        <v>341</v>
      </c>
      <c r="DP297" s="706">
        <v>10</v>
      </c>
      <c r="DQ297" s="704" t="s">
        <v>341</v>
      </c>
      <c r="DR297" s="702" t="s">
        <v>341</v>
      </c>
      <c r="DS297" s="702" t="s">
        <v>341</v>
      </c>
      <c r="DT297" s="703" t="s">
        <v>341</v>
      </c>
      <c r="DU297" s="704" t="s">
        <v>341</v>
      </c>
      <c r="DV297" s="707" t="s">
        <v>341</v>
      </c>
      <c r="DW297" s="637" t="s">
        <v>341</v>
      </c>
    </row>
    <row r="298" spans="1:137" s="224" customFormat="1" ht="16.5" customHeight="1">
      <c r="A298" s="742" t="s">
        <v>71</v>
      </c>
      <c r="B298" s="701"/>
      <c r="C298" s="708"/>
      <c r="D298" s="709"/>
      <c r="E298" s="701"/>
      <c r="F298" s="710"/>
      <c r="G298" s="708"/>
      <c r="H298" s="708"/>
      <c r="I298" s="708"/>
      <c r="J298" s="709"/>
      <c r="K298" s="701"/>
      <c r="L298" s="708"/>
      <c r="M298" s="708"/>
      <c r="N298" s="708"/>
      <c r="O298" s="709"/>
      <c r="P298" s="701"/>
      <c r="Q298" s="708"/>
      <c r="R298" s="708"/>
      <c r="S298" s="709"/>
      <c r="T298" s="701"/>
      <c r="U298" s="708"/>
      <c r="V298" s="708"/>
      <c r="W298" s="708"/>
      <c r="X298" s="709"/>
      <c r="Y298" s="701"/>
      <c r="Z298" s="708"/>
      <c r="AA298" s="708"/>
      <c r="AB298" s="708"/>
      <c r="AC298" s="709"/>
      <c r="AD298" s="701"/>
      <c r="AE298" s="708"/>
      <c r="AF298" s="708"/>
      <c r="AG298" s="708"/>
      <c r="AH298" s="708"/>
      <c r="AI298" s="708"/>
      <c r="AJ298" s="709"/>
      <c r="AK298" s="701"/>
      <c r="AL298" s="708"/>
      <c r="AM298" s="708"/>
      <c r="AN298" s="708"/>
      <c r="AO298" s="709"/>
      <c r="AP298" s="701"/>
      <c r="AQ298" s="708"/>
      <c r="AR298" s="709"/>
      <c r="AS298" s="701"/>
      <c r="AT298" s="708"/>
      <c r="AU298" s="708"/>
      <c r="AV298" s="708"/>
      <c r="AW298" s="709"/>
      <c r="AX298" s="701"/>
      <c r="AY298" s="708"/>
      <c r="AZ298" s="709"/>
      <c r="BA298" s="701"/>
      <c r="BB298" s="708"/>
      <c r="BC298" s="708"/>
      <c r="BD298" s="708"/>
      <c r="BE298" s="708"/>
      <c r="BF298" s="708"/>
      <c r="BG298" s="708"/>
      <c r="BH298" s="708"/>
      <c r="BI298" s="709"/>
      <c r="BJ298" s="701"/>
      <c r="BK298" s="708"/>
      <c r="BL298" s="708"/>
      <c r="BM298" s="708"/>
      <c r="BN298" s="708"/>
      <c r="BO298" s="709"/>
      <c r="BP298" s="701"/>
      <c r="BQ298" s="708"/>
      <c r="BR298" s="708"/>
      <c r="BS298" s="709"/>
      <c r="BT298" s="701"/>
      <c r="BU298" s="708"/>
      <c r="BV298" s="708"/>
      <c r="BW298" s="708"/>
      <c r="BX298" s="709"/>
      <c r="BY298" s="701"/>
      <c r="BZ298" s="708"/>
      <c r="CA298" s="708"/>
      <c r="CB298" s="708"/>
      <c r="CC298" s="708"/>
      <c r="CD298" s="708"/>
      <c r="CE298" s="711"/>
      <c r="CF298" s="708"/>
      <c r="CG298" s="709"/>
      <c r="CH298" s="701"/>
      <c r="CI298" s="708"/>
      <c r="CJ298" s="709"/>
      <c r="CK298" s="701"/>
      <c r="CL298" s="708"/>
      <c r="CM298" s="708"/>
      <c r="CN298" s="708"/>
      <c r="CO298" s="708"/>
      <c r="CP298" s="709"/>
      <c r="CQ298" s="701"/>
      <c r="CR298" s="708"/>
      <c r="CS298" s="708"/>
      <c r="CT298" s="709"/>
      <c r="CU298" s="701"/>
      <c r="CV298" s="708"/>
      <c r="CW298" s="708"/>
      <c r="CX298" s="708"/>
      <c r="CY298" s="709"/>
      <c r="CZ298" s="701"/>
      <c r="DA298" s="708"/>
      <c r="DB298" s="708"/>
      <c r="DC298" s="708"/>
      <c r="DD298" s="708"/>
      <c r="DE298" s="708"/>
      <c r="DF298" s="709"/>
      <c r="DG298" s="701"/>
      <c r="DH298" s="708"/>
      <c r="DI298" s="708"/>
      <c r="DJ298" s="708"/>
      <c r="DK298" s="708"/>
      <c r="DL298" s="708"/>
      <c r="DM298" s="708"/>
      <c r="DN298" s="708"/>
      <c r="DO298" s="709"/>
      <c r="DP298" s="712"/>
      <c r="DQ298" s="701"/>
      <c r="DR298" s="708"/>
      <c r="DS298" s="708"/>
      <c r="DT298" s="709"/>
      <c r="DU298" s="701"/>
      <c r="DV298" s="708"/>
      <c r="DW298" s="709"/>
    </row>
    <row r="299" spans="1:137" s="224" customFormat="1" ht="16.5" customHeight="1">
      <c r="A299" s="741" t="s">
        <v>72</v>
      </c>
      <c r="B299" s="701">
        <v>28</v>
      </c>
      <c r="C299" s="702" t="s">
        <v>341</v>
      </c>
      <c r="D299" s="703" t="s">
        <v>341</v>
      </c>
      <c r="E299" s="704">
        <v>32</v>
      </c>
      <c r="F299" s="705" t="s">
        <v>341</v>
      </c>
      <c r="G299" s="702" t="s">
        <v>341</v>
      </c>
      <c r="H299" s="702" t="s">
        <v>341</v>
      </c>
      <c r="I299" s="702" t="s">
        <v>341</v>
      </c>
      <c r="J299" s="703" t="s">
        <v>341</v>
      </c>
      <c r="K299" s="704">
        <v>32</v>
      </c>
      <c r="L299" s="702" t="s">
        <v>341</v>
      </c>
      <c r="M299" s="702" t="s">
        <v>341</v>
      </c>
      <c r="N299" s="702" t="s">
        <v>341</v>
      </c>
      <c r="O299" s="703" t="s">
        <v>341</v>
      </c>
      <c r="P299" s="704">
        <v>37</v>
      </c>
      <c r="Q299" s="702" t="s">
        <v>341</v>
      </c>
      <c r="R299" s="702" t="s">
        <v>341</v>
      </c>
      <c r="S299" s="703" t="s">
        <v>341</v>
      </c>
      <c r="T299" s="704">
        <v>27</v>
      </c>
      <c r="U299" s="702" t="s">
        <v>341</v>
      </c>
      <c r="V299" s="702" t="s">
        <v>341</v>
      </c>
      <c r="W299" s="702" t="s">
        <v>341</v>
      </c>
      <c r="X299" s="703" t="s">
        <v>341</v>
      </c>
      <c r="Y299" s="704">
        <v>36</v>
      </c>
      <c r="Z299" s="702" t="s">
        <v>341</v>
      </c>
      <c r="AA299" s="702" t="s">
        <v>341</v>
      </c>
      <c r="AB299" s="702" t="s">
        <v>341</v>
      </c>
      <c r="AC299" s="703" t="s">
        <v>341</v>
      </c>
      <c r="AD299" s="704">
        <v>28</v>
      </c>
      <c r="AE299" s="702" t="s">
        <v>341</v>
      </c>
      <c r="AF299" s="702" t="s">
        <v>341</v>
      </c>
      <c r="AG299" s="702" t="s">
        <v>341</v>
      </c>
      <c r="AH299" s="702" t="s">
        <v>341</v>
      </c>
      <c r="AI299" s="702" t="s">
        <v>341</v>
      </c>
      <c r="AJ299" s="703" t="s">
        <v>341</v>
      </c>
      <c r="AK299" s="704">
        <v>27</v>
      </c>
      <c r="AL299" s="702" t="s">
        <v>341</v>
      </c>
      <c r="AM299" s="702" t="s">
        <v>341</v>
      </c>
      <c r="AN299" s="702" t="s">
        <v>341</v>
      </c>
      <c r="AO299" s="703" t="s">
        <v>341</v>
      </c>
      <c r="AP299" s="704" t="s">
        <v>341</v>
      </c>
      <c r="AQ299" s="702" t="s">
        <v>341</v>
      </c>
      <c r="AR299" s="703" t="s">
        <v>341</v>
      </c>
      <c r="AS299" s="704">
        <v>30</v>
      </c>
      <c r="AT299" s="702" t="s">
        <v>341</v>
      </c>
      <c r="AU299" s="702" t="s">
        <v>341</v>
      </c>
      <c r="AV299" s="702" t="s">
        <v>341</v>
      </c>
      <c r="AW299" s="703" t="s">
        <v>341</v>
      </c>
      <c r="AX299" s="704">
        <v>36</v>
      </c>
      <c r="AY299" s="702" t="s">
        <v>341</v>
      </c>
      <c r="AZ299" s="703" t="s">
        <v>341</v>
      </c>
      <c r="BA299" s="704">
        <v>25</v>
      </c>
      <c r="BB299" s="702" t="s">
        <v>341</v>
      </c>
      <c r="BC299" s="702" t="s">
        <v>341</v>
      </c>
      <c r="BD299" s="702" t="s">
        <v>341</v>
      </c>
      <c r="BE299" s="702" t="s">
        <v>341</v>
      </c>
      <c r="BF299" s="702" t="s">
        <v>341</v>
      </c>
      <c r="BG299" s="702" t="s">
        <v>341</v>
      </c>
      <c r="BH299" s="702" t="s">
        <v>341</v>
      </c>
      <c r="BI299" s="703" t="s">
        <v>341</v>
      </c>
      <c r="BJ299" s="704">
        <v>35</v>
      </c>
      <c r="BK299" s="702" t="s">
        <v>341</v>
      </c>
      <c r="BL299" s="702" t="s">
        <v>341</v>
      </c>
      <c r="BM299" s="702" t="s">
        <v>341</v>
      </c>
      <c r="BN299" s="702" t="s">
        <v>341</v>
      </c>
      <c r="BO299" s="703" t="s">
        <v>341</v>
      </c>
      <c r="BP299" s="704">
        <v>32</v>
      </c>
      <c r="BQ299" s="702" t="s">
        <v>341</v>
      </c>
      <c r="BR299" s="702" t="s">
        <v>341</v>
      </c>
      <c r="BS299" s="703" t="s">
        <v>341</v>
      </c>
      <c r="BT299" s="704">
        <v>28</v>
      </c>
      <c r="BU299" s="702" t="s">
        <v>341</v>
      </c>
      <c r="BV299" s="702" t="s">
        <v>341</v>
      </c>
      <c r="BW299" s="702" t="s">
        <v>341</v>
      </c>
      <c r="BX299" s="703" t="s">
        <v>341</v>
      </c>
      <c r="BY299" s="704">
        <v>32</v>
      </c>
      <c r="BZ299" s="702" t="s">
        <v>341</v>
      </c>
      <c r="CA299" s="702" t="s">
        <v>341</v>
      </c>
      <c r="CB299" s="702" t="s">
        <v>341</v>
      </c>
      <c r="CC299" s="702" t="s">
        <v>341</v>
      </c>
      <c r="CD299" s="702" t="s">
        <v>341</v>
      </c>
      <c r="CE299" s="702" t="s">
        <v>341</v>
      </c>
      <c r="CF299" s="702" t="s">
        <v>341</v>
      </c>
      <c r="CG299" s="703" t="s">
        <v>341</v>
      </c>
      <c r="CH299" s="704">
        <v>28</v>
      </c>
      <c r="CI299" s="702" t="s">
        <v>341</v>
      </c>
      <c r="CJ299" s="703" t="s">
        <v>341</v>
      </c>
      <c r="CK299" s="704">
        <v>29</v>
      </c>
      <c r="CL299" s="702" t="s">
        <v>341</v>
      </c>
      <c r="CM299" s="702" t="s">
        <v>341</v>
      </c>
      <c r="CN299" s="702" t="s">
        <v>341</v>
      </c>
      <c r="CO299" s="702" t="s">
        <v>341</v>
      </c>
      <c r="CP299" s="703" t="s">
        <v>341</v>
      </c>
      <c r="CQ299" s="704">
        <v>31</v>
      </c>
      <c r="CR299" s="702" t="s">
        <v>341</v>
      </c>
      <c r="CS299" s="702" t="s">
        <v>341</v>
      </c>
      <c r="CT299" s="703" t="s">
        <v>341</v>
      </c>
      <c r="CU299" s="704">
        <v>30</v>
      </c>
      <c r="CV299" s="702" t="s">
        <v>341</v>
      </c>
      <c r="CW299" s="702" t="s">
        <v>341</v>
      </c>
      <c r="CX299" s="702" t="s">
        <v>341</v>
      </c>
      <c r="CY299" s="703" t="s">
        <v>341</v>
      </c>
      <c r="CZ299" s="704">
        <v>34</v>
      </c>
      <c r="DA299" s="702" t="s">
        <v>341</v>
      </c>
      <c r="DB299" s="702" t="s">
        <v>341</v>
      </c>
      <c r="DC299" s="702" t="s">
        <v>341</v>
      </c>
      <c r="DD299" s="702" t="s">
        <v>341</v>
      </c>
      <c r="DE299" s="702" t="s">
        <v>341</v>
      </c>
      <c r="DF299" s="703" t="s">
        <v>341</v>
      </c>
      <c r="DG299" s="704">
        <v>32</v>
      </c>
      <c r="DH299" s="702" t="s">
        <v>341</v>
      </c>
      <c r="DI299" s="702" t="s">
        <v>341</v>
      </c>
      <c r="DJ299" s="702" t="s">
        <v>341</v>
      </c>
      <c r="DK299" s="702" t="s">
        <v>341</v>
      </c>
      <c r="DL299" s="702" t="s">
        <v>341</v>
      </c>
      <c r="DM299" s="702" t="s">
        <v>341</v>
      </c>
      <c r="DN299" s="702" t="s">
        <v>341</v>
      </c>
      <c r="DO299" s="703" t="s">
        <v>341</v>
      </c>
      <c r="DP299" s="706">
        <v>30</v>
      </c>
      <c r="DQ299" s="704" t="s">
        <v>341</v>
      </c>
      <c r="DR299" s="702" t="s">
        <v>341</v>
      </c>
      <c r="DS299" s="702" t="s">
        <v>341</v>
      </c>
      <c r="DT299" s="703" t="s">
        <v>341</v>
      </c>
      <c r="DU299" s="704" t="s">
        <v>341</v>
      </c>
      <c r="DV299" s="707" t="s">
        <v>341</v>
      </c>
      <c r="DW299" s="637" t="s">
        <v>341</v>
      </c>
    </row>
    <row r="300" spans="1:137" s="224" customFormat="1" ht="16.5" customHeight="1">
      <c r="A300" s="741" t="s">
        <v>73</v>
      </c>
      <c r="B300" s="701">
        <v>4</v>
      </c>
      <c r="C300" s="702" t="s">
        <v>341</v>
      </c>
      <c r="D300" s="703" t="s">
        <v>341</v>
      </c>
      <c r="E300" s="704">
        <v>7</v>
      </c>
      <c r="F300" s="705" t="s">
        <v>341</v>
      </c>
      <c r="G300" s="702" t="s">
        <v>341</v>
      </c>
      <c r="H300" s="702" t="s">
        <v>341</v>
      </c>
      <c r="I300" s="702" t="s">
        <v>341</v>
      </c>
      <c r="J300" s="703" t="s">
        <v>341</v>
      </c>
      <c r="K300" s="704">
        <v>7</v>
      </c>
      <c r="L300" s="702" t="s">
        <v>341</v>
      </c>
      <c r="M300" s="702" t="s">
        <v>341</v>
      </c>
      <c r="N300" s="702" t="s">
        <v>341</v>
      </c>
      <c r="O300" s="703" t="s">
        <v>341</v>
      </c>
      <c r="P300" s="704">
        <v>6</v>
      </c>
      <c r="Q300" s="702" t="s">
        <v>341</v>
      </c>
      <c r="R300" s="702" t="s">
        <v>341</v>
      </c>
      <c r="S300" s="703" t="s">
        <v>341</v>
      </c>
      <c r="T300" s="704">
        <v>4</v>
      </c>
      <c r="U300" s="702" t="s">
        <v>341</v>
      </c>
      <c r="V300" s="702" t="s">
        <v>341</v>
      </c>
      <c r="W300" s="702" t="s">
        <v>341</v>
      </c>
      <c r="X300" s="703" t="s">
        <v>341</v>
      </c>
      <c r="Y300" s="704">
        <v>9</v>
      </c>
      <c r="Z300" s="702" t="s">
        <v>341</v>
      </c>
      <c r="AA300" s="702" t="s">
        <v>341</v>
      </c>
      <c r="AB300" s="702" t="s">
        <v>341</v>
      </c>
      <c r="AC300" s="703" t="s">
        <v>341</v>
      </c>
      <c r="AD300" s="704">
        <v>5</v>
      </c>
      <c r="AE300" s="702" t="s">
        <v>341</v>
      </c>
      <c r="AF300" s="702" t="s">
        <v>341</v>
      </c>
      <c r="AG300" s="702" t="s">
        <v>341</v>
      </c>
      <c r="AH300" s="702" t="s">
        <v>341</v>
      </c>
      <c r="AI300" s="702" t="s">
        <v>341</v>
      </c>
      <c r="AJ300" s="703" t="s">
        <v>341</v>
      </c>
      <c r="AK300" s="704">
        <v>4</v>
      </c>
      <c r="AL300" s="702" t="s">
        <v>341</v>
      </c>
      <c r="AM300" s="702" t="s">
        <v>341</v>
      </c>
      <c r="AN300" s="702" t="s">
        <v>341</v>
      </c>
      <c r="AO300" s="703" t="s">
        <v>341</v>
      </c>
      <c r="AP300" s="704" t="s">
        <v>341</v>
      </c>
      <c r="AQ300" s="702" t="s">
        <v>341</v>
      </c>
      <c r="AR300" s="703" t="s">
        <v>341</v>
      </c>
      <c r="AS300" s="704">
        <v>6</v>
      </c>
      <c r="AT300" s="702" t="s">
        <v>341</v>
      </c>
      <c r="AU300" s="702" t="s">
        <v>341</v>
      </c>
      <c r="AV300" s="702" t="s">
        <v>341</v>
      </c>
      <c r="AW300" s="703" t="s">
        <v>341</v>
      </c>
      <c r="AX300" s="704">
        <v>3</v>
      </c>
      <c r="AY300" s="702" t="s">
        <v>341</v>
      </c>
      <c r="AZ300" s="703" t="s">
        <v>341</v>
      </c>
      <c r="BA300" s="704">
        <v>4</v>
      </c>
      <c r="BB300" s="702" t="s">
        <v>341</v>
      </c>
      <c r="BC300" s="702" t="s">
        <v>341</v>
      </c>
      <c r="BD300" s="702" t="s">
        <v>341</v>
      </c>
      <c r="BE300" s="702" t="s">
        <v>341</v>
      </c>
      <c r="BF300" s="702" t="s">
        <v>341</v>
      </c>
      <c r="BG300" s="702" t="s">
        <v>341</v>
      </c>
      <c r="BH300" s="702" t="s">
        <v>341</v>
      </c>
      <c r="BI300" s="703" t="s">
        <v>341</v>
      </c>
      <c r="BJ300" s="704">
        <v>6</v>
      </c>
      <c r="BK300" s="702" t="s">
        <v>341</v>
      </c>
      <c r="BL300" s="702" t="s">
        <v>341</v>
      </c>
      <c r="BM300" s="702" t="s">
        <v>341</v>
      </c>
      <c r="BN300" s="702" t="s">
        <v>341</v>
      </c>
      <c r="BO300" s="703" t="s">
        <v>341</v>
      </c>
      <c r="BP300" s="704">
        <v>5</v>
      </c>
      <c r="BQ300" s="702" t="s">
        <v>341</v>
      </c>
      <c r="BR300" s="702" t="s">
        <v>341</v>
      </c>
      <c r="BS300" s="703" t="s">
        <v>341</v>
      </c>
      <c r="BT300" s="704">
        <v>6</v>
      </c>
      <c r="BU300" s="702" t="s">
        <v>341</v>
      </c>
      <c r="BV300" s="702" t="s">
        <v>341</v>
      </c>
      <c r="BW300" s="702" t="s">
        <v>341</v>
      </c>
      <c r="BX300" s="703" t="s">
        <v>341</v>
      </c>
      <c r="BY300" s="704">
        <v>8</v>
      </c>
      <c r="BZ300" s="702" t="s">
        <v>341</v>
      </c>
      <c r="CA300" s="702" t="s">
        <v>341</v>
      </c>
      <c r="CB300" s="702" t="s">
        <v>341</v>
      </c>
      <c r="CC300" s="702" t="s">
        <v>341</v>
      </c>
      <c r="CD300" s="702" t="s">
        <v>341</v>
      </c>
      <c r="CE300" s="702" t="s">
        <v>341</v>
      </c>
      <c r="CF300" s="702" t="s">
        <v>341</v>
      </c>
      <c r="CG300" s="703" t="s">
        <v>341</v>
      </c>
      <c r="CH300" s="704">
        <v>4</v>
      </c>
      <c r="CI300" s="702" t="s">
        <v>341</v>
      </c>
      <c r="CJ300" s="703" t="s">
        <v>341</v>
      </c>
      <c r="CK300" s="704">
        <v>9</v>
      </c>
      <c r="CL300" s="702" t="s">
        <v>341</v>
      </c>
      <c r="CM300" s="702" t="s">
        <v>341</v>
      </c>
      <c r="CN300" s="702" t="s">
        <v>341</v>
      </c>
      <c r="CO300" s="702" t="s">
        <v>341</v>
      </c>
      <c r="CP300" s="703" t="s">
        <v>341</v>
      </c>
      <c r="CQ300" s="704">
        <v>4</v>
      </c>
      <c r="CR300" s="702" t="s">
        <v>341</v>
      </c>
      <c r="CS300" s="702" t="s">
        <v>341</v>
      </c>
      <c r="CT300" s="703" t="s">
        <v>341</v>
      </c>
      <c r="CU300" s="704">
        <v>6</v>
      </c>
      <c r="CV300" s="702" t="s">
        <v>341</v>
      </c>
      <c r="CW300" s="702" t="s">
        <v>341</v>
      </c>
      <c r="CX300" s="702" t="s">
        <v>341</v>
      </c>
      <c r="CY300" s="703" t="s">
        <v>341</v>
      </c>
      <c r="CZ300" s="704">
        <v>5</v>
      </c>
      <c r="DA300" s="702" t="s">
        <v>341</v>
      </c>
      <c r="DB300" s="702" t="s">
        <v>341</v>
      </c>
      <c r="DC300" s="702" t="s">
        <v>341</v>
      </c>
      <c r="DD300" s="702" t="s">
        <v>341</v>
      </c>
      <c r="DE300" s="702" t="s">
        <v>341</v>
      </c>
      <c r="DF300" s="703" t="s">
        <v>341</v>
      </c>
      <c r="DG300" s="704">
        <v>7</v>
      </c>
      <c r="DH300" s="702" t="s">
        <v>341</v>
      </c>
      <c r="DI300" s="702" t="s">
        <v>341</v>
      </c>
      <c r="DJ300" s="702" t="s">
        <v>341</v>
      </c>
      <c r="DK300" s="702" t="s">
        <v>341</v>
      </c>
      <c r="DL300" s="702" t="s">
        <v>341</v>
      </c>
      <c r="DM300" s="702" t="s">
        <v>341</v>
      </c>
      <c r="DN300" s="702" t="s">
        <v>341</v>
      </c>
      <c r="DO300" s="703" t="s">
        <v>341</v>
      </c>
      <c r="DP300" s="706">
        <v>6</v>
      </c>
      <c r="DQ300" s="704" t="s">
        <v>341</v>
      </c>
      <c r="DR300" s="702" t="s">
        <v>341</v>
      </c>
      <c r="DS300" s="702" t="s">
        <v>341</v>
      </c>
      <c r="DT300" s="703" t="s">
        <v>341</v>
      </c>
      <c r="DU300" s="704" t="s">
        <v>341</v>
      </c>
      <c r="DV300" s="707" t="s">
        <v>341</v>
      </c>
      <c r="DW300" s="637" t="s">
        <v>341</v>
      </c>
    </row>
    <row r="301" spans="1:137" s="224" customFormat="1" ht="16.5" customHeight="1">
      <c r="A301" s="741" t="s">
        <v>148</v>
      </c>
      <c r="B301" s="701">
        <v>3</v>
      </c>
      <c r="C301" s="702" t="s">
        <v>341</v>
      </c>
      <c r="D301" s="703" t="s">
        <v>341</v>
      </c>
      <c r="E301" s="704">
        <v>3</v>
      </c>
      <c r="F301" s="705" t="s">
        <v>341</v>
      </c>
      <c r="G301" s="702" t="s">
        <v>341</v>
      </c>
      <c r="H301" s="702" t="s">
        <v>341</v>
      </c>
      <c r="I301" s="702" t="s">
        <v>341</v>
      </c>
      <c r="J301" s="703" t="s">
        <v>341</v>
      </c>
      <c r="K301" s="704">
        <v>6</v>
      </c>
      <c r="L301" s="702" t="s">
        <v>341</v>
      </c>
      <c r="M301" s="702" t="s">
        <v>341</v>
      </c>
      <c r="N301" s="702" t="s">
        <v>341</v>
      </c>
      <c r="O301" s="703" t="s">
        <v>341</v>
      </c>
      <c r="P301" s="704">
        <v>3</v>
      </c>
      <c r="Q301" s="702" t="s">
        <v>341</v>
      </c>
      <c r="R301" s="702" t="s">
        <v>341</v>
      </c>
      <c r="S301" s="703" t="s">
        <v>341</v>
      </c>
      <c r="T301" s="704">
        <v>4</v>
      </c>
      <c r="U301" s="702" t="s">
        <v>341</v>
      </c>
      <c r="V301" s="702" t="s">
        <v>341</v>
      </c>
      <c r="W301" s="702" t="s">
        <v>341</v>
      </c>
      <c r="X301" s="703" t="s">
        <v>341</v>
      </c>
      <c r="Y301" s="704">
        <v>3</v>
      </c>
      <c r="Z301" s="702" t="s">
        <v>341</v>
      </c>
      <c r="AA301" s="702" t="s">
        <v>341</v>
      </c>
      <c r="AB301" s="702" t="s">
        <v>341</v>
      </c>
      <c r="AC301" s="703" t="s">
        <v>341</v>
      </c>
      <c r="AD301" s="704">
        <v>3</v>
      </c>
      <c r="AE301" s="702" t="s">
        <v>341</v>
      </c>
      <c r="AF301" s="702" t="s">
        <v>341</v>
      </c>
      <c r="AG301" s="702" t="s">
        <v>341</v>
      </c>
      <c r="AH301" s="702" t="s">
        <v>341</v>
      </c>
      <c r="AI301" s="702" t="s">
        <v>341</v>
      </c>
      <c r="AJ301" s="703" t="s">
        <v>341</v>
      </c>
      <c r="AK301" s="704">
        <v>3</v>
      </c>
      <c r="AL301" s="702" t="s">
        <v>341</v>
      </c>
      <c r="AM301" s="702" t="s">
        <v>341</v>
      </c>
      <c r="AN301" s="702" t="s">
        <v>341</v>
      </c>
      <c r="AO301" s="703" t="s">
        <v>341</v>
      </c>
      <c r="AP301" s="704" t="s">
        <v>341</v>
      </c>
      <c r="AQ301" s="702" t="s">
        <v>341</v>
      </c>
      <c r="AR301" s="703" t="s">
        <v>341</v>
      </c>
      <c r="AS301" s="704">
        <v>4</v>
      </c>
      <c r="AT301" s="702" t="s">
        <v>341</v>
      </c>
      <c r="AU301" s="702" t="s">
        <v>341</v>
      </c>
      <c r="AV301" s="702" t="s">
        <v>341</v>
      </c>
      <c r="AW301" s="703" t="s">
        <v>341</v>
      </c>
      <c r="AX301" s="704">
        <v>1</v>
      </c>
      <c r="AY301" s="702" t="s">
        <v>341</v>
      </c>
      <c r="AZ301" s="703" t="s">
        <v>341</v>
      </c>
      <c r="BA301" s="704">
        <v>3</v>
      </c>
      <c r="BB301" s="702" t="s">
        <v>341</v>
      </c>
      <c r="BC301" s="702" t="s">
        <v>341</v>
      </c>
      <c r="BD301" s="702" t="s">
        <v>341</v>
      </c>
      <c r="BE301" s="702" t="s">
        <v>341</v>
      </c>
      <c r="BF301" s="702" t="s">
        <v>341</v>
      </c>
      <c r="BG301" s="702" t="s">
        <v>341</v>
      </c>
      <c r="BH301" s="702" t="s">
        <v>341</v>
      </c>
      <c r="BI301" s="703" t="s">
        <v>341</v>
      </c>
      <c r="BJ301" s="704">
        <v>5</v>
      </c>
      <c r="BK301" s="702" t="s">
        <v>341</v>
      </c>
      <c r="BL301" s="702" t="s">
        <v>341</v>
      </c>
      <c r="BM301" s="702" t="s">
        <v>341</v>
      </c>
      <c r="BN301" s="702" t="s">
        <v>341</v>
      </c>
      <c r="BO301" s="703" t="s">
        <v>341</v>
      </c>
      <c r="BP301" s="704" t="s">
        <v>443</v>
      </c>
      <c r="BQ301" s="702" t="s">
        <v>341</v>
      </c>
      <c r="BR301" s="702" t="s">
        <v>341</v>
      </c>
      <c r="BS301" s="703" t="s">
        <v>341</v>
      </c>
      <c r="BT301" s="704">
        <v>2</v>
      </c>
      <c r="BU301" s="702" t="s">
        <v>341</v>
      </c>
      <c r="BV301" s="702" t="s">
        <v>341</v>
      </c>
      <c r="BW301" s="702" t="s">
        <v>341</v>
      </c>
      <c r="BX301" s="703" t="s">
        <v>341</v>
      </c>
      <c r="BY301" s="704">
        <v>4</v>
      </c>
      <c r="BZ301" s="702" t="s">
        <v>341</v>
      </c>
      <c r="CA301" s="702" t="s">
        <v>341</v>
      </c>
      <c r="CB301" s="702" t="s">
        <v>341</v>
      </c>
      <c r="CC301" s="702" t="s">
        <v>341</v>
      </c>
      <c r="CD301" s="702" t="s">
        <v>341</v>
      </c>
      <c r="CE301" s="702" t="s">
        <v>341</v>
      </c>
      <c r="CF301" s="702" t="s">
        <v>341</v>
      </c>
      <c r="CG301" s="703" t="s">
        <v>341</v>
      </c>
      <c r="CH301" s="704">
        <v>3</v>
      </c>
      <c r="CI301" s="702" t="s">
        <v>341</v>
      </c>
      <c r="CJ301" s="703" t="s">
        <v>341</v>
      </c>
      <c r="CK301" s="704">
        <v>1</v>
      </c>
      <c r="CL301" s="702" t="s">
        <v>341</v>
      </c>
      <c r="CM301" s="702" t="s">
        <v>341</v>
      </c>
      <c r="CN301" s="702" t="s">
        <v>341</v>
      </c>
      <c r="CO301" s="702" t="s">
        <v>341</v>
      </c>
      <c r="CP301" s="703" t="s">
        <v>341</v>
      </c>
      <c r="CQ301" s="704">
        <v>2</v>
      </c>
      <c r="CR301" s="702" t="s">
        <v>341</v>
      </c>
      <c r="CS301" s="702" t="s">
        <v>341</v>
      </c>
      <c r="CT301" s="703" t="s">
        <v>341</v>
      </c>
      <c r="CU301" s="704">
        <v>4</v>
      </c>
      <c r="CV301" s="702" t="s">
        <v>341</v>
      </c>
      <c r="CW301" s="702" t="s">
        <v>341</v>
      </c>
      <c r="CX301" s="702" t="s">
        <v>341</v>
      </c>
      <c r="CY301" s="703" t="s">
        <v>341</v>
      </c>
      <c r="CZ301" s="704">
        <v>6</v>
      </c>
      <c r="DA301" s="702" t="s">
        <v>341</v>
      </c>
      <c r="DB301" s="702" t="s">
        <v>341</v>
      </c>
      <c r="DC301" s="702" t="s">
        <v>341</v>
      </c>
      <c r="DD301" s="702" t="s">
        <v>341</v>
      </c>
      <c r="DE301" s="702" t="s">
        <v>341</v>
      </c>
      <c r="DF301" s="703" t="s">
        <v>341</v>
      </c>
      <c r="DG301" s="704">
        <v>4</v>
      </c>
      <c r="DH301" s="702" t="s">
        <v>341</v>
      </c>
      <c r="DI301" s="702" t="s">
        <v>341</v>
      </c>
      <c r="DJ301" s="702" t="s">
        <v>341</v>
      </c>
      <c r="DK301" s="702" t="s">
        <v>341</v>
      </c>
      <c r="DL301" s="702" t="s">
        <v>341</v>
      </c>
      <c r="DM301" s="702" t="s">
        <v>341</v>
      </c>
      <c r="DN301" s="702" t="s">
        <v>341</v>
      </c>
      <c r="DO301" s="703" t="s">
        <v>341</v>
      </c>
      <c r="DP301" s="706">
        <v>3</v>
      </c>
      <c r="DQ301" s="704" t="s">
        <v>341</v>
      </c>
      <c r="DR301" s="702" t="s">
        <v>341</v>
      </c>
      <c r="DS301" s="702" t="s">
        <v>341</v>
      </c>
      <c r="DT301" s="703" t="s">
        <v>341</v>
      </c>
      <c r="DU301" s="704" t="s">
        <v>341</v>
      </c>
      <c r="DV301" s="707" t="s">
        <v>341</v>
      </c>
      <c r="DW301" s="637" t="s">
        <v>341</v>
      </c>
    </row>
    <row r="302" spans="1:137" s="14" customFormat="1" ht="16.5" customHeight="1">
      <c r="A302" s="470" t="s">
        <v>444</v>
      </c>
      <c r="B302" s="212">
        <v>8.4</v>
      </c>
      <c r="C302" s="713" t="s">
        <v>341</v>
      </c>
      <c r="D302" s="714" t="s">
        <v>341</v>
      </c>
      <c r="E302" s="715">
        <v>10</v>
      </c>
      <c r="F302" s="716" t="s">
        <v>341</v>
      </c>
      <c r="G302" s="713" t="s">
        <v>341</v>
      </c>
      <c r="H302" s="713" t="s">
        <v>341</v>
      </c>
      <c r="I302" s="713" t="s">
        <v>341</v>
      </c>
      <c r="J302" s="714" t="s">
        <v>341</v>
      </c>
      <c r="K302" s="715">
        <v>9.3000000000000007</v>
      </c>
      <c r="L302" s="716" t="s">
        <v>341</v>
      </c>
      <c r="M302" s="713" t="s">
        <v>341</v>
      </c>
      <c r="N302" s="713" t="s">
        <v>341</v>
      </c>
      <c r="O302" s="714" t="s">
        <v>341</v>
      </c>
      <c r="P302" s="715">
        <v>10.1</v>
      </c>
      <c r="Q302" s="716" t="s">
        <v>341</v>
      </c>
      <c r="R302" s="713" t="s">
        <v>341</v>
      </c>
      <c r="S302" s="714" t="s">
        <v>341</v>
      </c>
      <c r="T302" s="715">
        <v>10</v>
      </c>
      <c r="U302" s="716" t="s">
        <v>341</v>
      </c>
      <c r="V302" s="713" t="s">
        <v>341</v>
      </c>
      <c r="W302" s="713" t="s">
        <v>341</v>
      </c>
      <c r="X302" s="714" t="s">
        <v>341</v>
      </c>
      <c r="Y302" s="715">
        <v>8.1999999999999993</v>
      </c>
      <c r="Z302" s="716" t="s">
        <v>341</v>
      </c>
      <c r="AA302" s="713" t="s">
        <v>341</v>
      </c>
      <c r="AB302" s="713" t="s">
        <v>341</v>
      </c>
      <c r="AC302" s="714" t="s">
        <v>341</v>
      </c>
      <c r="AD302" s="715">
        <v>8.5</v>
      </c>
      <c r="AE302" s="716" t="s">
        <v>341</v>
      </c>
      <c r="AF302" s="713" t="s">
        <v>341</v>
      </c>
      <c r="AG302" s="713" t="s">
        <v>341</v>
      </c>
      <c r="AH302" s="713" t="s">
        <v>341</v>
      </c>
      <c r="AI302" s="713" t="s">
        <v>341</v>
      </c>
      <c r="AJ302" s="714" t="s">
        <v>341</v>
      </c>
      <c r="AK302" s="715">
        <v>9.5</v>
      </c>
      <c r="AL302" s="716" t="s">
        <v>341</v>
      </c>
      <c r="AM302" s="713" t="s">
        <v>341</v>
      </c>
      <c r="AN302" s="713" t="s">
        <v>341</v>
      </c>
      <c r="AO302" s="714" t="s">
        <v>341</v>
      </c>
      <c r="AP302" s="715">
        <v>9.8000000000000007</v>
      </c>
      <c r="AQ302" s="716" t="s">
        <v>341</v>
      </c>
      <c r="AR302" s="714" t="s">
        <v>341</v>
      </c>
      <c r="AS302" s="715">
        <v>9.4</v>
      </c>
      <c r="AT302" s="716" t="s">
        <v>341</v>
      </c>
      <c r="AU302" s="713" t="s">
        <v>341</v>
      </c>
      <c r="AV302" s="713" t="s">
        <v>341</v>
      </c>
      <c r="AW302" s="714" t="s">
        <v>341</v>
      </c>
      <c r="AX302" s="715">
        <v>10.4</v>
      </c>
      <c r="AY302" s="716" t="s">
        <v>341</v>
      </c>
      <c r="AZ302" s="714" t="s">
        <v>341</v>
      </c>
      <c r="BA302" s="715">
        <v>11.8</v>
      </c>
      <c r="BB302" s="716" t="s">
        <v>341</v>
      </c>
      <c r="BC302" s="713" t="s">
        <v>341</v>
      </c>
      <c r="BD302" s="713" t="s">
        <v>341</v>
      </c>
      <c r="BE302" s="713" t="s">
        <v>341</v>
      </c>
      <c r="BF302" s="713" t="s">
        <v>341</v>
      </c>
      <c r="BG302" s="713" t="s">
        <v>341</v>
      </c>
      <c r="BH302" s="713" t="s">
        <v>341</v>
      </c>
      <c r="BI302" s="714" t="s">
        <v>341</v>
      </c>
      <c r="BJ302" s="715">
        <v>13.6</v>
      </c>
      <c r="BK302" s="716" t="s">
        <v>341</v>
      </c>
      <c r="BL302" s="713" t="s">
        <v>341</v>
      </c>
      <c r="BM302" s="713" t="s">
        <v>341</v>
      </c>
      <c r="BN302" s="713" t="s">
        <v>341</v>
      </c>
      <c r="BO302" s="714" t="s">
        <v>341</v>
      </c>
      <c r="BP302" s="715">
        <v>10.8</v>
      </c>
      <c r="BQ302" s="716" t="s">
        <v>341</v>
      </c>
      <c r="BR302" s="713" t="s">
        <v>341</v>
      </c>
      <c r="BS302" s="714" t="s">
        <v>341</v>
      </c>
      <c r="BT302" s="715">
        <v>9.1999999999999993</v>
      </c>
      <c r="BU302" s="716" t="s">
        <v>341</v>
      </c>
      <c r="BV302" s="713" t="s">
        <v>341</v>
      </c>
      <c r="BW302" s="713" t="s">
        <v>341</v>
      </c>
      <c r="BX302" s="714" t="s">
        <v>341</v>
      </c>
      <c r="BY302" s="715">
        <v>9.6999999999999993</v>
      </c>
      <c r="BZ302" s="716" t="s">
        <v>341</v>
      </c>
      <c r="CA302" s="713" t="s">
        <v>341</v>
      </c>
      <c r="CB302" s="713" t="s">
        <v>341</v>
      </c>
      <c r="CC302" s="713" t="s">
        <v>341</v>
      </c>
      <c r="CD302" s="713" t="s">
        <v>341</v>
      </c>
      <c r="CE302" s="713" t="s">
        <v>341</v>
      </c>
      <c r="CF302" s="713" t="s">
        <v>341</v>
      </c>
      <c r="CG302" s="714" t="s">
        <v>341</v>
      </c>
      <c r="CH302" s="715">
        <v>12.3</v>
      </c>
      <c r="CI302" s="716" t="s">
        <v>341</v>
      </c>
      <c r="CJ302" s="714" t="s">
        <v>341</v>
      </c>
      <c r="CK302" s="715">
        <v>7.9</v>
      </c>
      <c r="CL302" s="716" t="s">
        <v>341</v>
      </c>
      <c r="CM302" s="713" t="s">
        <v>341</v>
      </c>
      <c r="CN302" s="713" t="s">
        <v>341</v>
      </c>
      <c r="CO302" s="713" t="s">
        <v>341</v>
      </c>
      <c r="CP302" s="714" t="s">
        <v>341</v>
      </c>
      <c r="CQ302" s="715">
        <v>12.3</v>
      </c>
      <c r="CR302" s="716" t="s">
        <v>341</v>
      </c>
      <c r="CS302" s="713" t="s">
        <v>341</v>
      </c>
      <c r="CT302" s="714" t="s">
        <v>341</v>
      </c>
      <c r="CU302" s="715">
        <v>9</v>
      </c>
      <c r="CV302" s="713" t="s">
        <v>341</v>
      </c>
      <c r="CW302" s="713" t="s">
        <v>341</v>
      </c>
      <c r="CX302" s="713" t="s">
        <v>341</v>
      </c>
      <c r="CY302" s="714" t="s">
        <v>341</v>
      </c>
      <c r="CZ302" s="715">
        <v>13.9</v>
      </c>
      <c r="DA302" s="716" t="s">
        <v>341</v>
      </c>
      <c r="DB302" s="713" t="s">
        <v>341</v>
      </c>
      <c r="DC302" s="713" t="s">
        <v>341</v>
      </c>
      <c r="DD302" s="713" t="s">
        <v>341</v>
      </c>
      <c r="DE302" s="713" t="s">
        <v>341</v>
      </c>
      <c r="DF302" s="714" t="s">
        <v>341</v>
      </c>
      <c r="DG302" s="715">
        <v>8.3000000000000007</v>
      </c>
      <c r="DH302" s="716" t="s">
        <v>341</v>
      </c>
      <c r="DI302" s="713" t="s">
        <v>341</v>
      </c>
      <c r="DJ302" s="713" t="s">
        <v>341</v>
      </c>
      <c r="DK302" s="713" t="s">
        <v>341</v>
      </c>
      <c r="DL302" s="713" t="s">
        <v>341</v>
      </c>
      <c r="DM302" s="713" t="s">
        <v>341</v>
      </c>
      <c r="DN302" s="713" t="s">
        <v>341</v>
      </c>
      <c r="DO302" s="713" t="s">
        <v>341</v>
      </c>
      <c r="DP302" s="717">
        <v>10.5</v>
      </c>
      <c r="DQ302" s="715" t="s">
        <v>341</v>
      </c>
      <c r="DR302" s="716">
        <v>28.1</v>
      </c>
      <c r="DS302" s="713">
        <v>26.6</v>
      </c>
      <c r="DT302" s="714">
        <v>29.9</v>
      </c>
      <c r="DU302" s="718" t="s">
        <v>341</v>
      </c>
      <c r="DV302" s="719">
        <v>20.6</v>
      </c>
      <c r="DW302" s="720" t="s">
        <v>341</v>
      </c>
      <c r="DX302" s="721"/>
      <c r="DY302" s="36"/>
    </row>
    <row r="303" spans="1:137" s="14" customFormat="1" ht="16.5" customHeight="1">
      <c r="A303" s="462" t="s">
        <v>479</v>
      </c>
      <c r="B303" s="701">
        <v>284</v>
      </c>
      <c r="C303" s="702" t="s">
        <v>341</v>
      </c>
      <c r="D303" s="703" t="s">
        <v>341</v>
      </c>
      <c r="E303" s="704">
        <v>450</v>
      </c>
      <c r="F303" s="705" t="s">
        <v>341</v>
      </c>
      <c r="G303" s="702" t="s">
        <v>341</v>
      </c>
      <c r="H303" s="702" t="s">
        <v>341</v>
      </c>
      <c r="I303" s="702" t="s">
        <v>341</v>
      </c>
      <c r="J303" s="703" t="s">
        <v>341</v>
      </c>
      <c r="K303" s="704">
        <v>194</v>
      </c>
      <c r="L303" s="702" t="s">
        <v>341</v>
      </c>
      <c r="M303" s="702" t="s">
        <v>341</v>
      </c>
      <c r="N303" s="702" t="s">
        <v>341</v>
      </c>
      <c r="O303" s="703" t="s">
        <v>341</v>
      </c>
      <c r="P303" s="704">
        <v>271</v>
      </c>
      <c r="Q303" s="702" t="s">
        <v>341</v>
      </c>
      <c r="R303" s="702" t="s">
        <v>341</v>
      </c>
      <c r="S303" s="703" t="s">
        <v>341</v>
      </c>
      <c r="T303" s="704">
        <v>272</v>
      </c>
      <c r="U303" s="702" t="s">
        <v>341</v>
      </c>
      <c r="V303" s="702" t="s">
        <v>341</v>
      </c>
      <c r="W303" s="702" t="s">
        <v>341</v>
      </c>
      <c r="X303" s="703" t="s">
        <v>341</v>
      </c>
      <c r="Y303" s="704">
        <v>477</v>
      </c>
      <c r="Z303" s="702" t="s">
        <v>341</v>
      </c>
      <c r="AA303" s="702" t="s">
        <v>341</v>
      </c>
      <c r="AB303" s="702" t="s">
        <v>341</v>
      </c>
      <c r="AC303" s="703" t="s">
        <v>341</v>
      </c>
      <c r="AD303" s="704">
        <v>435</v>
      </c>
      <c r="AE303" s="702" t="s">
        <v>341</v>
      </c>
      <c r="AF303" s="702" t="s">
        <v>341</v>
      </c>
      <c r="AG303" s="702" t="s">
        <v>341</v>
      </c>
      <c r="AH303" s="702" t="s">
        <v>341</v>
      </c>
      <c r="AI303" s="702" t="s">
        <v>341</v>
      </c>
      <c r="AJ303" s="703" t="s">
        <v>341</v>
      </c>
      <c r="AK303" s="704">
        <v>209</v>
      </c>
      <c r="AL303" s="702" t="s">
        <v>341</v>
      </c>
      <c r="AM303" s="702" t="s">
        <v>341</v>
      </c>
      <c r="AN303" s="702" t="s">
        <v>341</v>
      </c>
      <c r="AO303" s="703" t="s">
        <v>341</v>
      </c>
      <c r="AP303" s="704">
        <v>71</v>
      </c>
      <c r="AQ303" s="702" t="s">
        <v>341</v>
      </c>
      <c r="AR303" s="703" t="s">
        <v>341</v>
      </c>
      <c r="AS303" s="704">
        <v>194</v>
      </c>
      <c r="AT303" s="702" t="s">
        <v>341</v>
      </c>
      <c r="AU303" s="702" t="s">
        <v>341</v>
      </c>
      <c r="AV303" s="702" t="s">
        <v>341</v>
      </c>
      <c r="AW303" s="703" t="s">
        <v>341</v>
      </c>
      <c r="AX303" s="704">
        <v>303</v>
      </c>
      <c r="AY303" s="702" t="s">
        <v>341</v>
      </c>
      <c r="AZ303" s="703" t="s">
        <v>341</v>
      </c>
      <c r="BA303" s="704">
        <v>1360</v>
      </c>
      <c r="BB303" s="702" t="s">
        <v>341</v>
      </c>
      <c r="BC303" s="702" t="s">
        <v>341</v>
      </c>
      <c r="BD303" s="702" t="s">
        <v>341</v>
      </c>
      <c r="BE303" s="702" t="s">
        <v>341</v>
      </c>
      <c r="BF303" s="702" t="s">
        <v>341</v>
      </c>
      <c r="BG303" s="702" t="s">
        <v>341</v>
      </c>
      <c r="BH303" s="702" t="s">
        <v>341</v>
      </c>
      <c r="BI303" s="703" t="s">
        <v>341</v>
      </c>
      <c r="BJ303" s="704">
        <v>438</v>
      </c>
      <c r="BK303" s="702" t="s">
        <v>341</v>
      </c>
      <c r="BL303" s="702" t="s">
        <v>341</v>
      </c>
      <c r="BM303" s="702" t="s">
        <v>341</v>
      </c>
      <c r="BN303" s="702" t="s">
        <v>341</v>
      </c>
      <c r="BO303" s="703" t="s">
        <v>341</v>
      </c>
      <c r="BP303" s="704">
        <v>96</v>
      </c>
      <c r="BQ303" s="702" t="s">
        <v>341</v>
      </c>
      <c r="BR303" s="702" t="s">
        <v>341</v>
      </c>
      <c r="BS303" s="703" t="s">
        <v>341</v>
      </c>
      <c r="BT303" s="704">
        <v>396</v>
      </c>
      <c r="BU303" s="702" t="s">
        <v>341</v>
      </c>
      <c r="BV303" s="702" t="s">
        <v>341</v>
      </c>
      <c r="BW303" s="702" t="s">
        <v>341</v>
      </c>
      <c r="BX303" s="703" t="s">
        <v>341</v>
      </c>
      <c r="BY303" s="704">
        <v>437</v>
      </c>
      <c r="BZ303" s="702" t="s">
        <v>341</v>
      </c>
      <c r="CA303" s="702" t="s">
        <v>341</v>
      </c>
      <c r="CB303" s="702" t="s">
        <v>341</v>
      </c>
      <c r="CC303" s="702" t="s">
        <v>341</v>
      </c>
      <c r="CD303" s="702" t="s">
        <v>341</v>
      </c>
      <c r="CE303" s="702" t="s">
        <v>341</v>
      </c>
      <c r="CF303" s="702" t="s">
        <v>341</v>
      </c>
      <c r="CG303" s="703" t="s">
        <v>341</v>
      </c>
      <c r="CH303" s="704">
        <v>620</v>
      </c>
      <c r="CI303" s="702" t="s">
        <v>341</v>
      </c>
      <c r="CJ303" s="703" t="s">
        <v>341</v>
      </c>
      <c r="CK303" s="704">
        <v>593</v>
      </c>
      <c r="CL303" s="702" t="s">
        <v>341</v>
      </c>
      <c r="CM303" s="702" t="s">
        <v>341</v>
      </c>
      <c r="CN303" s="702" t="s">
        <v>341</v>
      </c>
      <c r="CO303" s="702" t="s">
        <v>341</v>
      </c>
      <c r="CP303" s="703" t="s">
        <v>341</v>
      </c>
      <c r="CQ303" s="704">
        <v>353</v>
      </c>
      <c r="CR303" s="702" t="s">
        <v>341</v>
      </c>
      <c r="CS303" s="702" t="s">
        <v>341</v>
      </c>
      <c r="CT303" s="703" t="s">
        <v>341</v>
      </c>
      <c r="CU303" s="704">
        <v>287</v>
      </c>
      <c r="CV303" s="702" t="s">
        <v>341</v>
      </c>
      <c r="CW303" s="702" t="s">
        <v>341</v>
      </c>
      <c r="CX303" s="702" t="s">
        <v>341</v>
      </c>
      <c r="CY303" s="703" t="s">
        <v>341</v>
      </c>
      <c r="CZ303" s="704">
        <v>732</v>
      </c>
      <c r="DA303" s="702" t="s">
        <v>341</v>
      </c>
      <c r="DB303" s="702" t="s">
        <v>341</v>
      </c>
      <c r="DC303" s="702" t="s">
        <v>341</v>
      </c>
      <c r="DD303" s="702" t="s">
        <v>341</v>
      </c>
      <c r="DE303" s="702" t="s">
        <v>341</v>
      </c>
      <c r="DF303" s="703" t="s">
        <v>341</v>
      </c>
      <c r="DG303" s="704">
        <v>932</v>
      </c>
      <c r="DH303" s="702" t="s">
        <v>341</v>
      </c>
      <c r="DI303" s="702" t="s">
        <v>341</v>
      </c>
      <c r="DJ303" s="702" t="s">
        <v>341</v>
      </c>
      <c r="DK303" s="702" t="s">
        <v>341</v>
      </c>
      <c r="DL303" s="702" t="s">
        <v>341</v>
      </c>
      <c r="DM303" s="702" t="s">
        <v>341</v>
      </c>
      <c r="DN303" s="702" t="s">
        <v>341</v>
      </c>
      <c r="DO303" s="703" t="s">
        <v>341</v>
      </c>
      <c r="DP303" s="706">
        <v>9404</v>
      </c>
      <c r="DQ303" s="704" t="s">
        <v>341</v>
      </c>
      <c r="DR303" s="702" t="s">
        <v>341</v>
      </c>
      <c r="DS303" s="702" t="s">
        <v>341</v>
      </c>
      <c r="DT303" s="703" t="s">
        <v>341</v>
      </c>
      <c r="DU303" s="704" t="s">
        <v>341</v>
      </c>
      <c r="DV303" s="707" t="s">
        <v>341</v>
      </c>
      <c r="DW303" s="637" t="s">
        <v>341</v>
      </c>
      <c r="DX303" s="224"/>
    </row>
    <row r="304" spans="1:137" s="14" customFormat="1" ht="16.5" customHeight="1">
      <c r="A304" s="315" t="s">
        <v>74</v>
      </c>
      <c r="B304" s="701">
        <v>84</v>
      </c>
      <c r="C304" s="702" t="s">
        <v>341</v>
      </c>
      <c r="D304" s="703" t="s">
        <v>341</v>
      </c>
      <c r="E304" s="704">
        <v>150</v>
      </c>
      <c r="F304" s="705" t="s">
        <v>341</v>
      </c>
      <c r="G304" s="702" t="s">
        <v>341</v>
      </c>
      <c r="H304" s="702" t="s">
        <v>341</v>
      </c>
      <c r="I304" s="702" t="s">
        <v>341</v>
      </c>
      <c r="J304" s="703" t="s">
        <v>341</v>
      </c>
      <c r="K304" s="704">
        <v>63</v>
      </c>
      <c r="L304" s="702" t="s">
        <v>341</v>
      </c>
      <c r="M304" s="702" t="s">
        <v>341</v>
      </c>
      <c r="N304" s="702" t="s">
        <v>341</v>
      </c>
      <c r="O304" s="703" t="s">
        <v>341</v>
      </c>
      <c r="P304" s="704">
        <v>107</v>
      </c>
      <c r="Q304" s="702" t="s">
        <v>341</v>
      </c>
      <c r="R304" s="702" t="s">
        <v>341</v>
      </c>
      <c r="S304" s="703" t="s">
        <v>341</v>
      </c>
      <c r="T304" s="704">
        <v>102</v>
      </c>
      <c r="U304" s="702" t="s">
        <v>341</v>
      </c>
      <c r="V304" s="702" t="s">
        <v>341</v>
      </c>
      <c r="W304" s="702" t="s">
        <v>341</v>
      </c>
      <c r="X304" s="703" t="s">
        <v>341</v>
      </c>
      <c r="Y304" s="704">
        <v>146</v>
      </c>
      <c r="Z304" s="702" t="s">
        <v>341</v>
      </c>
      <c r="AA304" s="702" t="s">
        <v>341</v>
      </c>
      <c r="AB304" s="702" t="s">
        <v>341</v>
      </c>
      <c r="AC304" s="703" t="s">
        <v>341</v>
      </c>
      <c r="AD304" s="704">
        <v>169</v>
      </c>
      <c r="AE304" s="702" t="s">
        <v>341</v>
      </c>
      <c r="AF304" s="702" t="s">
        <v>341</v>
      </c>
      <c r="AG304" s="702" t="s">
        <v>341</v>
      </c>
      <c r="AH304" s="702" t="s">
        <v>341</v>
      </c>
      <c r="AI304" s="702" t="s">
        <v>341</v>
      </c>
      <c r="AJ304" s="703" t="s">
        <v>341</v>
      </c>
      <c r="AK304" s="704">
        <v>73</v>
      </c>
      <c r="AL304" s="702" t="s">
        <v>341</v>
      </c>
      <c r="AM304" s="702" t="s">
        <v>341</v>
      </c>
      <c r="AN304" s="702" t="s">
        <v>341</v>
      </c>
      <c r="AO304" s="703" t="s">
        <v>341</v>
      </c>
      <c r="AP304" s="704">
        <v>25</v>
      </c>
      <c r="AQ304" s="702" t="s">
        <v>341</v>
      </c>
      <c r="AR304" s="703" t="s">
        <v>341</v>
      </c>
      <c r="AS304" s="704">
        <v>70</v>
      </c>
      <c r="AT304" s="702" t="s">
        <v>341</v>
      </c>
      <c r="AU304" s="702" t="s">
        <v>341</v>
      </c>
      <c r="AV304" s="702" t="s">
        <v>341</v>
      </c>
      <c r="AW304" s="703" t="s">
        <v>341</v>
      </c>
      <c r="AX304" s="704">
        <v>80</v>
      </c>
      <c r="AY304" s="702" t="s">
        <v>341</v>
      </c>
      <c r="AZ304" s="703" t="s">
        <v>341</v>
      </c>
      <c r="BA304" s="704">
        <v>280</v>
      </c>
      <c r="BB304" s="702" t="s">
        <v>341</v>
      </c>
      <c r="BC304" s="702" t="s">
        <v>341</v>
      </c>
      <c r="BD304" s="702" t="s">
        <v>341</v>
      </c>
      <c r="BE304" s="702" t="s">
        <v>341</v>
      </c>
      <c r="BF304" s="702" t="s">
        <v>341</v>
      </c>
      <c r="BG304" s="702" t="s">
        <v>341</v>
      </c>
      <c r="BH304" s="702" t="s">
        <v>341</v>
      </c>
      <c r="BI304" s="703" t="s">
        <v>341</v>
      </c>
      <c r="BJ304" s="704">
        <v>173</v>
      </c>
      <c r="BK304" s="702" t="s">
        <v>341</v>
      </c>
      <c r="BL304" s="702" t="s">
        <v>341</v>
      </c>
      <c r="BM304" s="702" t="s">
        <v>341</v>
      </c>
      <c r="BN304" s="702" t="s">
        <v>341</v>
      </c>
      <c r="BO304" s="703" t="s">
        <v>341</v>
      </c>
      <c r="BP304" s="704">
        <v>31</v>
      </c>
      <c r="BQ304" s="702" t="s">
        <v>341</v>
      </c>
      <c r="BR304" s="702" t="s">
        <v>341</v>
      </c>
      <c r="BS304" s="703" t="s">
        <v>341</v>
      </c>
      <c r="BT304" s="704">
        <v>123</v>
      </c>
      <c r="BU304" s="702" t="s">
        <v>341</v>
      </c>
      <c r="BV304" s="702" t="s">
        <v>341</v>
      </c>
      <c r="BW304" s="702" t="s">
        <v>341</v>
      </c>
      <c r="BX304" s="703" t="s">
        <v>341</v>
      </c>
      <c r="BY304" s="704">
        <v>170</v>
      </c>
      <c r="BZ304" s="702" t="s">
        <v>341</v>
      </c>
      <c r="CA304" s="702" t="s">
        <v>341</v>
      </c>
      <c r="CB304" s="702" t="s">
        <v>341</v>
      </c>
      <c r="CC304" s="702" t="s">
        <v>341</v>
      </c>
      <c r="CD304" s="702" t="s">
        <v>341</v>
      </c>
      <c r="CE304" s="702" t="s">
        <v>341</v>
      </c>
      <c r="CF304" s="702" t="s">
        <v>341</v>
      </c>
      <c r="CG304" s="703" t="s">
        <v>341</v>
      </c>
      <c r="CH304" s="704">
        <v>142</v>
      </c>
      <c r="CI304" s="702" t="s">
        <v>341</v>
      </c>
      <c r="CJ304" s="703" t="s">
        <v>341</v>
      </c>
      <c r="CK304" s="704">
        <v>205</v>
      </c>
      <c r="CL304" s="702" t="s">
        <v>341</v>
      </c>
      <c r="CM304" s="702" t="s">
        <v>341</v>
      </c>
      <c r="CN304" s="702" t="s">
        <v>341</v>
      </c>
      <c r="CO304" s="702" t="s">
        <v>341</v>
      </c>
      <c r="CP304" s="703" t="s">
        <v>341</v>
      </c>
      <c r="CQ304" s="704">
        <v>102</v>
      </c>
      <c r="CR304" s="702" t="s">
        <v>341</v>
      </c>
      <c r="CS304" s="702" t="s">
        <v>341</v>
      </c>
      <c r="CT304" s="703" t="s">
        <v>341</v>
      </c>
      <c r="CU304" s="704">
        <v>121</v>
      </c>
      <c r="CV304" s="702" t="s">
        <v>341</v>
      </c>
      <c r="CW304" s="702" t="s">
        <v>341</v>
      </c>
      <c r="CX304" s="702" t="s">
        <v>341</v>
      </c>
      <c r="CY304" s="703" t="s">
        <v>341</v>
      </c>
      <c r="CZ304" s="704">
        <v>264</v>
      </c>
      <c r="DA304" s="702" t="s">
        <v>341</v>
      </c>
      <c r="DB304" s="702" t="s">
        <v>341</v>
      </c>
      <c r="DC304" s="702" t="s">
        <v>341</v>
      </c>
      <c r="DD304" s="702" t="s">
        <v>341</v>
      </c>
      <c r="DE304" s="702" t="s">
        <v>341</v>
      </c>
      <c r="DF304" s="703" t="s">
        <v>341</v>
      </c>
      <c r="DG304" s="704">
        <v>303</v>
      </c>
      <c r="DH304" s="702" t="s">
        <v>341</v>
      </c>
      <c r="DI304" s="702" t="s">
        <v>341</v>
      </c>
      <c r="DJ304" s="702" t="s">
        <v>341</v>
      </c>
      <c r="DK304" s="702" t="s">
        <v>341</v>
      </c>
      <c r="DL304" s="702" t="s">
        <v>341</v>
      </c>
      <c r="DM304" s="702" t="s">
        <v>341</v>
      </c>
      <c r="DN304" s="702" t="s">
        <v>341</v>
      </c>
      <c r="DO304" s="703" t="s">
        <v>341</v>
      </c>
      <c r="DP304" s="706">
        <v>2983</v>
      </c>
      <c r="DQ304" s="704" t="s">
        <v>341</v>
      </c>
      <c r="DR304" s="702" t="s">
        <v>341</v>
      </c>
      <c r="DS304" s="702" t="s">
        <v>341</v>
      </c>
      <c r="DT304" s="703" t="s">
        <v>341</v>
      </c>
      <c r="DU304" s="704" t="s">
        <v>341</v>
      </c>
      <c r="DV304" s="707" t="s">
        <v>341</v>
      </c>
      <c r="DW304" s="637" t="s">
        <v>341</v>
      </c>
      <c r="DX304" s="224"/>
    </row>
    <row r="305" spans="1:142" s="14" customFormat="1" ht="16.5" customHeight="1">
      <c r="A305" s="312" t="s">
        <v>75</v>
      </c>
      <c r="B305" s="722">
        <v>43</v>
      </c>
      <c r="C305" s="723" t="s">
        <v>341</v>
      </c>
      <c r="D305" s="724" t="s">
        <v>341</v>
      </c>
      <c r="E305" s="725">
        <v>69</v>
      </c>
      <c r="F305" s="726" t="s">
        <v>341</v>
      </c>
      <c r="G305" s="723" t="s">
        <v>341</v>
      </c>
      <c r="H305" s="723" t="s">
        <v>341</v>
      </c>
      <c r="I305" s="723" t="s">
        <v>341</v>
      </c>
      <c r="J305" s="724" t="s">
        <v>341</v>
      </c>
      <c r="K305" s="725">
        <v>30</v>
      </c>
      <c r="L305" s="723" t="s">
        <v>341</v>
      </c>
      <c r="M305" s="723" t="s">
        <v>341</v>
      </c>
      <c r="N305" s="723" t="s">
        <v>341</v>
      </c>
      <c r="O305" s="724" t="s">
        <v>341</v>
      </c>
      <c r="P305" s="725">
        <v>50</v>
      </c>
      <c r="Q305" s="723" t="s">
        <v>341</v>
      </c>
      <c r="R305" s="723" t="s">
        <v>341</v>
      </c>
      <c r="S305" s="724" t="s">
        <v>341</v>
      </c>
      <c r="T305" s="725">
        <v>41</v>
      </c>
      <c r="U305" s="723" t="s">
        <v>341</v>
      </c>
      <c r="V305" s="723" t="s">
        <v>341</v>
      </c>
      <c r="W305" s="723" t="s">
        <v>341</v>
      </c>
      <c r="X305" s="724" t="s">
        <v>341</v>
      </c>
      <c r="Y305" s="725">
        <v>105</v>
      </c>
      <c r="Z305" s="723" t="s">
        <v>341</v>
      </c>
      <c r="AA305" s="723" t="s">
        <v>341</v>
      </c>
      <c r="AB305" s="723" t="s">
        <v>341</v>
      </c>
      <c r="AC305" s="724" t="s">
        <v>341</v>
      </c>
      <c r="AD305" s="725">
        <v>60</v>
      </c>
      <c r="AE305" s="723" t="s">
        <v>341</v>
      </c>
      <c r="AF305" s="723" t="s">
        <v>341</v>
      </c>
      <c r="AG305" s="723" t="s">
        <v>341</v>
      </c>
      <c r="AH305" s="723" t="s">
        <v>341</v>
      </c>
      <c r="AI305" s="723" t="s">
        <v>341</v>
      </c>
      <c r="AJ305" s="724" t="s">
        <v>341</v>
      </c>
      <c r="AK305" s="725">
        <v>29</v>
      </c>
      <c r="AL305" s="723" t="s">
        <v>341</v>
      </c>
      <c r="AM305" s="723" t="s">
        <v>341</v>
      </c>
      <c r="AN305" s="723" t="s">
        <v>341</v>
      </c>
      <c r="AO305" s="724" t="s">
        <v>341</v>
      </c>
      <c r="AP305" s="725">
        <v>9</v>
      </c>
      <c r="AQ305" s="723" t="s">
        <v>341</v>
      </c>
      <c r="AR305" s="724" t="s">
        <v>341</v>
      </c>
      <c r="AS305" s="725">
        <v>40</v>
      </c>
      <c r="AT305" s="723" t="s">
        <v>341</v>
      </c>
      <c r="AU305" s="723" t="s">
        <v>341</v>
      </c>
      <c r="AV305" s="723" t="s">
        <v>341</v>
      </c>
      <c r="AW305" s="724" t="s">
        <v>341</v>
      </c>
      <c r="AX305" s="725">
        <v>52</v>
      </c>
      <c r="AY305" s="723" t="s">
        <v>341</v>
      </c>
      <c r="AZ305" s="724" t="s">
        <v>341</v>
      </c>
      <c r="BA305" s="725">
        <v>173</v>
      </c>
      <c r="BB305" s="723" t="s">
        <v>341</v>
      </c>
      <c r="BC305" s="723" t="s">
        <v>341</v>
      </c>
      <c r="BD305" s="723" t="s">
        <v>341</v>
      </c>
      <c r="BE305" s="723" t="s">
        <v>341</v>
      </c>
      <c r="BF305" s="723" t="s">
        <v>341</v>
      </c>
      <c r="BG305" s="723" t="s">
        <v>341</v>
      </c>
      <c r="BH305" s="723" t="s">
        <v>341</v>
      </c>
      <c r="BI305" s="724" t="s">
        <v>341</v>
      </c>
      <c r="BJ305" s="725">
        <v>77</v>
      </c>
      <c r="BK305" s="723" t="s">
        <v>341</v>
      </c>
      <c r="BL305" s="723" t="s">
        <v>341</v>
      </c>
      <c r="BM305" s="723" t="s">
        <v>341</v>
      </c>
      <c r="BN305" s="723" t="s">
        <v>341</v>
      </c>
      <c r="BO305" s="724" t="s">
        <v>341</v>
      </c>
      <c r="BP305" s="725">
        <v>19</v>
      </c>
      <c r="BQ305" s="723" t="s">
        <v>341</v>
      </c>
      <c r="BR305" s="723" t="s">
        <v>341</v>
      </c>
      <c r="BS305" s="724" t="s">
        <v>341</v>
      </c>
      <c r="BT305" s="725">
        <v>66</v>
      </c>
      <c r="BU305" s="723" t="s">
        <v>341</v>
      </c>
      <c r="BV305" s="723" t="s">
        <v>341</v>
      </c>
      <c r="BW305" s="723" t="s">
        <v>341</v>
      </c>
      <c r="BX305" s="724" t="s">
        <v>341</v>
      </c>
      <c r="BY305" s="725">
        <v>48</v>
      </c>
      <c r="BZ305" s="723" t="s">
        <v>341</v>
      </c>
      <c r="CA305" s="723" t="s">
        <v>341</v>
      </c>
      <c r="CB305" s="723" t="s">
        <v>341</v>
      </c>
      <c r="CC305" s="723" t="s">
        <v>341</v>
      </c>
      <c r="CD305" s="723" t="s">
        <v>341</v>
      </c>
      <c r="CE305" s="723" t="s">
        <v>341</v>
      </c>
      <c r="CF305" s="723" t="s">
        <v>341</v>
      </c>
      <c r="CG305" s="724" t="s">
        <v>341</v>
      </c>
      <c r="CH305" s="725">
        <v>143</v>
      </c>
      <c r="CI305" s="723" t="s">
        <v>341</v>
      </c>
      <c r="CJ305" s="724" t="s">
        <v>341</v>
      </c>
      <c r="CK305" s="725">
        <v>102</v>
      </c>
      <c r="CL305" s="723" t="s">
        <v>341</v>
      </c>
      <c r="CM305" s="723" t="s">
        <v>341</v>
      </c>
      <c r="CN305" s="723" t="s">
        <v>341</v>
      </c>
      <c r="CO305" s="723" t="s">
        <v>341</v>
      </c>
      <c r="CP305" s="724" t="s">
        <v>341</v>
      </c>
      <c r="CQ305" s="725">
        <v>66</v>
      </c>
      <c r="CR305" s="723" t="s">
        <v>341</v>
      </c>
      <c r="CS305" s="723" t="s">
        <v>341</v>
      </c>
      <c r="CT305" s="724" t="s">
        <v>341</v>
      </c>
      <c r="CU305" s="725">
        <v>47</v>
      </c>
      <c r="CV305" s="723" t="s">
        <v>341</v>
      </c>
      <c r="CW305" s="723" t="s">
        <v>341</v>
      </c>
      <c r="CX305" s="723" t="s">
        <v>341</v>
      </c>
      <c r="CY305" s="724" t="s">
        <v>341</v>
      </c>
      <c r="CZ305" s="725">
        <v>97</v>
      </c>
      <c r="DA305" s="723" t="s">
        <v>341</v>
      </c>
      <c r="DB305" s="723" t="s">
        <v>341</v>
      </c>
      <c r="DC305" s="723" t="s">
        <v>341</v>
      </c>
      <c r="DD305" s="723" t="s">
        <v>341</v>
      </c>
      <c r="DE305" s="723" t="s">
        <v>341</v>
      </c>
      <c r="DF305" s="724" t="s">
        <v>341</v>
      </c>
      <c r="DG305" s="725">
        <v>123</v>
      </c>
      <c r="DH305" s="723" t="s">
        <v>341</v>
      </c>
      <c r="DI305" s="723" t="s">
        <v>341</v>
      </c>
      <c r="DJ305" s="723" t="s">
        <v>341</v>
      </c>
      <c r="DK305" s="723" t="s">
        <v>341</v>
      </c>
      <c r="DL305" s="723" t="s">
        <v>341</v>
      </c>
      <c r="DM305" s="723" t="s">
        <v>341</v>
      </c>
      <c r="DN305" s="723" t="s">
        <v>341</v>
      </c>
      <c r="DO305" s="724" t="s">
        <v>341</v>
      </c>
      <c r="DP305" s="727">
        <v>1489</v>
      </c>
      <c r="DQ305" s="725" t="s">
        <v>341</v>
      </c>
      <c r="DR305" s="723" t="s">
        <v>341</v>
      </c>
      <c r="DS305" s="723" t="s">
        <v>341</v>
      </c>
      <c r="DT305" s="724" t="s">
        <v>341</v>
      </c>
      <c r="DU305" s="725" t="s">
        <v>341</v>
      </c>
      <c r="DV305" s="728" t="s">
        <v>341</v>
      </c>
      <c r="DW305" s="729" t="s">
        <v>341</v>
      </c>
      <c r="DX305" s="224"/>
    </row>
    <row r="306" spans="1:142" ht="16.5" customHeight="1">
      <c r="A306" s="47"/>
    </row>
    <row r="307" spans="1:142" s="14" customFormat="1" ht="16.5" customHeight="1">
      <c r="A307" s="19" t="s">
        <v>59</v>
      </c>
      <c r="DX307" s="1"/>
    </row>
    <row r="308" spans="1:142" s="211" customFormat="1" ht="16.5" customHeight="1">
      <c r="A308" s="265" t="s">
        <v>101</v>
      </c>
      <c r="B308" s="683"/>
      <c r="C308" s="683"/>
      <c r="D308" s="683"/>
      <c r="E308" s="683"/>
      <c r="F308" s="266"/>
      <c r="G308" s="266"/>
      <c r="H308" s="266"/>
      <c r="I308" s="266"/>
      <c r="J308" s="266"/>
      <c r="K308" s="266"/>
      <c r="L308" s="266"/>
      <c r="M308" s="266"/>
      <c r="N308" s="266"/>
      <c r="O308" s="266"/>
      <c r="P308" s="266"/>
      <c r="Q308" s="266"/>
      <c r="R308" s="266"/>
      <c r="S308" s="266"/>
      <c r="T308" s="266"/>
      <c r="U308" s="266"/>
      <c r="V308" s="266"/>
      <c r="W308" s="266"/>
      <c r="X308" s="266"/>
      <c r="Y308" s="266"/>
      <c r="Z308" s="266"/>
      <c r="AA308" s="266"/>
      <c r="AB308" s="266"/>
      <c r="AC308" s="266"/>
      <c r="AD308" s="266"/>
      <c r="AE308" s="266"/>
      <c r="AF308" s="266"/>
      <c r="AG308" s="266"/>
      <c r="AH308" s="266"/>
      <c r="AI308" s="266"/>
      <c r="AJ308" s="266"/>
      <c r="AK308" s="266"/>
      <c r="AL308" s="266"/>
      <c r="AM308" s="266"/>
      <c r="AN308" s="266"/>
      <c r="AO308" s="266"/>
      <c r="AP308" s="266"/>
      <c r="AQ308" s="266"/>
      <c r="AR308" s="266"/>
      <c r="AS308" s="266"/>
      <c r="AT308" s="266"/>
      <c r="AU308" s="266"/>
      <c r="AV308" s="266"/>
      <c r="AW308" s="266"/>
      <c r="AX308" s="266"/>
      <c r="AY308" s="266"/>
      <c r="AZ308" s="266"/>
      <c r="BA308" s="266"/>
      <c r="BB308" s="266"/>
      <c r="BC308" s="266"/>
      <c r="BD308" s="266"/>
      <c r="BE308" s="266"/>
      <c r="BF308" s="266"/>
      <c r="BG308" s="266"/>
      <c r="BH308" s="266"/>
      <c r="BI308" s="266"/>
      <c r="BJ308" s="266"/>
      <c r="BK308" s="266"/>
      <c r="BL308" s="266"/>
      <c r="BM308" s="266"/>
      <c r="BN308" s="266"/>
      <c r="BO308" s="266"/>
      <c r="BP308" s="266"/>
      <c r="BQ308" s="266"/>
      <c r="BR308" s="266"/>
      <c r="BS308" s="266"/>
      <c r="BT308" s="266"/>
      <c r="BU308" s="266"/>
      <c r="BV308" s="266"/>
      <c r="BW308" s="266"/>
      <c r="BX308" s="266"/>
      <c r="BY308" s="266"/>
      <c r="BZ308" s="266"/>
      <c r="CA308" s="266"/>
      <c r="CB308" s="266"/>
      <c r="CC308" s="266"/>
      <c r="CD308" s="266"/>
      <c r="CE308" s="266"/>
      <c r="CF308" s="266"/>
      <c r="CG308" s="266"/>
      <c r="CH308" s="266"/>
      <c r="CI308" s="266"/>
      <c r="CJ308" s="266"/>
      <c r="CK308" s="266"/>
      <c r="CL308" s="266"/>
      <c r="CM308" s="266"/>
      <c r="CN308" s="266"/>
      <c r="CO308" s="266"/>
      <c r="CP308" s="266"/>
      <c r="CQ308" s="266"/>
      <c r="CR308" s="266"/>
      <c r="CS308" s="266"/>
      <c r="CT308" s="266"/>
      <c r="CU308" s="266"/>
      <c r="CV308" s="266"/>
      <c r="CW308" s="266"/>
      <c r="CX308" s="266"/>
      <c r="CY308" s="266"/>
      <c r="CZ308" s="266"/>
      <c r="DA308" s="266"/>
      <c r="DB308" s="266"/>
      <c r="DC308" s="266"/>
      <c r="DD308" s="266"/>
      <c r="DE308" s="266"/>
      <c r="DF308" s="266"/>
      <c r="DG308" s="266"/>
      <c r="DH308" s="266"/>
      <c r="DI308" s="266"/>
      <c r="DJ308" s="266"/>
      <c r="DK308" s="266"/>
      <c r="DL308" s="266"/>
      <c r="DM308" s="266"/>
      <c r="DN308" s="266"/>
      <c r="DO308" s="266"/>
      <c r="DP308" s="266"/>
      <c r="DQ308" s="266"/>
      <c r="DR308" s="266"/>
      <c r="DS308" s="266"/>
      <c r="DT308" s="266"/>
      <c r="DU308" s="266"/>
      <c r="DV308" s="266"/>
      <c r="DW308" s="266"/>
      <c r="DX308" s="22"/>
      <c r="DY308" s="22"/>
      <c r="DZ308" s="22"/>
    </row>
    <row r="309" spans="1:142" s="21" customFormat="1" ht="16.5" customHeight="1">
      <c r="A309" s="7" t="s">
        <v>344</v>
      </c>
      <c r="B309" s="2"/>
      <c r="C309" s="15"/>
      <c r="D309" s="123"/>
      <c r="E309" s="23"/>
      <c r="F309" s="7"/>
      <c r="G309" s="123"/>
      <c r="H309" s="123"/>
      <c r="I309" s="16"/>
      <c r="J309" s="123"/>
      <c r="K309" s="85"/>
      <c r="L309" s="1"/>
      <c r="M309" s="1"/>
      <c r="N309" s="1"/>
      <c r="O309" s="1"/>
      <c r="P309" s="85"/>
      <c r="Q309" s="1"/>
      <c r="R309" s="1"/>
      <c r="S309" s="1"/>
      <c r="T309" s="85"/>
      <c r="U309" s="1"/>
      <c r="V309" s="1"/>
      <c r="W309" s="1"/>
      <c r="X309" s="1"/>
      <c r="Y309" s="85"/>
      <c r="Z309" s="1"/>
      <c r="AA309" s="1"/>
      <c r="AB309" s="1"/>
      <c r="AC309" s="1"/>
      <c r="AD309" s="85"/>
      <c r="AE309" s="1"/>
      <c r="AF309" s="1"/>
      <c r="AG309" s="1"/>
      <c r="AH309" s="1"/>
      <c r="AI309" s="1"/>
      <c r="AJ309" s="1"/>
      <c r="AK309" s="85"/>
      <c r="AL309" s="1"/>
      <c r="AM309" s="1"/>
      <c r="AN309" s="1"/>
      <c r="AO309" s="1"/>
      <c r="AP309" s="85"/>
      <c r="AQ309" s="1"/>
      <c r="AR309" s="1"/>
      <c r="AS309" s="85"/>
      <c r="AT309" s="1"/>
      <c r="AU309" s="1"/>
      <c r="AV309" s="1"/>
      <c r="AW309" s="1"/>
      <c r="AX309" s="85"/>
      <c r="AY309" s="1"/>
      <c r="AZ309" s="1"/>
      <c r="BA309" s="85"/>
      <c r="BB309" s="1"/>
      <c r="BC309" s="1"/>
      <c r="BD309" s="1"/>
      <c r="BE309" s="1"/>
      <c r="BF309" s="1"/>
      <c r="BG309" s="1"/>
      <c r="BH309" s="1"/>
      <c r="BI309" s="1"/>
      <c r="BJ309" s="85"/>
      <c r="BK309" s="1"/>
      <c r="BL309" s="1"/>
      <c r="BM309" s="1"/>
      <c r="BN309" s="1"/>
      <c r="BO309" s="1"/>
      <c r="BP309" s="85"/>
      <c r="BQ309" s="1"/>
      <c r="BR309" s="1"/>
      <c r="BS309" s="1"/>
      <c r="BT309" s="85"/>
      <c r="BU309" s="1"/>
      <c r="BV309" s="1"/>
      <c r="BW309" s="1"/>
      <c r="BX309" s="1"/>
      <c r="BY309" s="85"/>
      <c r="BZ309" s="1"/>
      <c r="CA309" s="1"/>
      <c r="CB309" s="1"/>
      <c r="CC309" s="1"/>
      <c r="CD309" s="1"/>
      <c r="CE309" s="86"/>
      <c r="CF309" s="1"/>
      <c r="CG309" s="1"/>
      <c r="CH309" s="85"/>
      <c r="CI309" s="1"/>
      <c r="CJ309" s="1"/>
      <c r="CK309" s="85"/>
      <c r="CL309" s="1"/>
      <c r="CM309" s="1"/>
      <c r="CN309" s="1"/>
      <c r="CO309" s="1"/>
      <c r="CP309" s="1"/>
      <c r="CQ309" s="85"/>
      <c r="CR309" s="1"/>
      <c r="CS309" s="1"/>
      <c r="CT309" s="1"/>
      <c r="CU309" s="85"/>
      <c r="CV309" s="1"/>
      <c r="CW309" s="1"/>
      <c r="CX309" s="1"/>
      <c r="CY309" s="1"/>
      <c r="CZ309" s="85"/>
      <c r="DA309" s="1"/>
      <c r="DB309" s="1"/>
      <c r="DC309" s="1"/>
      <c r="DD309" s="1"/>
      <c r="DE309" s="1"/>
      <c r="DF309" s="1"/>
      <c r="DG309" s="85"/>
      <c r="DH309" s="1"/>
      <c r="DI309" s="1"/>
      <c r="DJ309" s="1"/>
      <c r="DK309" s="1"/>
      <c r="DL309" s="1"/>
      <c r="DM309" s="1"/>
      <c r="DN309" s="1"/>
      <c r="DO309" s="1"/>
      <c r="DP309" s="85"/>
      <c r="DQ309" s="85"/>
      <c r="DR309" s="1"/>
      <c r="DS309" s="1"/>
      <c r="DT309" s="1"/>
      <c r="DU309" s="85"/>
      <c r="DV309" s="1"/>
      <c r="DW309" s="1"/>
      <c r="DX309" s="1"/>
      <c r="DY309" s="14"/>
      <c r="DZ309" s="14"/>
    </row>
    <row r="310" spans="1:142" s="15" customFormat="1" ht="22.5" customHeight="1">
      <c r="A310" s="69"/>
      <c r="B310" s="79" t="s">
        <v>104</v>
      </c>
      <c r="C310" s="80" t="s">
        <v>218</v>
      </c>
      <c r="D310" s="81" t="s">
        <v>219</v>
      </c>
      <c r="E310" s="79" t="s">
        <v>220</v>
      </c>
      <c r="F310" s="80" t="s">
        <v>221</v>
      </c>
      <c r="G310" s="82" t="s">
        <v>222</v>
      </c>
      <c r="H310" s="82" t="s">
        <v>223</v>
      </c>
      <c r="I310" s="82" t="s">
        <v>224</v>
      </c>
      <c r="J310" s="81" t="s">
        <v>225</v>
      </c>
      <c r="K310" s="79" t="s">
        <v>226</v>
      </c>
      <c r="L310" s="82" t="s">
        <v>227</v>
      </c>
      <c r="M310" s="82" t="s">
        <v>228</v>
      </c>
      <c r="N310" s="82" t="s">
        <v>229</v>
      </c>
      <c r="O310" s="81" t="s">
        <v>230</v>
      </c>
      <c r="P310" s="79" t="s">
        <v>231</v>
      </c>
      <c r="Q310" s="82" t="s">
        <v>232</v>
      </c>
      <c r="R310" s="82" t="s">
        <v>233</v>
      </c>
      <c r="S310" s="81" t="s">
        <v>234</v>
      </c>
      <c r="T310" s="79" t="s">
        <v>235</v>
      </c>
      <c r="U310" s="82" t="s">
        <v>236</v>
      </c>
      <c r="V310" s="82" t="s">
        <v>237</v>
      </c>
      <c r="W310" s="82" t="s">
        <v>238</v>
      </c>
      <c r="X310" s="81" t="s">
        <v>239</v>
      </c>
      <c r="Y310" s="79" t="s">
        <v>240</v>
      </c>
      <c r="Z310" s="82" t="s">
        <v>241</v>
      </c>
      <c r="AA310" s="82" t="s">
        <v>242</v>
      </c>
      <c r="AB310" s="82" t="s">
        <v>491</v>
      </c>
      <c r="AC310" s="81" t="s">
        <v>243</v>
      </c>
      <c r="AD310" s="79" t="s">
        <v>244</v>
      </c>
      <c r="AE310" s="82" t="s">
        <v>245</v>
      </c>
      <c r="AF310" s="82" t="s">
        <v>246</v>
      </c>
      <c r="AG310" s="82" t="s">
        <v>247</v>
      </c>
      <c r="AH310" s="82" t="s">
        <v>248</v>
      </c>
      <c r="AI310" s="82" t="s">
        <v>249</v>
      </c>
      <c r="AJ310" s="81" t="s">
        <v>250</v>
      </c>
      <c r="AK310" s="79" t="s">
        <v>251</v>
      </c>
      <c r="AL310" s="82" t="s">
        <v>252</v>
      </c>
      <c r="AM310" s="82" t="s">
        <v>253</v>
      </c>
      <c r="AN310" s="82" t="s">
        <v>254</v>
      </c>
      <c r="AO310" s="81" t="s">
        <v>255</v>
      </c>
      <c r="AP310" s="79" t="s">
        <v>256</v>
      </c>
      <c r="AQ310" s="82" t="s">
        <v>257</v>
      </c>
      <c r="AR310" s="81" t="s">
        <v>258</v>
      </c>
      <c r="AS310" s="79" t="s">
        <v>259</v>
      </c>
      <c r="AT310" s="82" t="s">
        <v>260</v>
      </c>
      <c r="AU310" s="82" t="s">
        <v>261</v>
      </c>
      <c r="AV310" s="82" t="s">
        <v>262</v>
      </c>
      <c r="AW310" s="81" t="s">
        <v>263</v>
      </c>
      <c r="AX310" s="79" t="s">
        <v>264</v>
      </c>
      <c r="AY310" s="82" t="s">
        <v>265</v>
      </c>
      <c r="AZ310" s="81" t="s">
        <v>266</v>
      </c>
      <c r="BA310" s="79" t="s">
        <v>267</v>
      </c>
      <c r="BB310" s="82" t="s">
        <v>268</v>
      </c>
      <c r="BC310" s="82" t="s">
        <v>269</v>
      </c>
      <c r="BD310" s="82" t="s">
        <v>270</v>
      </c>
      <c r="BE310" s="82" t="s">
        <v>271</v>
      </c>
      <c r="BF310" s="82" t="s">
        <v>272</v>
      </c>
      <c r="BG310" s="82" t="s">
        <v>273</v>
      </c>
      <c r="BH310" s="82" t="s">
        <v>274</v>
      </c>
      <c r="BI310" s="81" t="s">
        <v>275</v>
      </c>
      <c r="BJ310" s="79" t="s">
        <v>276</v>
      </c>
      <c r="BK310" s="82" t="s">
        <v>397</v>
      </c>
      <c r="BL310" s="82" t="s">
        <v>277</v>
      </c>
      <c r="BM310" s="82" t="s">
        <v>278</v>
      </c>
      <c r="BN310" s="82" t="s">
        <v>279</v>
      </c>
      <c r="BO310" s="81" t="s">
        <v>280</v>
      </c>
      <c r="BP310" s="79" t="s">
        <v>281</v>
      </c>
      <c r="BQ310" s="82" t="s">
        <v>282</v>
      </c>
      <c r="BR310" s="82" t="s">
        <v>283</v>
      </c>
      <c r="BS310" s="81" t="s">
        <v>284</v>
      </c>
      <c r="BT310" s="79" t="s">
        <v>285</v>
      </c>
      <c r="BU310" s="82" t="s">
        <v>286</v>
      </c>
      <c r="BV310" s="82" t="s">
        <v>287</v>
      </c>
      <c r="BW310" s="82" t="s">
        <v>288</v>
      </c>
      <c r="BX310" s="81" t="s">
        <v>289</v>
      </c>
      <c r="BY310" s="79" t="s">
        <v>290</v>
      </c>
      <c r="BZ310" s="82" t="s">
        <v>291</v>
      </c>
      <c r="CA310" s="82" t="s">
        <v>292</v>
      </c>
      <c r="CB310" s="82" t="s">
        <v>293</v>
      </c>
      <c r="CC310" s="82" t="s">
        <v>294</v>
      </c>
      <c r="CD310" s="82" t="s">
        <v>295</v>
      </c>
      <c r="CE310" s="82" t="s">
        <v>296</v>
      </c>
      <c r="CF310" s="82" t="s">
        <v>297</v>
      </c>
      <c r="CG310" s="81" t="s">
        <v>298</v>
      </c>
      <c r="CH310" s="79" t="s">
        <v>299</v>
      </c>
      <c r="CI310" s="82" t="s">
        <v>300</v>
      </c>
      <c r="CJ310" s="81" t="s">
        <v>301</v>
      </c>
      <c r="CK310" s="79" t="s">
        <v>302</v>
      </c>
      <c r="CL310" s="82" t="s">
        <v>303</v>
      </c>
      <c r="CM310" s="82" t="s">
        <v>304</v>
      </c>
      <c r="CN310" s="82" t="s">
        <v>305</v>
      </c>
      <c r="CO310" s="82" t="s">
        <v>306</v>
      </c>
      <c r="CP310" s="81" t="s">
        <v>307</v>
      </c>
      <c r="CQ310" s="79" t="s">
        <v>308</v>
      </c>
      <c r="CR310" s="82" t="s">
        <v>309</v>
      </c>
      <c r="CS310" s="82" t="s">
        <v>310</v>
      </c>
      <c r="CT310" s="81" t="s">
        <v>311</v>
      </c>
      <c r="CU310" s="79" t="s">
        <v>312</v>
      </c>
      <c r="CV310" s="82" t="s">
        <v>313</v>
      </c>
      <c r="CW310" s="82" t="s">
        <v>314</v>
      </c>
      <c r="CX310" s="82" t="s">
        <v>315</v>
      </c>
      <c r="CY310" s="81" t="s">
        <v>316</v>
      </c>
      <c r="CZ310" s="79" t="s">
        <v>317</v>
      </c>
      <c r="DA310" s="82" t="s">
        <v>318</v>
      </c>
      <c r="DB310" s="82" t="s">
        <v>319</v>
      </c>
      <c r="DC310" s="82" t="s">
        <v>320</v>
      </c>
      <c r="DD310" s="82" t="s">
        <v>321</v>
      </c>
      <c r="DE310" s="82" t="s">
        <v>322</v>
      </c>
      <c r="DF310" s="81" t="s">
        <v>323</v>
      </c>
      <c r="DG310" s="79" t="s">
        <v>324</v>
      </c>
      <c r="DH310" s="82" t="s">
        <v>325</v>
      </c>
      <c r="DI310" s="82" t="s">
        <v>326</v>
      </c>
      <c r="DJ310" s="82" t="s">
        <v>327</v>
      </c>
      <c r="DK310" s="82" t="s">
        <v>328</v>
      </c>
      <c r="DL310" s="82" t="s">
        <v>329</v>
      </c>
      <c r="DM310" s="82" t="s">
        <v>330</v>
      </c>
      <c r="DN310" s="82" t="s">
        <v>331</v>
      </c>
      <c r="DO310" s="81" t="s">
        <v>332</v>
      </c>
      <c r="DP310" s="433" t="s">
        <v>333</v>
      </c>
      <c r="DQ310" s="79" t="s">
        <v>334</v>
      </c>
      <c r="DR310" s="82" t="s">
        <v>335</v>
      </c>
      <c r="DS310" s="82" t="s">
        <v>336</v>
      </c>
      <c r="DT310" s="81" t="s">
        <v>337</v>
      </c>
      <c r="DU310" s="79" t="s">
        <v>338</v>
      </c>
      <c r="DV310" s="413" t="s">
        <v>339</v>
      </c>
      <c r="DW310" s="113" t="s">
        <v>340</v>
      </c>
      <c r="DX310" s="1"/>
      <c r="DY310" s="14"/>
      <c r="DZ310" s="14"/>
    </row>
    <row r="311" spans="1:142" s="314" customFormat="1" ht="16.5" customHeight="1">
      <c r="A311" s="471" t="s">
        <v>76</v>
      </c>
      <c r="B311" s="367"/>
      <c r="C311" s="368"/>
      <c r="D311" s="369"/>
      <c r="E311" s="367"/>
      <c r="F311" s="370"/>
      <c r="G311" s="371"/>
      <c r="H311" s="371"/>
      <c r="I311" s="371"/>
      <c r="J311" s="369"/>
      <c r="K311" s="223"/>
      <c r="L311" s="170"/>
      <c r="M311" s="170"/>
      <c r="N311" s="170"/>
      <c r="O311" s="169"/>
      <c r="P311" s="223"/>
      <c r="Q311" s="170"/>
      <c r="R311" s="170"/>
      <c r="S311" s="169"/>
      <c r="T311" s="223"/>
      <c r="U311" s="170"/>
      <c r="V311" s="170"/>
      <c r="W311" s="170"/>
      <c r="X311" s="169"/>
      <c r="Y311" s="223"/>
      <c r="Z311" s="170"/>
      <c r="AA311" s="170"/>
      <c r="AB311" s="170"/>
      <c r="AC311" s="169"/>
      <c r="AD311" s="223"/>
      <c r="AE311" s="170"/>
      <c r="AF311" s="170"/>
      <c r="AG311" s="170"/>
      <c r="AH311" s="170"/>
      <c r="AI311" s="170"/>
      <c r="AJ311" s="169"/>
      <c r="AK311" s="223"/>
      <c r="AL311" s="170"/>
      <c r="AM311" s="170"/>
      <c r="AN311" s="170"/>
      <c r="AO311" s="169"/>
      <c r="AP311" s="223"/>
      <c r="AQ311" s="371"/>
      <c r="AR311" s="369"/>
      <c r="AS311" s="223"/>
      <c r="AT311" s="371"/>
      <c r="AU311" s="371"/>
      <c r="AV311" s="371"/>
      <c r="AW311" s="369"/>
      <c r="AX311" s="223"/>
      <c r="AY311" s="371"/>
      <c r="AZ311" s="369"/>
      <c r="BA311" s="223"/>
      <c r="BB311" s="371"/>
      <c r="BC311" s="371"/>
      <c r="BD311" s="371"/>
      <c r="BE311" s="371"/>
      <c r="BF311" s="371"/>
      <c r="BG311" s="371"/>
      <c r="BH311" s="371"/>
      <c r="BI311" s="369"/>
      <c r="BJ311" s="223"/>
      <c r="BK311" s="371"/>
      <c r="BL311" s="371"/>
      <c r="BM311" s="371"/>
      <c r="BN311" s="371"/>
      <c r="BO311" s="369"/>
      <c r="BP311" s="223"/>
      <c r="BQ311" s="371"/>
      <c r="BR311" s="371"/>
      <c r="BS311" s="369"/>
      <c r="BT311" s="223"/>
      <c r="BU311" s="371"/>
      <c r="BV311" s="371"/>
      <c r="BW311" s="371"/>
      <c r="BX311" s="369"/>
      <c r="BY311" s="223"/>
      <c r="BZ311" s="371"/>
      <c r="CA311" s="371"/>
      <c r="CB311" s="371"/>
      <c r="CC311" s="371"/>
      <c r="CD311" s="371"/>
      <c r="CE311" s="372"/>
      <c r="CF311" s="371"/>
      <c r="CG311" s="369"/>
      <c r="CH311" s="223"/>
      <c r="CI311" s="371"/>
      <c r="CJ311" s="369"/>
      <c r="CK311" s="223"/>
      <c r="CL311" s="371"/>
      <c r="CM311" s="371"/>
      <c r="CN311" s="371"/>
      <c r="CO311" s="371"/>
      <c r="CP311" s="369"/>
      <c r="CQ311" s="223"/>
      <c r="CR311" s="371"/>
      <c r="CS311" s="371"/>
      <c r="CT311" s="369"/>
      <c r="CU311" s="223"/>
      <c r="CV311" s="371"/>
      <c r="CW311" s="371"/>
      <c r="CX311" s="371"/>
      <c r="CY311" s="369"/>
      <c r="CZ311" s="223"/>
      <c r="DA311" s="170"/>
      <c r="DB311" s="170"/>
      <c r="DC311" s="170"/>
      <c r="DD311" s="170"/>
      <c r="DE311" s="170"/>
      <c r="DF311" s="169"/>
      <c r="DG311" s="223"/>
      <c r="DH311" s="170"/>
      <c r="DI311" s="170"/>
      <c r="DJ311" s="170"/>
      <c r="DK311" s="170"/>
      <c r="DL311" s="170"/>
      <c r="DM311" s="170"/>
      <c r="DN311" s="170"/>
      <c r="DO311" s="169"/>
      <c r="DP311" s="445"/>
      <c r="DQ311" s="223"/>
      <c r="DR311" s="170"/>
      <c r="DS311" s="170"/>
      <c r="DT311" s="169"/>
      <c r="DU311" s="223"/>
      <c r="DV311" s="371"/>
      <c r="DW311" s="369"/>
      <c r="DX311" s="14"/>
      <c r="DY311" s="14"/>
      <c r="DZ311" s="14"/>
    </row>
    <row r="312" spans="1:142" s="334" customFormat="1" ht="16.5" customHeight="1">
      <c r="A312" s="743" t="s">
        <v>477</v>
      </c>
      <c r="B312" s="76">
        <v>9.4</v>
      </c>
      <c r="C312" s="321">
        <v>9.08</v>
      </c>
      <c r="D312" s="416">
        <v>9.86</v>
      </c>
      <c r="E312" s="76">
        <v>8.6</v>
      </c>
      <c r="F312" s="321">
        <v>9.16</v>
      </c>
      <c r="G312" s="322">
        <v>8.3000000000000007</v>
      </c>
      <c r="H312" s="322">
        <v>8.2799999999999994</v>
      </c>
      <c r="I312" s="322">
        <v>9.94</v>
      </c>
      <c r="J312" s="416">
        <v>8.4499999999999993</v>
      </c>
      <c r="K312" s="76">
        <v>8.9</v>
      </c>
      <c r="L312" s="322">
        <v>9.9499999999999993</v>
      </c>
      <c r="M312" s="322">
        <v>11.55</v>
      </c>
      <c r="N312" s="322">
        <v>8.67</v>
      </c>
      <c r="O312" s="416">
        <v>7.84</v>
      </c>
      <c r="P312" s="76">
        <v>10.3</v>
      </c>
      <c r="Q312" s="322">
        <v>9.9499999999999993</v>
      </c>
      <c r="R312" s="322">
        <v>9.18</v>
      </c>
      <c r="S312" s="416">
        <v>13.11</v>
      </c>
      <c r="T312" s="76">
        <v>9.8000000000000007</v>
      </c>
      <c r="U312" s="322">
        <v>7.29</v>
      </c>
      <c r="V312" s="322">
        <v>12.37</v>
      </c>
      <c r="W312" s="322">
        <v>9.83</v>
      </c>
      <c r="X312" s="416">
        <v>11.76</v>
      </c>
      <c r="Y312" s="76">
        <v>7.3</v>
      </c>
      <c r="Z312" s="322">
        <v>8.49</v>
      </c>
      <c r="AA312" s="322">
        <v>7.32</v>
      </c>
      <c r="AB312" s="322">
        <v>6.25</v>
      </c>
      <c r="AC312" s="416">
        <v>7.71</v>
      </c>
      <c r="AD312" s="76">
        <v>10.199999999999999</v>
      </c>
      <c r="AE312" s="322">
        <v>9.42</v>
      </c>
      <c r="AF312" s="322">
        <v>9.6</v>
      </c>
      <c r="AG312" s="322">
        <v>11.96</v>
      </c>
      <c r="AH312" s="322">
        <v>8.27</v>
      </c>
      <c r="AI312" s="322">
        <v>10.64</v>
      </c>
      <c r="AJ312" s="416">
        <v>11.64</v>
      </c>
      <c r="AK312" s="76">
        <v>11.8</v>
      </c>
      <c r="AL312" s="322">
        <v>11.88</v>
      </c>
      <c r="AM312" s="322">
        <v>12.19</v>
      </c>
      <c r="AN312" s="322">
        <v>11.3</v>
      </c>
      <c r="AO312" s="416">
        <v>12.42</v>
      </c>
      <c r="AP312" s="76">
        <v>7.9</v>
      </c>
      <c r="AQ312" s="322">
        <v>9.2799999999999994</v>
      </c>
      <c r="AR312" s="416">
        <v>6.56</v>
      </c>
      <c r="AS312" s="76">
        <v>8.9</v>
      </c>
      <c r="AT312" s="322">
        <v>7.88</v>
      </c>
      <c r="AU312" s="322">
        <v>8.9499999999999993</v>
      </c>
      <c r="AV312" s="322">
        <v>11.06</v>
      </c>
      <c r="AW312" s="416">
        <v>9.02</v>
      </c>
      <c r="AX312" s="76">
        <v>10</v>
      </c>
      <c r="AY312" s="322">
        <v>9.84</v>
      </c>
      <c r="AZ312" s="416">
        <v>10.039999999999999</v>
      </c>
      <c r="BA312" s="76">
        <v>8.9</v>
      </c>
      <c r="BB312" s="322">
        <v>7.04</v>
      </c>
      <c r="BC312" s="322">
        <v>9.77</v>
      </c>
      <c r="BD312" s="322">
        <v>6.62</v>
      </c>
      <c r="BE312" s="322">
        <v>8.3699999999999992</v>
      </c>
      <c r="BF312" s="322">
        <v>5.76</v>
      </c>
      <c r="BG312" s="322">
        <v>13.3</v>
      </c>
      <c r="BH312" s="322">
        <v>10.52</v>
      </c>
      <c r="BI312" s="416">
        <v>10.62</v>
      </c>
      <c r="BJ312" s="76">
        <v>8.1999999999999993</v>
      </c>
      <c r="BK312" s="322">
        <v>10.5</v>
      </c>
      <c r="BL312" s="322">
        <v>8.7899999999999991</v>
      </c>
      <c r="BM312" s="322">
        <v>6.99</v>
      </c>
      <c r="BN312" s="322">
        <v>8.58</v>
      </c>
      <c r="BO312" s="416">
        <v>8.25</v>
      </c>
      <c r="BP312" s="76">
        <v>10.199999999999999</v>
      </c>
      <c r="BQ312" s="322">
        <v>8.68</v>
      </c>
      <c r="BR312" s="322">
        <v>14.51</v>
      </c>
      <c r="BS312" s="416">
        <v>9.75</v>
      </c>
      <c r="BT312" s="76">
        <v>10</v>
      </c>
      <c r="BU312" s="322">
        <v>9.9600000000000009</v>
      </c>
      <c r="BV312" s="322">
        <v>10.7</v>
      </c>
      <c r="BW312" s="322">
        <v>9.59</v>
      </c>
      <c r="BX312" s="416">
        <v>10.82</v>
      </c>
      <c r="BY312" s="76">
        <v>8.6</v>
      </c>
      <c r="BZ312" s="322">
        <v>11.77</v>
      </c>
      <c r="CA312" s="322">
        <v>7.09</v>
      </c>
      <c r="CB312" s="322">
        <v>7.4</v>
      </c>
      <c r="CC312" s="322">
        <v>10.36</v>
      </c>
      <c r="CD312" s="322">
        <v>9.9700000000000006</v>
      </c>
      <c r="CE312" s="322">
        <v>9.0399999999999991</v>
      </c>
      <c r="CF312" s="322">
        <v>9.5299999999999994</v>
      </c>
      <c r="CG312" s="416">
        <v>10.15</v>
      </c>
      <c r="CH312" s="76">
        <v>11.6</v>
      </c>
      <c r="CI312" s="322">
        <v>11.12</v>
      </c>
      <c r="CJ312" s="416">
        <v>12.54</v>
      </c>
      <c r="CK312" s="76">
        <v>8.5</v>
      </c>
      <c r="CL312" s="322">
        <v>7.05</v>
      </c>
      <c r="CM312" s="322">
        <v>9.19</v>
      </c>
      <c r="CN312" s="322">
        <v>9.0500000000000007</v>
      </c>
      <c r="CO312" s="322">
        <v>10.61</v>
      </c>
      <c r="CP312" s="416">
        <v>8.4</v>
      </c>
      <c r="CQ312" s="76">
        <v>13.3</v>
      </c>
      <c r="CR312" s="322">
        <v>15.91</v>
      </c>
      <c r="CS312" s="322">
        <v>11.27</v>
      </c>
      <c r="CT312" s="416">
        <v>14.01</v>
      </c>
      <c r="CU312" s="76">
        <v>10.3</v>
      </c>
      <c r="CV312" s="322">
        <v>11.49</v>
      </c>
      <c r="CW312" s="322">
        <v>9.07</v>
      </c>
      <c r="CX312" s="322">
        <v>11.66</v>
      </c>
      <c r="CY312" s="416">
        <v>10.08</v>
      </c>
      <c r="CZ312" s="76">
        <v>8</v>
      </c>
      <c r="DA312" s="322">
        <v>9.82</v>
      </c>
      <c r="DB312" s="322">
        <v>6.55</v>
      </c>
      <c r="DC312" s="322">
        <v>6.67</v>
      </c>
      <c r="DD312" s="322">
        <v>8.41</v>
      </c>
      <c r="DE312" s="322">
        <v>7.2</v>
      </c>
      <c r="DF312" s="416">
        <v>10.64</v>
      </c>
      <c r="DG312" s="76">
        <v>7.2</v>
      </c>
      <c r="DH312" s="322">
        <v>7.67</v>
      </c>
      <c r="DI312" s="322">
        <v>8.91</v>
      </c>
      <c r="DJ312" s="322">
        <v>9.68</v>
      </c>
      <c r="DK312" s="322">
        <v>6.83</v>
      </c>
      <c r="DL312" s="322">
        <v>8.31</v>
      </c>
      <c r="DM312" s="322">
        <v>6.12</v>
      </c>
      <c r="DN312" s="322">
        <v>6.6</v>
      </c>
      <c r="DO312" s="416">
        <v>6.41</v>
      </c>
      <c r="DP312" s="438">
        <v>9.1382988511943424</v>
      </c>
      <c r="DQ312" s="76">
        <v>36.1</v>
      </c>
      <c r="DR312" s="322">
        <v>34.39</v>
      </c>
      <c r="DS312" s="322">
        <v>30.5</v>
      </c>
      <c r="DT312" s="416">
        <v>49.95</v>
      </c>
      <c r="DU312" s="76">
        <v>35.799999999999997</v>
      </c>
      <c r="DV312" s="322">
        <v>28.67</v>
      </c>
      <c r="DW312" s="637">
        <v>70.400000000000006</v>
      </c>
      <c r="DX312" s="14"/>
      <c r="EA312" s="14"/>
      <c r="EB312" s="14"/>
      <c r="EC312" s="14"/>
      <c r="ED312" s="14"/>
      <c r="EE312" s="14"/>
      <c r="EF312" s="14"/>
      <c r="EG312" s="14"/>
      <c r="EH312" s="14"/>
      <c r="EI312" s="14"/>
      <c r="EJ312" s="14"/>
      <c r="EK312" s="14"/>
      <c r="EL312" s="14"/>
    </row>
    <row r="313" spans="1:142" s="211" customFormat="1" ht="16.5" customHeight="1">
      <c r="A313" s="744" t="s">
        <v>432</v>
      </c>
      <c r="B313" s="76">
        <v>19.576135581268993</v>
      </c>
      <c r="C313" s="321">
        <v>19.100000000000001</v>
      </c>
      <c r="D313" s="416">
        <v>20.3</v>
      </c>
      <c r="E313" s="76">
        <v>19.317209649840407</v>
      </c>
      <c r="F313" s="321">
        <v>22</v>
      </c>
      <c r="G313" s="322">
        <v>19.8</v>
      </c>
      <c r="H313" s="322">
        <v>18.100000000000001</v>
      </c>
      <c r="I313" s="322">
        <v>23.8</v>
      </c>
      <c r="J313" s="416">
        <v>14.6</v>
      </c>
      <c r="K313" s="76">
        <v>18.065364165050365</v>
      </c>
      <c r="L313" s="322">
        <v>20.5</v>
      </c>
      <c r="M313" s="322">
        <v>14.1</v>
      </c>
      <c r="N313" s="322">
        <v>16</v>
      </c>
      <c r="O313" s="416">
        <v>18.399999999999999</v>
      </c>
      <c r="P313" s="76">
        <v>18.446912360547742</v>
      </c>
      <c r="Q313" s="322">
        <v>19.2</v>
      </c>
      <c r="R313" s="322">
        <v>16.100000000000001</v>
      </c>
      <c r="S313" s="416">
        <v>20.7</v>
      </c>
      <c r="T313" s="76">
        <v>20.499243264783441</v>
      </c>
      <c r="U313" s="322">
        <v>17.3</v>
      </c>
      <c r="V313" s="322">
        <v>21.5</v>
      </c>
      <c r="W313" s="322">
        <v>20.9</v>
      </c>
      <c r="X313" s="416">
        <v>24.5</v>
      </c>
      <c r="Y313" s="76">
        <v>14.635900908172768</v>
      </c>
      <c r="Z313" s="322">
        <v>16.100000000000001</v>
      </c>
      <c r="AA313" s="322">
        <v>13.6</v>
      </c>
      <c r="AB313" s="322">
        <v>14.7</v>
      </c>
      <c r="AC313" s="416">
        <v>14.7</v>
      </c>
      <c r="AD313" s="76">
        <v>20.625719470741423</v>
      </c>
      <c r="AE313" s="322">
        <v>19.600000000000001</v>
      </c>
      <c r="AF313" s="322">
        <v>20.5</v>
      </c>
      <c r="AG313" s="322">
        <v>22.4</v>
      </c>
      <c r="AH313" s="322">
        <v>16.899999999999999</v>
      </c>
      <c r="AI313" s="322">
        <v>21.9</v>
      </c>
      <c r="AJ313" s="416">
        <v>23.2</v>
      </c>
      <c r="AK313" s="76">
        <v>22.100080738693347</v>
      </c>
      <c r="AL313" s="322">
        <v>25.1</v>
      </c>
      <c r="AM313" s="322">
        <v>22.8</v>
      </c>
      <c r="AN313" s="322">
        <v>20.8</v>
      </c>
      <c r="AO313" s="416">
        <v>20.5</v>
      </c>
      <c r="AP313" s="76">
        <v>28.492645072303478</v>
      </c>
      <c r="AQ313" s="322">
        <v>27.7</v>
      </c>
      <c r="AR313" s="416">
        <v>29.1</v>
      </c>
      <c r="AS313" s="76">
        <v>20.597456687830569</v>
      </c>
      <c r="AT313" s="322">
        <v>19.899999999999999</v>
      </c>
      <c r="AU313" s="322">
        <v>19.100000000000001</v>
      </c>
      <c r="AV313" s="322">
        <v>21.6</v>
      </c>
      <c r="AW313" s="416">
        <v>23.8</v>
      </c>
      <c r="AX313" s="76">
        <v>21.969083101254007</v>
      </c>
      <c r="AY313" s="322">
        <v>23.8</v>
      </c>
      <c r="AZ313" s="416">
        <v>21.2</v>
      </c>
      <c r="BA313" s="76">
        <v>22.425032003026377</v>
      </c>
      <c r="BB313" s="322">
        <v>16.399999999999999</v>
      </c>
      <c r="BC313" s="322">
        <v>22.6</v>
      </c>
      <c r="BD313" s="322">
        <v>19.100000000000001</v>
      </c>
      <c r="BE313" s="322">
        <v>23.4</v>
      </c>
      <c r="BF313" s="322">
        <v>19.7</v>
      </c>
      <c r="BG313" s="322">
        <v>30.8</v>
      </c>
      <c r="BH313" s="322">
        <v>22.1</v>
      </c>
      <c r="BI313" s="416">
        <v>24.4</v>
      </c>
      <c r="BJ313" s="76">
        <v>24.505834325664701</v>
      </c>
      <c r="BK313" s="322">
        <v>25</v>
      </c>
      <c r="BL313" s="322">
        <v>25.2</v>
      </c>
      <c r="BM313" s="322">
        <v>23.7</v>
      </c>
      <c r="BN313" s="322">
        <v>15.5</v>
      </c>
      <c r="BO313" s="416">
        <v>26.4</v>
      </c>
      <c r="BP313" s="76">
        <v>18.509000979296871</v>
      </c>
      <c r="BQ313" s="322">
        <v>18.399999999999999</v>
      </c>
      <c r="BR313" s="322">
        <v>19.600000000000001</v>
      </c>
      <c r="BS313" s="416">
        <v>18.2</v>
      </c>
      <c r="BT313" s="76">
        <v>19.901956415895739</v>
      </c>
      <c r="BU313" s="322">
        <v>19.2</v>
      </c>
      <c r="BV313" s="322">
        <v>19.899999999999999</v>
      </c>
      <c r="BW313" s="322">
        <v>20.6</v>
      </c>
      <c r="BX313" s="416">
        <v>19</v>
      </c>
      <c r="BY313" s="76">
        <v>18.369178019809041</v>
      </c>
      <c r="BZ313" s="322">
        <v>21.3</v>
      </c>
      <c r="CA313" s="322">
        <v>15.5</v>
      </c>
      <c r="CB313" s="322">
        <v>16.899999999999999</v>
      </c>
      <c r="CC313" s="322">
        <v>18.100000000000001</v>
      </c>
      <c r="CD313" s="322">
        <v>19.100000000000001</v>
      </c>
      <c r="CE313" s="322">
        <v>18.3</v>
      </c>
      <c r="CF313" s="322">
        <v>20.100000000000001</v>
      </c>
      <c r="CG313" s="416">
        <v>24.8</v>
      </c>
      <c r="CH313" s="76">
        <v>23.336539538387129</v>
      </c>
      <c r="CI313" s="322">
        <v>24.2</v>
      </c>
      <c r="CJ313" s="416">
        <v>21.9</v>
      </c>
      <c r="CK313" s="76">
        <v>15.885603791811656</v>
      </c>
      <c r="CL313" s="322">
        <v>14.6</v>
      </c>
      <c r="CM313" s="322">
        <v>17</v>
      </c>
      <c r="CN313" s="322">
        <v>15.5</v>
      </c>
      <c r="CO313" s="322">
        <v>18.7</v>
      </c>
      <c r="CP313" s="416">
        <v>14.6</v>
      </c>
      <c r="CQ313" s="76">
        <v>24.853715055347152</v>
      </c>
      <c r="CR313" s="322">
        <v>25.4</v>
      </c>
      <c r="CS313" s="322">
        <v>24</v>
      </c>
      <c r="CT313" s="416">
        <v>25.6</v>
      </c>
      <c r="CU313" s="76">
        <v>18.907366774111903</v>
      </c>
      <c r="CV313" s="322">
        <v>20.2</v>
      </c>
      <c r="CW313" s="322">
        <v>20.100000000000001</v>
      </c>
      <c r="CX313" s="322">
        <v>16.600000000000001</v>
      </c>
      <c r="CY313" s="416">
        <v>18.3</v>
      </c>
      <c r="CZ313" s="76">
        <v>23.936957641179117</v>
      </c>
      <c r="DA313" s="322">
        <v>21.2</v>
      </c>
      <c r="DB313" s="322">
        <v>16.8</v>
      </c>
      <c r="DC313" s="322">
        <v>24.5</v>
      </c>
      <c r="DD313" s="322">
        <v>24.2</v>
      </c>
      <c r="DE313" s="322">
        <v>23.4</v>
      </c>
      <c r="DF313" s="416">
        <v>25.3</v>
      </c>
      <c r="DG313" s="76">
        <v>19.692953519296534</v>
      </c>
      <c r="DH313" s="322">
        <v>19.3</v>
      </c>
      <c r="DI313" s="322">
        <v>18.8</v>
      </c>
      <c r="DJ313" s="322">
        <v>21.7</v>
      </c>
      <c r="DK313" s="322">
        <v>21.3</v>
      </c>
      <c r="DL313" s="322">
        <v>19.399999999999999</v>
      </c>
      <c r="DM313" s="322">
        <v>19.600000000000001</v>
      </c>
      <c r="DN313" s="322">
        <v>18.3</v>
      </c>
      <c r="DO313" s="416">
        <v>18</v>
      </c>
      <c r="DP313" s="438">
        <v>20.8</v>
      </c>
      <c r="DQ313" s="76">
        <v>37.53632320770884</v>
      </c>
      <c r="DR313" s="322">
        <v>28.9</v>
      </c>
      <c r="DS313" s="322">
        <v>57.4</v>
      </c>
      <c r="DT313" s="416">
        <v>28.8</v>
      </c>
      <c r="DU313" s="76" t="s">
        <v>341</v>
      </c>
      <c r="DV313" s="322">
        <v>36.200000000000003</v>
      </c>
      <c r="DW313" s="637" t="s">
        <v>341</v>
      </c>
      <c r="DX313" s="14"/>
      <c r="DY313" s="334"/>
      <c r="DZ313" s="334"/>
      <c r="EA313" s="14"/>
      <c r="EB313" s="14"/>
      <c r="EC313" s="14"/>
      <c r="ED313" s="14"/>
      <c r="EE313" s="14"/>
      <c r="EF313" s="14"/>
      <c r="EG313" s="14"/>
      <c r="EH313" s="14"/>
      <c r="EI313" s="14"/>
      <c r="EJ313" s="14"/>
      <c r="EK313" s="14"/>
      <c r="EL313" s="14"/>
    </row>
    <row r="314" spans="1:142" s="211" customFormat="1" ht="16.5" customHeight="1">
      <c r="A314" s="744" t="s">
        <v>433</v>
      </c>
      <c r="B314" s="76">
        <v>39.642259691369951</v>
      </c>
      <c r="C314" s="321">
        <v>41.9</v>
      </c>
      <c r="D314" s="416">
        <v>36.200000000000003</v>
      </c>
      <c r="E314" s="76">
        <v>40.274258510923445</v>
      </c>
      <c r="F314" s="321">
        <v>30.3</v>
      </c>
      <c r="G314" s="322">
        <v>43.6</v>
      </c>
      <c r="H314" s="322">
        <v>35.6</v>
      </c>
      <c r="I314" s="322">
        <v>31.5</v>
      </c>
      <c r="J314" s="416">
        <v>44.3</v>
      </c>
      <c r="K314" s="76">
        <v>38.926146916694513</v>
      </c>
      <c r="L314" s="322">
        <v>33</v>
      </c>
      <c r="M314" s="322">
        <v>35.299999999999997</v>
      </c>
      <c r="N314" s="322">
        <v>36.799999999999997</v>
      </c>
      <c r="O314" s="416">
        <v>43.1</v>
      </c>
      <c r="P314" s="76">
        <v>34.480488077653888</v>
      </c>
      <c r="Q314" s="322">
        <v>37.6</v>
      </c>
      <c r="R314" s="322">
        <v>32.299999999999997</v>
      </c>
      <c r="S314" s="416">
        <v>30.2</v>
      </c>
      <c r="T314" s="76">
        <v>35.516541386056304</v>
      </c>
      <c r="U314" s="322">
        <v>42.9</v>
      </c>
      <c r="V314" s="322">
        <v>30.8</v>
      </c>
      <c r="W314" s="322">
        <v>33.299999999999997</v>
      </c>
      <c r="X314" s="416">
        <v>29.4</v>
      </c>
      <c r="Y314" s="76">
        <v>42.469601087879518</v>
      </c>
      <c r="Z314" s="322">
        <v>38.799999999999997</v>
      </c>
      <c r="AA314" s="322">
        <v>42.7</v>
      </c>
      <c r="AB314" s="322">
        <v>47</v>
      </c>
      <c r="AC314" s="416">
        <v>37.700000000000003</v>
      </c>
      <c r="AD314" s="76">
        <v>37.323615767025942</v>
      </c>
      <c r="AE314" s="322">
        <v>34.299999999999997</v>
      </c>
      <c r="AF314" s="322">
        <v>35.1</v>
      </c>
      <c r="AG314" s="322">
        <v>29.3</v>
      </c>
      <c r="AH314" s="322">
        <v>42.7</v>
      </c>
      <c r="AI314" s="322">
        <v>33.6</v>
      </c>
      <c r="AJ314" s="416">
        <v>39.4</v>
      </c>
      <c r="AK314" s="76">
        <v>34.605912909412346</v>
      </c>
      <c r="AL314" s="322">
        <v>29.8</v>
      </c>
      <c r="AM314" s="322">
        <v>33.5</v>
      </c>
      <c r="AN314" s="322">
        <v>39.1</v>
      </c>
      <c r="AO314" s="416">
        <v>28.9</v>
      </c>
      <c r="AP314" s="76">
        <v>31.104478521057516</v>
      </c>
      <c r="AQ314" s="322">
        <v>30.4</v>
      </c>
      <c r="AR314" s="416">
        <v>31.7</v>
      </c>
      <c r="AS314" s="76">
        <v>37.839385560177377</v>
      </c>
      <c r="AT314" s="322">
        <v>40.4</v>
      </c>
      <c r="AU314" s="322">
        <v>34.799999999999997</v>
      </c>
      <c r="AV314" s="322">
        <v>32.5</v>
      </c>
      <c r="AW314" s="416">
        <v>40.9</v>
      </c>
      <c r="AX314" s="76">
        <v>35.605329988825552</v>
      </c>
      <c r="AY314" s="322">
        <v>32.6</v>
      </c>
      <c r="AZ314" s="416">
        <v>37</v>
      </c>
      <c r="BA314" s="76">
        <v>53.604942716675154</v>
      </c>
      <c r="BB314" s="322">
        <v>74.599999999999994</v>
      </c>
      <c r="BC314" s="322">
        <v>40.200000000000003</v>
      </c>
      <c r="BD314" s="322">
        <v>53.6</v>
      </c>
      <c r="BE314" s="322">
        <v>44.7</v>
      </c>
      <c r="BF314" s="322">
        <v>64.599999999999994</v>
      </c>
      <c r="BG314" s="322">
        <v>34.700000000000003</v>
      </c>
      <c r="BH314" s="322">
        <v>50</v>
      </c>
      <c r="BI314" s="416">
        <v>40.9</v>
      </c>
      <c r="BJ314" s="76">
        <v>37.998956510109828</v>
      </c>
      <c r="BK314" s="322">
        <v>32.200000000000003</v>
      </c>
      <c r="BL314" s="322">
        <v>35.700000000000003</v>
      </c>
      <c r="BM314" s="322">
        <v>42.4</v>
      </c>
      <c r="BN314" s="322">
        <v>41.6</v>
      </c>
      <c r="BO314" s="416">
        <v>34.4</v>
      </c>
      <c r="BP314" s="76">
        <v>37.957020075389273</v>
      </c>
      <c r="BQ314" s="322">
        <v>35.5</v>
      </c>
      <c r="BR314" s="322">
        <v>32.799999999999997</v>
      </c>
      <c r="BS314" s="416">
        <v>40.799999999999997</v>
      </c>
      <c r="BT314" s="76">
        <v>37.171262442470656</v>
      </c>
      <c r="BU314" s="322">
        <v>41</v>
      </c>
      <c r="BV314" s="322">
        <v>29.6</v>
      </c>
      <c r="BW314" s="322">
        <v>37.299999999999997</v>
      </c>
      <c r="BX314" s="416">
        <v>32.799999999999997</v>
      </c>
      <c r="BY314" s="76">
        <v>46.118558556011067</v>
      </c>
      <c r="BZ314" s="322">
        <v>33.4</v>
      </c>
      <c r="CA314" s="322">
        <v>40.5</v>
      </c>
      <c r="CB314" s="322">
        <v>55.1</v>
      </c>
      <c r="CC314" s="322">
        <v>37.1</v>
      </c>
      <c r="CD314" s="322">
        <v>37</v>
      </c>
      <c r="CE314" s="322">
        <v>36.4</v>
      </c>
      <c r="CF314" s="322">
        <v>38.4</v>
      </c>
      <c r="CG314" s="416">
        <v>33.4</v>
      </c>
      <c r="CH314" s="76">
        <v>38.152334244875227</v>
      </c>
      <c r="CI314" s="322">
        <v>41.2</v>
      </c>
      <c r="CJ314" s="416">
        <v>32.5</v>
      </c>
      <c r="CK314" s="76">
        <v>40.626037616556147</v>
      </c>
      <c r="CL314" s="322">
        <v>47.1</v>
      </c>
      <c r="CM314" s="322">
        <v>39.5</v>
      </c>
      <c r="CN314" s="322">
        <v>35.299999999999997</v>
      </c>
      <c r="CO314" s="322">
        <v>35.299999999999997</v>
      </c>
      <c r="CP314" s="416">
        <v>35.1</v>
      </c>
      <c r="CQ314" s="76">
        <v>34.301437848072929</v>
      </c>
      <c r="CR314" s="322">
        <v>29.7</v>
      </c>
      <c r="CS314" s="322">
        <v>36.1</v>
      </c>
      <c r="CT314" s="416">
        <v>35.9</v>
      </c>
      <c r="CU314" s="76">
        <v>36.285225039776861</v>
      </c>
      <c r="CV314" s="322">
        <v>33.6</v>
      </c>
      <c r="CW314" s="322">
        <v>33.9</v>
      </c>
      <c r="CX314" s="322">
        <v>37.1</v>
      </c>
      <c r="CY314" s="416">
        <v>40.700000000000003</v>
      </c>
      <c r="CZ314" s="76">
        <v>39.87295530228112</v>
      </c>
      <c r="DA314" s="322">
        <v>35</v>
      </c>
      <c r="DB314" s="322">
        <v>38.4</v>
      </c>
      <c r="DC314" s="322">
        <v>42.8</v>
      </c>
      <c r="DD314" s="322">
        <v>42.4</v>
      </c>
      <c r="DE314" s="322">
        <v>34.700000000000003</v>
      </c>
      <c r="DF314" s="416">
        <v>34.9</v>
      </c>
      <c r="DG314" s="76">
        <v>45.171900932437438</v>
      </c>
      <c r="DH314" s="322">
        <v>39.200000000000003</v>
      </c>
      <c r="DI314" s="322">
        <v>36.799999999999997</v>
      </c>
      <c r="DJ314" s="322">
        <v>38.6</v>
      </c>
      <c r="DK314" s="322">
        <v>46.8</v>
      </c>
      <c r="DL314" s="322">
        <v>38.200000000000003</v>
      </c>
      <c r="DM314" s="322">
        <v>51.6</v>
      </c>
      <c r="DN314" s="322">
        <v>42.4</v>
      </c>
      <c r="DO314" s="416">
        <v>45.6</v>
      </c>
      <c r="DP314" s="438">
        <v>42.7</v>
      </c>
      <c r="DQ314" s="76">
        <v>26.771398101369964</v>
      </c>
      <c r="DR314" s="322">
        <v>28.4</v>
      </c>
      <c r="DS314" s="322">
        <v>18</v>
      </c>
      <c r="DT314" s="416">
        <v>32.700000000000003</v>
      </c>
      <c r="DU314" s="76" t="s">
        <v>341</v>
      </c>
      <c r="DV314" s="322">
        <v>25.4</v>
      </c>
      <c r="DW314" s="637" t="s">
        <v>341</v>
      </c>
      <c r="DX314" s="14"/>
      <c r="DY314" s="334"/>
      <c r="DZ314" s="334"/>
      <c r="EA314" s="14"/>
      <c r="EB314" s="14"/>
      <c r="EC314" s="14"/>
      <c r="ED314" s="14"/>
      <c r="EE314" s="14"/>
      <c r="EF314" s="14"/>
      <c r="EG314" s="14"/>
      <c r="EH314" s="14"/>
      <c r="EI314" s="14"/>
      <c r="EJ314" s="14"/>
      <c r="EK314" s="14"/>
      <c r="EL314" s="14"/>
    </row>
    <row r="315" spans="1:142" s="211" customFormat="1" ht="16.5" customHeight="1">
      <c r="A315" s="744" t="s">
        <v>529</v>
      </c>
      <c r="B315" s="76" t="s">
        <v>341</v>
      </c>
      <c r="C315" s="321">
        <v>1.5561463872380357</v>
      </c>
      <c r="D315" s="416">
        <v>1.6136261766024205</v>
      </c>
      <c r="E315" s="76" t="s">
        <v>341</v>
      </c>
      <c r="F315" s="321">
        <v>1.6904129437333979</v>
      </c>
      <c r="G315" s="322">
        <v>1.2077861163227017</v>
      </c>
      <c r="H315" s="322">
        <v>0.98522167487684731</v>
      </c>
      <c r="I315" s="322">
        <v>1.5109121432568551</v>
      </c>
      <c r="J315" s="416">
        <v>1.9944156362185879</v>
      </c>
      <c r="K315" s="76" t="s">
        <v>341</v>
      </c>
      <c r="L315" s="322">
        <v>1.9257221458046769</v>
      </c>
      <c r="M315" s="322">
        <v>0.66176470588235292</v>
      </c>
      <c r="N315" s="322">
        <v>1.6594516594516595</v>
      </c>
      <c r="O315" s="416">
        <v>1.9340974212034383</v>
      </c>
      <c r="P315" s="76" t="s">
        <v>341</v>
      </c>
      <c r="Q315" s="322">
        <v>1.2719563900666264</v>
      </c>
      <c r="R315" s="322">
        <v>1.3253012048192772</v>
      </c>
      <c r="S315" s="416">
        <v>0.9603469640644362</v>
      </c>
      <c r="T315" s="76" t="s">
        <v>341</v>
      </c>
      <c r="U315" s="322">
        <v>2.1210553543714434</v>
      </c>
      <c r="V315" s="322">
        <v>1.971830985915493</v>
      </c>
      <c r="W315" s="322">
        <v>1.1492338441039307</v>
      </c>
      <c r="X315" s="416">
        <v>1.8240879560219889</v>
      </c>
      <c r="Y315" s="76" t="s">
        <v>341</v>
      </c>
      <c r="Z315" s="322">
        <v>0.98457016899338723</v>
      </c>
      <c r="AA315" s="322">
        <v>0.98934550989345504</v>
      </c>
      <c r="AB315" s="322">
        <v>0.93042071197411014</v>
      </c>
      <c r="AC315" s="416">
        <v>1.1602274045712961</v>
      </c>
      <c r="AD315" s="76" t="s">
        <v>341</v>
      </c>
      <c r="AE315" s="322">
        <v>1.3399813025864755</v>
      </c>
      <c r="AF315" s="322">
        <v>1.9324614483700957</v>
      </c>
      <c r="AG315" s="322">
        <v>1.4382740711146624</v>
      </c>
      <c r="AH315" s="322">
        <v>0.79202112056321505</v>
      </c>
      <c r="AI315" s="322">
        <v>1.4293276866066702</v>
      </c>
      <c r="AJ315" s="416">
        <v>1.9730269730269732</v>
      </c>
      <c r="AK315" s="76" t="s">
        <v>341</v>
      </c>
      <c r="AL315" s="322">
        <v>1.4272970561998217</v>
      </c>
      <c r="AM315" s="322">
        <v>1.969057665260197</v>
      </c>
      <c r="AN315" s="322">
        <v>1.8261394506489586</v>
      </c>
      <c r="AO315" s="416">
        <v>0.99750623441396502</v>
      </c>
      <c r="AP315" s="76" t="s">
        <v>341</v>
      </c>
      <c r="AQ315" s="322">
        <v>2.1276595744680851</v>
      </c>
      <c r="AR315" s="416">
        <v>2.5719534598897735</v>
      </c>
      <c r="AS315" s="76" t="s">
        <v>341</v>
      </c>
      <c r="AT315" s="322">
        <v>1.5306953264940564</v>
      </c>
      <c r="AU315" s="322">
        <v>1.2082670906200319</v>
      </c>
      <c r="AV315" s="322">
        <v>1.5942028985507246</v>
      </c>
      <c r="AW315" s="416">
        <v>1.5028901734104045</v>
      </c>
      <c r="AX315" s="76" t="s">
        <v>341</v>
      </c>
      <c r="AY315" s="322">
        <v>1.7028847375778371</v>
      </c>
      <c r="AZ315" s="416">
        <v>1.4312096029547554</v>
      </c>
      <c r="BA315" s="76" t="s">
        <v>341</v>
      </c>
      <c r="BB315" s="322">
        <v>2.592308732699157</v>
      </c>
      <c r="BC315" s="322">
        <v>1.4200739510208455</v>
      </c>
      <c r="BD315" s="322">
        <v>1.1909076787655983</v>
      </c>
      <c r="BE315" s="322">
        <v>2.0012091898428053</v>
      </c>
      <c r="BF315" s="322">
        <v>1.7785234899328859</v>
      </c>
      <c r="BG315" s="322">
        <v>3.1816986589534579</v>
      </c>
      <c r="BH315" s="322">
        <v>1.8815566835871405</v>
      </c>
      <c r="BI315" s="416">
        <v>2.0741825280624697</v>
      </c>
      <c r="BJ315" s="76" t="s">
        <v>341</v>
      </c>
      <c r="BK315" s="322">
        <v>1.4179104477611941</v>
      </c>
      <c r="BL315" s="322">
        <v>1.9818994157406349</v>
      </c>
      <c r="BM315" s="322">
        <v>1.7320832671221993</v>
      </c>
      <c r="BN315" s="322">
        <v>3.0837004405286343</v>
      </c>
      <c r="BO315" s="416">
        <v>1.7235123367198839</v>
      </c>
      <c r="BP315" s="76" t="s">
        <v>341</v>
      </c>
      <c r="BQ315" s="322">
        <v>1.4195583596214512</v>
      </c>
      <c r="BR315" s="322">
        <v>2.0535714285714284</v>
      </c>
      <c r="BS315" s="416">
        <v>2.5164113785557989</v>
      </c>
      <c r="BT315" s="76" t="s">
        <v>341</v>
      </c>
      <c r="BU315" s="322">
        <v>1.5081640284182973</v>
      </c>
      <c r="BV315" s="322">
        <v>0.99054479963980191</v>
      </c>
      <c r="BW315" s="322">
        <v>1.393638850889193</v>
      </c>
      <c r="BX315" s="416">
        <v>0.74142724745134381</v>
      </c>
      <c r="BY315" s="76" t="s">
        <v>341</v>
      </c>
      <c r="BZ315" s="322">
        <v>1.5748031496062991</v>
      </c>
      <c r="CA315" s="322">
        <v>0.76335877862595414</v>
      </c>
      <c r="CB315" s="322">
        <v>1.7794345196230132</v>
      </c>
      <c r="CC315" s="322">
        <v>1.179245283018868</v>
      </c>
      <c r="CD315" s="322">
        <v>1.3218390804597702</v>
      </c>
      <c r="CE315" s="322">
        <v>1.8380915134923741</v>
      </c>
      <c r="CF315" s="322">
        <v>1.5709376534118802</v>
      </c>
      <c r="CG315" s="416">
        <v>1.6242937853107344</v>
      </c>
      <c r="CH315" s="76" t="s">
        <v>341</v>
      </c>
      <c r="CI315" s="322">
        <v>2.3359389201963281</v>
      </c>
      <c r="CJ315" s="416">
        <v>1.3535640213950442</v>
      </c>
      <c r="CK315" s="76" t="s">
        <v>341</v>
      </c>
      <c r="CL315" s="322">
        <v>1.8272932836276967</v>
      </c>
      <c r="CM315" s="322">
        <v>1.179025752404592</v>
      </c>
      <c r="CN315" s="322">
        <v>0.875752599890531</v>
      </c>
      <c r="CO315" s="322">
        <v>1.8862406784617634</v>
      </c>
      <c r="CP315" s="416">
        <v>1.0058447736849259</v>
      </c>
      <c r="CQ315" s="76" t="s">
        <v>341</v>
      </c>
      <c r="CR315" s="322">
        <v>1.3135787383534443</v>
      </c>
      <c r="CS315" s="322">
        <v>1.4329384791746276</v>
      </c>
      <c r="CT315" s="416">
        <v>1.4001806684733513</v>
      </c>
      <c r="CU315" s="76" t="s">
        <v>341</v>
      </c>
      <c r="CV315" s="322">
        <v>1.6940179989412389</v>
      </c>
      <c r="CW315" s="322">
        <v>1.2663692617642825</v>
      </c>
      <c r="CX315" s="322">
        <v>1.2322274881516588</v>
      </c>
      <c r="CY315" s="416">
        <v>1.8751287863177417</v>
      </c>
      <c r="CZ315" s="76" t="s">
        <v>341</v>
      </c>
      <c r="DA315" s="322">
        <v>1.7373530914665303</v>
      </c>
      <c r="DB315" s="322">
        <v>1.4943215780035863</v>
      </c>
      <c r="DC315" s="322">
        <v>1.8320247442303115</v>
      </c>
      <c r="DD315" s="322">
        <v>1.9755955839628123</v>
      </c>
      <c r="DE315" s="322">
        <v>1.656363924552227</v>
      </c>
      <c r="DF315" s="416">
        <v>2.1730045967404932</v>
      </c>
      <c r="DG315" s="76" t="s">
        <v>341</v>
      </c>
      <c r="DH315" s="322">
        <v>1.2028769841269842</v>
      </c>
      <c r="DI315" s="322">
        <v>1.4868951612903227</v>
      </c>
      <c r="DJ315" s="322">
        <v>1.3977566867989646</v>
      </c>
      <c r="DK315" s="322">
        <v>1.4845526280593819</v>
      </c>
      <c r="DL315" s="322">
        <v>2.0992584141471764</v>
      </c>
      <c r="DM315" s="322">
        <v>1.9404546751640823</v>
      </c>
      <c r="DN315" s="322">
        <v>1.785021342646488</v>
      </c>
      <c r="DO315" s="416">
        <v>1.2654256431708848</v>
      </c>
      <c r="DP315" s="438">
        <v>1.86</v>
      </c>
      <c r="DQ315" s="76" t="s">
        <v>341</v>
      </c>
      <c r="DR315" s="322">
        <v>1.9564899985399329</v>
      </c>
      <c r="DS315" s="322">
        <v>3.3680227057710503</v>
      </c>
      <c r="DT315" s="416">
        <v>11.996661798456081</v>
      </c>
      <c r="DU315" s="76" t="s">
        <v>341</v>
      </c>
      <c r="DV315" s="322">
        <v>1.4881591185519067</v>
      </c>
      <c r="DW315" s="720">
        <v>20.616061606160617</v>
      </c>
      <c r="DX315" s="14"/>
      <c r="DY315" s="334"/>
      <c r="DZ315" s="334"/>
      <c r="EA315" s="14"/>
      <c r="EB315" s="14"/>
      <c r="EC315" s="14"/>
      <c r="ED315" s="14"/>
      <c r="EE315" s="14"/>
      <c r="EF315" s="14"/>
      <c r="EG315" s="14"/>
      <c r="EH315" s="14"/>
    </row>
    <row r="316" spans="1:142" s="14" customFormat="1" ht="16.5" customHeight="1">
      <c r="A316" s="463" t="s">
        <v>453</v>
      </c>
      <c r="B316" s="76"/>
      <c r="C316" s="321"/>
      <c r="D316" s="416"/>
      <c r="E316" s="76"/>
      <c r="F316" s="321"/>
      <c r="G316" s="322"/>
      <c r="H316" s="322"/>
      <c r="I316" s="322"/>
      <c r="J316" s="416"/>
      <c r="K316" s="76"/>
      <c r="L316" s="322"/>
      <c r="M316" s="322"/>
      <c r="N316" s="322"/>
      <c r="O316" s="416"/>
      <c r="P316" s="76"/>
      <c r="Q316" s="322"/>
      <c r="R316" s="322"/>
      <c r="S316" s="416"/>
      <c r="T316" s="76"/>
      <c r="U316" s="322"/>
      <c r="V316" s="322"/>
      <c r="W316" s="322"/>
      <c r="X316" s="416"/>
      <c r="Y316" s="76"/>
      <c r="Z316" s="322"/>
      <c r="AA316" s="322"/>
      <c r="AB316" s="322"/>
      <c r="AC316" s="416"/>
      <c r="AD316" s="76"/>
      <c r="AE316" s="322"/>
      <c r="AF316" s="322"/>
      <c r="AG316" s="322"/>
      <c r="AH316" s="322"/>
      <c r="AI316" s="322"/>
      <c r="AJ316" s="416"/>
      <c r="AK316" s="76"/>
      <c r="AL316" s="322"/>
      <c r="AM316" s="322"/>
      <c r="AN316" s="322"/>
      <c r="AO316" s="416"/>
      <c r="AP316" s="76"/>
      <c r="AQ316" s="322"/>
      <c r="AR316" s="416"/>
      <c r="AS316" s="76"/>
      <c r="AT316" s="322"/>
      <c r="AU316" s="322"/>
      <c r="AV316" s="322"/>
      <c r="AW316" s="416"/>
      <c r="AX316" s="76"/>
      <c r="AY316" s="322"/>
      <c r="AZ316" s="416"/>
      <c r="BA316" s="76"/>
      <c r="BB316" s="322"/>
      <c r="BC316" s="322"/>
      <c r="BD316" s="322"/>
      <c r="BE316" s="322"/>
      <c r="BF316" s="322"/>
      <c r="BG316" s="322"/>
      <c r="BH316" s="322"/>
      <c r="BI316" s="416"/>
      <c r="BJ316" s="76"/>
      <c r="BK316" s="322"/>
      <c r="BL316" s="322"/>
      <c r="BM316" s="322"/>
      <c r="BN316" s="322"/>
      <c r="BO316" s="416"/>
      <c r="BP316" s="76"/>
      <c r="BQ316" s="322"/>
      <c r="BR316" s="322"/>
      <c r="BS316" s="416"/>
      <c r="BT316" s="76"/>
      <c r="BU316" s="322"/>
      <c r="BV316" s="322"/>
      <c r="BW316" s="322"/>
      <c r="BX316" s="416"/>
      <c r="BY316" s="76"/>
      <c r="BZ316" s="322"/>
      <c r="CA316" s="322"/>
      <c r="CB316" s="322"/>
      <c r="CC316" s="322"/>
      <c r="CD316" s="322"/>
      <c r="CE316" s="322"/>
      <c r="CF316" s="322"/>
      <c r="CG316" s="416"/>
      <c r="CH316" s="76"/>
      <c r="CI316" s="322"/>
      <c r="CJ316" s="416"/>
      <c r="CK316" s="76"/>
      <c r="CL316" s="322"/>
      <c r="CM316" s="322"/>
      <c r="CN316" s="322"/>
      <c r="CO316" s="322"/>
      <c r="CP316" s="416"/>
      <c r="CQ316" s="76"/>
      <c r="CR316" s="322"/>
      <c r="CS316" s="322"/>
      <c r="CT316" s="416"/>
      <c r="CU316" s="76"/>
      <c r="CV316" s="322"/>
      <c r="CW316" s="322"/>
      <c r="CX316" s="322"/>
      <c r="CY316" s="416"/>
      <c r="CZ316" s="76"/>
      <c r="DA316" s="322"/>
      <c r="DB316" s="322"/>
      <c r="DC316" s="322"/>
      <c r="DD316" s="322"/>
      <c r="DE316" s="322"/>
      <c r="DF316" s="416"/>
      <c r="DG316" s="76"/>
      <c r="DH316" s="322"/>
      <c r="DI316" s="322"/>
      <c r="DJ316" s="322"/>
      <c r="DK316" s="322"/>
      <c r="DL316" s="322"/>
      <c r="DM316" s="322"/>
      <c r="DN316" s="322"/>
      <c r="DO316" s="416"/>
      <c r="DP316" s="438"/>
      <c r="DQ316" s="76"/>
      <c r="DR316" s="322"/>
      <c r="DS316" s="322"/>
      <c r="DT316" s="322"/>
      <c r="DU316" s="76"/>
      <c r="DV316" s="322"/>
      <c r="DW316" s="416"/>
      <c r="DY316" s="334"/>
      <c r="DZ316" s="334"/>
    </row>
    <row r="317" spans="1:142" s="211" customFormat="1" ht="16.5" customHeight="1">
      <c r="A317" s="377" t="s">
        <v>132</v>
      </c>
      <c r="B317" s="76">
        <v>79.25427960908678</v>
      </c>
      <c r="C317" s="321">
        <v>80.001798669552244</v>
      </c>
      <c r="D317" s="416">
        <v>78.043926557837608</v>
      </c>
      <c r="E317" s="76">
        <v>82.254194786869547</v>
      </c>
      <c r="F317" s="321">
        <v>78.910877452528212</v>
      </c>
      <c r="G317" s="322">
        <v>82.735320944674797</v>
      </c>
      <c r="H317" s="322">
        <v>81.063130575453556</v>
      </c>
      <c r="I317" s="322">
        <v>79.410061384395775</v>
      </c>
      <c r="J317" s="416">
        <v>84.924008954739108</v>
      </c>
      <c r="K317" s="76">
        <v>83.045972875299739</v>
      </c>
      <c r="L317" s="322">
        <v>80.376903983521117</v>
      </c>
      <c r="M317" s="322">
        <v>82.718472412956771</v>
      </c>
      <c r="N317" s="322">
        <v>84.706977324647596</v>
      </c>
      <c r="O317" s="416">
        <v>83.807078879358713</v>
      </c>
      <c r="P317" s="76">
        <v>80.643190498420083</v>
      </c>
      <c r="Q317" s="322">
        <v>81.790693888290321</v>
      </c>
      <c r="R317" s="322">
        <v>79.83676243693148</v>
      </c>
      <c r="S317" s="416">
        <v>78.895699284767474</v>
      </c>
      <c r="T317" s="76">
        <v>79.461555908788512</v>
      </c>
      <c r="U317" s="322">
        <v>82.768715096012556</v>
      </c>
      <c r="V317" s="322">
        <v>78.029031915224095</v>
      </c>
      <c r="W317" s="322">
        <v>78.509894615577238</v>
      </c>
      <c r="X317" s="416">
        <v>75.578305387230131</v>
      </c>
      <c r="Y317" s="76">
        <v>84.12078354555625</v>
      </c>
      <c r="Z317" s="322">
        <v>83.442478936375664</v>
      </c>
      <c r="AA317" s="322">
        <v>85.139590171643476</v>
      </c>
      <c r="AB317" s="322">
        <v>83.642961667253175</v>
      </c>
      <c r="AC317" s="416">
        <v>84.132152185457926</v>
      </c>
      <c r="AD317" s="76">
        <v>79.366815575956863</v>
      </c>
      <c r="AE317" s="322">
        <v>79.878200053156476</v>
      </c>
      <c r="AF317" s="322">
        <v>79.083182344461903</v>
      </c>
      <c r="AG317" s="322">
        <v>78.294355738587285</v>
      </c>
      <c r="AH317" s="322">
        <v>81.31636257924869</v>
      </c>
      <c r="AI317" s="322">
        <v>77.23382594595023</v>
      </c>
      <c r="AJ317" s="416">
        <v>78.675643836408128</v>
      </c>
      <c r="AK317" s="76">
        <v>80.987838305495742</v>
      </c>
      <c r="AL317" s="322">
        <v>81.370857578509487</v>
      </c>
      <c r="AM317" s="322">
        <v>79.052704510857481</v>
      </c>
      <c r="AN317" s="322">
        <v>81.462974948995978</v>
      </c>
      <c r="AO317" s="416">
        <v>82.124058736922663</v>
      </c>
      <c r="AP317" s="76">
        <v>80.326392084442332</v>
      </c>
      <c r="AQ317" s="322">
        <v>78.642355997162696</v>
      </c>
      <c r="AR317" s="416">
        <v>81.721314313111378</v>
      </c>
      <c r="AS317" s="76">
        <v>80.728349142041864</v>
      </c>
      <c r="AT317" s="322">
        <v>81.196396519393119</v>
      </c>
      <c r="AU317" s="322">
        <v>80.754240255204053</v>
      </c>
      <c r="AV317" s="322">
        <v>79.720086886344205</v>
      </c>
      <c r="AW317" s="416">
        <v>80.381141163844759</v>
      </c>
      <c r="AX317" s="76">
        <v>79.809136198868075</v>
      </c>
      <c r="AY317" s="322">
        <v>78.99477416818236</v>
      </c>
      <c r="AZ317" s="416">
        <v>80.166580701639717</v>
      </c>
      <c r="BA317" s="76">
        <v>83.66334772874923</v>
      </c>
      <c r="BB317" s="322">
        <v>87.893703611208949</v>
      </c>
      <c r="BC317" s="322">
        <v>80.450184087398611</v>
      </c>
      <c r="BD317" s="322">
        <v>84.344813829763012</v>
      </c>
      <c r="BE317" s="322">
        <v>82.437692366017316</v>
      </c>
      <c r="BF317" s="322">
        <v>86.281002684806538</v>
      </c>
      <c r="BG317" s="322">
        <v>81.12631007678381</v>
      </c>
      <c r="BH317" s="322">
        <v>83.610867709866497</v>
      </c>
      <c r="BI317" s="416">
        <v>81.53984517088459</v>
      </c>
      <c r="BJ317" s="76">
        <v>81.495623965080711</v>
      </c>
      <c r="BK317" s="322">
        <v>80.301371730632553</v>
      </c>
      <c r="BL317" s="322">
        <v>81.451884428096989</v>
      </c>
      <c r="BM317" s="322">
        <v>82.762068045541071</v>
      </c>
      <c r="BN317" s="322">
        <v>84.493293837848398</v>
      </c>
      <c r="BO317" s="416">
        <v>78.523916601171081</v>
      </c>
      <c r="BP317" s="76">
        <v>81.552671266251679</v>
      </c>
      <c r="BQ317" s="322">
        <v>80.568794643774709</v>
      </c>
      <c r="BR317" s="322">
        <v>80.822059234307119</v>
      </c>
      <c r="BS317" s="416">
        <v>82.279223912826552</v>
      </c>
      <c r="BT317" s="76">
        <v>81.80176001928217</v>
      </c>
      <c r="BU317" s="322">
        <v>83.222961962413251</v>
      </c>
      <c r="BV317" s="322">
        <v>80.397991357854963</v>
      </c>
      <c r="BW317" s="322">
        <v>81.788221671615673</v>
      </c>
      <c r="BX317" s="416">
        <v>79.308379145492168</v>
      </c>
      <c r="BY317" s="76">
        <v>83.519117209045078</v>
      </c>
      <c r="BZ317" s="322">
        <v>81.423186228879558</v>
      </c>
      <c r="CA317" s="322">
        <v>83.054211041615105</v>
      </c>
      <c r="CB317" s="322">
        <v>84.73539795987287</v>
      </c>
      <c r="CC317" s="322">
        <v>83.748456593803965</v>
      </c>
      <c r="CD317" s="322">
        <v>82.266849559940141</v>
      </c>
      <c r="CE317" s="322">
        <v>81.367959525017028</v>
      </c>
      <c r="CF317" s="322">
        <v>83.516928477921354</v>
      </c>
      <c r="CG317" s="416">
        <v>80.122282445265228</v>
      </c>
      <c r="CH317" s="76">
        <v>81.65151151417497</v>
      </c>
      <c r="CI317" s="322">
        <v>82.218183041542702</v>
      </c>
      <c r="CJ317" s="416">
        <v>80.566260017251679</v>
      </c>
      <c r="CK317" s="76">
        <v>81.396938516081192</v>
      </c>
      <c r="CL317" s="322">
        <v>83.092271937803829</v>
      </c>
      <c r="CM317" s="322">
        <v>81.199183653014515</v>
      </c>
      <c r="CN317" s="322">
        <v>80.699187343518943</v>
      </c>
      <c r="CO317" s="322">
        <v>79.139998818431252</v>
      </c>
      <c r="CP317" s="416">
        <v>80.218821692053069</v>
      </c>
      <c r="CQ317" s="76">
        <v>79.416955688299339</v>
      </c>
      <c r="CR317" s="322">
        <v>78.492384906452941</v>
      </c>
      <c r="CS317" s="322">
        <v>79.852582579642089</v>
      </c>
      <c r="CT317" s="416">
        <v>79.651790315773752</v>
      </c>
      <c r="CU317" s="76">
        <v>79.86414125259536</v>
      </c>
      <c r="CV317" s="322">
        <v>79.616718647686341</v>
      </c>
      <c r="CW317" s="322">
        <v>78.217747710066689</v>
      </c>
      <c r="CX317" s="322">
        <v>79.743303329772502</v>
      </c>
      <c r="CY317" s="416">
        <v>82.056791071832052</v>
      </c>
      <c r="CZ317" s="76">
        <v>80.972546657254256</v>
      </c>
      <c r="DA317" s="322">
        <v>77.352051539476847</v>
      </c>
      <c r="DB317" s="322">
        <v>81.062581495288654</v>
      </c>
      <c r="DC317" s="322">
        <v>80.500872007094856</v>
      </c>
      <c r="DD317" s="322">
        <v>82.986927641951056</v>
      </c>
      <c r="DE317" s="322">
        <v>78.562378157896688</v>
      </c>
      <c r="DF317" s="416">
        <v>79.13416148855093</v>
      </c>
      <c r="DG317" s="76">
        <v>81.951384093809509</v>
      </c>
      <c r="DH317" s="322">
        <v>79.838931040157917</v>
      </c>
      <c r="DI317" s="322">
        <v>82.378290330970685</v>
      </c>
      <c r="DJ317" s="322">
        <v>81.839502300659419</v>
      </c>
      <c r="DK317" s="322">
        <v>81.554594965446583</v>
      </c>
      <c r="DL317" s="322">
        <v>83.30483147209479</v>
      </c>
      <c r="DM317" s="322">
        <v>83.210199683415269</v>
      </c>
      <c r="DN317" s="322">
        <v>80.446499734098026</v>
      </c>
      <c r="DO317" s="416">
        <v>80.218596824345767</v>
      </c>
      <c r="DP317" s="438">
        <v>81.814101830468019</v>
      </c>
      <c r="DQ317" s="76">
        <v>82.334140160246406</v>
      </c>
      <c r="DR317" s="322">
        <v>86.959893076288637</v>
      </c>
      <c r="DS317" s="322">
        <v>87.809892562782068</v>
      </c>
      <c r="DT317" s="416">
        <v>76.739040122358674</v>
      </c>
      <c r="DU317" s="76" t="s">
        <v>341</v>
      </c>
      <c r="DV317" s="322">
        <v>79.69211645139066</v>
      </c>
      <c r="DW317" s="637" t="s">
        <v>341</v>
      </c>
      <c r="DX317" s="333"/>
    </row>
    <row r="318" spans="1:142" s="211" customFormat="1" ht="16.5" customHeight="1">
      <c r="A318" s="377" t="s">
        <v>133</v>
      </c>
      <c r="B318" s="76">
        <v>11.964320001596448</v>
      </c>
      <c r="C318" s="321">
        <v>12.041392133870083</v>
      </c>
      <c r="D318" s="416">
        <v>11.839527878696485</v>
      </c>
      <c r="E318" s="76">
        <v>9.3310516341740097</v>
      </c>
      <c r="F318" s="321">
        <v>11.099149892948418</v>
      </c>
      <c r="G318" s="322">
        <v>8.8347983527183995</v>
      </c>
      <c r="H318" s="322">
        <v>9.8408250179496743</v>
      </c>
      <c r="I318" s="322">
        <v>10.614084479448676</v>
      </c>
      <c r="J318" s="416">
        <v>8.7024164505749617</v>
      </c>
      <c r="K318" s="76">
        <v>8.9143397814831324</v>
      </c>
      <c r="L318" s="322">
        <v>9.4386442254118066</v>
      </c>
      <c r="M318" s="322">
        <v>10.239165524978775</v>
      </c>
      <c r="N318" s="322">
        <v>9.169980463431612</v>
      </c>
      <c r="O318" s="416">
        <v>8.3551849328281342</v>
      </c>
      <c r="P318" s="76">
        <v>11.149298573699349</v>
      </c>
      <c r="Q318" s="322">
        <v>10.100064784213997</v>
      </c>
      <c r="R318" s="322">
        <v>12.244618896886005</v>
      </c>
      <c r="S318" s="416">
        <v>12.13669018315283</v>
      </c>
      <c r="T318" s="76">
        <v>11.463099876542792</v>
      </c>
      <c r="U318" s="322">
        <v>10.452120299144397</v>
      </c>
      <c r="V318" s="322">
        <v>10.236861119031021</v>
      </c>
      <c r="W318" s="322">
        <v>11.948467598062418</v>
      </c>
      <c r="X318" s="416">
        <v>13.331842730853527</v>
      </c>
      <c r="Y318" s="76">
        <v>9.6230102997649745</v>
      </c>
      <c r="Z318" s="322">
        <v>9.8689155013338006</v>
      </c>
      <c r="AA318" s="322">
        <v>8.6409301830465068</v>
      </c>
      <c r="AB318" s="322">
        <v>10.331398632993661</v>
      </c>
      <c r="AC318" s="416">
        <v>9.5217759112061007</v>
      </c>
      <c r="AD318" s="76">
        <v>11.844026331483521</v>
      </c>
      <c r="AE318" s="322">
        <v>9.9933292102825622</v>
      </c>
      <c r="AF318" s="322">
        <v>12.233391194406938</v>
      </c>
      <c r="AG318" s="322">
        <v>12.202743237599273</v>
      </c>
      <c r="AH318" s="322">
        <v>11.005676446580665</v>
      </c>
      <c r="AI318" s="322">
        <v>12.448984493402623</v>
      </c>
      <c r="AJ318" s="416">
        <v>12.843226175250134</v>
      </c>
      <c r="AK318" s="76">
        <v>9.0169086860869072</v>
      </c>
      <c r="AL318" s="322">
        <v>7.4783603224282329</v>
      </c>
      <c r="AM318" s="322">
        <v>9.9069152296607879</v>
      </c>
      <c r="AN318" s="322">
        <v>9.303718134022585</v>
      </c>
      <c r="AO318" s="416">
        <v>8.8356277128710268</v>
      </c>
      <c r="AP318" s="76">
        <v>9.256575450195534</v>
      </c>
      <c r="AQ318" s="322">
        <v>10.063371853703144</v>
      </c>
      <c r="AR318" s="416">
        <v>8.5882891552854375</v>
      </c>
      <c r="AS318" s="76">
        <v>11.153491042841274</v>
      </c>
      <c r="AT318" s="322">
        <v>11.059743928800009</v>
      </c>
      <c r="AU318" s="322">
        <v>11.845166807552379</v>
      </c>
      <c r="AV318" s="322">
        <v>10.67470693379922</v>
      </c>
      <c r="AW318" s="416">
        <v>11.06648199992615</v>
      </c>
      <c r="AX318" s="76">
        <v>10.483674633607885</v>
      </c>
      <c r="AY318" s="322">
        <v>11.433286962073431</v>
      </c>
      <c r="AZ318" s="416">
        <v>10.066865286187335</v>
      </c>
      <c r="BA318" s="76">
        <v>9.5798161850744474</v>
      </c>
      <c r="BB318" s="322">
        <v>7.5752866076557135</v>
      </c>
      <c r="BC318" s="322">
        <v>11.422579748987117</v>
      </c>
      <c r="BD318" s="322">
        <v>10.574635730002656</v>
      </c>
      <c r="BE318" s="322">
        <v>10.476752958130172</v>
      </c>
      <c r="BF318" s="322">
        <v>8.9967980965220526</v>
      </c>
      <c r="BG318" s="322">
        <v>8.6026669589921347</v>
      </c>
      <c r="BH318" s="322">
        <v>9.111322436602812</v>
      </c>
      <c r="BI318" s="416">
        <v>10.825950884626613</v>
      </c>
      <c r="BJ318" s="76">
        <v>7.8851264874933022</v>
      </c>
      <c r="BK318" s="322">
        <v>7.8586272831220647</v>
      </c>
      <c r="BL318" s="322">
        <v>7.9480084546983676</v>
      </c>
      <c r="BM318" s="322">
        <v>7.6015068085919655</v>
      </c>
      <c r="BN318" s="322">
        <v>9.2598563112854837</v>
      </c>
      <c r="BO318" s="416">
        <v>8.3773201783032185</v>
      </c>
      <c r="BP318" s="76">
        <v>9.7813968953766519</v>
      </c>
      <c r="BQ318" s="322">
        <v>11.548478999750076</v>
      </c>
      <c r="BR318" s="322">
        <v>8.9834638309063344</v>
      </c>
      <c r="BS318" s="416">
        <v>9.0527795531621553</v>
      </c>
      <c r="BT318" s="76">
        <v>9.2494089893689164</v>
      </c>
      <c r="BU318" s="322">
        <v>8.905010294916039</v>
      </c>
      <c r="BV318" s="322">
        <v>9.3354453744164854</v>
      </c>
      <c r="BW318" s="322">
        <v>9.1811036869237981</v>
      </c>
      <c r="BX318" s="416">
        <v>10.185242908809371</v>
      </c>
      <c r="BY318" s="76">
        <v>8.8734056430516759</v>
      </c>
      <c r="BZ318" s="322">
        <v>8.9079905925376384</v>
      </c>
      <c r="CA318" s="322">
        <v>10.122382268279418</v>
      </c>
      <c r="CB318" s="322">
        <v>8.4172549839696345</v>
      </c>
      <c r="CC318" s="322">
        <v>8.7294509104055429</v>
      </c>
      <c r="CD318" s="322">
        <v>9.2828065525684433</v>
      </c>
      <c r="CE318" s="322">
        <v>9.7540697853177889</v>
      </c>
      <c r="CF318" s="322">
        <v>8.9577628004500589</v>
      </c>
      <c r="CG318" s="416">
        <v>9.3337412628317384</v>
      </c>
      <c r="CH318" s="76">
        <v>6.8573919205135834</v>
      </c>
      <c r="CI318" s="322">
        <v>6.8270892252797255</v>
      </c>
      <c r="CJ318" s="416">
        <v>6.9154256204175004</v>
      </c>
      <c r="CK318" s="76">
        <v>11.582427262684435</v>
      </c>
      <c r="CL318" s="322">
        <v>10.588897856454794</v>
      </c>
      <c r="CM318" s="322">
        <v>11.472692954839404</v>
      </c>
      <c r="CN318" s="322">
        <v>12.624515216712313</v>
      </c>
      <c r="CO318" s="322">
        <v>12.205307131129899</v>
      </c>
      <c r="CP318" s="416">
        <v>13.005087855153224</v>
      </c>
      <c r="CQ318" s="76">
        <v>8.757383031499602</v>
      </c>
      <c r="CR318" s="322">
        <v>8.0155325941356725</v>
      </c>
      <c r="CS318" s="322">
        <v>9.8698485006078069</v>
      </c>
      <c r="CT318" s="416">
        <v>7.9083475369753282</v>
      </c>
      <c r="CU318" s="76">
        <v>10.879711950658509</v>
      </c>
      <c r="CV318" s="322">
        <v>10.171673568843213</v>
      </c>
      <c r="CW318" s="322">
        <v>11.442796366329834</v>
      </c>
      <c r="CX318" s="322">
        <v>11.55336308623207</v>
      </c>
      <c r="CY318" s="416">
        <v>10.229365189670608</v>
      </c>
      <c r="CZ318" s="76">
        <v>9.7982968417516823</v>
      </c>
      <c r="DA318" s="322">
        <v>12.552674858972482</v>
      </c>
      <c r="DB318" s="322">
        <v>12.069630500780152</v>
      </c>
      <c r="DC318" s="322">
        <v>10.92062254871667</v>
      </c>
      <c r="DD318" s="322">
        <v>8.2332046886986401</v>
      </c>
      <c r="DE318" s="322">
        <v>11.2235585138024</v>
      </c>
      <c r="DF318" s="416">
        <v>10.076984892515929</v>
      </c>
      <c r="DG318" s="76">
        <v>10.69425303110248</v>
      </c>
      <c r="DH318" s="322">
        <v>12.732791295450543</v>
      </c>
      <c r="DI318" s="322">
        <v>9.2991570071724734</v>
      </c>
      <c r="DJ318" s="322">
        <v>9.3691809396455348</v>
      </c>
      <c r="DK318" s="322">
        <v>11.088082389271886</v>
      </c>
      <c r="DL318" s="322">
        <v>8.845163885007393</v>
      </c>
      <c r="DM318" s="322">
        <v>9.7434695744397217</v>
      </c>
      <c r="DN318" s="322">
        <v>12.834256469547741</v>
      </c>
      <c r="DO318" s="416">
        <v>13.144910224598547</v>
      </c>
      <c r="DP318" s="438">
        <v>9.7938120645990629</v>
      </c>
      <c r="DQ318" s="76">
        <v>3.4200119454261468</v>
      </c>
      <c r="DR318" s="322">
        <v>3.6861862577124302</v>
      </c>
      <c r="DS318" s="322">
        <v>2.7911077650602336</v>
      </c>
      <c r="DT318" s="416">
        <v>3.3247081042721645</v>
      </c>
      <c r="DU318" s="76" t="s">
        <v>341</v>
      </c>
      <c r="DV318" s="322">
        <v>3.5941142912915778</v>
      </c>
      <c r="DW318" s="637" t="s">
        <v>341</v>
      </c>
    </row>
    <row r="319" spans="1:142" s="211" customFormat="1" ht="16.5" customHeight="1">
      <c r="A319" s="377" t="s">
        <v>134</v>
      </c>
      <c r="B319" s="76">
        <v>70.464924393076529</v>
      </c>
      <c r="C319" s="321">
        <v>71.571494551934606</v>
      </c>
      <c r="D319" s="416">
        <v>68.773995185736538</v>
      </c>
      <c r="E319" s="76">
        <v>73.826126568773248</v>
      </c>
      <c r="F319" s="321">
        <v>67.758512661569696</v>
      </c>
      <c r="G319" s="322">
        <v>75.114330529742034</v>
      </c>
      <c r="H319" s="322">
        <v>72.542653403536349</v>
      </c>
      <c r="I319" s="322">
        <v>69.837374067245023</v>
      </c>
      <c r="J319" s="416">
        <v>76.782091348426448</v>
      </c>
      <c r="K319" s="76">
        <v>73.161243924366659</v>
      </c>
      <c r="L319" s="322">
        <v>69.045394019443592</v>
      </c>
      <c r="M319" s="322">
        <v>72.639966504408875</v>
      </c>
      <c r="N319" s="322">
        <v>72.224195656152006</v>
      </c>
      <c r="O319" s="416">
        <v>75.606755314779733</v>
      </c>
      <c r="P319" s="76">
        <v>71.138887418838706</v>
      </c>
      <c r="Q319" s="322">
        <v>73.319929373676331</v>
      </c>
      <c r="R319" s="322">
        <v>69.567726917374586</v>
      </c>
      <c r="S319" s="416">
        <v>68.251027516418361</v>
      </c>
      <c r="T319" s="76">
        <v>69.159141541746166</v>
      </c>
      <c r="U319" s="322">
        <v>73.94265220868995</v>
      </c>
      <c r="V319" s="322">
        <v>69.591701452419557</v>
      </c>
      <c r="W319" s="322">
        <v>66.169746522980873</v>
      </c>
      <c r="X319" s="416">
        <v>65.370143714015853</v>
      </c>
      <c r="Y319" s="76">
        <v>76.745293824290314</v>
      </c>
      <c r="Z319" s="322">
        <v>73.32932905738592</v>
      </c>
      <c r="AA319" s="322">
        <v>80.059497753481196</v>
      </c>
      <c r="AB319" s="322">
        <v>76.43347521914167</v>
      </c>
      <c r="AC319" s="416">
        <v>75.7220390338057</v>
      </c>
      <c r="AD319" s="76">
        <v>69.242330252268403</v>
      </c>
      <c r="AE319" s="322">
        <v>70.696952244505326</v>
      </c>
      <c r="AF319" s="322">
        <v>68.410490042315644</v>
      </c>
      <c r="AG319" s="322">
        <v>64.560093783502495</v>
      </c>
      <c r="AH319" s="322">
        <v>71.535062059253121</v>
      </c>
      <c r="AI319" s="322">
        <v>65.198155108603515</v>
      </c>
      <c r="AJ319" s="416">
        <v>70.205274843540266</v>
      </c>
      <c r="AK319" s="76">
        <v>71.217560352326586</v>
      </c>
      <c r="AL319" s="322">
        <v>70.784071098093335</v>
      </c>
      <c r="AM319" s="322">
        <v>69.235967828921304</v>
      </c>
      <c r="AN319" s="322">
        <v>73.054463322812111</v>
      </c>
      <c r="AO319" s="416">
        <v>69.186278382027879</v>
      </c>
      <c r="AP319" s="76">
        <v>69.99114078144396</v>
      </c>
      <c r="AQ319" s="322">
        <v>70.75887069886943</v>
      </c>
      <c r="AR319" s="416">
        <v>69.342294440359382</v>
      </c>
      <c r="AS319" s="76">
        <v>71.22613587174493</v>
      </c>
      <c r="AT319" s="322">
        <v>73.225133643176747</v>
      </c>
      <c r="AU319" s="322">
        <v>69.309778519367754</v>
      </c>
      <c r="AV319" s="322">
        <v>67.324903922803443</v>
      </c>
      <c r="AW319" s="416">
        <v>72.715830661926205</v>
      </c>
      <c r="AX319" s="76">
        <v>70.495026145179025</v>
      </c>
      <c r="AY319" s="322">
        <v>67.980288768228291</v>
      </c>
      <c r="AZ319" s="416">
        <v>71.619850576945026</v>
      </c>
      <c r="BA319" s="76">
        <v>79.045480459909157</v>
      </c>
      <c r="BB319" s="322">
        <v>85.196119511422367</v>
      </c>
      <c r="BC319" s="322">
        <v>73.772440654738134</v>
      </c>
      <c r="BD319" s="322">
        <v>79.448793523552425</v>
      </c>
      <c r="BE319" s="322">
        <v>76.320288610835334</v>
      </c>
      <c r="BF319" s="322">
        <v>83.797378460322847</v>
      </c>
      <c r="BG319" s="322">
        <v>76.990900908664088</v>
      </c>
      <c r="BH319" s="322">
        <v>79.840402238791157</v>
      </c>
      <c r="BI319" s="416">
        <v>75.144334525533523</v>
      </c>
      <c r="BJ319" s="76">
        <v>73.519353562308012</v>
      </c>
      <c r="BK319" s="322">
        <v>70.060333860645912</v>
      </c>
      <c r="BL319" s="322">
        <v>74.363828379537935</v>
      </c>
      <c r="BM319" s="322">
        <v>75.358788044961102</v>
      </c>
      <c r="BN319" s="322">
        <v>77.536548084573781</v>
      </c>
      <c r="BO319" s="416">
        <v>69.330207996458</v>
      </c>
      <c r="BP319" s="76">
        <v>73.725891030501288</v>
      </c>
      <c r="BQ319" s="322">
        <v>71.333746048331946</v>
      </c>
      <c r="BR319" s="322">
        <v>71.028609860841811</v>
      </c>
      <c r="BS319" s="416">
        <v>76.073449682475982</v>
      </c>
      <c r="BT319" s="76">
        <v>73.578931863894567</v>
      </c>
      <c r="BU319" s="322">
        <v>76.262026301107198</v>
      </c>
      <c r="BV319" s="322">
        <v>70.203886842198543</v>
      </c>
      <c r="BW319" s="322">
        <v>73.776292979112299</v>
      </c>
      <c r="BX319" s="416">
        <v>68.914982120164936</v>
      </c>
      <c r="BY319" s="76">
        <v>76.422161057793886</v>
      </c>
      <c r="BZ319" s="322">
        <v>72.125582959993523</v>
      </c>
      <c r="CA319" s="322">
        <v>74.485222679899934</v>
      </c>
      <c r="CB319" s="322">
        <v>79.160367550719286</v>
      </c>
      <c r="CC319" s="322">
        <v>73.433859434540267</v>
      </c>
      <c r="CD319" s="322">
        <v>73.787769316246212</v>
      </c>
      <c r="CE319" s="322">
        <v>76.667426807530603</v>
      </c>
      <c r="CF319" s="322">
        <v>74.073016959053135</v>
      </c>
      <c r="CG319" s="416">
        <v>71.896198504107502</v>
      </c>
      <c r="CH319" s="76">
        <v>75.89729781530643</v>
      </c>
      <c r="CI319" s="322">
        <v>76.765251559208451</v>
      </c>
      <c r="CJ319" s="416">
        <v>74.277677893557566</v>
      </c>
      <c r="CK319" s="76">
        <v>69.861413406885191</v>
      </c>
      <c r="CL319" s="322">
        <v>74.030193663034268</v>
      </c>
      <c r="CM319" s="322">
        <v>68.19197359327697</v>
      </c>
      <c r="CN319" s="322">
        <v>69.130640234233326</v>
      </c>
      <c r="CO319" s="322">
        <v>68.908458041994493</v>
      </c>
      <c r="CP319" s="416">
        <v>63.905498171599142</v>
      </c>
      <c r="CQ319" s="76">
        <v>69.216941328192959</v>
      </c>
      <c r="CR319" s="322">
        <v>68.206396039071421</v>
      </c>
      <c r="CS319" s="322">
        <v>68.913473281104459</v>
      </c>
      <c r="CT319" s="416">
        <v>70.590581732721205</v>
      </c>
      <c r="CU319" s="76">
        <v>69.21187780711449</v>
      </c>
      <c r="CV319" s="322">
        <v>68.091537576357766</v>
      </c>
      <c r="CW319" s="322">
        <v>68.240998306523707</v>
      </c>
      <c r="CX319" s="322">
        <v>67.443827130254732</v>
      </c>
      <c r="CY319" s="416">
        <v>72.719616840328143</v>
      </c>
      <c r="CZ319" s="76">
        <v>73.018144526567013</v>
      </c>
      <c r="DA319" s="322">
        <v>69.14769405094529</v>
      </c>
      <c r="DB319" s="322">
        <v>72.066358644031951</v>
      </c>
      <c r="DC319" s="322">
        <v>73.334079610500723</v>
      </c>
      <c r="DD319" s="322">
        <v>75.319980698795675</v>
      </c>
      <c r="DE319" s="322">
        <v>70.516041968849507</v>
      </c>
      <c r="DF319" s="416">
        <v>69.351779041544276</v>
      </c>
      <c r="DG319" s="76">
        <v>73.358486154625936</v>
      </c>
      <c r="DH319" s="322">
        <v>68.123030148177193</v>
      </c>
      <c r="DI319" s="322">
        <v>73.4681371541826</v>
      </c>
      <c r="DJ319" s="322">
        <v>72.518868646084258</v>
      </c>
      <c r="DK319" s="322">
        <v>73.136274721579539</v>
      </c>
      <c r="DL319" s="322">
        <v>72.777129442963357</v>
      </c>
      <c r="DM319" s="322">
        <v>77.008392121853234</v>
      </c>
      <c r="DN319" s="322">
        <v>72.137791701854837</v>
      </c>
      <c r="DO319" s="416">
        <v>70.798305759680957</v>
      </c>
      <c r="DP319" s="438">
        <v>73.881689610070495</v>
      </c>
      <c r="DQ319" s="76">
        <v>76.699283794009872</v>
      </c>
      <c r="DR319" s="322">
        <v>80.366571035496435</v>
      </c>
      <c r="DS319" s="322">
        <v>81.412412344326839</v>
      </c>
      <c r="DT319" s="416">
        <v>75.922089016845732</v>
      </c>
      <c r="DU319" s="76" t="s">
        <v>341</v>
      </c>
      <c r="DV319" s="322">
        <v>73.429663818092436</v>
      </c>
      <c r="DW319" s="637" t="s">
        <v>341</v>
      </c>
    </row>
    <row r="320" spans="1:142" s="211" customFormat="1" ht="16.5" customHeight="1">
      <c r="A320" s="377" t="s">
        <v>135</v>
      </c>
      <c r="B320" s="76">
        <v>20.083577524473608</v>
      </c>
      <c r="C320" s="321">
        <v>19.489043366875062</v>
      </c>
      <c r="D320" s="416">
        <v>20.992074074644552</v>
      </c>
      <c r="E320" s="76">
        <v>17.064740726340062</v>
      </c>
      <c r="F320" s="321">
        <v>21.809107085200672</v>
      </c>
      <c r="G320" s="322">
        <v>15.632188725308458</v>
      </c>
      <c r="H320" s="322">
        <v>18.275663779452632</v>
      </c>
      <c r="I320" s="322">
        <v>19.333276892700891</v>
      </c>
      <c r="J320" s="416">
        <v>16.046842686166389</v>
      </c>
      <c r="K320" s="76">
        <v>18.588042692619915</v>
      </c>
      <c r="L320" s="322">
        <v>21.26089795245905</v>
      </c>
      <c r="M320" s="322">
        <v>20.439013228476469</v>
      </c>
      <c r="N320" s="322">
        <v>20.765996433176344</v>
      </c>
      <c r="O320" s="416">
        <v>16.165279350709131</v>
      </c>
      <c r="P320" s="76">
        <v>20.06273361387904</v>
      </c>
      <c r="Q320" s="322">
        <v>17.25447634978741</v>
      </c>
      <c r="R320" s="322">
        <v>23.181064416884286</v>
      </c>
      <c r="S320" s="416">
        <v>21.902402869678983</v>
      </c>
      <c r="T320" s="76">
        <v>21.187954692284094</v>
      </c>
      <c r="U320" s="322">
        <v>18.246356183045766</v>
      </c>
      <c r="V320" s="322">
        <v>20.190245386974564</v>
      </c>
      <c r="W320" s="322">
        <v>23.589082767389673</v>
      </c>
      <c r="X320" s="416">
        <v>23.02811072786815</v>
      </c>
      <c r="Y320" s="76">
        <v>16.709969372918248</v>
      </c>
      <c r="Z320" s="322">
        <v>18.558889682189534</v>
      </c>
      <c r="AA320" s="322">
        <v>13.891398525276877</v>
      </c>
      <c r="AB320" s="322">
        <v>17.582234140447074</v>
      </c>
      <c r="AC320" s="416">
        <v>17.48923167579207</v>
      </c>
      <c r="AD320" s="76">
        <v>21.020666713128943</v>
      </c>
      <c r="AE320" s="322">
        <v>17.510745327807957</v>
      </c>
      <c r="AF320" s="322">
        <v>21.661076935830433</v>
      </c>
      <c r="AG320" s="322">
        <v>24.423085887326902</v>
      </c>
      <c r="AH320" s="322">
        <v>20.337293236580908</v>
      </c>
      <c r="AI320" s="322">
        <v>25.296004373367193</v>
      </c>
      <c r="AJ320" s="416">
        <v>19.834739788968545</v>
      </c>
      <c r="AK320" s="76">
        <v>18.093633333050615</v>
      </c>
      <c r="AL320" s="322">
        <v>16.912121848552832</v>
      </c>
      <c r="AM320" s="322">
        <v>19.674806516279713</v>
      </c>
      <c r="AN320" s="322">
        <v>17.280936256809191</v>
      </c>
      <c r="AO320" s="416">
        <v>20.01585768857305</v>
      </c>
      <c r="AP320" s="76">
        <v>18.298434318941766</v>
      </c>
      <c r="AQ320" s="322">
        <v>17.299890214793585</v>
      </c>
      <c r="AR320" s="416">
        <v>19.142353089960618</v>
      </c>
      <c r="AS320" s="76">
        <v>20.593070863215267</v>
      </c>
      <c r="AT320" s="322">
        <v>19.301833600737364</v>
      </c>
      <c r="AU320" s="322">
        <v>22.137061183732257</v>
      </c>
      <c r="AV320" s="322">
        <v>23.305146986461512</v>
      </c>
      <c r="AW320" s="416">
        <v>18.858714790407213</v>
      </c>
      <c r="AX320" s="76">
        <v>18.235940117006287</v>
      </c>
      <c r="AY320" s="322">
        <v>20.64277002739113</v>
      </c>
      <c r="AZ320" s="416">
        <v>17.159381939949725</v>
      </c>
      <c r="BA320" s="76">
        <v>12.346310219991636</v>
      </c>
      <c r="BB320" s="322">
        <v>8.4744151876763976</v>
      </c>
      <c r="BC320" s="322">
        <v>17.060513516644001</v>
      </c>
      <c r="BD320" s="322">
        <v>13.708319000315566</v>
      </c>
      <c r="BE320" s="322">
        <v>14.28865704226792</v>
      </c>
      <c r="BF320" s="322">
        <v>9.4809088190786657</v>
      </c>
      <c r="BG320" s="322">
        <v>11.122695670139839</v>
      </c>
      <c r="BH320" s="322">
        <v>11.28481664101675</v>
      </c>
      <c r="BI320" s="416">
        <v>14.633566449727073</v>
      </c>
      <c r="BJ320" s="76">
        <v>14.436588797905308</v>
      </c>
      <c r="BK320" s="322">
        <v>16.832293163685598</v>
      </c>
      <c r="BL320" s="322">
        <v>14.601478113240956</v>
      </c>
      <c r="BM320" s="322">
        <v>13.166824493500886</v>
      </c>
      <c r="BN320" s="322">
        <v>14.934851529803735</v>
      </c>
      <c r="BO320" s="416">
        <v>15.485526421687759</v>
      </c>
      <c r="BP320" s="76">
        <v>17.96105338226927</v>
      </c>
      <c r="BQ320" s="322">
        <v>21.586820581272896</v>
      </c>
      <c r="BR320" s="322">
        <v>19.473357242729154</v>
      </c>
      <c r="BS320" s="416">
        <v>15.170024002541318</v>
      </c>
      <c r="BT320" s="76">
        <v>16.830868239103747</v>
      </c>
      <c r="BU320" s="322">
        <v>14.976827164677054</v>
      </c>
      <c r="BV320" s="322">
        <v>19.984245817070054</v>
      </c>
      <c r="BW320" s="322">
        <v>16.478052017570505</v>
      </c>
      <c r="BX320" s="416">
        <v>20.246881774341087</v>
      </c>
      <c r="BY320" s="76">
        <v>15.361082547863973</v>
      </c>
      <c r="BZ320" s="322">
        <v>16.891772984949444</v>
      </c>
      <c r="CA320" s="322">
        <v>19.362426680625191</v>
      </c>
      <c r="CB320" s="322">
        <v>13.08826947117217</v>
      </c>
      <c r="CC320" s="322">
        <v>18.415739170006013</v>
      </c>
      <c r="CD320" s="322">
        <v>17.70586873111224</v>
      </c>
      <c r="CE320" s="322">
        <v>15.548843422862161</v>
      </c>
      <c r="CF320" s="322">
        <v>17.093248109337129</v>
      </c>
      <c r="CG320" s="416">
        <v>17.251149604946797</v>
      </c>
      <c r="CH320" s="76">
        <v>11.558816013890159</v>
      </c>
      <c r="CI320" s="322">
        <v>10.984488797179329</v>
      </c>
      <c r="CJ320" s="416">
        <v>12.630522666834182</v>
      </c>
      <c r="CK320" s="76">
        <v>22.465812337269885</v>
      </c>
      <c r="CL320" s="322">
        <v>18.853904909625673</v>
      </c>
      <c r="CM320" s="322">
        <v>23.838554850264501</v>
      </c>
      <c r="CN320" s="322">
        <v>23.92624201824205</v>
      </c>
      <c r="CO320" s="322">
        <v>22.11539583332948</v>
      </c>
      <c r="CP320" s="416">
        <v>28.464086952717949</v>
      </c>
      <c r="CQ320" s="76">
        <v>18.005641341467523</v>
      </c>
      <c r="CR320" s="322">
        <v>17.728134576282315</v>
      </c>
      <c r="CS320" s="322">
        <v>19.078326491765061</v>
      </c>
      <c r="CT320" s="416">
        <v>16.718809688311744</v>
      </c>
      <c r="CU320" s="76">
        <v>21.547824575296438</v>
      </c>
      <c r="CV320" s="322">
        <v>21.394692533322868</v>
      </c>
      <c r="CW320" s="322">
        <v>21.342611465978546</v>
      </c>
      <c r="CX320" s="322">
        <v>25.434081237906369</v>
      </c>
      <c r="CY320" s="416">
        <v>18.889672484926542</v>
      </c>
      <c r="CZ320" s="76">
        <v>16.415239688849532</v>
      </c>
      <c r="DA320" s="322">
        <v>20.626966489921728</v>
      </c>
      <c r="DB320" s="322">
        <v>19.605646802098263</v>
      </c>
      <c r="DC320" s="322">
        <v>17.052578838566763</v>
      </c>
      <c r="DD320" s="322">
        <v>13.947094214323009</v>
      </c>
      <c r="DE320" s="322">
        <v>18.419602180652767</v>
      </c>
      <c r="DF320" s="416">
        <v>19.150807999949386</v>
      </c>
      <c r="DG320" s="76">
        <v>18.635033492589269</v>
      </c>
      <c r="DH320" s="322">
        <v>24.601250228685913</v>
      </c>
      <c r="DI320" s="322">
        <v>18.249531348869159</v>
      </c>
      <c r="DJ320" s="322">
        <v>17.538620195987047</v>
      </c>
      <c r="DK320" s="322">
        <v>18.535428935415371</v>
      </c>
      <c r="DL320" s="322">
        <v>18.464658782550057</v>
      </c>
      <c r="DM320" s="322">
        <v>15.211883087921688</v>
      </c>
      <c r="DN320" s="322">
        <v>20.880402467458776</v>
      </c>
      <c r="DO320" s="416">
        <v>22.173106555825349</v>
      </c>
      <c r="DP320" s="438">
        <v>16.740600857600697</v>
      </c>
      <c r="DQ320" s="76">
        <v>6.7122024622990812</v>
      </c>
      <c r="DR320" s="322">
        <v>5.9986752490375341</v>
      </c>
      <c r="DS320" s="322">
        <v>6.0837901394555693</v>
      </c>
      <c r="DT320" s="416">
        <v>5.910908797017365</v>
      </c>
      <c r="DU320" s="76" t="s">
        <v>341</v>
      </c>
      <c r="DV320" s="322">
        <v>7.5108186831993802</v>
      </c>
      <c r="DW320" s="637" t="s">
        <v>341</v>
      </c>
    </row>
    <row r="321" spans="1:158" s="211" customFormat="1" ht="16.5" customHeight="1">
      <c r="A321" s="377" t="s">
        <v>136</v>
      </c>
      <c r="B321" s="76">
        <v>20.661011143300705</v>
      </c>
      <c r="C321" s="321">
        <v>23.849192336347354</v>
      </c>
      <c r="D321" s="416">
        <v>14.68424667766976</v>
      </c>
      <c r="E321" s="76">
        <v>25.029910055597369</v>
      </c>
      <c r="F321" s="321">
        <v>10.930998330514289</v>
      </c>
      <c r="G321" s="322">
        <v>30.686128621269692</v>
      </c>
      <c r="H321" s="322">
        <v>13.957451612056197</v>
      </c>
      <c r="I321" s="322">
        <v>12.650924155657398</v>
      </c>
      <c r="J321" s="416">
        <v>25.186940117486383</v>
      </c>
      <c r="K321" s="76">
        <v>24.959940384625707</v>
      </c>
      <c r="L321" s="322">
        <v>14.375689952884214</v>
      </c>
      <c r="M321" s="322">
        <v>12.533792138205943</v>
      </c>
      <c r="N321" s="322">
        <v>13.561828613040003</v>
      </c>
      <c r="O321" s="416">
        <v>33.01554230919519</v>
      </c>
      <c r="P321" s="76">
        <v>20.183101905817928</v>
      </c>
      <c r="Q321" s="322">
        <v>26.380483655151941</v>
      </c>
      <c r="R321" s="322">
        <v>12.402702919114212</v>
      </c>
      <c r="S321" s="416">
        <v>12.628194406399354</v>
      </c>
      <c r="T321" s="76">
        <v>19.113178945018213</v>
      </c>
      <c r="U321" s="322">
        <v>26.870938897080521</v>
      </c>
      <c r="V321" s="322">
        <v>17.376990062844836</v>
      </c>
      <c r="W321" s="322">
        <v>13.946338413555459</v>
      </c>
      <c r="X321" s="416">
        <v>8.5731965875787228</v>
      </c>
      <c r="Y321" s="76">
        <v>25.484050626933708</v>
      </c>
      <c r="Z321" s="322">
        <v>16.239302325880242</v>
      </c>
      <c r="AA321" s="322">
        <v>25.282645487770676</v>
      </c>
      <c r="AB321" s="322">
        <v>31.390530273113999</v>
      </c>
      <c r="AC321" s="416">
        <v>19.843386903829035</v>
      </c>
      <c r="AD321" s="76">
        <v>18.292999110761443</v>
      </c>
      <c r="AE321" s="322">
        <v>16.834197605618524</v>
      </c>
      <c r="AF321" s="322">
        <v>11.362848872058613</v>
      </c>
      <c r="AG321" s="322">
        <v>9.1799990828022278</v>
      </c>
      <c r="AH321" s="322">
        <v>23.836303402394694</v>
      </c>
      <c r="AI321" s="322">
        <v>14.208825448949563</v>
      </c>
      <c r="AJ321" s="416">
        <v>20.641319518983366</v>
      </c>
      <c r="AK321" s="76">
        <v>21.280745892378853</v>
      </c>
      <c r="AL321" s="322">
        <v>12.572695173704362</v>
      </c>
      <c r="AM321" s="322">
        <v>22.57381769912336</v>
      </c>
      <c r="AN321" s="322">
        <v>26.34812233820691</v>
      </c>
      <c r="AO321" s="416">
        <v>9.3754320324535936</v>
      </c>
      <c r="AP321" s="76">
        <v>20.121767963271541</v>
      </c>
      <c r="AQ321" s="322">
        <v>14.834679154989395</v>
      </c>
      <c r="AR321" s="416">
        <v>24.369345344778726</v>
      </c>
      <c r="AS321" s="76">
        <v>21.573986408460769</v>
      </c>
      <c r="AT321" s="322">
        <v>23.398925414522637</v>
      </c>
      <c r="AU321" s="322">
        <v>11.277407951098162</v>
      </c>
      <c r="AV321" s="322">
        <v>11.002532822215054</v>
      </c>
      <c r="AW321" s="416">
        <v>42.116407345397185</v>
      </c>
      <c r="AX321" s="76">
        <v>19.611392760991318</v>
      </c>
      <c r="AY321" s="322">
        <v>11.448852505198955</v>
      </c>
      <c r="AZ321" s="416">
        <v>22.493961912913896</v>
      </c>
      <c r="BA321" s="76">
        <v>27.043694014455351</v>
      </c>
      <c r="BB321" s="322">
        <v>33.069985498940611</v>
      </c>
      <c r="BC321" s="322">
        <v>18.656791211020675</v>
      </c>
      <c r="BD321" s="322">
        <v>25.605234091308443</v>
      </c>
      <c r="BE321" s="322">
        <v>27.578654354690268</v>
      </c>
      <c r="BF321" s="322">
        <v>31.780628601135181</v>
      </c>
      <c r="BG321" s="322">
        <v>21.958883687721588</v>
      </c>
      <c r="BH321" s="322">
        <v>27.086675684453819</v>
      </c>
      <c r="BI321" s="416">
        <v>22.347968064886555</v>
      </c>
      <c r="BJ321" s="76">
        <v>24.843688914315202</v>
      </c>
      <c r="BK321" s="322">
        <v>15.826588376309772</v>
      </c>
      <c r="BL321" s="322">
        <v>18.790747171906371</v>
      </c>
      <c r="BM321" s="322">
        <v>31.787499192897293</v>
      </c>
      <c r="BN321" s="322">
        <v>22.392195230292899</v>
      </c>
      <c r="BO321" s="416">
        <v>17.586398364956203</v>
      </c>
      <c r="BP321" s="76">
        <v>24.302254869884337</v>
      </c>
      <c r="BQ321" s="322">
        <v>19.410551620898769</v>
      </c>
      <c r="BR321" s="322">
        <v>16.318687749632467</v>
      </c>
      <c r="BS321" s="416">
        <v>27.927580156229613</v>
      </c>
      <c r="BT321" s="76">
        <v>23.370505388457769</v>
      </c>
      <c r="BU321" s="322">
        <v>32.310698302841381</v>
      </c>
      <c r="BV321" s="322">
        <v>8.4080969345952195</v>
      </c>
      <c r="BW321" s="322">
        <v>19.898912881737278</v>
      </c>
      <c r="BX321" s="416">
        <v>15.655777312616188</v>
      </c>
      <c r="BY321" s="76">
        <v>28.858621208539169</v>
      </c>
      <c r="BZ321" s="322">
        <v>11.329441239785845</v>
      </c>
      <c r="CA321" s="322">
        <v>15.549948273631081</v>
      </c>
      <c r="CB321" s="322">
        <v>35.975332960643826</v>
      </c>
      <c r="CC321" s="322">
        <v>16.299346662264348</v>
      </c>
      <c r="CD321" s="322">
        <v>17.05786659374554</v>
      </c>
      <c r="CE321" s="322">
        <v>32.935520147572127</v>
      </c>
      <c r="CF321" s="322">
        <v>19.928841556803377</v>
      </c>
      <c r="CG321" s="416">
        <v>10.834102492797321</v>
      </c>
      <c r="CH321" s="76">
        <v>24.145818491501462</v>
      </c>
      <c r="CI321" s="322">
        <v>27.58993895635966</v>
      </c>
      <c r="CJ321" s="416">
        <v>16.711067375091361</v>
      </c>
      <c r="CK321" s="76">
        <v>22.036215989824498</v>
      </c>
      <c r="CL321" s="322">
        <v>27.470467934058089</v>
      </c>
      <c r="CM321" s="322">
        <v>23.594617856075519</v>
      </c>
      <c r="CN321" s="322">
        <v>16.046103989659667</v>
      </c>
      <c r="CO321" s="322">
        <v>19.587890978906998</v>
      </c>
      <c r="CP321" s="416">
        <v>9.3208877331906006</v>
      </c>
      <c r="CQ321" s="76">
        <v>18.195735228730467</v>
      </c>
      <c r="CR321" s="322">
        <v>12.813740507721802</v>
      </c>
      <c r="CS321" s="322">
        <v>16.186769756925191</v>
      </c>
      <c r="CT321" s="416">
        <v>24.659437847196941</v>
      </c>
      <c r="CU321" s="76">
        <v>21.311684477705104</v>
      </c>
      <c r="CV321" s="322">
        <v>16.071390116119765</v>
      </c>
      <c r="CW321" s="322">
        <v>20.325813462286742</v>
      </c>
      <c r="CX321" s="322">
        <v>13.097019961253892</v>
      </c>
      <c r="CY321" s="416">
        <v>29.408343071062781</v>
      </c>
      <c r="CZ321" s="76">
        <v>24.191157003372513</v>
      </c>
      <c r="DA321" s="322">
        <v>12.040330565995351</v>
      </c>
      <c r="DB321" s="322">
        <v>12.244768089008705</v>
      </c>
      <c r="DC321" s="322">
        <v>25.3150235057708</v>
      </c>
      <c r="DD321" s="322">
        <v>29.493678462858924</v>
      </c>
      <c r="DE321" s="322">
        <v>18.094087020370139</v>
      </c>
      <c r="DF321" s="416">
        <v>13.723201344466753</v>
      </c>
      <c r="DG321" s="76">
        <v>23.27030666545857</v>
      </c>
      <c r="DH321" s="322">
        <v>11.981932013075017</v>
      </c>
      <c r="DI321" s="322">
        <v>12.050888991732842</v>
      </c>
      <c r="DJ321" s="322">
        <v>14.483181406582959</v>
      </c>
      <c r="DK321" s="322">
        <v>29.775120178176234</v>
      </c>
      <c r="DL321" s="322">
        <v>18.588691795196553</v>
      </c>
      <c r="DM321" s="322">
        <v>29.137339641168413</v>
      </c>
      <c r="DN321" s="322">
        <v>17.719669840076115</v>
      </c>
      <c r="DO321" s="416">
        <v>14.237261512641425</v>
      </c>
      <c r="DP321" s="438">
        <v>23.88599657768966</v>
      </c>
      <c r="DQ321" s="76">
        <v>18.55567203124189</v>
      </c>
      <c r="DR321" s="322">
        <v>22.963352719824165</v>
      </c>
      <c r="DS321" s="322">
        <v>25.544795266855886</v>
      </c>
      <c r="DT321" s="416">
        <v>14.90651692175325</v>
      </c>
      <c r="DU321" s="76" t="s">
        <v>341</v>
      </c>
      <c r="DV321" s="322">
        <v>15.299063188504752</v>
      </c>
      <c r="DW321" s="637" t="s">
        <v>341</v>
      </c>
    </row>
    <row r="322" spans="1:158" s="211" customFormat="1" ht="16.5" customHeight="1">
      <c r="A322" s="377" t="s">
        <v>137</v>
      </c>
      <c r="B322" s="76">
        <v>51.929414655295368</v>
      </c>
      <c r="C322" s="321">
        <v>49.911891097672104</v>
      </c>
      <c r="D322" s="416">
        <v>55.711590879806963</v>
      </c>
      <c r="E322" s="76">
        <v>46.863929185230276</v>
      </c>
      <c r="F322" s="321">
        <v>54.003571458331578</v>
      </c>
      <c r="G322" s="322">
        <v>43.221731980196537</v>
      </c>
      <c r="H322" s="322">
        <v>54.744813209021594</v>
      </c>
      <c r="I322" s="322">
        <v>52.101213856127515</v>
      </c>
      <c r="J322" s="416">
        <v>48.63433497812283</v>
      </c>
      <c r="K322" s="76">
        <v>47.551873274260309</v>
      </c>
      <c r="L322" s="322">
        <v>51.754275234972788</v>
      </c>
      <c r="M322" s="322">
        <v>60.491812847127861</v>
      </c>
      <c r="N322" s="322">
        <v>58.528703037006736</v>
      </c>
      <c r="O322" s="416">
        <v>41.80651682714138</v>
      </c>
      <c r="P322" s="76">
        <v>51.205471442348674</v>
      </c>
      <c r="Q322" s="322">
        <v>47.142660647512493</v>
      </c>
      <c r="R322" s="322">
        <v>58.441965328457144</v>
      </c>
      <c r="S322" s="416">
        <v>52.667915415741987</v>
      </c>
      <c r="T322" s="76">
        <v>53.032662561201562</v>
      </c>
      <c r="U322" s="322">
        <v>48.761896853611269</v>
      </c>
      <c r="V322" s="322">
        <v>53.259531225986514</v>
      </c>
      <c r="W322" s="322">
        <v>57.568834927497292</v>
      </c>
      <c r="X322" s="416">
        <v>56.711125998604793</v>
      </c>
      <c r="Y322" s="76">
        <v>51.194486663282859</v>
      </c>
      <c r="Z322" s="322">
        <v>56.586600277968159</v>
      </c>
      <c r="AA322" s="322">
        <v>51.764657305101295</v>
      </c>
      <c r="AB322" s="322">
        <v>47.376955496463403</v>
      </c>
      <c r="AC322" s="416">
        <v>54.670615691109056</v>
      </c>
      <c r="AD322" s="76">
        <v>53.62762981781475</v>
      </c>
      <c r="AE322" s="322">
        <v>52.94203322710073</v>
      </c>
      <c r="AF322" s="322">
        <v>58.792329947925872</v>
      </c>
      <c r="AG322" s="322">
        <v>58.15946837829339</v>
      </c>
      <c r="AH322" s="322">
        <v>47.871481377917704</v>
      </c>
      <c r="AI322" s="322">
        <v>56.480983895748658</v>
      </c>
      <c r="AJ322" s="416">
        <v>54.911064380818743</v>
      </c>
      <c r="AK322" s="76">
        <v>48.761233643050758</v>
      </c>
      <c r="AL322" s="322">
        <v>45.788611857091745</v>
      </c>
      <c r="AM322" s="322">
        <v>52.902678640879699</v>
      </c>
      <c r="AN322" s="322">
        <v>46.797448416908523</v>
      </c>
      <c r="AO322" s="416">
        <v>55.173249172406116</v>
      </c>
      <c r="AP322" s="76">
        <v>40.96655943349802</v>
      </c>
      <c r="AQ322" s="322">
        <v>46.564949044006212</v>
      </c>
      <c r="AR322" s="416">
        <v>36.468887095327922</v>
      </c>
      <c r="AS322" s="76">
        <v>53.140930785193554</v>
      </c>
      <c r="AT322" s="322">
        <v>51.217893828986227</v>
      </c>
      <c r="AU322" s="322">
        <v>57.892623034662513</v>
      </c>
      <c r="AV322" s="322">
        <v>56.844725152730888</v>
      </c>
      <c r="AW322" s="416">
        <v>49.94712141642124</v>
      </c>
      <c r="AX322" s="76">
        <v>51.449195444893881</v>
      </c>
      <c r="AY322" s="322">
        <v>56.608991868030202</v>
      </c>
      <c r="AZ322" s="416">
        <v>49.627033527961387</v>
      </c>
      <c r="BA322" s="76">
        <v>50.419982684318029</v>
      </c>
      <c r="BB322" s="322">
        <v>44.949706607304115</v>
      </c>
      <c r="BC322" s="322">
        <v>57.885677589724672</v>
      </c>
      <c r="BD322" s="322">
        <v>54.641384727197931</v>
      </c>
      <c r="BE322" s="322">
        <v>54.349231198734813</v>
      </c>
      <c r="BF322" s="322">
        <v>51.33670777621262</v>
      </c>
      <c r="BG322" s="322">
        <v>46.619538189627605</v>
      </c>
      <c r="BH322" s="322">
        <v>49.885113849469157</v>
      </c>
      <c r="BI322" s="416">
        <v>52.94500557350473</v>
      </c>
      <c r="BJ322" s="76">
        <v>40.990540452103275</v>
      </c>
      <c r="BK322" s="322">
        <v>45.893406378908338</v>
      </c>
      <c r="BL322" s="322">
        <v>44.189113156665755</v>
      </c>
      <c r="BM322" s="322">
        <v>37.057626051271072</v>
      </c>
      <c r="BN322" s="322">
        <v>55.668948891689297</v>
      </c>
      <c r="BO322" s="416">
        <v>43.686715840569477</v>
      </c>
      <c r="BP322" s="76">
        <v>50.78356507365406</v>
      </c>
      <c r="BQ322" s="322">
        <v>57.981197921932534</v>
      </c>
      <c r="BR322" s="322">
        <v>56.996511155842263</v>
      </c>
      <c r="BS322" s="416">
        <v>46.480542892636393</v>
      </c>
      <c r="BT322" s="76">
        <v>49.816694517982249</v>
      </c>
      <c r="BU322" s="322">
        <v>44.520646856184413</v>
      </c>
      <c r="BV322" s="322">
        <v>53.521983880262802</v>
      </c>
      <c r="BW322" s="322">
        <v>52.939846428045648</v>
      </c>
      <c r="BX322" s="416">
        <v>53.517751834500785</v>
      </c>
      <c r="BY322" s="76">
        <v>47.544361264184367</v>
      </c>
      <c r="BZ322" s="322">
        <v>52.419827415081564</v>
      </c>
      <c r="CA322" s="322">
        <v>59.838392544427101</v>
      </c>
      <c r="CB322" s="322">
        <v>43.570072119416864</v>
      </c>
      <c r="CC322" s="322">
        <v>58.443508764574837</v>
      </c>
      <c r="CD322" s="322">
        <v>56.942408005222198</v>
      </c>
      <c r="CE322" s="322">
        <v>51.464915153528523</v>
      </c>
      <c r="CF322" s="322">
        <v>50.095074476686904</v>
      </c>
      <c r="CG322" s="416">
        <v>49.435658319234662</v>
      </c>
      <c r="CH322" s="76">
        <v>42.292287634237205</v>
      </c>
      <c r="CI322" s="322">
        <v>41.768197589621657</v>
      </c>
      <c r="CJ322" s="416">
        <v>43.423629898267251</v>
      </c>
      <c r="CK322" s="76">
        <v>54.541983959490302</v>
      </c>
      <c r="CL322" s="322">
        <v>51.74512870361395</v>
      </c>
      <c r="CM322" s="322">
        <v>50.822968376397426</v>
      </c>
      <c r="CN322" s="322">
        <v>65.045871871087016</v>
      </c>
      <c r="CO322" s="322">
        <v>55.63019752485868</v>
      </c>
      <c r="CP322" s="416">
        <v>62.752226642635776</v>
      </c>
      <c r="CQ322" s="76">
        <v>49.141096390458223</v>
      </c>
      <c r="CR322" s="322">
        <v>48.030098748993822</v>
      </c>
      <c r="CS322" s="322">
        <v>54.291205179137378</v>
      </c>
      <c r="CT322" s="416">
        <v>43.759289010333823</v>
      </c>
      <c r="CU322" s="76">
        <v>50.704540388842865</v>
      </c>
      <c r="CV322" s="322">
        <v>52.320803930669136</v>
      </c>
      <c r="CW322" s="322">
        <v>50.914162050877763</v>
      </c>
      <c r="CX322" s="322">
        <v>59.24377016900295</v>
      </c>
      <c r="CY322" s="416">
        <v>44.97071170758425</v>
      </c>
      <c r="CZ322" s="76">
        <v>45.351154592638245</v>
      </c>
      <c r="DA322" s="322">
        <v>56.612278572146792</v>
      </c>
      <c r="DB322" s="322">
        <v>65.502910276009558</v>
      </c>
      <c r="DC322" s="322">
        <v>48.544774328351707</v>
      </c>
      <c r="DD322" s="322">
        <v>40.981337820667491</v>
      </c>
      <c r="DE322" s="322">
        <v>48.385493479207135</v>
      </c>
      <c r="DF322" s="416">
        <v>47.052584570079958</v>
      </c>
      <c r="DG322" s="76">
        <v>52.135781827556727</v>
      </c>
      <c r="DH322" s="322">
        <v>61.526230391339418</v>
      </c>
      <c r="DI322" s="322">
        <v>55.620682295916204</v>
      </c>
      <c r="DJ322" s="322">
        <v>53.647929439821574</v>
      </c>
      <c r="DK322" s="322">
        <v>49.377636291336565</v>
      </c>
      <c r="DL322" s="322">
        <v>51.577883106981503</v>
      </c>
      <c r="DM322" s="322">
        <v>47.185669808505693</v>
      </c>
      <c r="DN322" s="322">
        <v>57.335748821959399</v>
      </c>
      <c r="DO322" s="416">
        <v>65.090914241246338</v>
      </c>
      <c r="DP322" s="438">
        <v>49.35458293882639</v>
      </c>
      <c r="DQ322" s="76">
        <v>27.181163053354695</v>
      </c>
      <c r="DR322" s="322">
        <v>26.239976658512465</v>
      </c>
      <c r="DS322" s="322">
        <v>26.529439327257485</v>
      </c>
      <c r="DT322" s="416">
        <v>24.511875057602619</v>
      </c>
      <c r="DU322" s="76" t="s">
        <v>341</v>
      </c>
      <c r="DV322" s="322">
        <v>28.553773325760318</v>
      </c>
      <c r="DW322" s="637" t="s">
        <v>341</v>
      </c>
    </row>
    <row r="323" spans="1:158" s="211" customFormat="1" ht="16.5" customHeight="1">
      <c r="A323" s="377" t="s">
        <v>138</v>
      </c>
      <c r="B323" s="76">
        <v>21.269936271812075</v>
      </c>
      <c r="C323" s="321">
        <v>25.302750024334259</v>
      </c>
      <c r="D323" s="416">
        <v>14.320562532093048</v>
      </c>
      <c r="E323" s="76">
        <v>24.917181646402518</v>
      </c>
      <c r="F323" s="321">
        <v>10.482650063591601</v>
      </c>
      <c r="G323" s="322">
        <v>32.157389808989393</v>
      </c>
      <c r="H323" s="322">
        <v>11.986837731406309</v>
      </c>
      <c r="I323" s="322">
        <v>12.243030554284996</v>
      </c>
      <c r="J323" s="416">
        <v>23.856923980538973</v>
      </c>
      <c r="K323" s="76">
        <v>23.835068958413043</v>
      </c>
      <c r="L323" s="322">
        <v>14.019772456798918</v>
      </c>
      <c r="M323" s="322">
        <v>11.398164579834367</v>
      </c>
      <c r="N323" s="322">
        <v>12.278269151294662</v>
      </c>
      <c r="O323" s="416">
        <v>31.899671385470533</v>
      </c>
      <c r="P323" s="76">
        <v>19.430748022299866</v>
      </c>
      <c r="Q323" s="322">
        <v>26.41570969420912</v>
      </c>
      <c r="R323" s="322">
        <v>10.945113806461515</v>
      </c>
      <c r="S323" s="416">
        <v>12.437036795550844</v>
      </c>
      <c r="T323" s="76">
        <v>18.501053872961716</v>
      </c>
      <c r="U323" s="322">
        <v>28.369003917246001</v>
      </c>
      <c r="V323" s="322">
        <v>15.138031545857041</v>
      </c>
      <c r="W323" s="322">
        <v>12.221619650533276</v>
      </c>
      <c r="X323" s="416">
        <v>8.4200447553734534</v>
      </c>
      <c r="Y323" s="76">
        <v>23.785309747398784</v>
      </c>
      <c r="Z323" s="322">
        <v>14.64337427301407</v>
      </c>
      <c r="AA323" s="322">
        <v>22.794392663166455</v>
      </c>
      <c r="AB323" s="322">
        <v>31.397292279635835</v>
      </c>
      <c r="AC323" s="416">
        <v>17.291869804504916</v>
      </c>
      <c r="AD323" s="76">
        <v>17.992614232907954</v>
      </c>
      <c r="AE323" s="322">
        <v>15.412485270679246</v>
      </c>
      <c r="AF323" s="322">
        <v>10.726158914176825</v>
      </c>
      <c r="AG323" s="322">
        <v>8.7061142082013614</v>
      </c>
      <c r="AH323" s="322">
        <v>25.780176263617726</v>
      </c>
      <c r="AI323" s="322">
        <v>13.650506268316448</v>
      </c>
      <c r="AJ323" s="416">
        <v>19.767327077119237</v>
      </c>
      <c r="AK323" s="76">
        <v>19.753697966182266</v>
      </c>
      <c r="AL323" s="322">
        <v>11.7339122758214</v>
      </c>
      <c r="AM323" s="322">
        <v>20.421293014170438</v>
      </c>
      <c r="AN323" s="322">
        <v>25.40189658743018</v>
      </c>
      <c r="AO323" s="416">
        <v>7.6560759898597395</v>
      </c>
      <c r="AP323" s="76">
        <v>18.747340202332786</v>
      </c>
      <c r="AQ323" s="322">
        <v>14.830399739477448</v>
      </c>
      <c r="AR323" s="416">
        <v>21.528065653038055</v>
      </c>
      <c r="AS323" s="76">
        <v>19.470115572800044</v>
      </c>
      <c r="AT323" s="322">
        <v>22.662113649493193</v>
      </c>
      <c r="AU323" s="322">
        <v>10.330781397360065</v>
      </c>
      <c r="AV323" s="322">
        <v>9.5922367549097327</v>
      </c>
      <c r="AW323" s="416">
        <v>29.717573372300354</v>
      </c>
      <c r="AX323" s="76">
        <v>19.587734184321633</v>
      </c>
      <c r="AY323" s="322">
        <v>11.155760567172228</v>
      </c>
      <c r="AZ323" s="416">
        <v>22.6672241821515</v>
      </c>
      <c r="BA323" s="76">
        <v>28.81420811220277</v>
      </c>
      <c r="BB323" s="322">
        <v>41.083711767463917</v>
      </c>
      <c r="BC323" s="322">
        <v>18.523665710317719</v>
      </c>
      <c r="BD323" s="322">
        <v>26.024767492581301</v>
      </c>
      <c r="BE323" s="322">
        <v>25.948954666892831</v>
      </c>
      <c r="BF323" s="322">
        <v>33.707053536415529</v>
      </c>
      <c r="BG323" s="322">
        <v>22.789554241040886</v>
      </c>
      <c r="BH323" s="322">
        <v>28.702530855882184</v>
      </c>
      <c r="BI323" s="416">
        <v>22.427494165418508</v>
      </c>
      <c r="BJ323" s="76">
        <v>24.964895626838029</v>
      </c>
      <c r="BK323" s="322">
        <v>14.545988046151226</v>
      </c>
      <c r="BL323" s="322">
        <v>17.825793745832367</v>
      </c>
      <c r="BM323" s="322">
        <v>33.622271408546247</v>
      </c>
      <c r="BN323" s="322">
        <v>19.853324541595509</v>
      </c>
      <c r="BO323" s="416">
        <v>17.848355913037789</v>
      </c>
      <c r="BP323" s="76">
        <v>23.140193028129364</v>
      </c>
      <c r="BQ323" s="322">
        <v>16.220850263694945</v>
      </c>
      <c r="BR323" s="322">
        <v>13.699821973780937</v>
      </c>
      <c r="BS323" s="416">
        <v>29.092164523764019</v>
      </c>
      <c r="BT323" s="76">
        <v>21.882326963378766</v>
      </c>
      <c r="BU323" s="322">
        <v>32.291497236167537</v>
      </c>
      <c r="BV323" s="322">
        <v>7.1652080543636032</v>
      </c>
      <c r="BW323" s="322">
        <v>18.109124892676938</v>
      </c>
      <c r="BX323" s="416">
        <v>14.048813710490366</v>
      </c>
      <c r="BY323" s="76">
        <v>27.620321094930734</v>
      </c>
      <c r="BZ323" s="322">
        <v>10.54179603758994</v>
      </c>
      <c r="CA323" s="322">
        <v>13.934278477100563</v>
      </c>
      <c r="CB323" s="322">
        <v>36.092857951939131</v>
      </c>
      <c r="CC323" s="322">
        <v>14.852069985016572</v>
      </c>
      <c r="CD323" s="322">
        <v>14.633234254394889</v>
      </c>
      <c r="CE323" s="322">
        <v>26.505775381000184</v>
      </c>
      <c r="CF323" s="322">
        <v>18.293936533487365</v>
      </c>
      <c r="CG323" s="416">
        <v>10.310992977947237</v>
      </c>
      <c r="CH323" s="76">
        <v>24.065941247589617</v>
      </c>
      <c r="CI323" s="322">
        <v>27.715919814002088</v>
      </c>
      <c r="CJ323" s="416">
        <v>16.378644749775997</v>
      </c>
      <c r="CK323" s="76">
        <v>21.216177025567472</v>
      </c>
      <c r="CL323" s="322">
        <v>26.828928389125029</v>
      </c>
      <c r="CM323" s="322">
        <v>23.499830989786066</v>
      </c>
      <c r="CN323" s="322">
        <v>14.223385288191867</v>
      </c>
      <c r="CO323" s="322">
        <v>18.483350371495135</v>
      </c>
      <c r="CP323" s="416">
        <v>8.6664457739266165</v>
      </c>
      <c r="CQ323" s="76">
        <v>17.513195590946886</v>
      </c>
      <c r="CR323" s="322">
        <v>12.411454055185702</v>
      </c>
      <c r="CS323" s="322">
        <v>15.235011325249667</v>
      </c>
      <c r="CT323" s="416">
        <v>24.282193969111791</v>
      </c>
      <c r="CU323" s="76">
        <v>20.294129726499161</v>
      </c>
      <c r="CV323" s="322">
        <v>14.112114163190501</v>
      </c>
      <c r="CW323" s="322">
        <v>18.642797338706064</v>
      </c>
      <c r="CX323" s="322">
        <v>12.00561276886152</v>
      </c>
      <c r="CY323" s="416">
        <v>31.094807106697463</v>
      </c>
      <c r="CZ323" s="76">
        <v>23.762128819809071</v>
      </c>
      <c r="DA323" s="322">
        <v>11.287426272722168</v>
      </c>
      <c r="DB323" s="322">
        <v>11.094732482182849</v>
      </c>
      <c r="DC323" s="322">
        <v>24.644919869157103</v>
      </c>
      <c r="DD323" s="322">
        <v>29.83390898919366</v>
      </c>
      <c r="DE323" s="322">
        <v>16.397158663734</v>
      </c>
      <c r="DF323" s="416">
        <v>14.238717084674349</v>
      </c>
      <c r="DG323" s="76">
        <v>22.888051215834039</v>
      </c>
      <c r="DH323" s="322">
        <v>10.694511282749604</v>
      </c>
      <c r="DI323" s="322">
        <v>11.066179393281397</v>
      </c>
      <c r="DJ323" s="322">
        <v>13.915947190323802</v>
      </c>
      <c r="DK323" s="322">
        <v>27.8029510895954</v>
      </c>
      <c r="DL323" s="322">
        <v>18.416373654424682</v>
      </c>
      <c r="DM323" s="322">
        <v>31.546763285842598</v>
      </c>
      <c r="DN323" s="322">
        <v>16.181970227376059</v>
      </c>
      <c r="DO323" s="416">
        <v>12.894780044126849</v>
      </c>
      <c r="DP323" s="438">
        <v>23.683990259631084</v>
      </c>
      <c r="DQ323" s="76">
        <v>19.146035414574431</v>
      </c>
      <c r="DR323" s="322">
        <v>22.52809389952667</v>
      </c>
      <c r="DS323" s="322">
        <v>26.2838773519521</v>
      </c>
      <c r="DT323" s="416">
        <v>16.168589141400012</v>
      </c>
      <c r="DU323" s="76" t="s">
        <v>341</v>
      </c>
      <c r="DV323" s="322">
        <v>15.871028100488832</v>
      </c>
      <c r="DW323" s="637" t="s">
        <v>341</v>
      </c>
    </row>
    <row r="324" spans="1:158" s="211" customFormat="1" ht="16.5" customHeight="1">
      <c r="A324" s="377" t="s">
        <v>139</v>
      </c>
      <c r="B324" s="76">
        <v>53.459887935290155</v>
      </c>
      <c r="C324" s="321">
        <v>52.953914995329086</v>
      </c>
      <c r="D324" s="416">
        <v>54.331784154096383</v>
      </c>
      <c r="E324" s="76">
        <v>46.652865854441771</v>
      </c>
      <c r="F324" s="321">
        <v>51.788548919778208</v>
      </c>
      <c r="G324" s="322">
        <v>45.29401869688617</v>
      </c>
      <c r="H324" s="322">
        <v>47.015544872522568</v>
      </c>
      <c r="I324" s="322">
        <v>50.421356203503308</v>
      </c>
      <c r="J324" s="416">
        <v>46.066160756526891</v>
      </c>
      <c r="K324" s="76">
        <v>45.408849585708211</v>
      </c>
      <c r="L324" s="322">
        <v>50.472927896951973</v>
      </c>
      <c r="M324" s="322">
        <v>55.010936112651635</v>
      </c>
      <c r="N324" s="322">
        <v>52.989253106589629</v>
      </c>
      <c r="O324" s="416">
        <v>40.393525451360766</v>
      </c>
      <c r="P324" s="76">
        <v>49.296714528927005</v>
      </c>
      <c r="Q324" s="322">
        <v>47.205610562568509</v>
      </c>
      <c r="R324" s="322">
        <v>51.573754992345236</v>
      </c>
      <c r="S324" s="416">
        <v>51.870661861097403</v>
      </c>
      <c r="T324" s="76">
        <v>51.334220743385352</v>
      </c>
      <c r="U324" s="322">
        <v>51.480391070471285</v>
      </c>
      <c r="V324" s="322">
        <v>46.397244914148814</v>
      </c>
      <c r="W324" s="322">
        <v>50.449399931694074</v>
      </c>
      <c r="X324" s="416">
        <v>55.698036800849316</v>
      </c>
      <c r="Y324" s="76">
        <v>47.781914283215045</v>
      </c>
      <c r="Z324" s="322">
        <v>51.025515140953871</v>
      </c>
      <c r="AA324" s="322">
        <v>46.670113112074077</v>
      </c>
      <c r="AB324" s="322">
        <v>47.387161226639499</v>
      </c>
      <c r="AC324" s="416">
        <v>47.640918016891696</v>
      </c>
      <c r="AD324" s="76">
        <v>52.747023585077343</v>
      </c>
      <c r="AE324" s="322">
        <v>48.470876155105039</v>
      </c>
      <c r="AF324" s="322">
        <v>55.498042881381849</v>
      </c>
      <c r="AG324" s="322">
        <v>55.157192220016526</v>
      </c>
      <c r="AH324" s="322">
        <v>51.775445508015551</v>
      </c>
      <c r="AI324" s="322">
        <v>54.261629680769694</v>
      </c>
      <c r="AJ324" s="416">
        <v>52.586026235877817</v>
      </c>
      <c r="AK324" s="76">
        <v>45.262261328359756</v>
      </c>
      <c r="AL324" s="322">
        <v>42.733840862257104</v>
      </c>
      <c r="AM324" s="322">
        <v>47.858147707193297</v>
      </c>
      <c r="AN324" s="322">
        <v>45.116837169005152</v>
      </c>
      <c r="AO324" s="416">
        <v>45.055053122801034</v>
      </c>
      <c r="AP324" s="76">
        <v>38.168317417273492</v>
      </c>
      <c r="AQ324" s="322">
        <v>46.551516278580685</v>
      </c>
      <c r="AR324" s="416">
        <v>32.216893173524056</v>
      </c>
      <c r="AS324" s="76">
        <v>47.958687117190294</v>
      </c>
      <c r="AT324" s="322">
        <v>49.605086997703125</v>
      </c>
      <c r="AU324" s="322">
        <v>53.033111481316176</v>
      </c>
      <c r="AV324" s="322">
        <v>49.558412662203047</v>
      </c>
      <c r="AW324" s="416">
        <v>35.242969165315316</v>
      </c>
      <c r="AX324" s="76">
        <v>51.38712872939535</v>
      </c>
      <c r="AY324" s="322">
        <v>55.159795179645407</v>
      </c>
      <c r="AZ324" s="416">
        <v>50.009291330205151</v>
      </c>
      <c r="BA324" s="76">
        <v>53.720910808377198</v>
      </c>
      <c r="BB324" s="322">
        <v>55.842201392731475</v>
      </c>
      <c r="BC324" s="322">
        <v>57.4726344396191</v>
      </c>
      <c r="BD324" s="322">
        <v>55.536665977238975</v>
      </c>
      <c r="BE324" s="322">
        <v>51.137583379466022</v>
      </c>
      <c r="BF324" s="322">
        <v>54.44855037682639</v>
      </c>
      <c r="BG324" s="322">
        <v>48.383083100843734</v>
      </c>
      <c r="BH324" s="322">
        <v>52.861009456962293</v>
      </c>
      <c r="BI324" s="416">
        <v>53.133412404214283</v>
      </c>
      <c r="BJ324" s="76">
        <v>41.190523983931783</v>
      </c>
      <c r="BK324" s="322">
        <v>42.179964797973405</v>
      </c>
      <c r="BL324" s="322">
        <v>41.919888003157901</v>
      </c>
      <c r="BM324" s="322">
        <v>39.19658961818083</v>
      </c>
      <c r="BN324" s="322">
        <v>49.357095089142121</v>
      </c>
      <c r="BO324" s="416">
        <v>44.3374497047663</v>
      </c>
      <c r="BP324" s="76">
        <v>48.355245418694622</v>
      </c>
      <c r="BQ324" s="322">
        <v>48.453250993068878</v>
      </c>
      <c r="BR324" s="322">
        <v>47.849561676872241</v>
      </c>
      <c r="BS324" s="416">
        <v>48.41878864627725</v>
      </c>
      <c r="BT324" s="76">
        <v>46.64448541261018</v>
      </c>
      <c r="BU324" s="322">
        <v>44.494189863499336</v>
      </c>
      <c r="BV324" s="322">
        <v>45.610338815966585</v>
      </c>
      <c r="BW324" s="322">
        <v>48.178224431771909</v>
      </c>
      <c r="BX324" s="416">
        <v>48.024503077293353</v>
      </c>
      <c r="BY324" s="76">
        <v>45.50427114589904</v>
      </c>
      <c r="BZ324" s="322">
        <v>48.77549715292939</v>
      </c>
      <c r="CA324" s="322">
        <v>53.621067457184722</v>
      </c>
      <c r="CB324" s="322">
        <v>43.712407767906129</v>
      </c>
      <c r="CC324" s="322">
        <v>53.254102776461167</v>
      </c>
      <c r="CD324" s="322">
        <v>48.84852339361526</v>
      </c>
      <c r="CE324" s="322">
        <v>41.417821092533039</v>
      </c>
      <c r="CF324" s="322">
        <v>45.985418194264128</v>
      </c>
      <c r="CG324" s="416">
        <v>47.048726567678713</v>
      </c>
      <c r="CH324" s="76">
        <v>42.152379708724602</v>
      </c>
      <c r="CI324" s="322">
        <v>41.958919046557178</v>
      </c>
      <c r="CJ324" s="416">
        <v>42.55983127143503</v>
      </c>
      <c r="CK324" s="76">
        <v>52.512300094741619</v>
      </c>
      <c r="CL324" s="322">
        <v>50.536683823799521</v>
      </c>
      <c r="CM324" s="322">
        <v>50.618796817556678</v>
      </c>
      <c r="CN324" s="322">
        <v>57.657142046756427</v>
      </c>
      <c r="CO324" s="322">
        <v>52.493269091332238</v>
      </c>
      <c r="CP324" s="416">
        <v>58.34624179143465</v>
      </c>
      <c r="CQ324" s="76">
        <v>47.29776630739174</v>
      </c>
      <c r="CR324" s="322">
        <v>46.522197287352114</v>
      </c>
      <c r="CS324" s="322">
        <v>51.09896157086817</v>
      </c>
      <c r="CT324" s="416">
        <v>43.08985266751047</v>
      </c>
      <c r="CU324" s="76">
        <v>48.28358459652361</v>
      </c>
      <c r="CV324" s="322">
        <v>45.942333105269441</v>
      </c>
      <c r="CW324" s="322">
        <v>46.698372320778255</v>
      </c>
      <c r="CX324" s="322">
        <v>54.306839702516882</v>
      </c>
      <c r="CY324" s="416">
        <v>47.549622317014766</v>
      </c>
      <c r="CZ324" s="76">
        <v>44.546855588887752</v>
      </c>
      <c r="DA324" s="322">
        <v>53.072207362696311</v>
      </c>
      <c r="DB324" s="322">
        <v>59.350839561354753</v>
      </c>
      <c r="DC324" s="322">
        <v>47.259765455711147</v>
      </c>
      <c r="DD324" s="322">
        <v>41.45408665578433</v>
      </c>
      <c r="DE324" s="322">
        <v>43.847728415832307</v>
      </c>
      <c r="DF324" s="416">
        <v>48.820127532867239</v>
      </c>
      <c r="DG324" s="76">
        <v>51.279360508726349</v>
      </c>
      <c r="DH324" s="322">
        <v>54.915431366762121</v>
      </c>
      <c r="DI324" s="322">
        <v>51.075771147304629</v>
      </c>
      <c r="DJ324" s="322">
        <v>51.546806740640847</v>
      </c>
      <c r="DK324" s="322">
        <v>46.107085328713175</v>
      </c>
      <c r="DL324" s="322">
        <v>51.099753445149112</v>
      </c>
      <c r="DM324" s="322">
        <v>51.087545200237358</v>
      </c>
      <c r="DN324" s="322">
        <v>52.360195690715742</v>
      </c>
      <c r="DO324" s="416">
        <v>58.953262975941136</v>
      </c>
      <c r="DP324" s="438">
        <v>48.937186178914722</v>
      </c>
      <c r="DQ324" s="76">
        <v>28.04595325637586</v>
      </c>
      <c r="DR324" s="322">
        <v>25.742611076736676</v>
      </c>
      <c r="DS324" s="322">
        <v>27.297009907862744</v>
      </c>
      <c r="DT324" s="416">
        <v>26.587192633401145</v>
      </c>
      <c r="DU324" s="76" t="s">
        <v>341</v>
      </c>
      <c r="DV324" s="322">
        <v>29.621273750188458</v>
      </c>
      <c r="DW324" s="637" t="s">
        <v>341</v>
      </c>
    </row>
    <row r="325" spans="1:158" s="14" customFormat="1" ht="16.5" customHeight="1">
      <c r="A325" s="463" t="s">
        <v>449</v>
      </c>
      <c r="B325" s="195"/>
      <c r="C325" s="197"/>
      <c r="D325" s="198"/>
      <c r="E325" s="195"/>
      <c r="F325" s="197"/>
      <c r="G325" s="201"/>
      <c r="H325" s="201"/>
      <c r="I325" s="201"/>
      <c r="J325" s="198"/>
      <c r="K325" s="129"/>
      <c r="L325" s="201"/>
      <c r="M325" s="336"/>
      <c r="N325" s="127"/>
      <c r="O325" s="126"/>
      <c r="P325" s="129"/>
      <c r="Q325" s="127"/>
      <c r="R325" s="127"/>
      <c r="S325" s="126"/>
      <c r="T325" s="129"/>
      <c r="U325" s="127"/>
      <c r="V325" s="127"/>
      <c r="W325" s="127"/>
      <c r="X325" s="306"/>
      <c r="Y325" s="129"/>
      <c r="Z325" s="307"/>
      <c r="AA325" s="307"/>
      <c r="AB325" s="307"/>
      <c r="AC325" s="306"/>
      <c r="AD325" s="129"/>
      <c r="AE325" s="307"/>
      <c r="AF325" s="307"/>
      <c r="AG325" s="307"/>
      <c r="AH325" s="307"/>
      <c r="AI325" s="307"/>
      <c r="AJ325" s="306"/>
      <c r="AK325" s="129"/>
      <c r="AL325" s="307"/>
      <c r="AM325" s="307"/>
      <c r="AN325" s="307"/>
      <c r="AO325" s="306"/>
      <c r="AP325" s="129"/>
      <c r="AQ325" s="307"/>
      <c r="AR325" s="306"/>
      <c r="AS325" s="129"/>
      <c r="AT325" s="307"/>
      <c r="AU325" s="307"/>
      <c r="AV325" s="307"/>
      <c r="AW325" s="306"/>
      <c r="AX325" s="129"/>
      <c r="AY325" s="307"/>
      <c r="AZ325" s="306"/>
      <c r="BA325" s="129"/>
      <c r="BB325" s="307"/>
      <c r="BC325" s="307"/>
      <c r="BD325" s="307"/>
      <c r="BE325" s="307"/>
      <c r="BF325" s="307"/>
      <c r="BG325" s="307"/>
      <c r="BH325" s="307"/>
      <c r="BI325" s="306"/>
      <c r="BJ325" s="129"/>
      <c r="BK325" s="307"/>
      <c r="BL325" s="307"/>
      <c r="BM325" s="307"/>
      <c r="BN325" s="307"/>
      <c r="BO325" s="306"/>
      <c r="BP325" s="129"/>
      <c r="BQ325" s="307"/>
      <c r="BR325" s="307"/>
      <c r="BS325" s="306"/>
      <c r="BT325" s="129"/>
      <c r="BU325" s="170"/>
      <c r="BV325" s="170"/>
      <c r="BW325" s="170"/>
      <c r="BX325" s="169"/>
      <c r="BY325" s="129"/>
      <c r="BZ325" s="307"/>
      <c r="CA325" s="307"/>
      <c r="CB325" s="127"/>
      <c r="CC325" s="307"/>
      <c r="CD325" s="307"/>
      <c r="CE325" s="307"/>
      <c r="CF325" s="307"/>
      <c r="CG325" s="306"/>
      <c r="CH325" s="129"/>
      <c r="CI325" s="307"/>
      <c r="CJ325" s="306"/>
      <c r="CK325" s="129"/>
      <c r="CL325" s="170"/>
      <c r="CM325" s="170"/>
      <c r="CN325" s="170"/>
      <c r="CO325" s="170"/>
      <c r="CP325" s="169"/>
      <c r="CQ325" s="129"/>
      <c r="CR325" s="307"/>
      <c r="CS325" s="307"/>
      <c r="CT325" s="306"/>
      <c r="CU325" s="129"/>
      <c r="CV325" s="307"/>
      <c r="CW325" s="307"/>
      <c r="CX325" s="307"/>
      <c r="CY325" s="306"/>
      <c r="CZ325" s="129"/>
      <c r="DA325" s="307"/>
      <c r="DB325" s="307"/>
      <c r="DC325" s="307"/>
      <c r="DD325" s="307"/>
      <c r="DE325" s="307"/>
      <c r="DF325" s="306"/>
      <c r="DG325" s="129"/>
      <c r="DH325" s="307"/>
      <c r="DI325" s="307"/>
      <c r="DJ325" s="307"/>
      <c r="DK325" s="307"/>
      <c r="DL325" s="307"/>
      <c r="DM325" s="307"/>
      <c r="DN325" s="307"/>
      <c r="DO325" s="306"/>
      <c r="DP325" s="440"/>
      <c r="DQ325" s="129"/>
      <c r="DR325" s="307"/>
      <c r="DS325" s="307"/>
      <c r="DT325" s="306"/>
      <c r="DU325" s="195"/>
      <c r="DV325" s="307"/>
      <c r="DW325" s="306"/>
    </row>
    <row r="326" spans="1:158" s="68" customFormat="1" ht="16.5" customHeight="1">
      <c r="A326" s="275" t="s">
        <v>381</v>
      </c>
      <c r="B326" s="195">
        <f t="shared" ref="B326:B331" si="232">SUM(C326:D326)</f>
        <v>10767</v>
      </c>
      <c r="C326" s="197">
        <v>6622</v>
      </c>
      <c r="D326" s="198">
        <v>4145</v>
      </c>
      <c r="E326" s="195">
        <f t="shared" ref="E326:E331" si="233">SUM(F326:J326)</f>
        <v>13240</v>
      </c>
      <c r="F326" s="197">
        <v>1907</v>
      </c>
      <c r="G326" s="201">
        <v>6042</v>
      </c>
      <c r="H326" s="201">
        <v>1340</v>
      </c>
      <c r="I326" s="201">
        <v>1499</v>
      </c>
      <c r="J326" s="198">
        <v>2452</v>
      </c>
      <c r="K326" s="129">
        <f t="shared" ref="K326:K331" si="234">SUM(L326:O326)</f>
        <v>7472</v>
      </c>
      <c r="L326" s="201">
        <v>1637</v>
      </c>
      <c r="M326" s="336">
        <v>449</v>
      </c>
      <c r="N326" s="127">
        <v>831</v>
      </c>
      <c r="O326" s="126">
        <v>4555</v>
      </c>
      <c r="P326" s="129">
        <f t="shared" ref="P326:P331" si="235">SUM(Q326:S326)</f>
        <v>7834</v>
      </c>
      <c r="Q326" s="127">
        <v>3616</v>
      </c>
      <c r="R326" s="127">
        <v>2800</v>
      </c>
      <c r="S326" s="126">
        <v>1418</v>
      </c>
      <c r="T326" s="129">
        <f t="shared" ref="T326:T331" si="236">SUM(U326:X326)</f>
        <v>7607</v>
      </c>
      <c r="U326" s="127">
        <v>2644</v>
      </c>
      <c r="V326" s="127">
        <v>900</v>
      </c>
      <c r="W326" s="127">
        <v>2443</v>
      </c>
      <c r="X326" s="306">
        <v>1620</v>
      </c>
      <c r="Y326" s="129">
        <f t="shared" ref="Y326:Y331" si="237">SUM(Z326:AC326)</f>
        <v>12727</v>
      </c>
      <c r="Z326" s="307">
        <v>2143</v>
      </c>
      <c r="AA326" s="307">
        <v>3400</v>
      </c>
      <c r="AB326" s="307">
        <v>4319</v>
      </c>
      <c r="AC326" s="306">
        <v>2865</v>
      </c>
      <c r="AD326" s="129">
        <f t="shared" ref="AD326:AD331" si="238">SUM(AE326:AJ326)</f>
        <v>13641</v>
      </c>
      <c r="AE326" s="307">
        <v>1195</v>
      </c>
      <c r="AF326" s="307">
        <v>2101</v>
      </c>
      <c r="AG326" s="307">
        <v>1176</v>
      </c>
      <c r="AH326" s="307">
        <v>3503</v>
      </c>
      <c r="AI326" s="307">
        <v>2132</v>
      </c>
      <c r="AJ326" s="306">
        <v>3534</v>
      </c>
      <c r="AK326" s="129">
        <f t="shared" ref="AK326:AK331" si="239">SUM(AL326:AO326)</f>
        <v>5883</v>
      </c>
      <c r="AL326" s="307">
        <v>1229</v>
      </c>
      <c r="AM326" s="307">
        <v>1305</v>
      </c>
      <c r="AN326" s="307">
        <v>2503</v>
      </c>
      <c r="AO326" s="306">
        <v>846</v>
      </c>
      <c r="AP326" s="129">
        <f t="shared" ref="AP326:AP331" si="240">SUM(AQ326:AR326)</f>
        <v>1502</v>
      </c>
      <c r="AQ326" s="307">
        <v>706</v>
      </c>
      <c r="AR326" s="306">
        <v>796</v>
      </c>
      <c r="AS326" s="129">
        <f t="shared" ref="AS326:AS331" si="241">SUM(AT326:AW326)</f>
        <v>6406</v>
      </c>
      <c r="AT326" s="307">
        <v>3212</v>
      </c>
      <c r="AU326" s="307">
        <v>1451</v>
      </c>
      <c r="AV326" s="307">
        <v>1000</v>
      </c>
      <c r="AW326" s="306">
        <v>743</v>
      </c>
      <c r="AX326" s="129">
        <f t="shared" ref="AX326:AX331" si="242">SUM(AY326:AZ326)</f>
        <v>9139</v>
      </c>
      <c r="AY326" s="307">
        <v>3193</v>
      </c>
      <c r="AZ326" s="306">
        <v>5946</v>
      </c>
      <c r="BA326" s="129">
        <f t="shared" ref="BA326:BA331" si="243">SUM(BB326:BI326)</f>
        <v>62762</v>
      </c>
      <c r="BB326" s="307">
        <v>15564</v>
      </c>
      <c r="BC326" s="307">
        <v>6417</v>
      </c>
      <c r="BD326" s="307">
        <v>7499</v>
      </c>
      <c r="BE326" s="307">
        <v>5502</v>
      </c>
      <c r="BF326" s="307">
        <v>12014</v>
      </c>
      <c r="BG326" s="307">
        <v>5131</v>
      </c>
      <c r="BH326" s="307">
        <v>5690</v>
      </c>
      <c r="BI326" s="306">
        <v>4945</v>
      </c>
      <c r="BJ326" s="129">
        <f t="shared" ref="BJ326:BJ331" si="244">SUM(BK326:BO326)</f>
        <v>10941</v>
      </c>
      <c r="BK326" s="307">
        <v>1603</v>
      </c>
      <c r="BL326" s="307">
        <v>3210</v>
      </c>
      <c r="BM326" s="307">
        <v>4330</v>
      </c>
      <c r="BN326" s="307">
        <v>333</v>
      </c>
      <c r="BO326" s="306">
        <v>1465</v>
      </c>
      <c r="BP326" s="129">
        <f t="shared" ref="BP326:BP331" si="245">SUM(BQ326:BS326)</f>
        <v>2757</v>
      </c>
      <c r="BQ326" s="307">
        <v>972</v>
      </c>
      <c r="BR326" s="307">
        <v>326</v>
      </c>
      <c r="BS326" s="306">
        <v>1459</v>
      </c>
      <c r="BT326" s="129">
        <f t="shared" ref="BT326:BT331" si="246">SUM(BU326:BX326)</f>
        <v>9781</v>
      </c>
      <c r="BU326" s="170">
        <v>2831</v>
      </c>
      <c r="BV326" s="170">
        <v>851</v>
      </c>
      <c r="BW326" s="170">
        <v>3942</v>
      </c>
      <c r="BX326" s="169">
        <v>2157</v>
      </c>
      <c r="BY326" s="129">
        <f t="shared" ref="BY326:BY331" si="247">SUM(BZ326:CG326)</f>
        <v>12266</v>
      </c>
      <c r="BZ326" s="307">
        <v>621</v>
      </c>
      <c r="CA326" s="307">
        <v>1319</v>
      </c>
      <c r="CB326" s="127">
        <v>5492</v>
      </c>
      <c r="CC326" s="307">
        <v>721</v>
      </c>
      <c r="CD326" s="307">
        <v>844</v>
      </c>
      <c r="CE326" s="307">
        <v>790</v>
      </c>
      <c r="CF326" s="307">
        <v>1526</v>
      </c>
      <c r="CG326" s="306">
        <v>953</v>
      </c>
      <c r="CH326" s="129">
        <f t="shared" ref="CH326:CH331" si="248">SUM(CI326:CJ326)</f>
        <v>12263</v>
      </c>
      <c r="CI326" s="307">
        <v>8146</v>
      </c>
      <c r="CJ326" s="306">
        <v>4117</v>
      </c>
      <c r="CK326" s="129">
        <f t="shared" ref="CK326:CK331" si="249">SUM(CL326:CP326)</f>
        <v>18178</v>
      </c>
      <c r="CL326" s="170">
        <v>6624</v>
      </c>
      <c r="CM326" s="170">
        <v>3997</v>
      </c>
      <c r="CN326" s="170">
        <v>1610</v>
      </c>
      <c r="CO326" s="170">
        <v>2522</v>
      </c>
      <c r="CP326" s="169">
        <v>3425</v>
      </c>
      <c r="CQ326" s="129">
        <f t="shared" ref="CQ326:CQ331" si="250">SUM(CR326:CT326)</f>
        <v>8136</v>
      </c>
      <c r="CR326" s="307">
        <v>2306</v>
      </c>
      <c r="CS326" s="307">
        <v>3529</v>
      </c>
      <c r="CT326" s="306">
        <v>2301</v>
      </c>
      <c r="CU326" s="129">
        <f t="shared" ref="CU326:CU331" si="251">SUM(CV326:CY326)</f>
        <v>10118</v>
      </c>
      <c r="CV326" s="307">
        <v>1861</v>
      </c>
      <c r="CW326" s="307">
        <v>3798</v>
      </c>
      <c r="CX326" s="307">
        <v>2220</v>
      </c>
      <c r="CY326" s="306">
        <v>2239</v>
      </c>
      <c r="CZ326" s="129">
        <f t="shared" ref="CZ326:CZ331" si="252">SUM(DA326:DF326)</f>
        <v>22173</v>
      </c>
      <c r="DA326" s="307">
        <v>860</v>
      </c>
      <c r="DB326" s="307">
        <v>566</v>
      </c>
      <c r="DC326" s="307">
        <v>4106</v>
      </c>
      <c r="DD326" s="307">
        <v>9085</v>
      </c>
      <c r="DE326" s="307">
        <v>4648</v>
      </c>
      <c r="DF326" s="306">
        <v>2908</v>
      </c>
      <c r="DG326" s="129">
        <f t="shared" ref="DG326:DG331" si="253">SUM(DH326:DO326)</f>
        <v>28139</v>
      </c>
      <c r="DH326" s="307">
        <v>3091</v>
      </c>
      <c r="DI326" s="307">
        <v>1128</v>
      </c>
      <c r="DJ326" s="307">
        <v>2300</v>
      </c>
      <c r="DK326" s="307">
        <v>5461</v>
      </c>
      <c r="DL326" s="307">
        <v>3317</v>
      </c>
      <c r="DM326" s="307">
        <v>7770</v>
      </c>
      <c r="DN326" s="307">
        <v>1648</v>
      </c>
      <c r="DO326" s="306">
        <v>3424</v>
      </c>
      <c r="DP326" s="440">
        <f t="shared" ref="DP326:DP331" si="254">B326+E326+K326+P326+T326+Y326+AD326+AK326+AP326+AS326+AX326+BA326+BJ326+BP326+BT326+BY326+CH326+CK326+CQ326+CU326+CZ326+DG326</f>
        <v>293732</v>
      </c>
      <c r="DQ326" s="129">
        <f t="shared" ref="DQ326:DQ331" si="255">SUM(DR326:DT326)</f>
        <v>1631</v>
      </c>
      <c r="DR326" s="307">
        <v>633</v>
      </c>
      <c r="DS326" s="307">
        <v>877</v>
      </c>
      <c r="DT326" s="306">
        <v>121</v>
      </c>
      <c r="DU326" s="129">
        <f t="shared" ref="DU326:DU331" si="256">SUM(DV326:DW326)</f>
        <v>1932</v>
      </c>
      <c r="DV326" s="307">
        <v>1932</v>
      </c>
      <c r="DW326" s="126">
        <v>0</v>
      </c>
      <c r="DX326" s="14"/>
      <c r="DY326" s="14"/>
      <c r="DZ326" s="14"/>
      <c r="EA326" s="14"/>
      <c r="EB326" s="14"/>
      <c r="EC326" s="14"/>
      <c r="ED326" s="14"/>
      <c r="EE326" s="14"/>
      <c r="EF326" s="14"/>
      <c r="EG326" s="14"/>
      <c r="EH326" s="14"/>
      <c r="EI326" s="14"/>
    </row>
    <row r="327" spans="1:158" s="14" customFormat="1" ht="16.5" customHeight="1">
      <c r="A327" s="275" t="s">
        <v>382</v>
      </c>
      <c r="B327" s="195">
        <f t="shared" si="232"/>
        <v>2705</v>
      </c>
      <c r="C327" s="197">
        <v>1869</v>
      </c>
      <c r="D327" s="198">
        <v>836</v>
      </c>
      <c r="E327" s="195">
        <f t="shared" si="233"/>
        <v>5261</v>
      </c>
      <c r="F327" s="197">
        <v>460</v>
      </c>
      <c r="G327" s="201">
        <v>2997</v>
      </c>
      <c r="H327" s="201">
        <v>467</v>
      </c>
      <c r="I327" s="201">
        <v>422</v>
      </c>
      <c r="J327" s="198">
        <v>915</v>
      </c>
      <c r="K327" s="129">
        <f t="shared" si="234"/>
        <v>2306</v>
      </c>
      <c r="L327" s="201">
        <v>313</v>
      </c>
      <c r="M327" s="336">
        <v>147</v>
      </c>
      <c r="N327" s="127">
        <v>315</v>
      </c>
      <c r="O327" s="126">
        <v>1531</v>
      </c>
      <c r="P327" s="129">
        <f t="shared" si="235"/>
        <v>2462</v>
      </c>
      <c r="Q327" s="127">
        <v>1408</v>
      </c>
      <c r="R327" s="127">
        <v>732</v>
      </c>
      <c r="S327" s="126">
        <v>322</v>
      </c>
      <c r="T327" s="129">
        <f t="shared" si="236"/>
        <v>2462</v>
      </c>
      <c r="U327" s="127">
        <v>1024</v>
      </c>
      <c r="V327" s="127">
        <v>166</v>
      </c>
      <c r="W327" s="127">
        <v>747</v>
      </c>
      <c r="X327" s="306">
        <v>525</v>
      </c>
      <c r="Y327" s="129">
        <f t="shared" si="237"/>
        <v>5874</v>
      </c>
      <c r="Z327" s="307">
        <v>723</v>
      </c>
      <c r="AA327" s="307">
        <v>1408</v>
      </c>
      <c r="AB327" s="307">
        <v>2598</v>
      </c>
      <c r="AC327" s="306">
        <v>1145</v>
      </c>
      <c r="AD327" s="129">
        <f t="shared" si="238"/>
        <v>2744</v>
      </c>
      <c r="AE327" s="307">
        <v>306</v>
      </c>
      <c r="AF327" s="307">
        <v>399</v>
      </c>
      <c r="AG327" s="307">
        <v>142</v>
      </c>
      <c r="AH327" s="307">
        <v>940</v>
      </c>
      <c r="AI327" s="307">
        <v>239</v>
      </c>
      <c r="AJ327" s="306">
        <v>718</v>
      </c>
      <c r="AK327" s="129">
        <f t="shared" si="239"/>
        <v>2161</v>
      </c>
      <c r="AL327" s="307">
        <v>531</v>
      </c>
      <c r="AM327" s="307">
        <v>500</v>
      </c>
      <c r="AN327" s="307">
        <v>986</v>
      </c>
      <c r="AO327" s="306">
        <v>144</v>
      </c>
      <c r="AP327" s="129">
        <f t="shared" si="240"/>
        <v>244</v>
      </c>
      <c r="AQ327" s="307">
        <v>137</v>
      </c>
      <c r="AR327" s="306">
        <v>107</v>
      </c>
      <c r="AS327" s="129">
        <f t="shared" si="241"/>
        <v>1345</v>
      </c>
      <c r="AT327" s="307">
        <v>782</v>
      </c>
      <c r="AU327" s="307">
        <v>250</v>
      </c>
      <c r="AV327" s="307">
        <v>183</v>
      </c>
      <c r="AW327" s="306">
        <v>130</v>
      </c>
      <c r="AX327" s="129">
        <f t="shared" si="242"/>
        <v>2639</v>
      </c>
      <c r="AY327" s="307">
        <v>535</v>
      </c>
      <c r="AZ327" s="306">
        <v>2104</v>
      </c>
      <c r="BA327" s="129">
        <f t="shared" si="243"/>
        <v>33794</v>
      </c>
      <c r="BB327" s="307">
        <v>13224</v>
      </c>
      <c r="BC327" s="307">
        <v>1775</v>
      </c>
      <c r="BD327" s="307">
        <v>2297</v>
      </c>
      <c r="BE327" s="307">
        <v>1701</v>
      </c>
      <c r="BF327" s="307">
        <v>7339</v>
      </c>
      <c r="BG327" s="307">
        <v>3047</v>
      </c>
      <c r="BH327" s="307">
        <v>2661</v>
      </c>
      <c r="BI327" s="306">
        <v>1750</v>
      </c>
      <c r="BJ327" s="129">
        <f t="shared" si="244"/>
        <v>4054</v>
      </c>
      <c r="BK327" s="307">
        <v>431</v>
      </c>
      <c r="BL327" s="307">
        <v>1003</v>
      </c>
      <c r="BM327" s="307">
        <v>2085</v>
      </c>
      <c r="BN327" s="307">
        <v>31</v>
      </c>
      <c r="BO327" s="306">
        <v>504</v>
      </c>
      <c r="BP327" s="129">
        <f t="shared" si="245"/>
        <v>852</v>
      </c>
      <c r="BQ327" s="307">
        <v>243</v>
      </c>
      <c r="BR327" s="307">
        <v>72</v>
      </c>
      <c r="BS327" s="306">
        <v>537</v>
      </c>
      <c r="BT327" s="129">
        <f t="shared" si="246"/>
        <v>3332</v>
      </c>
      <c r="BU327" s="170">
        <v>1082</v>
      </c>
      <c r="BV327" s="170">
        <v>137</v>
      </c>
      <c r="BW327" s="170">
        <v>1737</v>
      </c>
      <c r="BX327" s="169">
        <v>376</v>
      </c>
      <c r="BY327" s="129">
        <f t="shared" si="247"/>
        <v>5263</v>
      </c>
      <c r="BZ327" s="307">
        <v>140</v>
      </c>
      <c r="CA327" s="307">
        <v>328</v>
      </c>
      <c r="CB327" s="127">
        <v>3498</v>
      </c>
      <c r="CC327" s="307">
        <v>196</v>
      </c>
      <c r="CD327" s="307">
        <v>171</v>
      </c>
      <c r="CE327" s="307">
        <v>235</v>
      </c>
      <c r="CF327" s="307">
        <v>464</v>
      </c>
      <c r="CG327" s="306">
        <v>231</v>
      </c>
      <c r="CH327" s="129">
        <f t="shared" si="248"/>
        <v>8034</v>
      </c>
      <c r="CI327" s="307">
        <v>5967</v>
      </c>
      <c r="CJ327" s="306">
        <v>2067</v>
      </c>
      <c r="CK327" s="129">
        <f t="shared" si="249"/>
        <v>6822</v>
      </c>
      <c r="CL327" s="170">
        <v>3073</v>
      </c>
      <c r="CM327" s="170">
        <v>1310</v>
      </c>
      <c r="CN327" s="170">
        <v>470</v>
      </c>
      <c r="CO327" s="170">
        <v>1098</v>
      </c>
      <c r="CP327" s="169">
        <v>871</v>
      </c>
      <c r="CQ327" s="129">
        <f t="shared" si="250"/>
        <v>2558</v>
      </c>
      <c r="CR327" s="307">
        <v>573</v>
      </c>
      <c r="CS327" s="307">
        <v>1171</v>
      </c>
      <c r="CT327" s="306">
        <v>814</v>
      </c>
      <c r="CU327" s="129">
        <f t="shared" si="251"/>
        <v>1966</v>
      </c>
      <c r="CV327" s="307">
        <v>285</v>
      </c>
      <c r="CW327" s="307">
        <v>686</v>
      </c>
      <c r="CX327" s="307">
        <v>541</v>
      </c>
      <c r="CY327" s="306">
        <v>454</v>
      </c>
      <c r="CZ327" s="129">
        <f t="shared" si="252"/>
        <v>9930</v>
      </c>
      <c r="DA327" s="307">
        <v>142</v>
      </c>
      <c r="DB327" s="307">
        <v>218</v>
      </c>
      <c r="DC327" s="307">
        <v>2390</v>
      </c>
      <c r="DD327" s="307">
        <v>4505</v>
      </c>
      <c r="DE327" s="307">
        <v>1669</v>
      </c>
      <c r="DF327" s="306">
        <v>1006</v>
      </c>
      <c r="DG327" s="129">
        <f t="shared" si="253"/>
        <v>14303</v>
      </c>
      <c r="DH327" s="307">
        <v>1243</v>
      </c>
      <c r="DI327" s="307">
        <v>413</v>
      </c>
      <c r="DJ327" s="307">
        <v>803</v>
      </c>
      <c r="DK327" s="307">
        <v>2501</v>
      </c>
      <c r="DL327" s="307">
        <v>1249</v>
      </c>
      <c r="DM327" s="307">
        <v>5489</v>
      </c>
      <c r="DN327" s="307">
        <v>1030</v>
      </c>
      <c r="DO327" s="306">
        <v>1575</v>
      </c>
      <c r="DP327" s="440">
        <f t="shared" si="254"/>
        <v>121111</v>
      </c>
      <c r="DQ327" s="129">
        <f t="shared" si="255"/>
        <v>821</v>
      </c>
      <c r="DR327" s="307">
        <v>451</v>
      </c>
      <c r="DS327" s="307">
        <v>315</v>
      </c>
      <c r="DT327" s="306">
        <v>55</v>
      </c>
      <c r="DU327" s="129">
        <f t="shared" si="256"/>
        <v>2241</v>
      </c>
      <c r="DV327" s="307">
        <v>2241</v>
      </c>
      <c r="DW327" s="126">
        <v>0</v>
      </c>
      <c r="EJ327" s="68"/>
      <c r="EK327" s="68"/>
    </row>
    <row r="328" spans="1:158" s="14" customFormat="1" ht="16.5" customHeight="1">
      <c r="A328" s="275" t="s">
        <v>383</v>
      </c>
      <c r="B328" s="195">
        <f t="shared" si="232"/>
        <v>1341</v>
      </c>
      <c r="C328" s="197">
        <v>809</v>
      </c>
      <c r="D328" s="198">
        <v>532</v>
      </c>
      <c r="E328" s="195">
        <f t="shared" si="233"/>
        <v>3018</v>
      </c>
      <c r="F328" s="197">
        <v>458</v>
      </c>
      <c r="G328" s="201">
        <v>1205</v>
      </c>
      <c r="H328" s="201">
        <v>329</v>
      </c>
      <c r="I328" s="201">
        <v>513</v>
      </c>
      <c r="J328" s="198">
        <v>513</v>
      </c>
      <c r="K328" s="129">
        <f t="shared" si="234"/>
        <v>1409</v>
      </c>
      <c r="L328" s="201">
        <v>383</v>
      </c>
      <c r="M328" s="336">
        <v>187</v>
      </c>
      <c r="N328" s="127">
        <v>275</v>
      </c>
      <c r="O328" s="126">
        <v>564</v>
      </c>
      <c r="P328" s="129">
        <f t="shared" si="235"/>
        <v>1912</v>
      </c>
      <c r="Q328" s="127">
        <v>855</v>
      </c>
      <c r="R328" s="127">
        <v>605</v>
      </c>
      <c r="S328" s="126">
        <v>452</v>
      </c>
      <c r="T328" s="129">
        <f t="shared" si="236"/>
        <v>1390</v>
      </c>
      <c r="U328" s="127">
        <v>443</v>
      </c>
      <c r="V328" s="127">
        <v>227</v>
      </c>
      <c r="W328" s="127">
        <v>420</v>
      </c>
      <c r="X328" s="306">
        <v>300</v>
      </c>
      <c r="Y328" s="129">
        <f t="shared" si="237"/>
        <v>1625</v>
      </c>
      <c r="Z328" s="307">
        <v>261</v>
      </c>
      <c r="AA328" s="307">
        <v>546</v>
      </c>
      <c r="AB328" s="307">
        <v>483</v>
      </c>
      <c r="AC328" s="306">
        <v>335</v>
      </c>
      <c r="AD328" s="129">
        <f t="shared" si="238"/>
        <v>1948</v>
      </c>
      <c r="AE328" s="307">
        <v>281</v>
      </c>
      <c r="AF328" s="307">
        <v>364</v>
      </c>
      <c r="AG328" s="307">
        <v>227</v>
      </c>
      <c r="AH328" s="307">
        <v>439</v>
      </c>
      <c r="AI328" s="307">
        <v>224</v>
      </c>
      <c r="AJ328" s="306">
        <v>413</v>
      </c>
      <c r="AK328" s="129">
        <f t="shared" si="239"/>
        <v>1256</v>
      </c>
      <c r="AL328" s="307">
        <v>398</v>
      </c>
      <c r="AM328" s="307">
        <v>306</v>
      </c>
      <c r="AN328" s="307">
        <v>378</v>
      </c>
      <c r="AO328" s="306">
        <v>174</v>
      </c>
      <c r="AP328" s="129">
        <f t="shared" si="240"/>
        <v>255</v>
      </c>
      <c r="AQ328" s="307">
        <v>152</v>
      </c>
      <c r="AR328" s="306">
        <v>103</v>
      </c>
      <c r="AS328" s="129">
        <f t="shared" si="241"/>
        <v>1394</v>
      </c>
      <c r="AT328" s="307">
        <v>610</v>
      </c>
      <c r="AU328" s="307">
        <v>310</v>
      </c>
      <c r="AV328" s="307">
        <v>281</v>
      </c>
      <c r="AW328" s="306">
        <v>193</v>
      </c>
      <c r="AX328" s="129">
        <f t="shared" si="242"/>
        <v>2002</v>
      </c>
      <c r="AY328" s="307">
        <v>568</v>
      </c>
      <c r="AZ328" s="306">
        <v>1434</v>
      </c>
      <c r="BA328" s="129">
        <f t="shared" si="243"/>
        <v>6431</v>
      </c>
      <c r="BB328" s="307">
        <v>1402</v>
      </c>
      <c r="BC328" s="307">
        <v>810</v>
      </c>
      <c r="BD328" s="307">
        <v>569</v>
      </c>
      <c r="BE328" s="307">
        <v>590</v>
      </c>
      <c r="BF328" s="307">
        <v>580</v>
      </c>
      <c r="BG328" s="307">
        <v>800</v>
      </c>
      <c r="BH328" s="307">
        <v>943</v>
      </c>
      <c r="BI328" s="306">
        <v>737</v>
      </c>
      <c r="BJ328" s="129">
        <f t="shared" si="244"/>
        <v>3491</v>
      </c>
      <c r="BK328" s="307">
        <v>413</v>
      </c>
      <c r="BL328" s="307">
        <v>939</v>
      </c>
      <c r="BM328" s="307">
        <v>1433</v>
      </c>
      <c r="BN328" s="307">
        <v>136</v>
      </c>
      <c r="BO328" s="306">
        <v>570</v>
      </c>
      <c r="BP328" s="129">
        <f t="shared" si="245"/>
        <v>477</v>
      </c>
      <c r="BQ328" s="307">
        <v>132</v>
      </c>
      <c r="BR328" s="307">
        <v>60</v>
      </c>
      <c r="BS328" s="306">
        <v>285</v>
      </c>
      <c r="BT328" s="129">
        <f t="shared" si="246"/>
        <v>3021</v>
      </c>
      <c r="BU328" s="170">
        <v>907</v>
      </c>
      <c r="BV328" s="170">
        <v>269</v>
      </c>
      <c r="BW328" s="170">
        <v>1425</v>
      </c>
      <c r="BX328" s="169">
        <v>420</v>
      </c>
      <c r="BY328" s="129">
        <f t="shared" si="247"/>
        <v>3483</v>
      </c>
      <c r="BZ328" s="307">
        <v>201</v>
      </c>
      <c r="CA328" s="307">
        <v>282</v>
      </c>
      <c r="CB328" s="127">
        <v>1250</v>
      </c>
      <c r="CC328" s="307">
        <v>226</v>
      </c>
      <c r="CD328" s="307">
        <v>258</v>
      </c>
      <c r="CE328" s="307">
        <v>370</v>
      </c>
      <c r="CF328" s="307">
        <v>547</v>
      </c>
      <c r="CG328" s="306">
        <v>349</v>
      </c>
      <c r="CH328" s="129">
        <f t="shared" si="248"/>
        <v>5054</v>
      </c>
      <c r="CI328" s="307">
        <v>3335</v>
      </c>
      <c r="CJ328" s="306">
        <v>1719</v>
      </c>
      <c r="CK328" s="129">
        <f t="shared" si="249"/>
        <v>2380</v>
      </c>
      <c r="CL328" s="170">
        <v>746</v>
      </c>
      <c r="CM328" s="170">
        <v>557</v>
      </c>
      <c r="CN328" s="170">
        <v>167</v>
      </c>
      <c r="CO328" s="170">
        <v>512</v>
      </c>
      <c r="CP328" s="169">
        <v>398</v>
      </c>
      <c r="CQ328" s="129">
        <f t="shared" si="250"/>
        <v>3457</v>
      </c>
      <c r="CR328" s="307">
        <v>1028</v>
      </c>
      <c r="CS328" s="307">
        <v>1257</v>
      </c>
      <c r="CT328" s="306">
        <v>1172</v>
      </c>
      <c r="CU328" s="129">
        <f t="shared" si="251"/>
        <v>1821</v>
      </c>
      <c r="CV328" s="307">
        <v>396</v>
      </c>
      <c r="CW328" s="307">
        <v>723</v>
      </c>
      <c r="CX328" s="307">
        <v>251</v>
      </c>
      <c r="CY328" s="306">
        <v>451</v>
      </c>
      <c r="CZ328" s="129">
        <f t="shared" si="252"/>
        <v>5860</v>
      </c>
      <c r="DA328" s="307">
        <v>164</v>
      </c>
      <c r="DB328" s="307">
        <v>158</v>
      </c>
      <c r="DC328" s="307">
        <v>703</v>
      </c>
      <c r="DD328" s="307">
        <v>2707</v>
      </c>
      <c r="DE328" s="307">
        <v>1242</v>
      </c>
      <c r="DF328" s="306">
        <v>886</v>
      </c>
      <c r="DG328" s="129">
        <f t="shared" si="253"/>
        <v>5645</v>
      </c>
      <c r="DH328" s="307">
        <v>469</v>
      </c>
      <c r="DI328" s="307">
        <v>379</v>
      </c>
      <c r="DJ328" s="307">
        <v>622</v>
      </c>
      <c r="DK328" s="307">
        <v>848</v>
      </c>
      <c r="DL328" s="307">
        <v>1000</v>
      </c>
      <c r="DM328" s="307">
        <v>1591</v>
      </c>
      <c r="DN328" s="307">
        <v>323</v>
      </c>
      <c r="DO328" s="306">
        <v>413</v>
      </c>
      <c r="DP328" s="440">
        <f t="shared" si="254"/>
        <v>58670</v>
      </c>
      <c r="DQ328" s="129">
        <f t="shared" si="255"/>
        <v>1545</v>
      </c>
      <c r="DR328" s="307">
        <v>628</v>
      </c>
      <c r="DS328" s="307">
        <v>363</v>
      </c>
      <c r="DT328" s="306">
        <v>554</v>
      </c>
      <c r="DU328" s="129">
        <f t="shared" si="256"/>
        <v>4464</v>
      </c>
      <c r="DV328" s="307">
        <v>4291</v>
      </c>
      <c r="DW328" s="126">
        <v>173</v>
      </c>
      <c r="EJ328" s="68"/>
      <c r="EK328" s="68"/>
    </row>
    <row r="329" spans="1:158" s="14" customFormat="1" ht="16.5" customHeight="1">
      <c r="A329" s="275" t="s">
        <v>384</v>
      </c>
      <c r="B329" s="195">
        <f t="shared" si="232"/>
        <v>486</v>
      </c>
      <c r="C329" s="197">
        <v>311</v>
      </c>
      <c r="D329" s="198">
        <v>175</v>
      </c>
      <c r="E329" s="195">
        <f t="shared" si="233"/>
        <v>802</v>
      </c>
      <c r="F329" s="197">
        <v>81</v>
      </c>
      <c r="G329" s="201">
        <v>446</v>
      </c>
      <c r="H329" s="201">
        <v>70</v>
      </c>
      <c r="I329" s="201">
        <v>99</v>
      </c>
      <c r="J329" s="198">
        <v>106</v>
      </c>
      <c r="K329" s="129">
        <f t="shared" si="234"/>
        <v>501</v>
      </c>
      <c r="L329" s="201">
        <v>113</v>
      </c>
      <c r="M329" s="336">
        <v>52</v>
      </c>
      <c r="N329" s="127">
        <v>83</v>
      </c>
      <c r="O329" s="126">
        <v>253</v>
      </c>
      <c r="P329" s="129">
        <f t="shared" si="235"/>
        <v>720</v>
      </c>
      <c r="Q329" s="127">
        <v>336</v>
      </c>
      <c r="R329" s="127">
        <v>268</v>
      </c>
      <c r="S329" s="126">
        <v>116</v>
      </c>
      <c r="T329" s="129">
        <f t="shared" si="236"/>
        <v>361</v>
      </c>
      <c r="U329" s="127">
        <v>135</v>
      </c>
      <c r="V329" s="127">
        <v>41</v>
      </c>
      <c r="W329" s="127">
        <v>116</v>
      </c>
      <c r="X329" s="306">
        <v>69</v>
      </c>
      <c r="Y329" s="129">
        <f t="shared" si="237"/>
        <v>543</v>
      </c>
      <c r="Z329" s="307">
        <v>128</v>
      </c>
      <c r="AA329" s="307">
        <v>157</v>
      </c>
      <c r="AB329" s="307">
        <v>131</v>
      </c>
      <c r="AC329" s="306">
        <v>127</v>
      </c>
      <c r="AD329" s="129">
        <f t="shared" si="238"/>
        <v>369</v>
      </c>
      <c r="AE329" s="307">
        <v>56</v>
      </c>
      <c r="AF329" s="307">
        <v>52</v>
      </c>
      <c r="AG329" s="307">
        <v>20</v>
      </c>
      <c r="AH329" s="307">
        <v>75</v>
      </c>
      <c r="AI329" s="307">
        <v>51</v>
      </c>
      <c r="AJ329" s="306">
        <v>115</v>
      </c>
      <c r="AK329" s="129">
        <f t="shared" si="239"/>
        <v>496</v>
      </c>
      <c r="AL329" s="307">
        <v>110</v>
      </c>
      <c r="AM329" s="307">
        <v>139</v>
      </c>
      <c r="AN329" s="307">
        <v>171</v>
      </c>
      <c r="AO329" s="306">
        <v>76</v>
      </c>
      <c r="AP329" s="129">
        <f t="shared" si="240"/>
        <v>74</v>
      </c>
      <c r="AQ329" s="307">
        <v>35</v>
      </c>
      <c r="AR329" s="306">
        <v>39</v>
      </c>
      <c r="AS329" s="129">
        <f t="shared" si="241"/>
        <v>209</v>
      </c>
      <c r="AT329" s="307">
        <v>91</v>
      </c>
      <c r="AU329" s="307">
        <v>46</v>
      </c>
      <c r="AV329" s="307">
        <v>39</v>
      </c>
      <c r="AW329" s="306">
        <v>33</v>
      </c>
      <c r="AX329" s="129">
        <f t="shared" si="242"/>
        <v>728</v>
      </c>
      <c r="AY329" s="307">
        <v>244</v>
      </c>
      <c r="AZ329" s="306">
        <v>484</v>
      </c>
      <c r="BA329" s="129">
        <f t="shared" si="243"/>
        <v>2374</v>
      </c>
      <c r="BB329" s="307">
        <v>426</v>
      </c>
      <c r="BC329" s="307">
        <v>344</v>
      </c>
      <c r="BD329" s="307">
        <v>326</v>
      </c>
      <c r="BE329" s="307">
        <v>192</v>
      </c>
      <c r="BF329" s="307">
        <v>215</v>
      </c>
      <c r="BG329" s="307">
        <v>238</v>
      </c>
      <c r="BH329" s="307">
        <v>250</v>
      </c>
      <c r="BI329" s="306">
        <v>383</v>
      </c>
      <c r="BJ329" s="129">
        <f t="shared" si="244"/>
        <v>872</v>
      </c>
      <c r="BK329" s="307">
        <v>129</v>
      </c>
      <c r="BL329" s="307">
        <v>223</v>
      </c>
      <c r="BM329" s="307">
        <v>309</v>
      </c>
      <c r="BN329" s="307">
        <v>59</v>
      </c>
      <c r="BO329" s="306">
        <v>152</v>
      </c>
      <c r="BP329" s="129">
        <f t="shared" si="245"/>
        <v>84</v>
      </c>
      <c r="BQ329" s="307">
        <v>28</v>
      </c>
      <c r="BR329" s="307">
        <v>15</v>
      </c>
      <c r="BS329" s="306">
        <v>41</v>
      </c>
      <c r="BT329" s="129">
        <f t="shared" si="246"/>
        <v>821</v>
      </c>
      <c r="BU329" s="170">
        <v>242</v>
      </c>
      <c r="BV329" s="170">
        <v>74</v>
      </c>
      <c r="BW329" s="170">
        <v>363</v>
      </c>
      <c r="BX329" s="169">
        <v>142</v>
      </c>
      <c r="BY329" s="129">
        <f t="shared" si="247"/>
        <v>767</v>
      </c>
      <c r="BZ329" s="307">
        <v>47</v>
      </c>
      <c r="CA329" s="307">
        <v>88</v>
      </c>
      <c r="CB329" s="127">
        <v>202</v>
      </c>
      <c r="CC329" s="307">
        <v>74</v>
      </c>
      <c r="CD329" s="307">
        <v>78</v>
      </c>
      <c r="CE329" s="307">
        <v>61</v>
      </c>
      <c r="CF329" s="307">
        <v>149</v>
      </c>
      <c r="CG329" s="306">
        <v>68</v>
      </c>
      <c r="CH329" s="129">
        <f t="shared" si="248"/>
        <v>2227</v>
      </c>
      <c r="CI329" s="307">
        <v>1276</v>
      </c>
      <c r="CJ329" s="306">
        <v>951</v>
      </c>
      <c r="CK329" s="129">
        <f t="shared" si="249"/>
        <v>508</v>
      </c>
      <c r="CL329" s="170">
        <v>177</v>
      </c>
      <c r="CM329" s="170">
        <v>118</v>
      </c>
      <c r="CN329" s="170">
        <v>35</v>
      </c>
      <c r="CO329" s="170">
        <v>104</v>
      </c>
      <c r="CP329" s="169">
        <v>74</v>
      </c>
      <c r="CQ329" s="129">
        <f t="shared" si="250"/>
        <v>1188</v>
      </c>
      <c r="CR329" s="307">
        <v>354</v>
      </c>
      <c r="CS329" s="307">
        <v>575</v>
      </c>
      <c r="CT329" s="306">
        <v>259</v>
      </c>
      <c r="CU329" s="129">
        <f t="shared" si="251"/>
        <v>391</v>
      </c>
      <c r="CV329" s="307">
        <v>108</v>
      </c>
      <c r="CW329" s="307">
        <v>140</v>
      </c>
      <c r="CX329" s="307">
        <v>42</v>
      </c>
      <c r="CY329" s="306">
        <v>101</v>
      </c>
      <c r="CZ329" s="129">
        <f t="shared" si="252"/>
        <v>591</v>
      </c>
      <c r="DA329" s="307">
        <v>19</v>
      </c>
      <c r="DB329" s="307">
        <v>24</v>
      </c>
      <c r="DC329" s="307">
        <v>65</v>
      </c>
      <c r="DD329" s="307">
        <v>285</v>
      </c>
      <c r="DE329" s="307">
        <v>124</v>
      </c>
      <c r="DF329" s="306">
        <v>74</v>
      </c>
      <c r="DG329" s="129">
        <f t="shared" si="253"/>
        <v>1821</v>
      </c>
      <c r="DH329" s="307">
        <v>172</v>
      </c>
      <c r="DI329" s="307">
        <v>123</v>
      </c>
      <c r="DJ329" s="307">
        <v>262</v>
      </c>
      <c r="DK329" s="307">
        <v>263</v>
      </c>
      <c r="DL329" s="307">
        <v>308</v>
      </c>
      <c r="DM329" s="307">
        <v>468</v>
      </c>
      <c r="DN329" s="307">
        <v>97</v>
      </c>
      <c r="DO329" s="306">
        <v>128</v>
      </c>
      <c r="DP329" s="440">
        <f t="shared" si="254"/>
        <v>16933</v>
      </c>
      <c r="DQ329" s="129">
        <f t="shared" si="255"/>
        <v>0</v>
      </c>
      <c r="DR329" s="307">
        <v>0</v>
      </c>
      <c r="DS329" s="307">
        <v>0</v>
      </c>
      <c r="DT329" s="306">
        <v>0</v>
      </c>
      <c r="DU329" s="129">
        <f t="shared" si="256"/>
        <v>3</v>
      </c>
      <c r="DV329" s="307">
        <v>0</v>
      </c>
      <c r="DW329" s="126">
        <v>3</v>
      </c>
      <c r="EJ329" s="68"/>
      <c r="EK329" s="68"/>
    </row>
    <row r="330" spans="1:158" s="14" customFormat="1" ht="16.5" customHeight="1">
      <c r="A330" s="275" t="s">
        <v>507</v>
      </c>
      <c r="B330" s="195">
        <f t="shared" si="232"/>
        <v>566</v>
      </c>
      <c r="C330" s="106">
        <v>399</v>
      </c>
      <c r="D330" s="126">
        <v>167</v>
      </c>
      <c r="E330" s="195">
        <f t="shared" si="233"/>
        <v>894</v>
      </c>
      <c r="F330" s="106">
        <v>100</v>
      </c>
      <c r="G330" s="127">
        <v>454</v>
      </c>
      <c r="H330" s="127">
        <v>43</v>
      </c>
      <c r="I330" s="127">
        <v>128</v>
      </c>
      <c r="J330" s="126">
        <v>169</v>
      </c>
      <c r="K330" s="129">
        <f t="shared" si="234"/>
        <v>310</v>
      </c>
      <c r="L330" s="127">
        <v>72</v>
      </c>
      <c r="M330" s="336">
        <v>28</v>
      </c>
      <c r="N330" s="127">
        <v>84</v>
      </c>
      <c r="O330" s="126">
        <v>126</v>
      </c>
      <c r="P330" s="129">
        <f t="shared" si="235"/>
        <v>263</v>
      </c>
      <c r="Q330" s="127">
        <v>145</v>
      </c>
      <c r="R330" s="127">
        <v>67</v>
      </c>
      <c r="S330" s="126">
        <v>51</v>
      </c>
      <c r="T330" s="129">
        <f t="shared" si="236"/>
        <v>436</v>
      </c>
      <c r="U330" s="127">
        <v>224</v>
      </c>
      <c r="V330" s="127">
        <v>80</v>
      </c>
      <c r="W330" s="127">
        <v>72</v>
      </c>
      <c r="X330" s="306">
        <v>60</v>
      </c>
      <c r="Y330" s="129">
        <f t="shared" si="237"/>
        <v>737</v>
      </c>
      <c r="Z330" s="307">
        <v>106</v>
      </c>
      <c r="AA330" s="307">
        <v>215</v>
      </c>
      <c r="AB330" s="307">
        <v>319</v>
      </c>
      <c r="AC330" s="306">
        <v>97</v>
      </c>
      <c r="AD330" s="129">
        <f t="shared" si="238"/>
        <v>436</v>
      </c>
      <c r="AE330" s="307">
        <v>46</v>
      </c>
      <c r="AF330" s="307">
        <v>33</v>
      </c>
      <c r="AG330" s="307">
        <v>51</v>
      </c>
      <c r="AH330" s="307">
        <v>131</v>
      </c>
      <c r="AI330" s="307">
        <v>76</v>
      </c>
      <c r="AJ330" s="306">
        <v>99</v>
      </c>
      <c r="AK330" s="129">
        <f t="shared" si="239"/>
        <v>367</v>
      </c>
      <c r="AL330" s="307">
        <v>103</v>
      </c>
      <c r="AM330" s="307">
        <v>56</v>
      </c>
      <c r="AN330" s="307">
        <v>179</v>
      </c>
      <c r="AO330" s="306">
        <v>29</v>
      </c>
      <c r="AP330" s="129">
        <f t="shared" si="240"/>
        <v>82</v>
      </c>
      <c r="AQ330" s="307">
        <v>10</v>
      </c>
      <c r="AR330" s="306">
        <v>72</v>
      </c>
      <c r="AS330" s="129">
        <f t="shared" si="241"/>
        <v>307</v>
      </c>
      <c r="AT330" s="307">
        <v>185</v>
      </c>
      <c r="AU330" s="307">
        <v>42</v>
      </c>
      <c r="AV330" s="307">
        <v>50</v>
      </c>
      <c r="AW330" s="306">
        <v>30</v>
      </c>
      <c r="AX330" s="129">
        <f t="shared" si="242"/>
        <v>356</v>
      </c>
      <c r="AY330" s="307">
        <v>58</v>
      </c>
      <c r="AZ330" s="306">
        <v>298</v>
      </c>
      <c r="BA330" s="129">
        <f t="shared" si="243"/>
        <v>2675</v>
      </c>
      <c r="BB330" s="307">
        <v>1296</v>
      </c>
      <c r="BC330" s="307">
        <v>170</v>
      </c>
      <c r="BD330" s="307">
        <v>147</v>
      </c>
      <c r="BE330" s="307">
        <v>162</v>
      </c>
      <c r="BF330" s="307">
        <v>237</v>
      </c>
      <c r="BG330" s="307">
        <v>348</v>
      </c>
      <c r="BH330" s="307">
        <v>190</v>
      </c>
      <c r="BI330" s="306">
        <v>125</v>
      </c>
      <c r="BJ330" s="129">
        <f t="shared" si="244"/>
        <v>669</v>
      </c>
      <c r="BK330" s="307">
        <v>97</v>
      </c>
      <c r="BL330" s="307">
        <v>139</v>
      </c>
      <c r="BM330" s="307">
        <v>294</v>
      </c>
      <c r="BN330" s="307">
        <v>15</v>
      </c>
      <c r="BO330" s="306">
        <v>124</v>
      </c>
      <c r="BP330" s="129">
        <f t="shared" si="245"/>
        <v>298</v>
      </c>
      <c r="BQ330" s="307">
        <v>122</v>
      </c>
      <c r="BR330" s="307">
        <v>22</v>
      </c>
      <c r="BS330" s="306">
        <v>154</v>
      </c>
      <c r="BT330" s="129">
        <f t="shared" si="246"/>
        <v>749</v>
      </c>
      <c r="BU330" s="170">
        <v>354</v>
      </c>
      <c r="BV330" s="170">
        <v>54</v>
      </c>
      <c r="BW330" s="170">
        <v>213</v>
      </c>
      <c r="BX330" s="169">
        <v>128</v>
      </c>
      <c r="BY330" s="129">
        <f t="shared" si="247"/>
        <v>984</v>
      </c>
      <c r="BZ330" s="307">
        <v>52</v>
      </c>
      <c r="CA330" s="307">
        <v>66</v>
      </c>
      <c r="CB330" s="127">
        <v>542</v>
      </c>
      <c r="CC330" s="307">
        <v>50</v>
      </c>
      <c r="CD330" s="307">
        <v>72</v>
      </c>
      <c r="CE330" s="307">
        <v>52</v>
      </c>
      <c r="CF330" s="307">
        <v>81</v>
      </c>
      <c r="CG330" s="306">
        <v>69</v>
      </c>
      <c r="CH330" s="129">
        <f t="shared" si="248"/>
        <v>1746</v>
      </c>
      <c r="CI330" s="307">
        <v>1290</v>
      </c>
      <c r="CJ330" s="306">
        <v>456</v>
      </c>
      <c r="CK330" s="129">
        <f t="shared" si="249"/>
        <v>893</v>
      </c>
      <c r="CL330" s="335">
        <v>336</v>
      </c>
      <c r="CM330" s="335">
        <v>229</v>
      </c>
      <c r="CN330" s="335">
        <v>57</v>
      </c>
      <c r="CO330" s="335">
        <v>180</v>
      </c>
      <c r="CP330" s="430">
        <v>91</v>
      </c>
      <c r="CQ330" s="129">
        <f t="shared" si="250"/>
        <v>764</v>
      </c>
      <c r="CR330" s="336">
        <v>196</v>
      </c>
      <c r="CS330" s="336">
        <v>220</v>
      </c>
      <c r="CT330" s="432">
        <v>348</v>
      </c>
      <c r="CU330" s="129">
        <f t="shared" si="251"/>
        <v>695</v>
      </c>
      <c r="CV330" s="336">
        <v>212</v>
      </c>
      <c r="CW330" s="336">
        <v>134</v>
      </c>
      <c r="CX330" s="336">
        <v>77</v>
      </c>
      <c r="CY330" s="432">
        <v>272</v>
      </c>
      <c r="CZ330" s="129">
        <f t="shared" si="252"/>
        <v>1451</v>
      </c>
      <c r="DA330" s="336">
        <v>61</v>
      </c>
      <c r="DB330" s="336">
        <v>34</v>
      </c>
      <c r="DC330" s="336">
        <v>221</v>
      </c>
      <c r="DD330" s="336">
        <v>590</v>
      </c>
      <c r="DE330" s="336">
        <v>321</v>
      </c>
      <c r="DF330" s="432">
        <v>224</v>
      </c>
      <c r="DG330" s="129">
        <f t="shared" si="253"/>
        <v>1687</v>
      </c>
      <c r="DH330" s="336">
        <v>76</v>
      </c>
      <c r="DI330" s="336">
        <v>72</v>
      </c>
      <c r="DJ330" s="336">
        <v>196</v>
      </c>
      <c r="DK330" s="336">
        <v>301</v>
      </c>
      <c r="DL330" s="336">
        <v>260</v>
      </c>
      <c r="DM330" s="336">
        <v>618</v>
      </c>
      <c r="DN330" s="336">
        <v>110</v>
      </c>
      <c r="DO330" s="432">
        <v>54</v>
      </c>
      <c r="DP330" s="440">
        <f t="shared" si="254"/>
        <v>17365</v>
      </c>
      <c r="DQ330" s="129">
        <f t="shared" si="255"/>
        <v>977</v>
      </c>
      <c r="DR330" s="336">
        <v>487</v>
      </c>
      <c r="DS330" s="336">
        <v>359</v>
      </c>
      <c r="DT330" s="432">
        <v>131</v>
      </c>
      <c r="DU330" s="129">
        <f t="shared" si="256"/>
        <v>667</v>
      </c>
      <c r="DV330" s="336">
        <v>592</v>
      </c>
      <c r="DW330" s="375">
        <v>75</v>
      </c>
      <c r="DY330" s="68"/>
      <c r="DZ330" s="68"/>
    </row>
    <row r="331" spans="1:158" s="14" customFormat="1" ht="16.5" customHeight="1">
      <c r="A331" s="275" t="s">
        <v>452</v>
      </c>
      <c r="B331" s="195">
        <f t="shared" si="232"/>
        <v>11217</v>
      </c>
      <c r="C331" s="106">
        <v>6928</v>
      </c>
      <c r="D331" s="126">
        <v>4289</v>
      </c>
      <c r="E331" s="195">
        <f t="shared" si="233"/>
        <v>25847</v>
      </c>
      <c r="F331" s="106">
        <v>3532</v>
      </c>
      <c r="G331" s="127">
        <v>12786</v>
      </c>
      <c r="H331" s="127">
        <v>2540</v>
      </c>
      <c r="I331" s="127">
        <v>2810</v>
      </c>
      <c r="J331" s="126">
        <v>4179</v>
      </c>
      <c r="K331" s="129">
        <f t="shared" si="234"/>
        <v>10087</v>
      </c>
      <c r="L331" s="127">
        <v>2737</v>
      </c>
      <c r="M331" s="336">
        <v>1139</v>
      </c>
      <c r="N331" s="127">
        <v>1791</v>
      </c>
      <c r="O331" s="126">
        <v>4420</v>
      </c>
      <c r="P331" s="129">
        <f t="shared" si="235"/>
        <v>10471</v>
      </c>
      <c r="Q331" s="127">
        <v>4955</v>
      </c>
      <c r="R331" s="127">
        <v>3194</v>
      </c>
      <c r="S331" s="126">
        <v>2322</v>
      </c>
      <c r="T331" s="129">
        <f t="shared" si="236"/>
        <v>13030</v>
      </c>
      <c r="U331" s="127">
        <v>3944</v>
      </c>
      <c r="V331" s="127">
        <v>2093</v>
      </c>
      <c r="W331" s="127">
        <v>4127</v>
      </c>
      <c r="X331" s="306">
        <v>2866</v>
      </c>
      <c r="Y331" s="129">
        <f t="shared" si="237"/>
        <v>22930</v>
      </c>
      <c r="Z331" s="307">
        <v>4390</v>
      </c>
      <c r="AA331" s="307">
        <v>5593</v>
      </c>
      <c r="AB331" s="307">
        <v>7190</v>
      </c>
      <c r="AC331" s="306">
        <v>5757</v>
      </c>
      <c r="AD331" s="129">
        <f t="shared" si="238"/>
        <v>18318</v>
      </c>
      <c r="AE331" s="307">
        <v>2598</v>
      </c>
      <c r="AF331" s="307">
        <v>3038</v>
      </c>
      <c r="AG331" s="307">
        <v>1743</v>
      </c>
      <c r="AH331" s="307">
        <v>4171</v>
      </c>
      <c r="AI331" s="307">
        <v>2138</v>
      </c>
      <c r="AJ331" s="306">
        <v>4630</v>
      </c>
      <c r="AK331" s="129">
        <f t="shared" si="239"/>
        <v>11718</v>
      </c>
      <c r="AL331" s="307">
        <v>2649</v>
      </c>
      <c r="AM331" s="307">
        <v>2711</v>
      </c>
      <c r="AN331" s="307">
        <v>4763</v>
      </c>
      <c r="AO331" s="306">
        <v>1595</v>
      </c>
      <c r="AP331" s="129">
        <f t="shared" si="240"/>
        <v>2291</v>
      </c>
      <c r="AQ331" s="307">
        <v>1120</v>
      </c>
      <c r="AR331" s="306">
        <v>1171</v>
      </c>
      <c r="AS331" s="129">
        <f t="shared" si="241"/>
        <v>7671</v>
      </c>
      <c r="AT331" s="307">
        <v>3172</v>
      </c>
      <c r="AU331" s="307">
        <v>1466</v>
      </c>
      <c r="AV331" s="307">
        <v>1925</v>
      </c>
      <c r="AW331" s="306">
        <v>1108</v>
      </c>
      <c r="AX331" s="129">
        <f t="shared" si="242"/>
        <v>14626</v>
      </c>
      <c r="AY331" s="307">
        <v>4431</v>
      </c>
      <c r="AZ331" s="306">
        <v>10195</v>
      </c>
      <c r="BA331" s="129">
        <f t="shared" si="243"/>
        <v>84054</v>
      </c>
      <c r="BB331" s="307">
        <v>9543</v>
      </c>
      <c r="BC331" s="307">
        <v>10817</v>
      </c>
      <c r="BD331" s="307">
        <v>8230</v>
      </c>
      <c r="BE331" s="307">
        <v>10507</v>
      </c>
      <c r="BF331" s="307">
        <v>8961</v>
      </c>
      <c r="BG331" s="307">
        <v>15707</v>
      </c>
      <c r="BH331" s="307">
        <v>10029</v>
      </c>
      <c r="BI331" s="306">
        <v>10260</v>
      </c>
      <c r="BJ331" s="129">
        <f t="shared" si="244"/>
        <v>25874</v>
      </c>
      <c r="BK331" s="307">
        <v>3691</v>
      </c>
      <c r="BL331" s="307">
        <v>6295</v>
      </c>
      <c r="BM331" s="307">
        <v>10666</v>
      </c>
      <c r="BN331" s="307">
        <v>666</v>
      </c>
      <c r="BO331" s="306">
        <v>4556</v>
      </c>
      <c r="BP331" s="129">
        <f t="shared" si="245"/>
        <v>4639</v>
      </c>
      <c r="BQ331" s="307">
        <v>2035</v>
      </c>
      <c r="BR331" s="307">
        <v>577</v>
      </c>
      <c r="BS331" s="306">
        <v>2027</v>
      </c>
      <c r="BT331" s="129">
        <f t="shared" si="246"/>
        <v>14431</v>
      </c>
      <c r="BU331" s="170">
        <v>4878</v>
      </c>
      <c r="BV331" s="170">
        <v>1265</v>
      </c>
      <c r="BW331" s="170">
        <v>5797</v>
      </c>
      <c r="BX331" s="169">
        <v>2491</v>
      </c>
      <c r="BY331" s="129">
        <f t="shared" si="247"/>
        <v>18585</v>
      </c>
      <c r="BZ331" s="307">
        <v>1071</v>
      </c>
      <c r="CA331" s="307">
        <v>1256</v>
      </c>
      <c r="CB331" s="127">
        <v>7945</v>
      </c>
      <c r="CC331" s="307">
        <v>1047</v>
      </c>
      <c r="CD331" s="307">
        <v>996</v>
      </c>
      <c r="CE331" s="307">
        <v>1759</v>
      </c>
      <c r="CF331" s="307">
        <v>3045</v>
      </c>
      <c r="CG331" s="306">
        <v>1466</v>
      </c>
      <c r="CH331" s="129">
        <f t="shared" si="248"/>
        <v>38424</v>
      </c>
      <c r="CI331" s="307">
        <v>23965</v>
      </c>
      <c r="CJ331" s="306">
        <v>14459</v>
      </c>
      <c r="CK331" s="129">
        <f t="shared" si="249"/>
        <v>24375</v>
      </c>
      <c r="CL331" s="335">
        <v>8823</v>
      </c>
      <c r="CM331" s="335">
        <v>5638</v>
      </c>
      <c r="CN331" s="335">
        <v>1602</v>
      </c>
      <c r="CO331" s="335">
        <v>4321</v>
      </c>
      <c r="CP331" s="430">
        <v>3991</v>
      </c>
      <c r="CQ331" s="129">
        <f t="shared" si="250"/>
        <v>16314</v>
      </c>
      <c r="CR331" s="336">
        <v>4911</v>
      </c>
      <c r="CS331" s="336">
        <v>7056</v>
      </c>
      <c r="CT331" s="432">
        <v>4347</v>
      </c>
      <c r="CU331" s="129">
        <f t="shared" si="251"/>
        <v>13828</v>
      </c>
      <c r="CV331" s="336">
        <v>2609</v>
      </c>
      <c r="CW331" s="336">
        <v>5115</v>
      </c>
      <c r="CX331" s="336">
        <v>2903</v>
      </c>
      <c r="CY331" s="432">
        <v>3201</v>
      </c>
      <c r="CZ331" s="129">
        <f t="shared" si="252"/>
        <v>45514</v>
      </c>
      <c r="DA331" s="336">
        <v>1329</v>
      </c>
      <c r="DB331" s="336">
        <v>1431</v>
      </c>
      <c r="DC331" s="336">
        <v>7936</v>
      </c>
      <c r="DD331" s="336">
        <v>18749</v>
      </c>
      <c r="DE331" s="336">
        <v>9966</v>
      </c>
      <c r="DF331" s="432">
        <v>6103</v>
      </c>
      <c r="DG331" s="129">
        <f t="shared" si="253"/>
        <v>48912</v>
      </c>
      <c r="DH331" s="336">
        <v>3889</v>
      </c>
      <c r="DI331" s="336">
        <v>2389</v>
      </c>
      <c r="DJ331" s="336">
        <v>4983</v>
      </c>
      <c r="DK331" s="336">
        <v>9071</v>
      </c>
      <c r="DL331" s="336">
        <v>5925</v>
      </c>
      <c r="DM331" s="336">
        <v>14075</v>
      </c>
      <c r="DN331" s="336">
        <v>3664</v>
      </c>
      <c r="DO331" s="432">
        <v>4916</v>
      </c>
      <c r="DP331" s="440">
        <f t="shared" si="254"/>
        <v>483156</v>
      </c>
      <c r="DQ331" s="129">
        <f t="shared" si="255"/>
        <v>11435</v>
      </c>
      <c r="DR331" s="336">
        <v>4644</v>
      </c>
      <c r="DS331" s="336">
        <v>4618</v>
      </c>
      <c r="DT331" s="432">
        <v>2173</v>
      </c>
      <c r="DU331" s="129">
        <f t="shared" si="256"/>
        <v>12654</v>
      </c>
      <c r="DV331" s="336">
        <v>11435</v>
      </c>
      <c r="DW331" s="375">
        <v>1219</v>
      </c>
      <c r="DY331" s="68"/>
      <c r="DZ331" s="68"/>
    </row>
    <row r="332" spans="1:158" s="14" customFormat="1" ht="16.5" customHeight="1">
      <c r="A332" s="730" t="s">
        <v>434</v>
      </c>
      <c r="B332" s="735">
        <v>4.2</v>
      </c>
      <c r="C332" s="731">
        <v>4.0606363484924204</v>
      </c>
      <c r="D332" s="732">
        <v>4.5591392963042914</v>
      </c>
      <c r="E332" s="733">
        <v>6.8</v>
      </c>
      <c r="F332" s="731">
        <v>8.5845259987740192</v>
      </c>
      <c r="G332" s="734">
        <v>6.4132612850218154</v>
      </c>
      <c r="H332" s="734">
        <v>7.1082345689389479</v>
      </c>
      <c r="I332" s="734">
        <v>8.6686559966241674</v>
      </c>
      <c r="J332" s="732">
        <v>5.7144451575099753</v>
      </c>
      <c r="K332" s="735">
        <v>6.6</v>
      </c>
      <c r="L332" s="734">
        <v>7.7079047022691354</v>
      </c>
      <c r="M332" s="734">
        <v>8.1158762574691785</v>
      </c>
      <c r="N332" s="734">
        <v>8.3730741012472496</v>
      </c>
      <c r="O332" s="732">
        <v>5.3583796065661415</v>
      </c>
      <c r="P332" s="735">
        <v>5.7</v>
      </c>
      <c r="Q332" s="734">
        <v>5.1791470028491906</v>
      </c>
      <c r="R332" s="734">
        <v>5.7201284305481233</v>
      </c>
      <c r="S332" s="732">
        <v>6.981070496083551</v>
      </c>
      <c r="T332" s="735">
        <v>6.8</v>
      </c>
      <c r="U332" s="734">
        <v>5.4886680778201722</v>
      </c>
      <c r="V332" s="734">
        <v>9.2186001917545539</v>
      </c>
      <c r="W332" s="734">
        <v>7.0252960749937383</v>
      </c>
      <c r="X332" s="732">
        <v>7.6603376127985428</v>
      </c>
      <c r="Y332" s="735">
        <v>5.9</v>
      </c>
      <c r="Z332" s="734">
        <v>7.5320265473066828</v>
      </c>
      <c r="AA332" s="734">
        <v>5.4791405037130794</v>
      </c>
      <c r="AB332" s="734">
        <v>4.8848033174324694</v>
      </c>
      <c r="AC332" s="732">
        <v>7.2167425223229182</v>
      </c>
      <c r="AD332" s="735">
        <v>6.1</v>
      </c>
      <c r="AE332" s="734">
        <v>8.1877042997234089</v>
      </c>
      <c r="AF332" s="734">
        <v>6.653225806451613</v>
      </c>
      <c r="AG332" s="734">
        <v>8.0723890219193226</v>
      </c>
      <c r="AH332" s="734">
        <v>4.7222957389693372</v>
      </c>
      <c r="AI332" s="734">
        <v>6.7422654998151117</v>
      </c>
      <c r="AJ332" s="732">
        <v>5.6018158561360387</v>
      </c>
      <c r="AK332" s="735">
        <v>6.6</v>
      </c>
      <c r="AL332" s="734">
        <v>7.9931602673713664</v>
      </c>
      <c r="AM332" s="734">
        <v>6.8789254737757961</v>
      </c>
      <c r="AN332" s="734">
        <v>5.6821455861904822</v>
      </c>
      <c r="AO332" s="732">
        <v>7.762488782530661</v>
      </c>
      <c r="AP332" s="735">
        <v>5.8</v>
      </c>
      <c r="AQ332" s="734">
        <v>6.7489444624878203</v>
      </c>
      <c r="AR332" s="732">
        <v>5.0594298937624904</v>
      </c>
      <c r="AS332" s="735">
        <v>4.9000000000000004</v>
      </c>
      <c r="AT332" s="734">
        <v>4.014716414137868</v>
      </c>
      <c r="AU332" s="734">
        <v>5.1780286582718196</v>
      </c>
      <c r="AV332" s="734">
        <v>6.8979476176982555</v>
      </c>
      <c r="AW332" s="732">
        <v>5.0804802600534789</v>
      </c>
      <c r="AX332" s="735">
        <v>5.9</v>
      </c>
      <c r="AY332" s="734">
        <v>6.5935878595207393</v>
      </c>
      <c r="AZ332" s="732">
        <v>5.8866503528070133</v>
      </c>
      <c r="BA332" s="735">
        <v>5.0999999999999996</v>
      </c>
      <c r="BB332" s="734">
        <v>2.9367661451801657</v>
      </c>
      <c r="BC332" s="734">
        <v>5.7116861539504837</v>
      </c>
      <c r="BD332" s="734">
        <v>4.4503521027178374</v>
      </c>
      <c r="BE332" s="734">
        <v>6.3142892551741232</v>
      </c>
      <c r="BF332" s="734">
        <v>4.4576515489869664</v>
      </c>
      <c r="BG332" s="734">
        <v>6.9139294930940327</v>
      </c>
      <c r="BH332" s="734">
        <v>5.5728250299327149</v>
      </c>
      <c r="BI332" s="732">
        <v>6.2239112076245631</v>
      </c>
      <c r="BJ332" s="735">
        <v>8.1999999999999993</v>
      </c>
      <c r="BK332" s="734">
        <v>9.9110122358175747</v>
      </c>
      <c r="BL332" s="734">
        <v>8.6119825541357411</v>
      </c>
      <c r="BM332" s="734">
        <v>7.2277586905955911</v>
      </c>
      <c r="BN332" s="734">
        <v>10.191166776532631</v>
      </c>
      <c r="BO332" s="732">
        <v>9.0668361402393813</v>
      </c>
      <c r="BP332" s="735">
        <v>6</v>
      </c>
      <c r="BQ332" s="734">
        <v>8.7932454695222404</v>
      </c>
      <c r="BR332" s="734">
        <v>5.8730747819632585</v>
      </c>
      <c r="BS332" s="732">
        <v>4.4453335111466741</v>
      </c>
      <c r="BT332" s="735">
        <v>4.8</v>
      </c>
      <c r="BU332" s="734">
        <v>4.4771771389035555</v>
      </c>
      <c r="BV332" s="734">
        <v>5.5137048466146306</v>
      </c>
      <c r="BW332" s="734">
        <v>4.703446911174872</v>
      </c>
      <c r="BX332" s="732">
        <v>5.211431834947529</v>
      </c>
      <c r="BY332" s="735">
        <v>5.2</v>
      </c>
      <c r="BZ332" s="734">
        <v>7.8682525160109789</v>
      </c>
      <c r="CA332" s="734">
        <v>5.0824389485145431</v>
      </c>
      <c r="CB332" s="734">
        <v>3.8928212970115448</v>
      </c>
      <c r="CC332" s="734">
        <v>5.8571083172147</v>
      </c>
      <c r="CD332" s="734">
        <v>6.4049177077136621</v>
      </c>
      <c r="CE332" s="734">
        <v>7.0404281115431244</v>
      </c>
      <c r="CF332" s="734">
        <v>7.86528605794373</v>
      </c>
      <c r="CG332" s="732">
        <v>6.3869444559499646</v>
      </c>
      <c r="CH332" s="735">
        <v>6.3</v>
      </c>
      <c r="CI332" s="734">
        <v>5.8326837794194715</v>
      </c>
      <c r="CJ332" s="732">
        <v>7.301578748855003</v>
      </c>
      <c r="CK332" s="735">
        <v>5.3</v>
      </c>
      <c r="CL332" s="734">
        <v>4.8201551508143012</v>
      </c>
      <c r="CM332" s="734">
        <v>5.5307474535212915</v>
      </c>
      <c r="CN332" s="734">
        <v>4.7915295806663876</v>
      </c>
      <c r="CO332" s="734">
        <v>6.4821140231027199</v>
      </c>
      <c r="CP332" s="732">
        <v>5.4224306369675652</v>
      </c>
      <c r="CQ332" s="735">
        <v>6.7</v>
      </c>
      <c r="CR332" s="734">
        <v>7.8663995492393415</v>
      </c>
      <c r="CS332" s="734">
        <v>6.8635490839267144</v>
      </c>
      <c r="CT332" s="732">
        <v>5.3897966501050041</v>
      </c>
      <c r="CU332" s="735">
        <v>6.8</v>
      </c>
      <c r="CV332" s="734">
        <v>7.2252177519701366</v>
      </c>
      <c r="CW332" s="734">
        <v>7.5585976730891051</v>
      </c>
      <c r="CX332" s="734">
        <v>7.3195572351317306</v>
      </c>
      <c r="CY332" s="732">
        <v>5.3898357236875842</v>
      </c>
      <c r="CZ332" s="735">
        <v>7.6</v>
      </c>
      <c r="DA332" s="734">
        <v>7.3721759809750296</v>
      </c>
      <c r="DB332" s="734">
        <v>10.491457815910287</v>
      </c>
      <c r="DC332" s="734">
        <v>6.3336387877587077</v>
      </c>
      <c r="DD332" s="734">
        <v>7.0568931994067059</v>
      </c>
      <c r="DE332" s="734">
        <v>9.086361657387938</v>
      </c>
      <c r="DF332" s="732">
        <v>9.420068492049456</v>
      </c>
      <c r="DG332" s="735">
        <v>5.8</v>
      </c>
      <c r="DH332" s="734">
        <v>5.2975524158170213</v>
      </c>
      <c r="DI332" s="734">
        <v>7.7093092300587189</v>
      </c>
      <c r="DJ332" s="734">
        <v>8.9140824719350888</v>
      </c>
      <c r="DK332" s="734">
        <v>5.2910713171523058</v>
      </c>
      <c r="DL332" s="734">
        <v>6.4809582377644075</v>
      </c>
      <c r="DM332" s="734">
        <v>4.987220532218311</v>
      </c>
      <c r="DN332" s="734">
        <v>7.3477646860443055</v>
      </c>
      <c r="DO332" s="732">
        <v>5.5945301093265911</v>
      </c>
      <c r="DP332" s="450">
        <v>5.9472248018957758</v>
      </c>
      <c r="DQ332" s="735">
        <v>6</v>
      </c>
      <c r="DR332" s="734">
        <v>7.6275698255385374</v>
      </c>
      <c r="DS332" s="734">
        <v>9.6898451221459361</v>
      </c>
      <c r="DT332" s="732">
        <v>6.0193797373462532</v>
      </c>
      <c r="DU332" s="735" t="s">
        <v>341</v>
      </c>
      <c r="DV332" s="734">
        <v>8.5334733101833162</v>
      </c>
      <c r="DW332" s="732" t="s">
        <v>341</v>
      </c>
      <c r="DX332" s="736"/>
      <c r="DY332" s="737"/>
      <c r="DZ332" s="737"/>
      <c r="EA332" s="737"/>
      <c r="EB332" s="737"/>
      <c r="EC332" s="737"/>
      <c r="ED332" s="737"/>
      <c r="EE332" s="737"/>
    </row>
    <row r="333" spans="1:158" s="14" customFormat="1" ht="16.5" customHeight="1">
      <c r="A333" s="31" t="s">
        <v>100</v>
      </c>
      <c r="B333" s="376"/>
      <c r="C333" s="153"/>
      <c r="D333" s="247"/>
      <c r="E333" s="247"/>
      <c r="F333" s="247"/>
      <c r="G333" s="247"/>
      <c r="H333" s="247"/>
      <c r="I333" s="153"/>
      <c r="J333" s="36"/>
      <c r="K333" s="154"/>
      <c r="P333" s="154"/>
      <c r="T333" s="154"/>
      <c r="Y333" s="154"/>
      <c r="AD333" s="154"/>
      <c r="AK333" s="154"/>
      <c r="AP333" s="154"/>
      <c r="AS333" s="154"/>
      <c r="AX333" s="154"/>
      <c r="BA333" s="154"/>
      <c r="BJ333" s="154"/>
      <c r="BP333" s="154"/>
      <c r="BT333" s="154"/>
      <c r="BY333" s="154"/>
      <c r="CE333" s="155"/>
      <c r="CH333" s="154"/>
      <c r="CK333" s="154"/>
      <c r="CQ333" s="154"/>
      <c r="CU333" s="154"/>
      <c r="CZ333" s="154"/>
      <c r="DG333" s="154"/>
      <c r="DP333" s="154"/>
      <c r="DQ333" s="154"/>
      <c r="DU333" s="154"/>
      <c r="DX333" s="36"/>
      <c r="DY333" s="36"/>
      <c r="DZ333" s="36"/>
      <c r="EA333" s="36"/>
      <c r="EB333" s="36"/>
      <c r="EC333" s="36"/>
      <c r="ED333" s="36"/>
      <c r="EE333" s="36"/>
      <c r="EF333" s="36"/>
      <c r="EG333" s="36"/>
      <c r="EH333" s="36"/>
      <c r="EI333" s="36"/>
      <c r="EJ333" s="36"/>
      <c r="EK333" s="36"/>
      <c r="EL333" s="36"/>
      <c r="EM333" s="36"/>
      <c r="EN333" s="36"/>
      <c r="EO333" s="36"/>
      <c r="EP333" s="36"/>
      <c r="EQ333" s="36"/>
      <c r="ER333" s="36"/>
      <c r="ES333" s="36"/>
      <c r="ET333" s="36"/>
      <c r="EU333" s="36"/>
      <c r="EV333" s="36"/>
      <c r="EW333" s="36"/>
      <c r="EX333" s="36"/>
      <c r="EY333" s="36"/>
      <c r="EZ333" s="36"/>
      <c r="FA333" s="36"/>
      <c r="FB333" s="36"/>
    </row>
    <row r="334" spans="1:158" s="14" customFormat="1" ht="16.5" customHeight="1">
      <c r="A334" s="31"/>
      <c r="B334" s="376"/>
      <c r="C334" s="153"/>
      <c r="D334" s="247"/>
      <c r="E334" s="247"/>
      <c r="F334" s="247"/>
      <c r="G334" s="247"/>
      <c r="H334" s="247"/>
      <c r="I334" s="153"/>
      <c r="J334" s="36"/>
      <c r="K334" s="154"/>
      <c r="P334" s="154"/>
      <c r="T334" s="154"/>
      <c r="Y334" s="154"/>
      <c r="AD334" s="154"/>
      <c r="AK334" s="154"/>
      <c r="AP334" s="154"/>
      <c r="AS334" s="154"/>
      <c r="AX334" s="154"/>
      <c r="BA334" s="154"/>
      <c r="BJ334" s="154"/>
      <c r="BP334" s="154"/>
      <c r="BT334" s="154"/>
      <c r="BY334" s="154"/>
      <c r="CE334" s="155"/>
      <c r="CH334" s="154"/>
      <c r="CK334" s="154"/>
      <c r="CQ334" s="154"/>
      <c r="CU334" s="154"/>
      <c r="CZ334" s="154"/>
      <c r="DG334" s="154"/>
      <c r="DP334" s="154"/>
      <c r="DQ334" s="154"/>
      <c r="DU334" s="154"/>
      <c r="DX334" s="36"/>
      <c r="DY334" s="36"/>
      <c r="DZ334" s="36"/>
      <c r="EA334" s="36"/>
      <c r="EB334" s="36"/>
      <c r="EC334" s="36"/>
      <c r="ED334" s="36"/>
      <c r="EE334" s="36"/>
      <c r="EF334" s="36"/>
      <c r="EG334" s="36"/>
      <c r="EH334" s="36"/>
      <c r="EI334" s="36"/>
      <c r="EJ334" s="36"/>
      <c r="EK334" s="36"/>
      <c r="EL334" s="36"/>
      <c r="EM334" s="36"/>
      <c r="EN334" s="36"/>
      <c r="EO334" s="36"/>
      <c r="EP334" s="36"/>
      <c r="EQ334" s="36"/>
      <c r="ER334" s="36"/>
      <c r="ES334" s="36"/>
      <c r="ET334" s="36"/>
      <c r="EU334" s="36"/>
      <c r="EV334" s="36"/>
      <c r="EW334" s="36"/>
      <c r="EX334" s="36"/>
      <c r="EY334" s="36"/>
      <c r="EZ334" s="36"/>
      <c r="FA334" s="36"/>
      <c r="FB334" s="36"/>
    </row>
    <row r="335" spans="1:158" ht="16.5" customHeight="1">
      <c r="A335" s="19" t="s">
        <v>59</v>
      </c>
      <c r="DX335" s="68"/>
    </row>
    <row r="336" spans="1:158" ht="16.5" customHeight="1">
      <c r="A336" s="265" t="s">
        <v>489</v>
      </c>
    </row>
    <row r="337" spans="1:139" ht="16.5" customHeight="1">
      <c r="A337" s="56" t="s">
        <v>463</v>
      </c>
    </row>
    <row r="338" spans="1:139" s="15" customFormat="1" ht="22.5" customHeight="1">
      <c r="A338" s="69"/>
      <c r="B338" s="79" t="s">
        <v>104</v>
      </c>
      <c r="C338" s="80" t="s">
        <v>218</v>
      </c>
      <c r="D338" s="81" t="s">
        <v>219</v>
      </c>
      <c r="E338" s="79" t="s">
        <v>220</v>
      </c>
      <c r="F338" s="80" t="s">
        <v>221</v>
      </c>
      <c r="G338" s="82" t="s">
        <v>222</v>
      </c>
      <c r="H338" s="82" t="s">
        <v>223</v>
      </c>
      <c r="I338" s="82" t="s">
        <v>224</v>
      </c>
      <c r="J338" s="81" t="s">
        <v>225</v>
      </c>
      <c r="K338" s="79" t="s">
        <v>226</v>
      </c>
      <c r="L338" s="82" t="s">
        <v>227</v>
      </c>
      <c r="M338" s="82" t="s">
        <v>228</v>
      </c>
      <c r="N338" s="82" t="s">
        <v>229</v>
      </c>
      <c r="O338" s="81" t="s">
        <v>230</v>
      </c>
      <c r="P338" s="79" t="s">
        <v>231</v>
      </c>
      <c r="Q338" s="82" t="s">
        <v>232</v>
      </c>
      <c r="R338" s="82" t="s">
        <v>233</v>
      </c>
      <c r="S338" s="81" t="s">
        <v>234</v>
      </c>
      <c r="T338" s="79" t="s">
        <v>235</v>
      </c>
      <c r="U338" s="82" t="s">
        <v>236</v>
      </c>
      <c r="V338" s="82" t="s">
        <v>237</v>
      </c>
      <c r="W338" s="82" t="s">
        <v>238</v>
      </c>
      <c r="X338" s="81" t="s">
        <v>239</v>
      </c>
      <c r="Y338" s="79" t="s">
        <v>240</v>
      </c>
      <c r="Z338" s="82" t="s">
        <v>241</v>
      </c>
      <c r="AA338" s="82" t="s">
        <v>242</v>
      </c>
      <c r="AB338" s="82" t="s">
        <v>491</v>
      </c>
      <c r="AC338" s="81" t="s">
        <v>243</v>
      </c>
      <c r="AD338" s="79" t="s">
        <v>244</v>
      </c>
      <c r="AE338" s="82" t="s">
        <v>245</v>
      </c>
      <c r="AF338" s="82" t="s">
        <v>246</v>
      </c>
      <c r="AG338" s="82" t="s">
        <v>247</v>
      </c>
      <c r="AH338" s="82" t="s">
        <v>248</v>
      </c>
      <c r="AI338" s="82" t="s">
        <v>249</v>
      </c>
      <c r="AJ338" s="81" t="s">
        <v>250</v>
      </c>
      <c r="AK338" s="79" t="s">
        <v>251</v>
      </c>
      <c r="AL338" s="82" t="s">
        <v>252</v>
      </c>
      <c r="AM338" s="82" t="s">
        <v>253</v>
      </c>
      <c r="AN338" s="82" t="s">
        <v>254</v>
      </c>
      <c r="AO338" s="81" t="s">
        <v>255</v>
      </c>
      <c r="AP338" s="79" t="s">
        <v>256</v>
      </c>
      <c r="AQ338" s="82" t="s">
        <v>257</v>
      </c>
      <c r="AR338" s="81" t="s">
        <v>258</v>
      </c>
      <c r="AS338" s="79" t="s">
        <v>259</v>
      </c>
      <c r="AT338" s="82" t="s">
        <v>260</v>
      </c>
      <c r="AU338" s="82" t="s">
        <v>261</v>
      </c>
      <c r="AV338" s="82" t="s">
        <v>262</v>
      </c>
      <c r="AW338" s="81" t="s">
        <v>263</v>
      </c>
      <c r="AX338" s="79" t="s">
        <v>264</v>
      </c>
      <c r="AY338" s="82" t="s">
        <v>265</v>
      </c>
      <c r="AZ338" s="81" t="s">
        <v>266</v>
      </c>
      <c r="BA338" s="79" t="s">
        <v>267</v>
      </c>
      <c r="BB338" s="82" t="s">
        <v>268</v>
      </c>
      <c r="BC338" s="82" t="s">
        <v>269</v>
      </c>
      <c r="BD338" s="82" t="s">
        <v>270</v>
      </c>
      <c r="BE338" s="82" t="s">
        <v>271</v>
      </c>
      <c r="BF338" s="82" t="s">
        <v>272</v>
      </c>
      <c r="BG338" s="82" t="s">
        <v>273</v>
      </c>
      <c r="BH338" s="82" t="s">
        <v>274</v>
      </c>
      <c r="BI338" s="81" t="s">
        <v>275</v>
      </c>
      <c r="BJ338" s="79" t="s">
        <v>276</v>
      </c>
      <c r="BK338" s="82" t="s">
        <v>397</v>
      </c>
      <c r="BL338" s="82" t="s">
        <v>277</v>
      </c>
      <c r="BM338" s="82" t="s">
        <v>278</v>
      </c>
      <c r="BN338" s="82" t="s">
        <v>279</v>
      </c>
      <c r="BO338" s="81" t="s">
        <v>280</v>
      </c>
      <c r="BP338" s="79" t="s">
        <v>281</v>
      </c>
      <c r="BQ338" s="82" t="s">
        <v>282</v>
      </c>
      <c r="BR338" s="82" t="s">
        <v>283</v>
      </c>
      <c r="BS338" s="81" t="s">
        <v>284</v>
      </c>
      <c r="BT338" s="79" t="s">
        <v>285</v>
      </c>
      <c r="BU338" s="82" t="s">
        <v>286</v>
      </c>
      <c r="BV338" s="82" t="s">
        <v>287</v>
      </c>
      <c r="BW338" s="82" t="s">
        <v>288</v>
      </c>
      <c r="BX338" s="81" t="s">
        <v>289</v>
      </c>
      <c r="BY338" s="79" t="s">
        <v>290</v>
      </c>
      <c r="BZ338" s="82" t="s">
        <v>291</v>
      </c>
      <c r="CA338" s="82" t="s">
        <v>292</v>
      </c>
      <c r="CB338" s="82" t="s">
        <v>293</v>
      </c>
      <c r="CC338" s="82" t="s">
        <v>294</v>
      </c>
      <c r="CD338" s="82" t="s">
        <v>295</v>
      </c>
      <c r="CE338" s="82" t="s">
        <v>296</v>
      </c>
      <c r="CF338" s="82" t="s">
        <v>297</v>
      </c>
      <c r="CG338" s="81" t="s">
        <v>298</v>
      </c>
      <c r="CH338" s="79" t="s">
        <v>299</v>
      </c>
      <c r="CI338" s="82" t="s">
        <v>300</v>
      </c>
      <c r="CJ338" s="81" t="s">
        <v>301</v>
      </c>
      <c r="CK338" s="79" t="s">
        <v>302</v>
      </c>
      <c r="CL338" s="82" t="s">
        <v>303</v>
      </c>
      <c r="CM338" s="82" t="s">
        <v>304</v>
      </c>
      <c r="CN338" s="82" t="s">
        <v>305</v>
      </c>
      <c r="CO338" s="82" t="s">
        <v>306</v>
      </c>
      <c r="CP338" s="81" t="s">
        <v>307</v>
      </c>
      <c r="CQ338" s="79" t="s">
        <v>308</v>
      </c>
      <c r="CR338" s="82" t="s">
        <v>309</v>
      </c>
      <c r="CS338" s="82" t="s">
        <v>310</v>
      </c>
      <c r="CT338" s="81" t="s">
        <v>311</v>
      </c>
      <c r="CU338" s="79" t="s">
        <v>312</v>
      </c>
      <c r="CV338" s="82" t="s">
        <v>313</v>
      </c>
      <c r="CW338" s="82" t="s">
        <v>314</v>
      </c>
      <c r="CX338" s="82" t="s">
        <v>315</v>
      </c>
      <c r="CY338" s="81" t="s">
        <v>316</v>
      </c>
      <c r="CZ338" s="79" t="s">
        <v>317</v>
      </c>
      <c r="DA338" s="82" t="s">
        <v>318</v>
      </c>
      <c r="DB338" s="82" t="s">
        <v>319</v>
      </c>
      <c r="DC338" s="82" t="s">
        <v>320</v>
      </c>
      <c r="DD338" s="82" t="s">
        <v>321</v>
      </c>
      <c r="DE338" s="82" t="s">
        <v>322</v>
      </c>
      <c r="DF338" s="81" t="s">
        <v>323</v>
      </c>
      <c r="DG338" s="79" t="s">
        <v>324</v>
      </c>
      <c r="DH338" s="82" t="s">
        <v>325</v>
      </c>
      <c r="DI338" s="82" t="s">
        <v>326</v>
      </c>
      <c r="DJ338" s="82" t="s">
        <v>327</v>
      </c>
      <c r="DK338" s="82" t="s">
        <v>328</v>
      </c>
      <c r="DL338" s="82" t="s">
        <v>329</v>
      </c>
      <c r="DM338" s="82" t="s">
        <v>330</v>
      </c>
      <c r="DN338" s="82" t="s">
        <v>331</v>
      </c>
      <c r="DO338" s="81" t="s">
        <v>332</v>
      </c>
      <c r="DP338" s="433" t="s">
        <v>333</v>
      </c>
      <c r="DQ338" s="79" t="s">
        <v>334</v>
      </c>
      <c r="DR338" s="82" t="s">
        <v>335</v>
      </c>
      <c r="DS338" s="82" t="s">
        <v>336</v>
      </c>
      <c r="DT338" s="81" t="s">
        <v>337</v>
      </c>
      <c r="DU338" s="79" t="s">
        <v>338</v>
      </c>
      <c r="DV338" s="82" t="s">
        <v>339</v>
      </c>
      <c r="DW338" s="81" t="s">
        <v>340</v>
      </c>
      <c r="DX338" s="1"/>
      <c r="DY338" s="14"/>
      <c r="DZ338" s="14"/>
    </row>
    <row r="339" spans="1:139" ht="16.5" customHeight="1">
      <c r="A339" s="652" t="s">
        <v>466</v>
      </c>
      <c r="B339" s="397">
        <f>SUM(C339:D339)</f>
        <v>613343.34000000008</v>
      </c>
      <c r="C339" s="172">
        <v>307343.34000000003</v>
      </c>
      <c r="D339" s="171">
        <v>306000</v>
      </c>
      <c r="E339" s="38">
        <f>SUM(F339:J339)</f>
        <v>1668510.4600000002</v>
      </c>
      <c r="F339" s="172" t="s">
        <v>341</v>
      </c>
      <c r="G339" s="173">
        <v>851197.32</v>
      </c>
      <c r="H339" s="173">
        <v>204691.99</v>
      </c>
      <c r="I339" s="173">
        <v>155151.14000000001</v>
      </c>
      <c r="J339" s="171">
        <v>457470.01</v>
      </c>
      <c r="K339" s="38">
        <f>SUM(L339:O339)</f>
        <v>643086.59</v>
      </c>
      <c r="L339" s="173">
        <v>187078</v>
      </c>
      <c r="M339" s="173">
        <v>37578</v>
      </c>
      <c r="N339" s="173">
        <v>54598.59</v>
      </c>
      <c r="O339" s="171">
        <v>363832</v>
      </c>
      <c r="P339" s="38">
        <f>SUM(Q339:S339)</f>
        <v>514049.91000000003</v>
      </c>
      <c r="Q339" s="173">
        <v>112222</v>
      </c>
      <c r="R339" s="173">
        <v>243549.03</v>
      </c>
      <c r="S339" s="171">
        <v>158278.88</v>
      </c>
      <c r="T339" s="38">
        <f>SUM(U339:X339)</f>
        <v>449932.62</v>
      </c>
      <c r="U339" s="173" t="s">
        <v>341</v>
      </c>
      <c r="V339" s="173">
        <v>114807</v>
      </c>
      <c r="W339" s="173">
        <v>276359.62</v>
      </c>
      <c r="X339" s="171">
        <v>58766</v>
      </c>
      <c r="Y339" s="38">
        <f>SUM(Z339:AC339)</f>
        <v>1925000.49</v>
      </c>
      <c r="Z339" s="173">
        <v>261996</v>
      </c>
      <c r="AA339" s="173">
        <v>931830</v>
      </c>
      <c r="AB339" s="173">
        <v>447385</v>
      </c>
      <c r="AC339" s="171">
        <v>283789.49</v>
      </c>
      <c r="AD339" s="38">
        <f>SUM(AE339:AJ339)</f>
        <v>881040.9</v>
      </c>
      <c r="AE339" s="173">
        <v>196721</v>
      </c>
      <c r="AF339" s="173">
        <v>90225.43</v>
      </c>
      <c r="AG339" s="173">
        <v>115140</v>
      </c>
      <c r="AH339" s="173">
        <v>161361.46</v>
      </c>
      <c r="AI339" s="173">
        <v>120383.35</v>
      </c>
      <c r="AJ339" s="171">
        <v>197209.66</v>
      </c>
      <c r="AK339" s="38">
        <f>SUM(AL339:AO339)</f>
        <v>399647.42</v>
      </c>
      <c r="AL339" s="173">
        <v>83977</v>
      </c>
      <c r="AM339" s="173">
        <v>85366</v>
      </c>
      <c r="AN339" s="173">
        <v>196968.25</v>
      </c>
      <c r="AO339" s="171">
        <v>33336.17</v>
      </c>
      <c r="AP339" s="38">
        <f>SUM(AQ339:AR339)</f>
        <v>93664.41</v>
      </c>
      <c r="AQ339" s="173">
        <v>46397.4</v>
      </c>
      <c r="AR339" s="171">
        <v>47267.01</v>
      </c>
      <c r="AS339" s="38">
        <f>SUM(AT339:AW339)</f>
        <v>483637.95</v>
      </c>
      <c r="AT339" s="173">
        <v>252254</v>
      </c>
      <c r="AU339" s="173">
        <v>90307</v>
      </c>
      <c r="AV339" s="173">
        <v>35836.949999999997</v>
      </c>
      <c r="AW339" s="171">
        <v>105240</v>
      </c>
      <c r="AX339" s="38">
        <f>SUM(AY339:AZ339)</f>
        <v>1252721.47</v>
      </c>
      <c r="AY339" s="173">
        <v>150056</v>
      </c>
      <c r="AZ339" s="171">
        <v>1102665.47</v>
      </c>
      <c r="BA339" s="38">
        <f>SUM(BB339:BI339)</f>
        <v>2587410</v>
      </c>
      <c r="BB339" s="173">
        <v>593781</v>
      </c>
      <c r="BC339" s="173" t="s">
        <v>341</v>
      </c>
      <c r="BD339" s="173">
        <v>197913</v>
      </c>
      <c r="BE339" s="173">
        <v>708701</v>
      </c>
      <c r="BF339" s="173">
        <v>543960</v>
      </c>
      <c r="BG339" s="173">
        <v>235740</v>
      </c>
      <c r="BH339" s="173">
        <v>239541</v>
      </c>
      <c r="BI339" s="171">
        <v>67774</v>
      </c>
      <c r="BJ339" s="38">
        <f>SUM(BK339:BO339)</f>
        <v>1747702.8000000003</v>
      </c>
      <c r="BK339" s="173">
        <v>253534</v>
      </c>
      <c r="BL339" s="173">
        <v>579680</v>
      </c>
      <c r="BM339" s="173">
        <v>656971.43000000005</v>
      </c>
      <c r="BN339" s="173">
        <v>35350.370000000003</v>
      </c>
      <c r="BO339" s="171">
        <v>222167</v>
      </c>
      <c r="BP339" s="38">
        <f>SUM(BQ339:BS339)</f>
        <v>238382.25</v>
      </c>
      <c r="BQ339" s="173" t="s">
        <v>341</v>
      </c>
      <c r="BR339" s="173">
        <v>51421.65</v>
      </c>
      <c r="BS339" s="171">
        <v>186960.6</v>
      </c>
      <c r="BT339" s="38">
        <f>SUM(BU339:BX339)</f>
        <v>722541.73</v>
      </c>
      <c r="BU339" s="173">
        <v>161058.95000000001</v>
      </c>
      <c r="BV339" s="173">
        <v>58419.28</v>
      </c>
      <c r="BW339" s="173">
        <v>309537.5</v>
      </c>
      <c r="BX339" s="171">
        <v>193526</v>
      </c>
      <c r="BY339" s="38">
        <f>SUM(BZ339:CG339)</f>
        <v>1194853.78</v>
      </c>
      <c r="BZ339" s="173">
        <v>78384.12</v>
      </c>
      <c r="CA339" s="173">
        <v>123919</v>
      </c>
      <c r="CB339" s="173">
        <v>609254</v>
      </c>
      <c r="CC339" s="173">
        <v>55482.19</v>
      </c>
      <c r="CD339" s="173">
        <v>52421</v>
      </c>
      <c r="CE339" s="173">
        <v>139470</v>
      </c>
      <c r="CF339" s="173">
        <v>63248.03</v>
      </c>
      <c r="CG339" s="171">
        <v>72675.44</v>
      </c>
      <c r="CH339" s="38">
        <f>SUM(CI339:CJ339)</f>
        <v>2954526.0599999996</v>
      </c>
      <c r="CI339" s="173">
        <v>1357526.88</v>
      </c>
      <c r="CJ339" s="171">
        <v>1596999.18</v>
      </c>
      <c r="CK339" s="38">
        <f>SUM(CL339:CP339)</f>
        <v>1788919.79</v>
      </c>
      <c r="CL339" s="173">
        <v>922678</v>
      </c>
      <c r="CM339" s="173">
        <v>431401</v>
      </c>
      <c r="CN339" s="173">
        <v>216505.27</v>
      </c>
      <c r="CO339" s="173">
        <v>125854.08</v>
      </c>
      <c r="CP339" s="171">
        <v>92481.44</v>
      </c>
      <c r="CQ339" s="38">
        <f>SUM(CR339:CT339)</f>
        <v>723594.05</v>
      </c>
      <c r="CR339" s="173">
        <v>225743.05</v>
      </c>
      <c r="CS339" s="173">
        <v>170814</v>
      </c>
      <c r="CT339" s="171">
        <v>327037</v>
      </c>
      <c r="CU339" s="38">
        <f>SUM(CV339:CY339)</f>
        <v>747356.51</v>
      </c>
      <c r="CV339" s="173">
        <v>222177.55</v>
      </c>
      <c r="CW339" s="173">
        <v>283079</v>
      </c>
      <c r="CX339" s="173">
        <v>116965.86</v>
      </c>
      <c r="CY339" s="171">
        <v>125134.1</v>
      </c>
      <c r="CZ339" s="38">
        <f>SUM(DA339:DF339)</f>
        <v>2808202.5100000002</v>
      </c>
      <c r="DA339" s="173">
        <v>43995</v>
      </c>
      <c r="DB339" s="173">
        <v>33174.78</v>
      </c>
      <c r="DC339" s="173">
        <v>270891.17</v>
      </c>
      <c r="DD339" s="173">
        <v>1265009</v>
      </c>
      <c r="DE339" s="173">
        <v>676035</v>
      </c>
      <c r="DF339" s="171">
        <v>519097.56</v>
      </c>
      <c r="DG339" s="38">
        <f>SUM(DH339:DO339)</f>
        <v>2207242.59</v>
      </c>
      <c r="DH339" s="173">
        <v>228272</v>
      </c>
      <c r="DI339" s="173">
        <v>165142.15</v>
      </c>
      <c r="DJ339" s="173">
        <v>246592</v>
      </c>
      <c r="DK339" s="173">
        <v>644911</v>
      </c>
      <c r="DL339" s="173">
        <v>212110.44</v>
      </c>
      <c r="DM339" s="173">
        <v>368510</v>
      </c>
      <c r="DN339" s="173">
        <v>119775</v>
      </c>
      <c r="DO339" s="171">
        <v>221930</v>
      </c>
      <c r="DP339" s="460">
        <f>B339+E339+K339+P339+T339+Y339+AD339+AK339+AP339+AS339+AX339+BA339+BJ339+BP339+BT339+BY339+CH339+CK339+CQ339+CU339+CZ339+DG339</f>
        <v>26645367.630000003</v>
      </c>
      <c r="DQ339" s="38">
        <f>SUM(DR339:DT339)</f>
        <v>512638.91000000003</v>
      </c>
      <c r="DR339" s="173">
        <v>181378.66</v>
      </c>
      <c r="DS339" s="173">
        <v>220332</v>
      </c>
      <c r="DT339" s="171">
        <v>110928.25</v>
      </c>
      <c r="DU339" s="38" t="s">
        <v>341</v>
      </c>
      <c r="DV339" s="644">
        <v>297193</v>
      </c>
      <c r="DW339" s="645" t="s">
        <v>341</v>
      </c>
      <c r="DX339" s="14"/>
      <c r="DY339" s="14"/>
    </row>
    <row r="340" spans="1:139" ht="16.5" customHeight="1">
      <c r="A340" s="477" t="s">
        <v>464</v>
      </c>
      <c r="B340" s="640">
        <f>SUM(C340:D340)</f>
        <v>2544</v>
      </c>
      <c r="C340" s="373">
        <v>1407</v>
      </c>
      <c r="D340" s="229">
        <v>1137</v>
      </c>
      <c r="E340" s="640">
        <f>SUM(F340:J340)</f>
        <v>7086</v>
      </c>
      <c r="F340" s="373" t="s">
        <v>341</v>
      </c>
      <c r="G340" s="374">
        <v>3805</v>
      </c>
      <c r="H340" s="374">
        <v>685</v>
      </c>
      <c r="I340" s="374">
        <v>533</v>
      </c>
      <c r="J340" s="229">
        <v>2063</v>
      </c>
      <c r="K340" s="640">
        <f>SUM(L340:O340)</f>
        <v>3991</v>
      </c>
      <c r="L340" s="374">
        <v>1474</v>
      </c>
      <c r="M340" s="374">
        <v>223</v>
      </c>
      <c r="N340" s="374">
        <v>216</v>
      </c>
      <c r="O340" s="229">
        <v>2078</v>
      </c>
      <c r="P340" s="640">
        <f>SUM(Q340:S340)</f>
        <v>3100</v>
      </c>
      <c r="Q340" s="374">
        <v>1008</v>
      </c>
      <c r="R340" s="374">
        <v>1119</v>
      </c>
      <c r="S340" s="229">
        <v>973</v>
      </c>
      <c r="T340" s="640">
        <f>SUM(U340:X340)</f>
        <v>3111</v>
      </c>
      <c r="U340" s="374" t="s">
        <v>341</v>
      </c>
      <c r="V340" s="374">
        <v>1470</v>
      </c>
      <c r="W340" s="374">
        <v>1352</v>
      </c>
      <c r="X340" s="229">
        <v>289</v>
      </c>
      <c r="Y340" s="640">
        <f>SUM(Z340:AC340)</f>
        <v>12654</v>
      </c>
      <c r="Z340" s="374">
        <v>2186</v>
      </c>
      <c r="AA340" s="374">
        <v>5144</v>
      </c>
      <c r="AB340" s="374">
        <v>3348</v>
      </c>
      <c r="AC340" s="229">
        <v>1976</v>
      </c>
      <c r="AD340" s="640">
        <f>SUM(AE340:AJ340)</f>
        <v>5696</v>
      </c>
      <c r="AE340" s="374">
        <v>1346</v>
      </c>
      <c r="AF340" s="374">
        <v>708</v>
      </c>
      <c r="AG340" s="374">
        <v>401</v>
      </c>
      <c r="AH340" s="374">
        <v>677</v>
      </c>
      <c r="AI340" s="374">
        <v>383</v>
      </c>
      <c r="AJ340" s="229">
        <v>2181</v>
      </c>
      <c r="AK340" s="640">
        <f>SUM(AL340:AO340)</f>
        <v>2135</v>
      </c>
      <c r="AL340" s="374">
        <v>479</v>
      </c>
      <c r="AM340" s="374">
        <v>621</v>
      </c>
      <c r="AN340" s="374">
        <v>869</v>
      </c>
      <c r="AO340" s="229">
        <v>166</v>
      </c>
      <c r="AP340" s="640">
        <f>SUM(AQ340:AR340)</f>
        <v>505</v>
      </c>
      <c r="AQ340" s="374">
        <v>191</v>
      </c>
      <c r="AR340" s="229">
        <v>314</v>
      </c>
      <c r="AS340" s="640">
        <f>SUM(AT340:AW340)</f>
        <v>3709</v>
      </c>
      <c r="AT340" s="374">
        <v>1203</v>
      </c>
      <c r="AU340" s="374">
        <v>1041</v>
      </c>
      <c r="AV340" s="374">
        <v>226</v>
      </c>
      <c r="AW340" s="229">
        <v>1239</v>
      </c>
      <c r="AX340" s="640">
        <f>SUM(AY340:AZ340)</f>
        <v>5529</v>
      </c>
      <c r="AY340" s="374">
        <v>524</v>
      </c>
      <c r="AZ340" s="229">
        <v>5005</v>
      </c>
      <c r="BA340" s="640">
        <f>SUM(BB340:BI340)</f>
        <v>9365</v>
      </c>
      <c r="BB340" s="374">
        <v>1693</v>
      </c>
      <c r="BC340" s="374" t="s">
        <v>341</v>
      </c>
      <c r="BD340" s="374">
        <v>604</v>
      </c>
      <c r="BE340" s="374">
        <v>3717</v>
      </c>
      <c r="BF340" s="374">
        <v>1328</v>
      </c>
      <c r="BG340" s="374">
        <v>698</v>
      </c>
      <c r="BH340" s="374">
        <v>669</v>
      </c>
      <c r="BI340" s="229">
        <v>656</v>
      </c>
      <c r="BJ340" s="640">
        <f>SUM(BK340:BO340)</f>
        <v>6986</v>
      </c>
      <c r="BK340" s="374">
        <v>757</v>
      </c>
      <c r="BL340" s="374">
        <v>2045</v>
      </c>
      <c r="BM340" s="374">
        <v>2497</v>
      </c>
      <c r="BN340" s="374">
        <v>173</v>
      </c>
      <c r="BO340" s="229">
        <v>1514</v>
      </c>
      <c r="BP340" s="640">
        <f>SUM(BQ340:BS340)</f>
        <v>1843</v>
      </c>
      <c r="BQ340" s="374" t="s">
        <v>341</v>
      </c>
      <c r="BR340" s="374">
        <v>223</v>
      </c>
      <c r="BS340" s="229">
        <v>1620</v>
      </c>
      <c r="BT340" s="640">
        <f>SUM(BU340:BX340)</f>
        <v>5890</v>
      </c>
      <c r="BU340" s="374">
        <v>1508</v>
      </c>
      <c r="BV340" s="374">
        <v>378</v>
      </c>
      <c r="BW340" s="374">
        <v>3415</v>
      </c>
      <c r="BX340" s="229">
        <v>589</v>
      </c>
      <c r="BY340" s="640">
        <f>SUM(BZ340:CG340)</f>
        <v>4255</v>
      </c>
      <c r="BZ340" s="374">
        <v>351</v>
      </c>
      <c r="CA340" s="374">
        <v>347</v>
      </c>
      <c r="CB340" s="374">
        <v>1689</v>
      </c>
      <c r="CC340" s="374">
        <v>247</v>
      </c>
      <c r="CD340" s="374">
        <v>224</v>
      </c>
      <c r="CE340" s="374">
        <v>787</v>
      </c>
      <c r="CF340" s="374">
        <v>340</v>
      </c>
      <c r="CG340" s="229">
        <v>270</v>
      </c>
      <c r="CH340" s="640">
        <f>SUM(CI340:CJ340)</f>
        <v>8060</v>
      </c>
      <c r="CI340" s="374">
        <v>6309</v>
      </c>
      <c r="CJ340" s="229">
        <v>1751</v>
      </c>
      <c r="CK340" s="640">
        <f>SUM(CL340:CP340)</f>
        <v>8194</v>
      </c>
      <c r="CL340" s="374">
        <v>3505</v>
      </c>
      <c r="CM340" s="374">
        <v>2081</v>
      </c>
      <c r="CN340" s="374">
        <v>707</v>
      </c>
      <c r="CO340" s="374">
        <v>933</v>
      </c>
      <c r="CP340" s="229">
        <v>968</v>
      </c>
      <c r="CQ340" s="640">
        <f>SUM(CR340:CT340)</f>
        <v>3259</v>
      </c>
      <c r="CR340" s="374">
        <v>881</v>
      </c>
      <c r="CS340" s="374">
        <v>818</v>
      </c>
      <c r="CT340" s="229">
        <v>1560</v>
      </c>
      <c r="CU340" s="640">
        <f>SUM(CV340:CY340)</f>
        <v>6126</v>
      </c>
      <c r="CV340" s="374">
        <v>3098</v>
      </c>
      <c r="CW340" s="374">
        <v>739</v>
      </c>
      <c r="CX340" s="374">
        <v>1064</v>
      </c>
      <c r="CY340" s="229">
        <v>1225</v>
      </c>
      <c r="CZ340" s="640">
        <f>SUM(DA340:DF340)</f>
        <v>12569</v>
      </c>
      <c r="DA340" s="374">
        <v>212</v>
      </c>
      <c r="DB340" s="374">
        <v>171</v>
      </c>
      <c r="DC340" s="374">
        <v>2506</v>
      </c>
      <c r="DD340" s="374">
        <v>3224</v>
      </c>
      <c r="DE340" s="374">
        <v>4264</v>
      </c>
      <c r="DF340" s="229">
        <v>2192</v>
      </c>
      <c r="DG340" s="640">
        <f>SUM(DH340:DO340)</f>
        <v>13777</v>
      </c>
      <c r="DH340" s="374">
        <v>1392</v>
      </c>
      <c r="DI340" s="374">
        <v>1506</v>
      </c>
      <c r="DJ340" s="374">
        <v>1055</v>
      </c>
      <c r="DK340" s="374">
        <v>3104</v>
      </c>
      <c r="DL340" s="374">
        <v>1122</v>
      </c>
      <c r="DM340" s="374">
        <v>3997</v>
      </c>
      <c r="DN340" s="374">
        <v>598</v>
      </c>
      <c r="DO340" s="229">
        <v>1003</v>
      </c>
      <c r="DP340" s="641">
        <f>B340+E340+K340+P340+T340+Y340+AD340+AK340+AP340+AS340+AX340+BA340+BJ340+BP340+BT340+BY340+CH340+CK340+CQ340+CU340+CZ340+DG340</f>
        <v>130384</v>
      </c>
      <c r="DQ340" s="640">
        <f>SUM(DR340:DT340)</f>
        <v>1416</v>
      </c>
      <c r="DR340" s="374">
        <v>443</v>
      </c>
      <c r="DS340" s="374">
        <v>683</v>
      </c>
      <c r="DT340" s="229">
        <v>290</v>
      </c>
      <c r="DU340" s="38" t="s">
        <v>341</v>
      </c>
      <c r="DV340" s="374">
        <v>1819</v>
      </c>
      <c r="DW340" s="229" t="s">
        <v>341</v>
      </c>
      <c r="DX340" s="14"/>
      <c r="DY340" s="14"/>
      <c r="DZ340" s="14"/>
      <c r="EA340" s="14"/>
      <c r="EB340" s="14"/>
      <c r="EC340" s="14"/>
      <c r="ED340" s="14"/>
      <c r="EE340" s="14"/>
      <c r="EF340" s="14"/>
      <c r="EG340" s="14"/>
      <c r="EH340" s="14"/>
    </row>
    <row r="341" spans="1:139" ht="16.5" customHeight="1">
      <c r="A341" s="653" t="s">
        <v>465</v>
      </c>
      <c r="B341" s="248">
        <v>241</v>
      </c>
      <c r="C341" s="175">
        <v>218.43876332622602</v>
      </c>
      <c r="D341" s="222">
        <v>269.12928759894459</v>
      </c>
      <c r="E341" s="619">
        <v>235</v>
      </c>
      <c r="F341" s="175" t="s">
        <v>341</v>
      </c>
      <c r="G341" s="176">
        <v>223.70494612352167</v>
      </c>
      <c r="H341" s="176">
        <v>298.8204233576642</v>
      </c>
      <c r="I341" s="176">
        <v>291.09031894934338</v>
      </c>
      <c r="J341" s="176">
        <v>221.74988366456617</v>
      </c>
      <c r="K341" s="248">
        <v>161</v>
      </c>
      <c r="L341" s="176">
        <v>126.91858887381275</v>
      </c>
      <c r="M341" s="176">
        <v>168.51121076233184</v>
      </c>
      <c r="N341" s="176">
        <v>252.77124999999998</v>
      </c>
      <c r="O341" s="222">
        <v>175</v>
      </c>
      <c r="P341" s="248">
        <v>166</v>
      </c>
      <c r="Q341" s="176">
        <v>111.3313492063492</v>
      </c>
      <c r="R341" s="176">
        <v>217.64882037533511</v>
      </c>
      <c r="S341" s="222">
        <v>162.67099691675233</v>
      </c>
      <c r="T341" s="248">
        <v>145</v>
      </c>
      <c r="U341" s="176" t="s">
        <v>341</v>
      </c>
      <c r="V341" s="176">
        <v>78.099999999999994</v>
      </c>
      <c r="W341" s="176">
        <v>204.40800295857989</v>
      </c>
      <c r="X341" s="222">
        <v>203.34256055363321</v>
      </c>
      <c r="Y341" s="248">
        <v>152</v>
      </c>
      <c r="Z341" s="175">
        <v>119.85178408051235</v>
      </c>
      <c r="AA341" s="176">
        <v>181.14891135303267</v>
      </c>
      <c r="AB341" s="176">
        <v>133.62753882915175</v>
      </c>
      <c r="AC341" s="222">
        <v>143.61816295546558</v>
      </c>
      <c r="AD341" s="248">
        <v>155</v>
      </c>
      <c r="AE341" s="175">
        <v>146.15230312035661</v>
      </c>
      <c r="AF341" s="176">
        <v>127.43704802259886</v>
      </c>
      <c r="AG341" s="176">
        <v>287.13216957605982</v>
      </c>
      <c r="AH341" s="176">
        <v>238.34779911373707</v>
      </c>
      <c r="AI341" s="176">
        <v>314.3168407310705</v>
      </c>
      <c r="AJ341" s="222">
        <v>90.421668959193028</v>
      </c>
      <c r="AK341" s="248">
        <v>187</v>
      </c>
      <c r="AL341" s="175">
        <v>175.31732776617955</v>
      </c>
      <c r="AM341" s="176">
        <v>137.46537842190017</v>
      </c>
      <c r="AN341" s="176">
        <v>226.6608170310702</v>
      </c>
      <c r="AO341" s="222">
        <v>200.82030120481926</v>
      </c>
      <c r="AP341" s="248">
        <v>185</v>
      </c>
      <c r="AQ341" s="175">
        <v>242.91832460732985</v>
      </c>
      <c r="AR341" s="222">
        <v>150.53187898089172</v>
      </c>
      <c r="AS341" s="248">
        <v>130</v>
      </c>
      <c r="AT341" s="175">
        <v>209.68744804655029</v>
      </c>
      <c r="AU341" s="176">
        <v>86.750240153698371</v>
      </c>
      <c r="AV341" s="176">
        <v>158.57057522123893</v>
      </c>
      <c r="AW341" s="222">
        <v>84.939467312348668</v>
      </c>
      <c r="AX341" s="248">
        <v>227</v>
      </c>
      <c r="AY341" s="175">
        <v>286.36641221374043</v>
      </c>
      <c r="AZ341" s="222">
        <v>220.31278121878123</v>
      </c>
      <c r="BA341" s="622">
        <v>276</v>
      </c>
      <c r="BB341" s="175">
        <v>350.72711163614883</v>
      </c>
      <c r="BC341" s="176" t="s">
        <v>341</v>
      </c>
      <c r="BD341" s="176">
        <v>327.67052980132451</v>
      </c>
      <c r="BE341" s="176">
        <v>190.66478342749528</v>
      </c>
      <c r="BF341" s="176">
        <v>409.60843373493975</v>
      </c>
      <c r="BG341" s="176">
        <v>337.73638968481373</v>
      </c>
      <c r="BH341" s="176">
        <v>358.05829596412553</v>
      </c>
      <c r="BI341" s="222">
        <v>103.3140243902439</v>
      </c>
      <c r="BJ341" s="248">
        <v>250</v>
      </c>
      <c r="BK341" s="175">
        <v>334.91941875825626</v>
      </c>
      <c r="BL341" s="176">
        <v>283.46210268948653</v>
      </c>
      <c r="BM341" s="176">
        <v>263.1042971565879</v>
      </c>
      <c r="BN341" s="176">
        <v>204.33739884393066</v>
      </c>
      <c r="BO341" s="222">
        <v>146.74174372523117</v>
      </c>
      <c r="BP341" s="248">
        <v>129</v>
      </c>
      <c r="BQ341" s="175" t="s">
        <v>341</v>
      </c>
      <c r="BR341" s="176">
        <v>230.59035874439462</v>
      </c>
      <c r="BS341" s="222">
        <v>115.40777777777778</v>
      </c>
      <c r="BT341" s="248">
        <v>123</v>
      </c>
      <c r="BU341" s="175">
        <v>106.80301724137932</v>
      </c>
      <c r="BV341" s="176">
        <v>154.54835978835979</v>
      </c>
      <c r="BW341" s="176">
        <v>90.640556368960475</v>
      </c>
      <c r="BX341" s="222">
        <v>328.56706281833618</v>
      </c>
      <c r="BY341" s="248">
        <v>281</v>
      </c>
      <c r="BZ341" s="175">
        <v>223.31658119658118</v>
      </c>
      <c r="CA341" s="176">
        <v>357.11527377521611</v>
      </c>
      <c r="CB341" s="176">
        <v>360.71876850207224</v>
      </c>
      <c r="CC341" s="176">
        <v>224.62425101214575</v>
      </c>
      <c r="CD341" s="176">
        <v>234.02232142857142</v>
      </c>
      <c r="CE341" s="176">
        <v>177.21728081321473</v>
      </c>
      <c r="CF341" s="176">
        <v>186.02361764705881</v>
      </c>
      <c r="CG341" s="222">
        <v>269.16829629629632</v>
      </c>
      <c r="CH341" s="248">
        <v>367</v>
      </c>
      <c r="CI341" s="175">
        <v>215.17306704707559</v>
      </c>
      <c r="CJ341" s="222">
        <v>912.04978869217587</v>
      </c>
      <c r="CK341" s="248">
        <v>218</v>
      </c>
      <c r="CL341" s="175">
        <v>263.24621968616265</v>
      </c>
      <c r="CM341" s="176">
        <v>207.30466122056703</v>
      </c>
      <c r="CN341" s="176">
        <v>306.23093352192359</v>
      </c>
      <c r="CO341" s="176">
        <v>134.89183279742767</v>
      </c>
      <c r="CP341" s="222">
        <v>95.538677685950418</v>
      </c>
      <c r="CQ341" s="248">
        <v>222</v>
      </c>
      <c r="CR341" s="175">
        <v>256.23501702610668</v>
      </c>
      <c r="CS341" s="176">
        <v>208.81907090464549</v>
      </c>
      <c r="CT341" s="222">
        <v>209.63910256410256</v>
      </c>
      <c r="CU341" s="248">
        <v>122</v>
      </c>
      <c r="CV341" s="176">
        <v>71.716446094254351</v>
      </c>
      <c r="CW341" s="176">
        <v>383.05683355886333</v>
      </c>
      <c r="CX341" s="176">
        <v>109.93031954887218</v>
      </c>
      <c r="CY341" s="222">
        <v>102.15028571428572</v>
      </c>
      <c r="CZ341" s="248">
        <v>223</v>
      </c>
      <c r="DA341" s="175">
        <v>207.52358490566039</v>
      </c>
      <c r="DB341" s="176">
        <v>194.00456140350877</v>
      </c>
      <c r="DC341" s="176">
        <v>108.09703511572226</v>
      </c>
      <c r="DD341" s="176">
        <v>392.37251861042182</v>
      </c>
      <c r="DE341" s="176">
        <v>158.54479362101313</v>
      </c>
      <c r="DF341" s="222">
        <v>236.8145802919708</v>
      </c>
      <c r="DG341" s="248">
        <v>160</v>
      </c>
      <c r="DH341" s="175">
        <v>163.98850574712642</v>
      </c>
      <c r="DI341" s="176">
        <v>109.65614209827356</v>
      </c>
      <c r="DJ341" s="176">
        <v>233.73649289099527</v>
      </c>
      <c r="DK341" s="176">
        <v>207.76771907216494</v>
      </c>
      <c r="DL341" s="176">
        <v>189.04673796791445</v>
      </c>
      <c r="DM341" s="176">
        <v>92.196647485614207</v>
      </c>
      <c r="DN341" s="176">
        <v>200.29264214046822</v>
      </c>
      <c r="DO341" s="176">
        <v>221.26620139581257</v>
      </c>
      <c r="DP341" s="528">
        <v>204</v>
      </c>
      <c r="DQ341" s="622">
        <v>362</v>
      </c>
      <c r="DR341" s="175">
        <v>409.43264108352145</v>
      </c>
      <c r="DS341" s="176">
        <v>322.59443631039534</v>
      </c>
      <c r="DT341" s="222">
        <v>382.5112068965517</v>
      </c>
      <c r="DU341" s="643" t="s">
        <v>341</v>
      </c>
      <c r="DV341" s="175">
        <v>163.38262781748213</v>
      </c>
      <c r="DW341" s="222" t="s">
        <v>341</v>
      </c>
      <c r="DX341" s="343"/>
      <c r="DY341" s="343"/>
      <c r="DZ341" s="343"/>
      <c r="EA341" s="343"/>
      <c r="EB341" s="343"/>
      <c r="EC341" s="343"/>
      <c r="ED341" s="343"/>
      <c r="EE341" s="343"/>
      <c r="EF341" s="68"/>
      <c r="EG341" s="68"/>
    </row>
    <row r="342" spans="1:139" ht="16.5" customHeight="1">
      <c r="A342" s="31" t="s">
        <v>467</v>
      </c>
      <c r="B342" s="15"/>
      <c r="E342" s="15"/>
      <c r="I342" s="15"/>
      <c r="K342" s="15"/>
      <c r="L342" s="15"/>
      <c r="M342" s="15"/>
      <c r="N342" s="15"/>
      <c r="O342" s="15"/>
      <c r="P342" s="15"/>
      <c r="Q342" s="15"/>
      <c r="R342" s="15"/>
      <c r="S342" s="15"/>
      <c r="T342" s="15"/>
      <c r="U342" s="15"/>
      <c r="V342" s="15"/>
      <c r="W342" s="15"/>
      <c r="X342" s="15"/>
      <c r="Y342" s="15"/>
      <c r="Z342" s="15"/>
      <c r="AA342" s="15"/>
      <c r="AB342" s="15"/>
      <c r="AC342" s="15"/>
      <c r="AD342" s="15"/>
      <c r="AE342" s="15"/>
      <c r="AF342" s="15"/>
      <c r="AG342" s="15"/>
      <c r="AH342" s="15"/>
      <c r="AI342" s="15"/>
      <c r="AJ342" s="15"/>
      <c r="AK342" s="15"/>
      <c r="AL342" s="15"/>
      <c r="AM342" s="15"/>
      <c r="AN342" s="15"/>
      <c r="AO342" s="15"/>
      <c r="AP342" s="15"/>
      <c r="AQ342" s="15"/>
      <c r="AR342" s="15"/>
      <c r="AS342" s="15"/>
      <c r="AT342" s="15"/>
      <c r="AU342" s="15"/>
      <c r="AV342" s="15"/>
      <c r="AW342" s="15"/>
      <c r="AX342" s="15"/>
      <c r="AY342" s="15"/>
      <c r="AZ342" s="15"/>
      <c r="BA342" s="15"/>
      <c r="BB342" s="15"/>
      <c r="BC342" s="15"/>
      <c r="BD342" s="15"/>
      <c r="BE342" s="15"/>
      <c r="BF342" s="15"/>
      <c r="BG342" s="15"/>
      <c r="BH342" s="15"/>
      <c r="BI342" s="15"/>
      <c r="BJ342" s="15"/>
      <c r="BK342" s="15"/>
      <c r="BL342" s="15"/>
      <c r="BM342" s="15"/>
      <c r="BN342" s="15"/>
      <c r="BO342" s="15"/>
      <c r="BP342" s="15"/>
      <c r="BQ342" s="15"/>
      <c r="BR342" s="15"/>
      <c r="BS342" s="15"/>
      <c r="BT342" s="15"/>
      <c r="BU342" s="15"/>
      <c r="BV342" s="15"/>
      <c r="BW342" s="15"/>
      <c r="BX342" s="15"/>
      <c r="BY342" s="15"/>
      <c r="BZ342" s="15"/>
      <c r="CA342" s="15"/>
      <c r="CB342" s="15"/>
      <c r="CC342" s="15"/>
      <c r="CD342" s="15"/>
      <c r="CE342" s="15"/>
      <c r="CF342" s="15"/>
      <c r="CG342" s="15"/>
      <c r="CH342" s="15"/>
      <c r="CI342" s="15"/>
      <c r="CJ342" s="15"/>
      <c r="CK342" s="15"/>
      <c r="CL342" s="15"/>
      <c r="CM342" s="15"/>
      <c r="CN342" s="15"/>
      <c r="CO342" s="15"/>
      <c r="CP342" s="15"/>
      <c r="CQ342" s="15"/>
      <c r="CR342" s="15"/>
      <c r="CS342" s="15"/>
      <c r="CT342" s="15"/>
      <c r="CU342" s="15"/>
      <c r="CV342" s="15"/>
      <c r="CW342" s="15"/>
      <c r="CX342" s="15"/>
      <c r="CY342" s="15"/>
      <c r="CZ342" s="15"/>
      <c r="DA342" s="15"/>
      <c r="DB342" s="15"/>
      <c r="DC342" s="15"/>
      <c r="DD342" s="15"/>
      <c r="DE342" s="15"/>
      <c r="DF342" s="15"/>
      <c r="DG342" s="15"/>
      <c r="DH342" s="15"/>
      <c r="DI342" s="15"/>
      <c r="DJ342" s="15"/>
      <c r="DK342" s="15"/>
      <c r="DL342" s="15"/>
      <c r="DM342" s="15"/>
      <c r="DN342" s="15"/>
      <c r="DO342" s="15"/>
      <c r="DP342" s="15"/>
      <c r="DQ342" s="15"/>
      <c r="DR342" s="15"/>
      <c r="DS342" s="15"/>
      <c r="DT342" s="15"/>
      <c r="DU342" s="15"/>
      <c r="DV342" s="15"/>
      <c r="DW342" s="15"/>
    </row>
    <row r="343" spans="1:139" ht="16.5" customHeight="1">
      <c r="A343" s="10"/>
      <c r="B343" s="166"/>
      <c r="C343" s="164"/>
      <c r="D343" s="167"/>
      <c r="E343" s="156"/>
      <c r="F343" s="164"/>
      <c r="G343" s="164"/>
      <c r="H343" s="164"/>
      <c r="I343" s="164"/>
      <c r="J343" s="165"/>
      <c r="DY343" s="14"/>
      <c r="DZ343" s="14"/>
    </row>
    <row r="344" spans="1:139" ht="19.5" customHeight="1">
      <c r="A344" s="19" t="s">
        <v>60</v>
      </c>
      <c r="B344" s="26"/>
      <c r="D344" s="681"/>
      <c r="E344" s="2"/>
      <c r="F344" s="88"/>
    </row>
    <row r="345" spans="1:139" ht="20.25" customHeight="1">
      <c r="A345" s="56" t="s">
        <v>345</v>
      </c>
      <c r="B345" s="250"/>
      <c r="C345" s="259"/>
      <c r="D345" s="156"/>
      <c r="E345" s="156"/>
      <c r="F345" s="157"/>
      <c r="G345" s="156"/>
      <c r="H345" s="156"/>
      <c r="I345" s="156"/>
      <c r="J345" s="72"/>
      <c r="K345" s="72"/>
      <c r="L345" s="72"/>
      <c r="M345" s="158"/>
      <c r="N345" s="158"/>
      <c r="O345" s="158"/>
      <c r="P345" s="158"/>
      <c r="Q345" s="158"/>
      <c r="R345" s="156"/>
      <c r="S345" s="156"/>
      <c r="T345" s="158"/>
      <c r="U345" s="156"/>
      <c r="V345" s="156"/>
      <c r="W345" s="156"/>
      <c r="X345" s="156"/>
      <c r="Y345" s="158"/>
      <c r="Z345" s="72"/>
      <c r="AA345" s="72"/>
      <c r="AB345" s="72"/>
      <c r="AC345" s="72"/>
      <c r="AD345" s="158"/>
      <c r="AE345" s="72"/>
      <c r="AF345" s="72"/>
      <c r="AG345" s="72"/>
      <c r="AH345" s="72"/>
      <c r="AI345" s="72"/>
      <c r="AJ345" s="72"/>
      <c r="AK345" s="158"/>
      <c r="AL345" s="72"/>
      <c r="AM345" s="72"/>
      <c r="AN345" s="72"/>
      <c r="AO345" s="72"/>
      <c r="AP345" s="158"/>
      <c r="AQ345" s="72"/>
      <c r="AR345" s="72"/>
      <c r="AS345" s="158"/>
      <c r="AT345" s="72"/>
      <c r="AU345" s="72"/>
      <c r="AV345" s="72"/>
      <c r="AW345" s="72"/>
      <c r="AX345" s="158"/>
      <c r="AY345" s="72"/>
      <c r="AZ345" s="72"/>
      <c r="BA345" s="158"/>
      <c r="BB345" s="72"/>
      <c r="BC345" s="72"/>
      <c r="BD345" s="72"/>
      <c r="BE345" s="72"/>
      <c r="BF345" s="72"/>
      <c r="BG345" s="72"/>
      <c r="BH345" s="72"/>
      <c r="BI345" s="72"/>
      <c r="BJ345" s="158"/>
      <c r="BK345" s="72"/>
      <c r="BL345" s="72"/>
      <c r="BM345" s="72"/>
      <c r="BN345" s="72"/>
      <c r="BO345" s="72"/>
      <c r="BP345" s="158"/>
      <c r="BQ345" s="72"/>
      <c r="BR345" s="72"/>
      <c r="BS345" s="72"/>
      <c r="BT345" s="158"/>
      <c r="BU345" s="72"/>
      <c r="BV345" s="72"/>
      <c r="BW345" s="72"/>
      <c r="BX345" s="72"/>
      <c r="BY345" s="158"/>
      <c r="BZ345" s="72"/>
      <c r="CA345" s="72"/>
      <c r="CB345" s="72"/>
      <c r="CC345" s="72"/>
      <c r="CD345" s="72"/>
      <c r="CE345" s="72"/>
      <c r="CF345" s="72"/>
      <c r="CG345" s="72"/>
      <c r="CH345" s="158"/>
      <c r="CI345" s="72"/>
      <c r="CJ345" s="72"/>
      <c r="CK345" s="158"/>
      <c r="CL345" s="72"/>
      <c r="CM345" s="72"/>
      <c r="CN345" s="72"/>
      <c r="CO345" s="72"/>
      <c r="CP345" s="72"/>
      <c r="CQ345" s="158"/>
      <c r="CR345" s="72"/>
      <c r="CS345" s="72"/>
      <c r="CT345" s="72"/>
      <c r="CU345" s="158"/>
      <c r="CV345" s="72"/>
      <c r="CW345" s="72"/>
      <c r="CX345" s="72"/>
      <c r="CY345" s="72"/>
      <c r="CZ345" s="158"/>
      <c r="DA345" s="72"/>
      <c r="DB345" s="72"/>
      <c r="DC345" s="72"/>
      <c r="DD345" s="72"/>
      <c r="DE345" s="72"/>
      <c r="DF345" s="72"/>
      <c r="DG345" s="158"/>
      <c r="DH345" s="72"/>
      <c r="DI345" s="72"/>
      <c r="DJ345" s="72"/>
      <c r="DK345" s="72"/>
      <c r="DL345" s="72"/>
      <c r="DM345" s="72"/>
      <c r="DN345" s="72"/>
      <c r="DO345" s="72"/>
      <c r="DP345" s="159"/>
      <c r="DQ345" s="158"/>
      <c r="DR345" s="72"/>
      <c r="DS345" s="72"/>
      <c r="DT345" s="72"/>
      <c r="DU345" s="158"/>
      <c r="DV345" s="72"/>
      <c r="DW345" s="71"/>
      <c r="DY345" s="15"/>
      <c r="DZ345" s="15"/>
    </row>
    <row r="346" spans="1:139" s="15" customFormat="1" ht="22.5" customHeight="1">
      <c r="A346" s="69"/>
      <c r="B346" s="79" t="s">
        <v>104</v>
      </c>
      <c r="C346" s="80" t="s">
        <v>218</v>
      </c>
      <c r="D346" s="81" t="s">
        <v>219</v>
      </c>
      <c r="E346" s="79" t="s">
        <v>220</v>
      </c>
      <c r="F346" s="80" t="s">
        <v>221</v>
      </c>
      <c r="G346" s="82" t="s">
        <v>222</v>
      </c>
      <c r="H346" s="82" t="s">
        <v>223</v>
      </c>
      <c r="I346" s="82" t="s">
        <v>224</v>
      </c>
      <c r="J346" s="81" t="s">
        <v>225</v>
      </c>
      <c r="K346" s="79" t="s">
        <v>226</v>
      </c>
      <c r="L346" s="82" t="s">
        <v>227</v>
      </c>
      <c r="M346" s="82" t="s">
        <v>228</v>
      </c>
      <c r="N346" s="82" t="s">
        <v>229</v>
      </c>
      <c r="O346" s="81" t="s">
        <v>230</v>
      </c>
      <c r="P346" s="79" t="s">
        <v>231</v>
      </c>
      <c r="Q346" s="82" t="s">
        <v>232</v>
      </c>
      <c r="R346" s="82" t="s">
        <v>233</v>
      </c>
      <c r="S346" s="81" t="s">
        <v>234</v>
      </c>
      <c r="T346" s="79" t="s">
        <v>235</v>
      </c>
      <c r="U346" s="82" t="s">
        <v>236</v>
      </c>
      <c r="V346" s="82" t="s">
        <v>237</v>
      </c>
      <c r="W346" s="82" t="s">
        <v>238</v>
      </c>
      <c r="X346" s="81" t="s">
        <v>239</v>
      </c>
      <c r="Y346" s="79" t="s">
        <v>240</v>
      </c>
      <c r="Z346" s="82" t="s">
        <v>241</v>
      </c>
      <c r="AA346" s="82" t="s">
        <v>242</v>
      </c>
      <c r="AB346" s="82" t="s">
        <v>491</v>
      </c>
      <c r="AC346" s="81" t="s">
        <v>243</v>
      </c>
      <c r="AD346" s="79" t="s">
        <v>244</v>
      </c>
      <c r="AE346" s="82" t="s">
        <v>245</v>
      </c>
      <c r="AF346" s="82" t="s">
        <v>246</v>
      </c>
      <c r="AG346" s="82" t="s">
        <v>247</v>
      </c>
      <c r="AH346" s="82" t="s">
        <v>248</v>
      </c>
      <c r="AI346" s="82" t="s">
        <v>249</v>
      </c>
      <c r="AJ346" s="81" t="s">
        <v>250</v>
      </c>
      <c r="AK346" s="79" t="s">
        <v>251</v>
      </c>
      <c r="AL346" s="82" t="s">
        <v>252</v>
      </c>
      <c r="AM346" s="82" t="s">
        <v>253</v>
      </c>
      <c r="AN346" s="82" t="s">
        <v>254</v>
      </c>
      <c r="AO346" s="81" t="s">
        <v>255</v>
      </c>
      <c r="AP346" s="79" t="s">
        <v>256</v>
      </c>
      <c r="AQ346" s="82" t="s">
        <v>257</v>
      </c>
      <c r="AR346" s="81" t="s">
        <v>258</v>
      </c>
      <c r="AS346" s="79" t="s">
        <v>259</v>
      </c>
      <c r="AT346" s="82" t="s">
        <v>260</v>
      </c>
      <c r="AU346" s="82" t="s">
        <v>261</v>
      </c>
      <c r="AV346" s="82" t="s">
        <v>262</v>
      </c>
      <c r="AW346" s="81" t="s">
        <v>263</v>
      </c>
      <c r="AX346" s="79" t="s">
        <v>264</v>
      </c>
      <c r="AY346" s="82" t="s">
        <v>265</v>
      </c>
      <c r="AZ346" s="81" t="s">
        <v>266</v>
      </c>
      <c r="BA346" s="79" t="s">
        <v>267</v>
      </c>
      <c r="BB346" s="82" t="s">
        <v>268</v>
      </c>
      <c r="BC346" s="82" t="s">
        <v>269</v>
      </c>
      <c r="BD346" s="82" t="s">
        <v>270</v>
      </c>
      <c r="BE346" s="82" t="s">
        <v>271</v>
      </c>
      <c r="BF346" s="82" t="s">
        <v>272</v>
      </c>
      <c r="BG346" s="82" t="s">
        <v>273</v>
      </c>
      <c r="BH346" s="82" t="s">
        <v>274</v>
      </c>
      <c r="BI346" s="81" t="s">
        <v>275</v>
      </c>
      <c r="BJ346" s="79" t="s">
        <v>276</v>
      </c>
      <c r="BK346" s="82" t="s">
        <v>397</v>
      </c>
      <c r="BL346" s="82" t="s">
        <v>277</v>
      </c>
      <c r="BM346" s="82" t="s">
        <v>278</v>
      </c>
      <c r="BN346" s="82" t="s">
        <v>279</v>
      </c>
      <c r="BO346" s="81" t="s">
        <v>280</v>
      </c>
      <c r="BP346" s="79" t="s">
        <v>281</v>
      </c>
      <c r="BQ346" s="82" t="s">
        <v>282</v>
      </c>
      <c r="BR346" s="82" t="s">
        <v>283</v>
      </c>
      <c r="BS346" s="81" t="s">
        <v>284</v>
      </c>
      <c r="BT346" s="79" t="s">
        <v>285</v>
      </c>
      <c r="BU346" s="82" t="s">
        <v>286</v>
      </c>
      <c r="BV346" s="82" t="s">
        <v>287</v>
      </c>
      <c r="BW346" s="82" t="s">
        <v>288</v>
      </c>
      <c r="BX346" s="81" t="s">
        <v>289</v>
      </c>
      <c r="BY346" s="79" t="s">
        <v>290</v>
      </c>
      <c r="BZ346" s="82" t="s">
        <v>291</v>
      </c>
      <c r="CA346" s="82" t="s">
        <v>292</v>
      </c>
      <c r="CB346" s="82" t="s">
        <v>293</v>
      </c>
      <c r="CC346" s="82" t="s">
        <v>294</v>
      </c>
      <c r="CD346" s="82" t="s">
        <v>295</v>
      </c>
      <c r="CE346" s="82" t="s">
        <v>296</v>
      </c>
      <c r="CF346" s="82" t="s">
        <v>297</v>
      </c>
      <c r="CG346" s="81" t="s">
        <v>298</v>
      </c>
      <c r="CH346" s="79" t="s">
        <v>299</v>
      </c>
      <c r="CI346" s="82" t="s">
        <v>300</v>
      </c>
      <c r="CJ346" s="81" t="s">
        <v>301</v>
      </c>
      <c r="CK346" s="79" t="s">
        <v>302</v>
      </c>
      <c r="CL346" s="82" t="s">
        <v>303</v>
      </c>
      <c r="CM346" s="82" t="s">
        <v>304</v>
      </c>
      <c r="CN346" s="82" t="s">
        <v>305</v>
      </c>
      <c r="CO346" s="82" t="s">
        <v>306</v>
      </c>
      <c r="CP346" s="81" t="s">
        <v>307</v>
      </c>
      <c r="CQ346" s="79" t="s">
        <v>308</v>
      </c>
      <c r="CR346" s="82" t="s">
        <v>309</v>
      </c>
      <c r="CS346" s="82" t="s">
        <v>310</v>
      </c>
      <c r="CT346" s="81" t="s">
        <v>311</v>
      </c>
      <c r="CU346" s="79" t="s">
        <v>312</v>
      </c>
      <c r="CV346" s="82" t="s">
        <v>313</v>
      </c>
      <c r="CW346" s="82" t="s">
        <v>314</v>
      </c>
      <c r="CX346" s="82" t="s">
        <v>315</v>
      </c>
      <c r="CY346" s="81" t="s">
        <v>316</v>
      </c>
      <c r="CZ346" s="79" t="s">
        <v>317</v>
      </c>
      <c r="DA346" s="82" t="s">
        <v>318</v>
      </c>
      <c r="DB346" s="82" t="s">
        <v>319</v>
      </c>
      <c r="DC346" s="82" t="s">
        <v>320</v>
      </c>
      <c r="DD346" s="82" t="s">
        <v>321</v>
      </c>
      <c r="DE346" s="82" t="s">
        <v>322</v>
      </c>
      <c r="DF346" s="81" t="s">
        <v>323</v>
      </c>
      <c r="DG346" s="79" t="s">
        <v>324</v>
      </c>
      <c r="DH346" s="82" t="s">
        <v>325</v>
      </c>
      <c r="DI346" s="82" t="s">
        <v>326</v>
      </c>
      <c r="DJ346" s="82" t="s">
        <v>327</v>
      </c>
      <c r="DK346" s="82" t="s">
        <v>328</v>
      </c>
      <c r="DL346" s="82" t="s">
        <v>329</v>
      </c>
      <c r="DM346" s="82" t="s">
        <v>330</v>
      </c>
      <c r="DN346" s="82" t="s">
        <v>331</v>
      </c>
      <c r="DO346" s="81" t="s">
        <v>332</v>
      </c>
      <c r="DP346" s="433" t="s">
        <v>333</v>
      </c>
      <c r="DQ346" s="79" t="s">
        <v>334</v>
      </c>
      <c r="DR346" s="82" t="s">
        <v>335</v>
      </c>
      <c r="DS346" s="82" t="s">
        <v>336</v>
      </c>
      <c r="DT346" s="81" t="s">
        <v>337</v>
      </c>
      <c r="DU346" s="79" t="s">
        <v>338</v>
      </c>
      <c r="DV346" s="413" t="s">
        <v>339</v>
      </c>
      <c r="DW346" s="113" t="s">
        <v>340</v>
      </c>
      <c r="DX346" s="1"/>
      <c r="DY346" s="14"/>
      <c r="DZ346" s="14"/>
    </row>
    <row r="347" spans="1:139" s="14" customFormat="1" ht="38.25" customHeight="1">
      <c r="A347" s="472" t="s">
        <v>448</v>
      </c>
      <c r="B347" s="294"/>
      <c r="C347" s="305"/>
      <c r="D347" s="306"/>
      <c r="E347" s="361"/>
      <c r="F347" s="305"/>
      <c r="G347" s="307"/>
      <c r="H347" s="307"/>
      <c r="I347" s="307"/>
      <c r="J347" s="306"/>
      <c r="K347" s="360"/>
      <c r="L347" s="307"/>
      <c r="M347" s="307"/>
      <c r="N347" s="307"/>
      <c r="O347" s="306"/>
      <c r="P347" s="360"/>
      <c r="Q347" s="127"/>
      <c r="R347" s="127"/>
      <c r="S347" s="126"/>
      <c r="T347" s="360"/>
      <c r="U347" s="127"/>
      <c r="V347" s="127"/>
      <c r="W347" s="127"/>
      <c r="X347" s="126"/>
      <c r="Y347" s="360"/>
      <c r="Z347" s="127"/>
      <c r="AA347" s="127"/>
      <c r="AB347" s="127"/>
      <c r="AC347" s="126"/>
      <c r="AD347" s="360"/>
      <c r="AE347" s="127"/>
      <c r="AF347" s="127"/>
      <c r="AG347" s="127"/>
      <c r="AH347" s="127"/>
      <c r="AI347" s="127"/>
      <c r="AJ347" s="126"/>
      <c r="AK347" s="360"/>
      <c r="AL347" s="127"/>
      <c r="AM347" s="127"/>
      <c r="AN347" s="127"/>
      <c r="AO347" s="126"/>
      <c r="AP347" s="360"/>
      <c r="AQ347" s="411"/>
      <c r="AR347" s="126"/>
      <c r="AS347" s="360"/>
      <c r="AT347" s="127"/>
      <c r="AU347" s="127"/>
      <c r="AV347" s="127"/>
      <c r="AW347" s="126"/>
      <c r="AX347" s="360"/>
      <c r="AY347" s="127"/>
      <c r="AZ347" s="126"/>
      <c r="BA347" s="360"/>
      <c r="BB347" s="127"/>
      <c r="BC347" s="127"/>
      <c r="BD347" s="127"/>
      <c r="BE347" s="127"/>
      <c r="BF347" s="127"/>
      <c r="BG347" s="127"/>
      <c r="BH347" s="127"/>
      <c r="BI347" s="126"/>
      <c r="BJ347" s="360"/>
      <c r="BK347" s="127"/>
      <c r="BL347" s="127"/>
      <c r="BM347" s="127"/>
      <c r="BN347" s="127"/>
      <c r="BO347" s="126"/>
      <c r="BP347" s="360"/>
      <c r="BQ347" s="127"/>
      <c r="BR347" s="127"/>
      <c r="BS347" s="126"/>
      <c r="BT347" s="360"/>
      <c r="BU347" s="127"/>
      <c r="BV347" s="127"/>
      <c r="BW347" s="127"/>
      <c r="BX347" s="126"/>
      <c r="BY347" s="360"/>
      <c r="BZ347" s="127"/>
      <c r="CA347" s="127"/>
      <c r="CB347" s="127"/>
      <c r="CC347" s="127"/>
      <c r="CD347" s="127"/>
      <c r="CE347" s="127"/>
      <c r="CF347" s="127"/>
      <c r="CG347" s="126"/>
      <c r="CH347" s="360"/>
      <c r="CI347" s="127"/>
      <c r="CJ347" s="126"/>
      <c r="CK347" s="360"/>
      <c r="CL347" s="127"/>
      <c r="CM347" s="127"/>
      <c r="CN347" s="127"/>
      <c r="CO347" s="127"/>
      <c r="CP347" s="126"/>
      <c r="CQ347" s="360"/>
      <c r="CR347" s="127"/>
      <c r="CS347" s="127"/>
      <c r="CT347" s="126"/>
      <c r="CU347" s="360"/>
      <c r="CV347" s="127"/>
      <c r="CW347" s="127"/>
      <c r="CX347" s="127"/>
      <c r="CY347" s="126"/>
      <c r="CZ347" s="360"/>
      <c r="DA347" s="127"/>
      <c r="DB347" s="127"/>
      <c r="DC347" s="127"/>
      <c r="DD347" s="127"/>
      <c r="DE347" s="127"/>
      <c r="DF347" s="126"/>
      <c r="DG347" s="360"/>
      <c r="DH347" s="127"/>
      <c r="DI347" s="127"/>
      <c r="DJ347" s="127"/>
      <c r="DK347" s="127"/>
      <c r="DL347" s="127"/>
      <c r="DM347" s="127"/>
      <c r="DN347" s="127"/>
      <c r="DO347" s="126"/>
      <c r="DP347" s="457"/>
      <c r="DQ347" s="360"/>
      <c r="DR347" s="307"/>
      <c r="DS347" s="307"/>
      <c r="DT347" s="306"/>
      <c r="DU347" s="360"/>
      <c r="DV347" s="304"/>
      <c r="DW347" s="296"/>
      <c r="EA347" s="378"/>
      <c r="EB347" s="378"/>
      <c r="EC347" s="378"/>
      <c r="ED347" s="378"/>
      <c r="EE347" s="378"/>
      <c r="EF347" s="378"/>
      <c r="EG347" s="378"/>
      <c r="EH347" s="378"/>
      <c r="EI347" s="378"/>
    </row>
    <row r="348" spans="1:139" s="378" customFormat="1" ht="16.5" customHeight="1">
      <c r="A348" s="463" t="s">
        <v>184</v>
      </c>
      <c r="B348" s="309">
        <f t="shared" ref="B348:B353" si="257">SUM(C348:D348)</f>
        <v>17816</v>
      </c>
      <c r="C348" s="226">
        <v>6686</v>
      </c>
      <c r="D348" s="228">
        <v>11130</v>
      </c>
      <c r="E348" s="309">
        <f t="shared" ref="E348:E353" si="258">SUM(F348:J348)</f>
        <v>97055</v>
      </c>
      <c r="F348" s="226">
        <v>10206</v>
      </c>
      <c r="G348" s="227">
        <v>32114</v>
      </c>
      <c r="H348" s="227">
        <v>28947</v>
      </c>
      <c r="I348" s="227">
        <v>5899</v>
      </c>
      <c r="J348" s="228">
        <v>19889</v>
      </c>
      <c r="K348" s="91">
        <f t="shared" ref="K348:K353" si="259">SUM(L348:O348)</f>
        <v>48554</v>
      </c>
      <c r="L348" s="227">
        <v>8444</v>
      </c>
      <c r="M348" s="227">
        <v>8194</v>
      </c>
      <c r="N348" s="227">
        <v>14863</v>
      </c>
      <c r="O348" s="228">
        <v>17053</v>
      </c>
      <c r="P348" s="91">
        <f t="shared" ref="P348:P353" si="260">SUM(Q348:S348)</f>
        <v>26256</v>
      </c>
      <c r="Q348" s="227">
        <v>15084</v>
      </c>
      <c r="R348" s="227">
        <v>7623</v>
      </c>
      <c r="S348" s="228">
        <v>3549</v>
      </c>
      <c r="T348" s="91">
        <f t="shared" ref="T348:T353" si="261">SUM(U348:X348)</f>
        <v>37900</v>
      </c>
      <c r="U348" s="227">
        <v>4718</v>
      </c>
      <c r="V348" s="227">
        <v>8290</v>
      </c>
      <c r="W348" s="227">
        <v>6899</v>
      </c>
      <c r="X348" s="228">
        <v>17993</v>
      </c>
      <c r="Y348" s="91">
        <f t="shared" ref="Y348:Y353" si="262">SUM(Z348:AC348)</f>
        <v>71091</v>
      </c>
      <c r="Z348" s="227">
        <v>13532</v>
      </c>
      <c r="AA348" s="227">
        <v>24521</v>
      </c>
      <c r="AB348" s="227">
        <v>10867</v>
      </c>
      <c r="AC348" s="228">
        <v>22171</v>
      </c>
      <c r="AD348" s="91">
        <f t="shared" ref="AD348:AD353" si="263">SUM(AE348:AJ348)</f>
        <v>25388</v>
      </c>
      <c r="AE348" s="227">
        <v>2320</v>
      </c>
      <c r="AF348" s="227">
        <v>2528</v>
      </c>
      <c r="AG348" s="227">
        <v>5148</v>
      </c>
      <c r="AH348" s="227">
        <v>3909</v>
      </c>
      <c r="AI348" s="227">
        <v>8161</v>
      </c>
      <c r="AJ348" s="228">
        <v>3322</v>
      </c>
      <c r="AK348" s="91">
        <f t="shared" ref="AK348:AK353" si="264">SUM(AL348:AO348)</f>
        <v>13378</v>
      </c>
      <c r="AL348" s="227">
        <v>2125</v>
      </c>
      <c r="AM348" s="227">
        <v>5288</v>
      </c>
      <c r="AN348" s="227">
        <v>3018</v>
      </c>
      <c r="AO348" s="228">
        <v>2947</v>
      </c>
      <c r="AP348" s="91">
        <f t="shared" ref="AP348:AP353" si="265">SUM(AQ348:AR348)</f>
        <v>20799</v>
      </c>
      <c r="AQ348" s="227">
        <v>9446</v>
      </c>
      <c r="AR348" s="228">
        <v>11353</v>
      </c>
      <c r="AS348" s="91">
        <f t="shared" ref="AS348:AS353" si="266">SUM(AT348:AW348)</f>
        <v>30104</v>
      </c>
      <c r="AT348" s="227">
        <v>11436</v>
      </c>
      <c r="AU348" s="227">
        <v>15173</v>
      </c>
      <c r="AV348" s="227">
        <v>2099</v>
      </c>
      <c r="AW348" s="228">
        <v>1396</v>
      </c>
      <c r="AX348" s="91">
        <f t="shared" ref="AX348:AX353" si="267">SUM(AY348:AZ348)</f>
        <v>22184</v>
      </c>
      <c r="AY348" s="227">
        <v>9952</v>
      </c>
      <c r="AZ348" s="228">
        <v>12232</v>
      </c>
      <c r="BA348" s="91">
        <f t="shared" ref="BA348:BA353" si="268">SUM(BB348:BI348)</f>
        <v>36197</v>
      </c>
      <c r="BB348" s="227">
        <v>6134</v>
      </c>
      <c r="BC348" s="227">
        <v>12549</v>
      </c>
      <c r="BD348" s="227">
        <v>6579</v>
      </c>
      <c r="BE348" s="227">
        <v>3310</v>
      </c>
      <c r="BF348" s="227">
        <v>789</v>
      </c>
      <c r="BG348" s="227">
        <v>1154</v>
      </c>
      <c r="BH348" s="227">
        <v>2535</v>
      </c>
      <c r="BI348" s="228">
        <v>3147</v>
      </c>
      <c r="BJ348" s="91">
        <f t="shared" ref="BJ348:BJ353" si="269">SUM(BK348:BO348)</f>
        <v>73928</v>
      </c>
      <c r="BK348" s="227">
        <v>9799</v>
      </c>
      <c r="BL348" s="227">
        <v>11829</v>
      </c>
      <c r="BM348" s="227">
        <v>21348</v>
      </c>
      <c r="BN348" s="227">
        <v>10997</v>
      </c>
      <c r="BO348" s="228">
        <v>19955</v>
      </c>
      <c r="BP348" s="91">
        <f t="shared" ref="BP348:BP353" si="270">SUM(BQ348:BS348)</f>
        <v>17034</v>
      </c>
      <c r="BQ348" s="227">
        <v>8053</v>
      </c>
      <c r="BR348" s="227">
        <v>2827</v>
      </c>
      <c r="BS348" s="228">
        <v>6154</v>
      </c>
      <c r="BT348" s="91">
        <f t="shared" ref="BT348:BT353" si="271">SUM(BU348:BX348)</f>
        <v>27708</v>
      </c>
      <c r="BU348" s="227">
        <v>4923</v>
      </c>
      <c r="BV348" s="227">
        <v>1843</v>
      </c>
      <c r="BW348" s="227">
        <v>3937</v>
      </c>
      <c r="BX348" s="228">
        <v>17005</v>
      </c>
      <c r="BY348" s="91">
        <f t="shared" ref="BY348:BY353" si="272">SUM(BZ348:CG348)</f>
        <v>84534</v>
      </c>
      <c r="BZ348" s="227">
        <v>8056</v>
      </c>
      <c r="CA348" s="227">
        <v>11096</v>
      </c>
      <c r="CB348" s="227">
        <v>14348</v>
      </c>
      <c r="CC348" s="227">
        <v>4206</v>
      </c>
      <c r="CD348" s="227">
        <v>5269</v>
      </c>
      <c r="CE348" s="227">
        <v>27100</v>
      </c>
      <c r="CF348" s="227">
        <v>10323</v>
      </c>
      <c r="CG348" s="228">
        <v>4136</v>
      </c>
      <c r="CH348" s="91">
        <f t="shared" ref="CH348:CH353" si="273">SUM(CI348:CJ348)</f>
        <v>11983</v>
      </c>
      <c r="CI348" s="227">
        <v>5359</v>
      </c>
      <c r="CJ348" s="228">
        <v>6624</v>
      </c>
      <c r="CK348" s="91">
        <f t="shared" ref="CK348:CK353" si="274">SUM(CL348:CP348)</f>
        <v>65788</v>
      </c>
      <c r="CL348" s="227">
        <v>18280</v>
      </c>
      <c r="CM348" s="227">
        <v>9622</v>
      </c>
      <c r="CN348" s="227">
        <v>4146</v>
      </c>
      <c r="CO348" s="227">
        <v>6670</v>
      </c>
      <c r="CP348" s="228">
        <v>27070</v>
      </c>
      <c r="CQ348" s="91">
        <f t="shared" ref="CQ348:CQ353" si="275">SUM(CR348:CT348)</f>
        <v>11992</v>
      </c>
      <c r="CR348" s="227">
        <v>2757</v>
      </c>
      <c r="CS348" s="227">
        <v>3435</v>
      </c>
      <c r="CT348" s="228">
        <v>5800</v>
      </c>
      <c r="CU348" s="91">
        <f t="shared" ref="CU348:CU353" si="276">SUM(CV348:CY348)</f>
        <v>43317</v>
      </c>
      <c r="CV348" s="227">
        <v>2978</v>
      </c>
      <c r="CW348" s="227">
        <v>20018</v>
      </c>
      <c r="CX348" s="227">
        <v>4109</v>
      </c>
      <c r="CY348" s="228">
        <v>16212</v>
      </c>
      <c r="CZ348" s="91">
        <f t="shared" ref="CZ348:CZ353" si="277">SUM(DA348:DF348)</f>
        <v>128294</v>
      </c>
      <c r="DA348" s="227">
        <v>15702</v>
      </c>
      <c r="DB348" s="227">
        <v>50867</v>
      </c>
      <c r="DC348" s="227">
        <v>21688</v>
      </c>
      <c r="DD348" s="227">
        <v>7779</v>
      </c>
      <c r="DE348" s="227">
        <v>26422</v>
      </c>
      <c r="DF348" s="228">
        <v>5836</v>
      </c>
      <c r="DG348" s="91">
        <f t="shared" ref="DG348:DG353" si="278">SUM(DH348:DO348)</f>
        <v>231152</v>
      </c>
      <c r="DH348" s="227">
        <v>12345</v>
      </c>
      <c r="DI348" s="227">
        <v>13264</v>
      </c>
      <c r="DJ348" s="227">
        <v>15581</v>
      </c>
      <c r="DK348" s="227">
        <v>39674</v>
      </c>
      <c r="DL348" s="227">
        <v>10019</v>
      </c>
      <c r="DM348" s="227">
        <v>4534</v>
      </c>
      <c r="DN348" s="227">
        <v>57544</v>
      </c>
      <c r="DO348" s="228">
        <v>78191</v>
      </c>
      <c r="DP348" s="458">
        <f t="shared" ref="DP348:DP353" si="279">B348+E348+K348+P348+T348+Y348+AD348+AK348+AP348+AS348+AX348+BA348+BJ348+BP348+BT348+BY348+CH348+CK348+CQ348+CU348+CZ348+DG348</f>
        <v>1142452</v>
      </c>
      <c r="DQ348" s="91">
        <f t="shared" ref="DQ348:DQ353" si="280">SUM(DR348:DT348)</f>
        <v>3114</v>
      </c>
      <c r="DR348" s="227">
        <v>1380</v>
      </c>
      <c r="DS348" s="227">
        <v>1369</v>
      </c>
      <c r="DT348" s="228">
        <v>365</v>
      </c>
      <c r="DU348" s="309">
        <f t="shared" ref="DU348:DU353" si="281">SUM(DV348:DW348)</f>
        <v>5014</v>
      </c>
      <c r="DV348" s="227">
        <v>3631</v>
      </c>
      <c r="DW348" s="126">
        <v>1383</v>
      </c>
      <c r="DY348" s="14"/>
      <c r="DZ348" s="14"/>
      <c r="EA348" s="14"/>
      <c r="EB348" s="14"/>
      <c r="EC348" s="14"/>
      <c r="ED348" s="14"/>
      <c r="EE348" s="14"/>
      <c r="EF348" s="14"/>
      <c r="EG348" s="14"/>
      <c r="EH348" s="14"/>
      <c r="EI348" s="14"/>
    </row>
    <row r="349" spans="1:139" s="14" customFormat="1" ht="16.5" customHeight="1">
      <c r="A349" s="48" t="s">
        <v>77</v>
      </c>
      <c r="B349" s="309">
        <f t="shared" si="257"/>
        <v>341</v>
      </c>
      <c r="C349" s="226">
        <v>34</v>
      </c>
      <c r="D349" s="228">
        <v>307</v>
      </c>
      <c r="E349" s="309">
        <f t="shared" si="258"/>
        <v>1102</v>
      </c>
      <c r="F349" s="226">
        <v>250</v>
      </c>
      <c r="G349" s="227">
        <v>542</v>
      </c>
      <c r="H349" s="227">
        <v>197</v>
      </c>
      <c r="I349" s="227">
        <v>57</v>
      </c>
      <c r="J349" s="228">
        <v>56</v>
      </c>
      <c r="K349" s="91">
        <f t="shared" si="259"/>
        <v>919</v>
      </c>
      <c r="L349" s="227">
        <v>350</v>
      </c>
      <c r="M349" s="227">
        <v>124</v>
      </c>
      <c r="N349" s="227">
        <v>111</v>
      </c>
      <c r="O349" s="228">
        <v>334</v>
      </c>
      <c r="P349" s="91">
        <f t="shared" si="260"/>
        <v>1492</v>
      </c>
      <c r="Q349" s="227">
        <v>417</v>
      </c>
      <c r="R349" s="227">
        <v>337</v>
      </c>
      <c r="S349" s="228">
        <v>738</v>
      </c>
      <c r="T349" s="91">
        <f t="shared" si="261"/>
        <v>3274</v>
      </c>
      <c r="U349" s="227">
        <v>125</v>
      </c>
      <c r="V349" s="227">
        <v>1253</v>
      </c>
      <c r="W349" s="227">
        <v>121</v>
      </c>
      <c r="X349" s="228">
        <v>1775</v>
      </c>
      <c r="Y349" s="91">
        <f t="shared" si="262"/>
        <v>1061</v>
      </c>
      <c r="Z349" s="227">
        <v>105</v>
      </c>
      <c r="AA349" s="227">
        <v>237</v>
      </c>
      <c r="AB349" s="227">
        <v>177</v>
      </c>
      <c r="AC349" s="228">
        <v>542</v>
      </c>
      <c r="AD349" s="91">
        <f t="shared" si="263"/>
        <v>1220</v>
      </c>
      <c r="AE349" s="227">
        <v>0</v>
      </c>
      <c r="AF349" s="227">
        <v>255</v>
      </c>
      <c r="AG349" s="227">
        <v>179</v>
      </c>
      <c r="AH349" s="227">
        <v>276</v>
      </c>
      <c r="AI349" s="227">
        <v>167</v>
      </c>
      <c r="AJ349" s="228">
        <v>343</v>
      </c>
      <c r="AK349" s="91">
        <f t="shared" si="264"/>
        <v>669</v>
      </c>
      <c r="AL349" s="227">
        <v>54</v>
      </c>
      <c r="AM349" s="227">
        <v>445</v>
      </c>
      <c r="AN349" s="227">
        <v>122</v>
      </c>
      <c r="AO349" s="228">
        <v>48</v>
      </c>
      <c r="AP349" s="91">
        <f t="shared" si="265"/>
        <v>8</v>
      </c>
      <c r="AQ349" s="227">
        <v>0</v>
      </c>
      <c r="AR349" s="228">
        <v>8</v>
      </c>
      <c r="AS349" s="91">
        <f t="shared" si="266"/>
        <v>524</v>
      </c>
      <c r="AT349" s="227">
        <v>212</v>
      </c>
      <c r="AU349" s="227">
        <v>251</v>
      </c>
      <c r="AV349" s="227">
        <v>21</v>
      </c>
      <c r="AW349" s="228">
        <v>40</v>
      </c>
      <c r="AX349" s="91">
        <f t="shared" si="267"/>
        <v>1188</v>
      </c>
      <c r="AY349" s="227">
        <v>610</v>
      </c>
      <c r="AZ349" s="228">
        <v>578</v>
      </c>
      <c r="BA349" s="91">
        <f t="shared" si="268"/>
        <v>3069</v>
      </c>
      <c r="BB349" s="227">
        <v>2</v>
      </c>
      <c r="BC349" s="227">
        <v>1491</v>
      </c>
      <c r="BD349" s="227">
        <v>480</v>
      </c>
      <c r="BE349" s="227">
        <v>93</v>
      </c>
      <c r="BF349" s="227">
        <v>168</v>
      </c>
      <c r="BG349" s="227">
        <v>5</v>
      </c>
      <c r="BH349" s="227">
        <v>455</v>
      </c>
      <c r="BI349" s="228">
        <v>375</v>
      </c>
      <c r="BJ349" s="91">
        <f t="shared" si="269"/>
        <v>633</v>
      </c>
      <c r="BK349" s="227">
        <v>201</v>
      </c>
      <c r="BL349" s="227">
        <v>28</v>
      </c>
      <c r="BM349" s="227">
        <v>152</v>
      </c>
      <c r="BN349" s="227">
        <v>9</v>
      </c>
      <c r="BO349" s="228">
        <v>243</v>
      </c>
      <c r="BP349" s="91">
        <f t="shared" si="270"/>
        <v>28</v>
      </c>
      <c r="BQ349" s="227">
        <v>20</v>
      </c>
      <c r="BR349" s="227">
        <v>0</v>
      </c>
      <c r="BS349" s="228">
        <v>8</v>
      </c>
      <c r="BT349" s="91">
        <f t="shared" si="271"/>
        <v>996</v>
      </c>
      <c r="BU349" s="227">
        <v>258</v>
      </c>
      <c r="BV349" s="227">
        <v>83</v>
      </c>
      <c r="BW349" s="227">
        <v>113</v>
      </c>
      <c r="BX349" s="228">
        <v>542</v>
      </c>
      <c r="BY349" s="91">
        <f t="shared" si="272"/>
        <v>1125</v>
      </c>
      <c r="BZ349" s="227">
        <v>15</v>
      </c>
      <c r="CA349" s="227">
        <v>77</v>
      </c>
      <c r="CB349" s="227">
        <v>268</v>
      </c>
      <c r="CC349" s="227">
        <v>144</v>
      </c>
      <c r="CD349" s="227">
        <v>24</v>
      </c>
      <c r="CE349" s="227">
        <v>206</v>
      </c>
      <c r="CF349" s="227">
        <v>388</v>
      </c>
      <c r="CG349" s="228">
        <v>3</v>
      </c>
      <c r="CH349" s="91">
        <f t="shared" si="273"/>
        <v>327</v>
      </c>
      <c r="CI349" s="227">
        <v>209</v>
      </c>
      <c r="CJ349" s="228">
        <v>118</v>
      </c>
      <c r="CK349" s="91">
        <f t="shared" si="274"/>
        <v>1974</v>
      </c>
      <c r="CL349" s="227">
        <v>894</v>
      </c>
      <c r="CM349" s="227">
        <v>206</v>
      </c>
      <c r="CN349" s="227">
        <v>202</v>
      </c>
      <c r="CO349" s="227">
        <v>388</v>
      </c>
      <c r="CP349" s="228">
        <v>284</v>
      </c>
      <c r="CQ349" s="91">
        <f t="shared" si="275"/>
        <v>1009</v>
      </c>
      <c r="CR349" s="227">
        <v>288</v>
      </c>
      <c r="CS349" s="227">
        <v>625</v>
      </c>
      <c r="CT349" s="228">
        <v>96</v>
      </c>
      <c r="CU349" s="91">
        <f t="shared" si="276"/>
        <v>712</v>
      </c>
      <c r="CV349" s="227">
        <v>81</v>
      </c>
      <c r="CW349" s="227">
        <v>243</v>
      </c>
      <c r="CX349" s="227">
        <v>89</v>
      </c>
      <c r="CY349" s="228">
        <v>299</v>
      </c>
      <c r="CZ349" s="91">
        <f t="shared" si="277"/>
        <v>1112</v>
      </c>
      <c r="DA349" s="227">
        <v>275</v>
      </c>
      <c r="DB349" s="227">
        <v>398</v>
      </c>
      <c r="DC349" s="227">
        <v>176</v>
      </c>
      <c r="DD349" s="227">
        <v>28</v>
      </c>
      <c r="DE349" s="227">
        <v>183</v>
      </c>
      <c r="DF349" s="228">
        <v>52</v>
      </c>
      <c r="DG349" s="91">
        <f t="shared" si="278"/>
        <v>3190</v>
      </c>
      <c r="DH349" s="227">
        <v>468</v>
      </c>
      <c r="DI349" s="227">
        <v>280</v>
      </c>
      <c r="DJ349" s="227">
        <v>369</v>
      </c>
      <c r="DK349" s="227">
        <v>922</v>
      </c>
      <c r="DL349" s="227">
        <v>268</v>
      </c>
      <c r="DM349" s="227">
        <v>80</v>
      </c>
      <c r="DN349" s="227">
        <v>257</v>
      </c>
      <c r="DO349" s="228">
        <v>546</v>
      </c>
      <c r="DP349" s="458">
        <f t="shared" si="279"/>
        <v>25973</v>
      </c>
      <c r="DQ349" s="91">
        <f t="shared" si="280"/>
        <v>0</v>
      </c>
      <c r="DR349" s="227">
        <v>0</v>
      </c>
      <c r="DS349" s="227">
        <v>0</v>
      </c>
      <c r="DT349" s="228">
        <v>0</v>
      </c>
      <c r="DU349" s="309">
        <f t="shared" si="281"/>
        <v>8</v>
      </c>
      <c r="DV349" s="227">
        <v>8</v>
      </c>
      <c r="DW349" s="126">
        <v>0</v>
      </c>
      <c r="DX349" s="378"/>
    </row>
    <row r="350" spans="1:139" s="14" customFormat="1" ht="16.5" customHeight="1">
      <c r="A350" s="48" t="s">
        <v>78</v>
      </c>
      <c r="B350" s="309">
        <f t="shared" si="257"/>
        <v>8553</v>
      </c>
      <c r="C350" s="226">
        <v>3228</v>
      </c>
      <c r="D350" s="228">
        <v>5325</v>
      </c>
      <c r="E350" s="309">
        <f t="shared" si="258"/>
        <v>35408</v>
      </c>
      <c r="F350" s="226">
        <v>4629</v>
      </c>
      <c r="G350" s="227">
        <v>11126</v>
      </c>
      <c r="H350" s="227">
        <v>8818</v>
      </c>
      <c r="I350" s="227">
        <v>3255</v>
      </c>
      <c r="J350" s="228">
        <v>7580</v>
      </c>
      <c r="K350" s="91">
        <f t="shared" si="259"/>
        <v>23257</v>
      </c>
      <c r="L350" s="227">
        <v>3194</v>
      </c>
      <c r="M350" s="227">
        <v>4527</v>
      </c>
      <c r="N350" s="227">
        <v>6180</v>
      </c>
      <c r="O350" s="228">
        <v>9356</v>
      </c>
      <c r="P350" s="91">
        <f t="shared" si="260"/>
        <v>13307</v>
      </c>
      <c r="Q350" s="227">
        <v>7350</v>
      </c>
      <c r="R350" s="227">
        <v>4012</v>
      </c>
      <c r="S350" s="228">
        <v>1945</v>
      </c>
      <c r="T350" s="91">
        <f t="shared" si="261"/>
        <v>20996</v>
      </c>
      <c r="U350" s="227">
        <v>2511</v>
      </c>
      <c r="V350" s="227">
        <v>4069</v>
      </c>
      <c r="W350" s="227">
        <v>3074</v>
      </c>
      <c r="X350" s="228">
        <v>11342</v>
      </c>
      <c r="Y350" s="91">
        <f t="shared" si="262"/>
        <v>33006</v>
      </c>
      <c r="Z350" s="227">
        <v>6757</v>
      </c>
      <c r="AA350" s="227">
        <v>10977</v>
      </c>
      <c r="AB350" s="227">
        <v>4751</v>
      </c>
      <c r="AC350" s="228">
        <v>10521</v>
      </c>
      <c r="AD350" s="91">
        <f t="shared" si="263"/>
        <v>12839</v>
      </c>
      <c r="AE350" s="227">
        <v>1196</v>
      </c>
      <c r="AF350" s="227">
        <v>1149</v>
      </c>
      <c r="AG350" s="227">
        <v>2514</v>
      </c>
      <c r="AH350" s="227">
        <v>1674</v>
      </c>
      <c r="AI350" s="227">
        <v>4300</v>
      </c>
      <c r="AJ350" s="228">
        <v>2006</v>
      </c>
      <c r="AK350" s="91">
        <f t="shared" si="264"/>
        <v>6481</v>
      </c>
      <c r="AL350" s="227">
        <v>996</v>
      </c>
      <c r="AM350" s="227">
        <v>3042</v>
      </c>
      <c r="AN350" s="227">
        <v>1143</v>
      </c>
      <c r="AO350" s="228">
        <v>1300</v>
      </c>
      <c r="AP350" s="91">
        <f t="shared" si="265"/>
        <v>2306</v>
      </c>
      <c r="AQ350" s="227">
        <v>819</v>
      </c>
      <c r="AR350" s="228">
        <v>1487</v>
      </c>
      <c r="AS350" s="91">
        <f t="shared" si="266"/>
        <v>15631</v>
      </c>
      <c r="AT350" s="227">
        <v>5801</v>
      </c>
      <c r="AU350" s="227">
        <v>8006</v>
      </c>
      <c r="AV350" s="227">
        <v>1163</v>
      </c>
      <c r="AW350" s="228">
        <v>661</v>
      </c>
      <c r="AX350" s="91">
        <f t="shared" si="267"/>
        <v>11489</v>
      </c>
      <c r="AY350" s="227">
        <v>4944</v>
      </c>
      <c r="AZ350" s="228">
        <v>6545</v>
      </c>
      <c r="BA350" s="91">
        <f t="shared" si="268"/>
        <v>16598</v>
      </c>
      <c r="BB350" s="227">
        <v>1501</v>
      </c>
      <c r="BC350" s="227">
        <v>7051</v>
      </c>
      <c r="BD350" s="227">
        <v>2972</v>
      </c>
      <c r="BE350" s="227">
        <v>1363</v>
      </c>
      <c r="BF350" s="227">
        <v>321</v>
      </c>
      <c r="BG350" s="227">
        <v>306</v>
      </c>
      <c r="BH350" s="227">
        <v>1265</v>
      </c>
      <c r="BI350" s="228">
        <v>1819</v>
      </c>
      <c r="BJ350" s="91">
        <f t="shared" si="269"/>
        <v>29440</v>
      </c>
      <c r="BK350" s="227">
        <v>4231</v>
      </c>
      <c r="BL350" s="227">
        <v>4289</v>
      </c>
      <c r="BM350" s="227">
        <v>9406</v>
      </c>
      <c r="BN350" s="227">
        <v>4300</v>
      </c>
      <c r="BO350" s="228">
        <v>7214</v>
      </c>
      <c r="BP350" s="91">
        <f t="shared" si="270"/>
        <v>9088</v>
      </c>
      <c r="BQ350" s="227">
        <v>4120</v>
      </c>
      <c r="BR350" s="227">
        <v>1551</v>
      </c>
      <c r="BS350" s="228">
        <v>3417</v>
      </c>
      <c r="BT350" s="91">
        <f t="shared" si="271"/>
        <v>14021</v>
      </c>
      <c r="BU350" s="227">
        <v>2265</v>
      </c>
      <c r="BV350" s="227">
        <v>766</v>
      </c>
      <c r="BW350" s="227">
        <v>1758</v>
      </c>
      <c r="BX350" s="228">
        <v>9232</v>
      </c>
      <c r="BY350" s="91">
        <f t="shared" si="272"/>
        <v>37266</v>
      </c>
      <c r="BZ350" s="227">
        <v>4411</v>
      </c>
      <c r="CA350" s="227">
        <v>5163</v>
      </c>
      <c r="CB350" s="227">
        <v>5929</v>
      </c>
      <c r="CC350" s="227">
        <v>2279</v>
      </c>
      <c r="CD350" s="227">
        <v>2255</v>
      </c>
      <c r="CE350" s="227">
        <v>10356</v>
      </c>
      <c r="CF350" s="227">
        <v>4806</v>
      </c>
      <c r="CG350" s="228">
        <v>2067</v>
      </c>
      <c r="CH350" s="91">
        <f t="shared" si="273"/>
        <v>5350</v>
      </c>
      <c r="CI350" s="227">
        <v>2057</v>
      </c>
      <c r="CJ350" s="228">
        <v>3293</v>
      </c>
      <c r="CK350" s="91">
        <f t="shared" si="274"/>
        <v>34318</v>
      </c>
      <c r="CL350" s="227">
        <v>10031</v>
      </c>
      <c r="CM350" s="227">
        <v>4802</v>
      </c>
      <c r="CN350" s="227">
        <v>1671</v>
      </c>
      <c r="CO350" s="227">
        <v>3250</v>
      </c>
      <c r="CP350" s="228">
        <v>14564</v>
      </c>
      <c r="CQ350" s="91">
        <f t="shared" si="275"/>
        <v>4453</v>
      </c>
      <c r="CR350" s="227">
        <v>1011</v>
      </c>
      <c r="CS350" s="227">
        <v>1418</v>
      </c>
      <c r="CT350" s="228">
        <v>2024</v>
      </c>
      <c r="CU350" s="91">
        <f t="shared" si="276"/>
        <v>19654</v>
      </c>
      <c r="CV350" s="227">
        <v>1492</v>
      </c>
      <c r="CW350" s="227">
        <v>8631</v>
      </c>
      <c r="CX350" s="227">
        <v>2223</v>
      </c>
      <c r="CY350" s="228">
        <v>7308</v>
      </c>
      <c r="CZ350" s="91">
        <f t="shared" si="277"/>
        <v>55007</v>
      </c>
      <c r="DA350" s="227">
        <v>6692</v>
      </c>
      <c r="DB350" s="227">
        <v>22380</v>
      </c>
      <c r="DC350" s="227">
        <v>9983</v>
      </c>
      <c r="DD350" s="227">
        <v>2674</v>
      </c>
      <c r="DE350" s="227">
        <v>10707</v>
      </c>
      <c r="DF350" s="228">
        <v>2571</v>
      </c>
      <c r="DG350" s="91">
        <f t="shared" si="278"/>
        <v>102715</v>
      </c>
      <c r="DH350" s="227">
        <v>6239</v>
      </c>
      <c r="DI350" s="227">
        <v>4780</v>
      </c>
      <c r="DJ350" s="227">
        <v>7218</v>
      </c>
      <c r="DK350" s="227">
        <v>19150</v>
      </c>
      <c r="DL350" s="227">
        <v>4862</v>
      </c>
      <c r="DM350" s="227">
        <v>2277</v>
      </c>
      <c r="DN350" s="227">
        <v>21159</v>
      </c>
      <c r="DO350" s="228">
        <v>37030</v>
      </c>
      <c r="DP350" s="458">
        <f t="shared" si="279"/>
        <v>511183</v>
      </c>
      <c r="DQ350" s="91">
        <f t="shared" si="280"/>
        <v>1056</v>
      </c>
      <c r="DR350" s="227">
        <v>505</v>
      </c>
      <c r="DS350" s="227">
        <v>456</v>
      </c>
      <c r="DT350" s="228">
        <v>95</v>
      </c>
      <c r="DU350" s="309">
        <f t="shared" si="281"/>
        <v>2009</v>
      </c>
      <c r="DV350" s="227">
        <v>1246</v>
      </c>
      <c r="DW350" s="126">
        <v>763</v>
      </c>
      <c r="DX350" s="378"/>
    </row>
    <row r="351" spans="1:139" s="14" customFormat="1" ht="16.5" customHeight="1">
      <c r="A351" s="48" t="s">
        <v>79</v>
      </c>
      <c r="B351" s="309">
        <f t="shared" si="257"/>
        <v>8922</v>
      </c>
      <c r="C351" s="226">
        <v>3424</v>
      </c>
      <c r="D351" s="228">
        <v>5498</v>
      </c>
      <c r="E351" s="309">
        <f t="shared" si="258"/>
        <v>60545</v>
      </c>
      <c r="F351" s="226">
        <v>5327</v>
      </c>
      <c r="G351" s="227">
        <v>20446</v>
      </c>
      <c r="H351" s="227">
        <v>19932</v>
      </c>
      <c r="I351" s="227">
        <v>2587</v>
      </c>
      <c r="J351" s="228">
        <v>12253</v>
      </c>
      <c r="K351" s="91">
        <f t="shared" si="259"/>
        <v>24378</v>
      </c>
      <c r="L351" s="227">
        <v>4900</v>
      </c>
      <c r="M351" s="227">
        <v>3543</v>
      </c>
      <c r="N351" s="227">
        <v>8572</v>
      </c>
      <c r="O351" s="228">
        <v>7363</v>
      </c>
      <c r="P351" s="91">
        <f t="shared" si="260"/>
        <v>11457</v>
      </c>
      <c r="Q351" s="227">
        <v>7317</v>
      </c>
      <c r="R351" s="227">
        <v>3274</v>
      </c>
      <c r="S351" s="228">
        <v>866</v>
      </c>
      <c r="T351" s="91">
        <f t="shared" si="261"/>
        <v>13630</v>
      </c>
      <c r="U351" s="227">
        <v>2082</v>
      </c>
      <c r="V351" s="227">
        <v>2968</v>
      </c>
      <c r="W351" s="227">
        <v>3704</v>
      </c>
      <c r="X351" s="228">
        <v>4876</v>
      </c>
      <c r="Y351" s="91">
        <f t="shared" si="262"/>
        <v>37024</v>
      </c>
      <c r="Z351" s="227">
        <v>6670</v>
      </c>
      <c r="AA351" s="227">
        <v>13307</v>
      </c>
      <c r="AB351" s="227">
        <v>5939</v>
      </c>
      <c r="AC351" s="228">
        <v>11108</v>
      </c>
      <c r="AD351" s="91">
        <f t="shared" si="263"/>
        <v>11329</v>
      </c>
      <c r="AE351" s="227">
        <v>1124</v>
      </c>
      <c r="AF351" s="227">
        <v>1124</v>
      </c>
      <c r="AG351" s="227">
        <v>2455</v>
      </c>
      <c r="AH351" s="227">
        <v>1959</v>
      </c>
      <c r="AI351" s="227">
        <v>3694</v>
      </c>
      <c r="AJ351" s="228">
        <v>973</v>
      </c>
      <c r="AK351" s="91">
        <f t="shared" si="264"/>
        <v>6228</v>
      </c>
      <c r="AL351" s="227">
        <v>1075</v>
      </c>
      <c r="AM351" s="227">
        <v>1801</v>
      </c>
      <c r="AN351" s="227">
        <v>1753</v>
      </c>
      <c r="AO351" s="228">
        <v>1599</v>
      </c>
      <c r="AP351" s="91">
        <f t="shared" si="265"/>
        <v>18485</v>
      </c>
      <c r="AQ351" s="227">
        <v>8627</v>
      </c>
      <c r="AR351" s="228">
        <v>9858</v>
      </c>
      <c r="AS351" s="91">
        <f t="shared" si="266"/>
        <v>13949</v>
      </c>
      <c r="AT351" s="227">
        <v>5423</v>
      </c>
      <c r="AU351" s="227">
        <v>6916</v>
      </c>
      <c r="AV351" s="227">
        <v>915</v>
      </c>
      <c r="AW351" s="228">
        <v>695</v>
      </c>
      <c r="AX351" s="91">
        <f t="shared" si="267"/>
        <v>9507</v>
      </c>
      <c r="AY351" s="227">
        <v>4398</v>
      </c>
      <c r="AZ351" s="228">
        <v>5109</v>
      </c>
      <c r="BA351" s="91">
        <f t="shared" si="268"/>
        <v>16530</v>
      </c>
      <c r="BB351" s="227">
        <v>4631</v>
      </c>
      <c r="BC351" s="227">
        <v>4007</v>
      </c>
      <c r="BD351" s="227">
        <v>3127</v>
      </c>
      <c r="BE351" s="227">
        <v>1854</v>
      </c>
      <c r="BF351" s="227">
        <v>300</v>
      </c>
      <c r="BG351" s="227">
        <v>843</v>
      </c>
      <c r="BH351" s="227">
        <v>815</v>
      </c>
      <c r="BI351" s="228">
        <v>953</v>
      </c>
      <c r="BJ351" s="91">
        <f t="shared" si="269"/>
        <v>43855</v>
      </c>
      <c r="BK351" s="227">
        <v>5367</v>
      </c>
      <c r="BL351" s="227">
        <v>7512</v>
      </c>
      <c r="BM351" s="227">
        <v>11790</v>
      </c>
      <c r="BN351" s="227">
        <v>6688</v>
      </c>
      <c r="BO351" s="228">
        <v>12498</v>
      </c>
      <c r="BP351" s="91">
        <f t="shared" si="270"/>
        <v>7918</v>
      </c>
      <c r="BQ351" s="227">
        <v>3913</v>
      </c>
      <c r="BR351" s="227">
        <v>1276</v>
      </c>
      <c r="BS351" s="228">
        <v>2729</v>
      </c>
      <c r="BT351" s="91">
        <f t="shared" si="271"/>
        <v>12691</v>
      </c>
      <c r="BU351" s="227">
        <v>2400</v>
      </c>
      <c r="BV351" s="227">
        <v>994</v>
      </c>
      <c r="BW351" s="227">
        <v>2066</v>
      </c>
      <c r="BX351" s="228">
        <v>7231</v>
      </c>
      <c r="BY351" s="91">
        <f t="shared" si="272"/>
        <v>46143</v>
      </c>
      <c r="BZ351" s="227">
        <v>3630</v>
      </c>
      <c r="CA351" s="227">
        <v>5856</v>
      </c>
      <c r="CB351" s="227">
        <v>8151</v>
      </c>
      <c r="CC351" s="227">
        <v>1783</v>
      </c>
      <c r="CD351" s="227">
        <v>2990</v>
      </c>
      <c r="CE351" s="227">
        <v>16538</v>
      </c>
      <c r="CF351" s="227">
        <v>5129</v>
      </c>
      <c r="CG351" s="228">
        <v>2066</v>
      </c>
      <c r="CH351" s="91">
        <f t="shared" si="273"/>
        <v>6306</v>
      </c>
      <c r="CI351" s="227">
        <v>3093</v>
      </c>
      <c r="CJ351" s="228">
        <v>3213</v>
      </c>
      <c r="CK351" s="91">
        <f t="shared" si="274"/>
        <v>29496</v>
      </c>
      <c r="CL351" s="227">
        <v>7355</v>
      </c>
      <c r="CM351" s="227">
        <v>4614</v>
      </c>
      <c r="CN351" s="227">
        <v>2273</v>
      </c>
      <c r="CO351" s="227">
        <v>3032</v>
      </c>
      <c r="CP351" s="228">
        <v>12222</v>
      </c>
      <c r="CQ351" s="91">
        <f t="shared" si="275"/>
        <v>6530</v>
      </c>
      <c r="CR351" s="227">
        <v>1458</v>
      </c>
      <c r="CS351" s="227">
        <v>1392</v>
      </c>
      <c r="CT351" s="228">
        <v>3680</v>
      </c>
      <c r="CU351" s="91">
        <f t="shared" si="276"/>
        <v>22951</v>
      </c>
      <c r="CV351" s="227">
        <v>1405</v>
      </c>
      <c r="CW351" s="227">
        <v>11144</v>
      </c>
      <c r="CX351" s="227">
        <v>1797</v>
      </c>
      <c r="CY351" s="228">
        <v>8605</v>
      </c>
      <c r="CZ351" s="91">
        <f t="shared" si="277"/>
        <v>72175</v>
      </c>
      <c r="DA351" s="227">
        <v>8735</v>
      </c>
      <c r="DB351" s="227">
        <v>28089</v>
      </c>
      <c r="DC351" s="227">
        <v>11529</v>
      </c>
      <c r="DD351" s="227">
        <v>5077</v>
      </c>
      <c r="DE351" s="227">
        <v>15532</v>
      </c>
      <c r="DF351" s="228">
        <v>3213</v>
      </c>
      <c r="DG351" s="91">
        <f t="shared" si="278"/>
        <v>125247</v>
      </c>
      <c r="DH351" s="227">
        <v>5638</v>
      </c>
      <c r="DI351" s="227">
        <v>8204</v>
      </c>
      <c r="DJ351" s="227">
        <v>7994</v>
      </c>
      <c r="DK351" s="227">
        <v>19602</v>
      </c>
      <c r="DL351" s="227">
        <v>4889</v>
      </c>
      <c r="DM351" s="227">
        <v>2177</v>
      </c>
      <c r="DN351" s="227">
        <v>36128</v>
      </c>
      <c r="DO351" s="228">
        <v>40615</v>
      </c>
      <c r="DP351" s="458">
        <f t="shared" si="279"/>
        <v>605296</v>
      </c>
      <c r="DQ351" s="91">
        <f t="shared" si="280"/>
        <v>2058</v>
      </c>
      <c r="DR351" s="227">
        <v>875</v>
      </c>
      <c r="DS351" s="227">
        <v>913</v>
      </c>
      <c r="DT351" s="228">
        <v>270</v>
      </c>
      <c r="DU351" s="309">
        <f t="shared" si="281"/>
        <v>2997</v>
      </c>
      <c r="DV351" s="227">
        <v>2377</v>
      </c>
      <c r="DW351" s="126">
        <v>620</v>
      </c>
      <c r="DX351" s="378"/>
    </row>
    <row r="352" spans="1:139" s="14" customFormat="1" ht="16.5" customHeight="1">
      <c r="A352" s="463" t="s">
        <v>80</v>
      </c>
      <c r="B352" s="309">
        <f t="shared" si="257"/>
        <v>592</v>
      </c>
      <c r="C352" s="226">
        <v>233</v>
      </c>
      <c r="D352" s="228">
        <v>359</v>
      </c>
      <c r="E352" s="309">
        <f t="shared" si="258"/>
        <v>2812</v>
      </c>
      <c r="F352" s="226">
        <v>300</v>
      </c>
      <c r="G352" s="227">
        <v>869</v>
      </c>
      <c r="H352" s="227">
        <v>867</v>
      </c>
      <c r="I352" s="227">
        <v>155</v>
      </c>
      <c r="J352" s="228">
        <v>621</v>
      </c>
      <c r="K352" s="91">
        <f t="shared" si="259"/>
        <v>1320</v>
      </c>
      <c r="L352" s="227">
        <v>239</v>
      </c>
      <c r="M352" s="227">
        <v>244</v>
      </c>
      <c r="N352" s="227">
        <v>368</v>
      </c>
      <c r="O352" s="228">
        <v>469</v>
      </c>
      <c r="P352" s="91">
        <f t="shared" si="260"/>
        <v>926</v>
      </c>
      <c r="Q352" s="227">
        <v>508</v>
      </c>
      <c r="R352" s="227">
        <v>277</v>
      </c>
      <c r="S352" s="228">
        <v>141</v>
      </c>
      <c r="T352" s="91">
        <f t="shared" si="261"/>
        <v>865</v>
      </c>
      <c r="U352" s="227">
        <v>160</v>
      </c>
      <c r="V352" s="227">
        <v>172</v>
      </c>
      <c r="W352" s="227">
        <v>223</v>
      </c>
      <c r="X352" s="228">
        <v>310</v>
      </c>
      <c r="Y352" s="91">
        <f t="shared" si="262"/>
        <v>2235</v>
      </c>
      <c r="Z352" s="227">
        <v>427</v>
      </c>
      <c r="AA352" s="227">
        <v>731</v>
      </c>
      <c r="AB352" s="227">
        <v>411</v>
      </c>
      <c r="AC352" s="228">
        <v>666</v>
      </c>
      <c r="AD352" s="91">
        <f t="shared" si="263"/>
        <v>846</v>
      </c>
      <c r="AE352" s="227">
        <v>105</v>
      </c>
      <c r="AF352" s="227">
        <v>86</v>
      </c>
      <c r="AG352" s="227">
        <v>169</v>
      </c>
      <c r="AH352" s="227">
        <v>128</v>
      </c>
      <c r="AI352" s="227">
        <v>244</v>
      </c>
      <c r="AJ352" s="228">
        <v>114</v>
      </c>
      <c r="AK352" s="91">
        <f t="shared" si="264"/>
        <v>499</v>
      </c>
      <c r="AL352" s="227">
        <v>83</v>
      </c>
      <c r="AM352" s="227">
        <v>194</v>
      </c>
      <c r="AN352" s="227">
        <v>109</v>
      </c>
      <c r="AO352" s="228">
        <v>113</v>
      </c>
      <c r="AP352" s="91">
        <f t="shared" si="265"/>
        <v>666</v>
      </c>
      <c r="AQ352" s="227">
        <v>295</v>
      </c>
      <c r="AR352" s="228">
        <v>371</v>
      </c>
      <c r="AS352" s="91">
        <f t="shared" si="266"/>
        <v>958</v>
      </c>
      <c r="AT352" s="227">
        <v>340</v>
      </c>
      <c r="AU352" s="227">
        <v>514</v>
      </c>
      <c r="AV352" s="227">
        <v>64</v>
      </c>
      <c r="AW352" s="228">
        <v>40</v>
      </c>
      <c r="AX352" s="91">
        <f t="shared" si="267"/>
        <v>738</v>
      </c>
      <c r="AY352" s="227">
        <v>352</v>
      </c>
      <c r="AZ352" s="228">
        <v>386</v>
      </c>
      <c r="BA352" s="91">
        <f t="shared" si="268"/>
        <v>1296</v>
      </c>
      <c r="BB352" s="227">
        <v>290</v>
      </c>
      <c r="BC352" s="227">
        <v>398</v>
      </c>
      <c r="BD352" s="227">
        <v>226</v>
      </c>
      <c r="BE352" s="227">
        <v>96</v>
      </c>
      <c r="BF352" s="227">
        <v>42</v>
      </c>
      <c r="BG352" s="227">
        <v>64</v>
      </c>
      <c r="BH352" s="227">
        <v>60</v>
      </c>
      <c r="BI352" s="228">
        <v>120</v>
      </c>
      <c r="BJ352" s="91">
        <f t="shared" si="269"/>
        <v>2519</v>
      </c>
      <c r="BK352" s="227">
        <v>359</v>
      </c>
      <c r="BL352" s="227">
        <v>387</v>
      </c>
      <c r="BM352" s="227">
        <v>722</v>
      </c>
      <c r="BN352" s="227">
        <v>384</v>
      </c>
      <c r="BO352" s="228">
        <v>667</v>
      </c>
      <c r="BP352" s="91">
        <f t="shared" si="270"/>
        <v>490</v>
      </c>
      <c r="BQ352" s="227">
        <v>235</v>
      </c>
      <c r="BR352" s="227">
        <v>85</v>
      </c>
      <c r="BS352" s="228">
        <v>170</v>
      </c>
      <c r="BT352" s="91">
        <f t="shared" si="271"/>
        <v>861</v>
      </c>
      <c r="BU352" s="227">
        <v>132</v>
      </c>
      <c r="BV352" s="227">
        <v>62</v>
      </c>
      <c r="BW352" s="227">
        <v>152</v>
      </c>
      <c r="BX352" s="228">
        <v>515</v>
      </c>
      <c r="BY352" s="91">
        <f t="shared" si="272"/>
        <v>2746</v>
      </c>
      <c r="BZ352" s="227">
        <v>320</v>
      </c>
      <c r="CA352" s="227">
        <v>348</v>
      </c>
      <c r="CB352" s="227">
        <v>497</v>
      </c>
      <c r="CC352" s="227">
        <v>161</v>
      </c>
      <c r="CD352" s="227">
        <v>161</v>
      </c>
      <c r="CE352" s="227">
        <v>797</v>
      </c>
      <c r="CF352" s="227">
        <v>345</v>
      </c>
      <c r="CG352" s="228">
        <v>117</v>
      </c>
      <c r="CH352" s="91">
        <f t="shared" si="273"/>
        <v>420</v>
      </c>
      <c r="CI352" s="227">
        <v>184</v>
      </c>
      <c r="CJ352" s="228">
        <v>236</v>
      </c>
      <c r="CK352" s="91">
        <f t="shared" si="274"/>
        <v>2060</v>
      </c>
      <c r="CL352" s="227">
        <v>600</v>
      </c>
      <c r="CM352" s="227">
        <v>304</v>
      </c>
      <c r="CN352" s="227">
        <v>146</v>
      </c>
      <c r="CO352" s="227">
        <v>224</v>
      </c>
      <c r="CP352" s="228">
        <v>786</v>
      </c>
      <c r="CQ352" s="91">
        <f t="shared" si="275"/>
        <v>457</v>
      </c>
      <c r="CR352" s="227">
        <v>107</v>
      </c>
      <c r="CS352" s="227">
        <v>140</v>
      </c>
      <c r="CT352" s="228">
        <v>210</v>
      </c>
      <c r="CU352" s="91">
        <f t="shared" si="276"/>
        <v>1358</v>
      </c>
      <c r="CV352" s="227">
        <v>127</v>
      </c>
      <c r="CW352" s="227">
        <v>614</v>
      </c>
      <c r="CX352" s="227">
        <v>172</v>
      </c>
      <c r="CY352" s="228">
        <v>445</v>
      </c>
      <c r="CZ352" s="91">
        <f t="shared" si="277"/>
        <v>3564</v>
      </c>
      <c r="DA352" s="227">
        <v>500</v>
      </c>
      <c r="DB352" s="227">
        <v>1379</v>
      </c>
      <c r="DC352" s="227">
        <v>548</v>
      </c>
      <c r="DD352" s="227">
        <v>292</v>
      </c>
      <c r="DE352" s="227">
        <v>644</v>
      </c>
      <c r="DF352" s="228">
        <v>201</v>
      </c>
      <c r="DG352" s="91">
        <f t="shared" si="278"/>
        <v>6106</v>
      </c>
      <c r="DH352" s="227">
        <v>356</v>
      </c>
      <c r="DI352" s="227">
        <v>453</v>
      </c>
      <c r="DJ352" s="227">
        <v>453</v>
      </c>
      <c r="DK352" s="227">
        <v>1068</v>
      </c>
      <c r="DL352" s="227">
        <v>281</v>
      </c>
      <c r="DM352" s="227">
        <v>200</v>
      </c>
      <c r="DN352" s="227">
        <v>1315</v>
      </c>
      <c r="DO352" s="228">
        <v>1980</v>
      </c>
      <c r="DP352" s="458">
        <f t="shared" si="279"/>
        <v>34334</v>
      </c>
      <c r="DQ352" s="91">
        <f t="shared" si="280"/>
        <v>87</v>
      </c>
      <c r="DR352" s="227">
        <v>38</v>
      </c>
      <c r="DS352" s="227">
        <v>34</v>
      </c>
      <c r="DT352" s="228">
        <v>15</v>
      </c>
      <c r="DU352" s="309">
        <f t="shared" si="281"/>
        <v>186</v>
      </c>
      <c r="DV352" s="227">
        <v>136</v>
      </c>
      <c r="DW352" s="126">
        <v>50</v>
      </c>
      <c r="DX352" s="378"/>
    </row>
    <row r="353" spans="1:142" s="14" customFormat="1" ht="16.5" customHeight="1">
      <c r="A353" s="48" t="s">
        <v>81</v>
      </c>
      <c r="B353" s="309">
        <f t="shared" si="257"/>
        <v>412</v>
      </c>
      <c r="C353" s="226">
        <v>157</v>
      </c>
      <c r="D353" s="228">
        <v>255</v>
      </c>
      <c r="E353" s="309">
        <f t="shared" si="258"/>
        <v>2499</v>
      </c>
      <c r="F353" s="226">
        <v>275</v>
      </c>
      <c r="G353" s="227">
        <v>771</v>
      </c>
      <c r="H353" s="227">
        <v>800</v>
      </c>
      <c r="I353" s="227">
        <v>129</v>
      </c>
      <c r="J353" s="228">
        <v>524</v>
      </c>
      <c r="K353" s="91">
        <f t="shared" si="259"/>
        <v>1175</v>
      </c>
      <c r="L353" s="227">
        <v>196</v>
      </c>
      <c r="M353" s="227">
        <v>224</v>
      </c>
      <c r="N353" s="227">
        <v>333</v>
      </c>
      <c r="O353" s="228">
        <v>422</v>
      </c>
      <c r="P353" s="91">
        <f t="shared" si="260"/>
        <v>834</v>
      </c>
      <c r="Q353" s="227">
        <v>452</v>
      </c>
      <c r="R353" s="227">
        <v>249</v>
      </c>
      <c r="S353" s="228">
        <v>133</v>
      </c>
      <c r="T353" s="91">
        <f t="shared" si="261"/>
        <v>758</v>
      </c>
      <c r="U353" s="227">
        <v>113</v>
      </c>
      <c r="V353" s="227">
        <v>162</v>
      </c>
      <c r="W353" s="227">
        <v>187</v>
      </c>
      <c r="X353" s="228">
        <v>296</v>
      </c>
      <c r="Y353" s="91">
        <f t="shared" si="262"/>
        <v>1957</v>
      </c>
      <c r="Z353" s="227">
        <v>374</v>
      </c>
      <c r="AA353" s="227">
        <v>645</v>
      </c>
      <c r="AB353" s="227">
        <v>335</v>
      </c>
      <c r="AC353" s="228">
        <v>603</v>
      </c>
      <c r="AD353" s="91">
        <f t="shared" si="263"/>
        <v>717</v>
      </c>
      <c r="AE353" s="227">
        <v>74</v>
      </c>
      <c r="AF353" s="227">
        <v>71</v>
      </c>
      <c r="AG353" s="227">
        <v>147</v>
      </c>
      <c r="AH353" s="227">
        <v>121</v>
      </c>
      <c r="AI353" s="227">
        <v>210</v>
      </c>
      <c r="AJ353" s="228">
        <v>94</v>
      </c>
      <c r="AK353" s="91">
        <f t="shared" si="264"/>
        <v>411</v>
      </c>
      <c r="AL353" s="227">
        <v>62</v>
      </c>
      <c r="AM353" s="227">
        <v>174</v>
      </c>
      <c r="AN353" s="227">
        <v>67</v>
      </c>
      <c r="AO353" s="228">
        <v>108</v>
      </c>
      <c r="AP353" s="91">
        <f t="shared" si="265"/>
        <v>642</v>
      </c>
      <c r="AQ353" s="227">
        <v>290</v>
      </c>
      <c r="AR353" s="228">
        <v>352</v>
      </c>
      <c r="AS353" s="91">
        <f t="shared" si="266"/>
        <v>842</v>
      </c>
      <c r="AT353" s="227">
        <v>289</v>
      </c>
      <c r="AU353" s="227">
        <v>475</v>
      </c>
      <c r="AV353" s="227">
        <v>44</v>
      </c>
      <c r="AW353" s="228">
        <v>34</v>
      </c>
      <c r="AX353" s="91">
        <f t="shared" si="267"/>
        <v>636</v>
      </c>
      <c r="AY353" s="227">
        <v>307</v>
      </c>
      <c r="AZ353" s="228">
        <v>329</v>
      </c>
      <c r="BA353" s="91">
        <f t="shared" si="268"/>
        <v>914</v>
      </c>
      <c r="BB353" s="227">
        <v>170</v>
      </c>
      <c r="BC353" s="227">
        <v>317</v>
      </c>
      <c r="BD353" s="227">
        <v>144</v>
      </c>
      <c r="BE353" s="227">
        <v>73</v>
      </c>
      <c r="BF353" s="227">
        <v>21</v>
      </c>
      <c r="BG353" s="227">
        <v>44</v>
      </c>
      <c r="BH353" s="227">
        <v>60</v>
      </c>
      <c r="BI353" s="228">
        <v>85</v>
      </c>
      <c r="BJ353" s="91">
        <f t="shared" si="269"/>
        <v>2291</v>
      </c>
      <c r="BK353" s="227">
        <v>332</v>
      </c>
      <c r="BL353" s="227">
        <v>346</v>
      </c>
      <c r="BM353" s="227">
        <v>641</v>
      </c>
      <c r="BN353" s="227">
        <v>363</v>
      </c>
      <c r="BO353" s="228">
        <v>609</v>
      </c>
      <c r="BP353" s="91">
        <f t="shared" si="270"/>
        <v>432</v>
      </c>
      <c r="BQ353" s="227">
        <v>210</v>
      </c>
      <c r="BR353" s="227">
        <v>71</v>
      </c>
      <c r="BS353" s="228">
        <v>151</v>
      </c>
      <c r="BT353" s="91">
        <f t="shared" si="271"/>
        <v>698</v>
      </c>
      <c r="BU353" s="227">
        <v>110</v>
      </c>
      <c r="BV353" s="227">
        <v>42</v>
      </c>
      <c r="BW353" s="227">
        <v>114</v>
      </c>
      <c r="BX353" s="228">
        <v>432</v>
      </c>
      <c r="BY353" s="91">
        <f t="shared" si="272"/>
        <v>2411</v>
      </c>
      <c r="BZ353" s="227">
        <v>281</v>
      </c>
      <c r="CA353" s="227">
        <v>315</v>
      </c>
      <c r="CB353" s="227">
        <v>417</v>
      </c>
      <c r="CC353" s="227">
        <v>135</v>
      </c>
      <c r="CD353" s="227">
        <v>131</v>
      </c>
      <c r="CE353" s="227">
        <v>746</v>
      </c>
      <c r="CF353" s="227">
        <v>284</v>
      </c>
      <c r="CG353" s="228">
        <v>102</v>
      </c>
      <c r="CH353" s="91">
        <f t="shared" si="273"/>
        <v>336</v>
      </c>
      <c r="CI353" s="227">
        <v>151</v>
      </c>
      <c r="CJ353" s="228">
        <v>185</v>
      </c>
      <c r="CK353" s="91">
        <f t="shared" si="274"/>
        <v>1787</v>
      </c>
      <c r="CL353" s="227">
        <v>518</v>
      </c>
      <c r="CM353" s="227">
        <v>241</v>
      </c>
      <c r="CN353" s="227">
        <v>120</v>
      </c>
      <c r="CO353" s="227">
        <v>189</v>
      </c>
      <c r="CP353" s="228">
        <v>719</v>
      </c>
      <c r="CQ353" s="91">
        <f t="shared" si="275"/>
        <v>345</v>
      </c>
      <c r="CR353" s="227">
        <v>95</v>
      </c>
      <c r="CS353" s="227">
        <v>93</v>
      </c>
      <c r="CT353" s="228">
        <v>157</v>
      </c>
      <c r="CU353" s="91">
        <f t="shared" si="276"/>
        <v>1156</v>
      </c>
      <c r="CV353" s="227">
        <v>108</v>
      </c>
      <c r="CW353" s="227">
        <v>567</v>
      </c>
      <c r="CX353" s="227">
        <v>152</v>
      </c>
      <c r="CY353" s="228">
        <v>329</v>
      </c>
      <c r="CZ353" s="91">
        <f t="shared" si="277"/>
        <v>3268</v>
      </c>
      <c r="DA353" s="227">
        <v>460</v>
      </c>
      <c r="DB353" s="227">
        <v>1322</v>
      </c>
      <c r="DC353" s="227">
        <v>509</v>
      </c>
      <c r="DD353" s="227">
        <v>228</v>
      </c>
      <c r="DE353" s="227">
        <v>578</v>
      </c>
      <c r="DF353" s="228">
        <v>171</v>
      </c>
      <c r="DG353" s="91">
        <f t="shared" si="278"/>
        <v>5643</v>
      </c>
      <c r="DH353" s="227">
        <v>300</v>
      </c>
      <c r="DI353" s="227">
        <v>402</v>
      </c>
      <c r="DJ353" s="227">
        <v>409</v>
      </c>
      <c r="DK353" s="227">
        <v>990</v>
      </c>
      <c r="DL353" s="227">
        <v>221</v>
      </c>
      <c r="DM353" s="227">
        <v>138</v>
      </c>
      <c r="DN353" s="227">
        <v>1263</v>
      </c>
      <c r="DO353" s="228">
        <v>1920</v>
      </c>
      <c r="DP353" s="458">
        <f t="shared" si="279"/>
        <v>30164</v>
      </c>
      <c r="DQ353" s="91">
        <f t="shared" si="280"/>
        <v>81</v>
      </c>
      <c r="DR353" s="227">
        <v>37</v>
      </c>
      <c r="DS353" s="227">
        <v>33</v>
      </c>
      <c r="DT353" s="228">
        <v>11</v>
      </c>
      <c r="DU353" s="309">
        <f t="shared" si="281"/>
        <v>151</v>
      </c>
      <c r="DV353" s="227">
        <v>103</v>
      </c>
      <c r="DW353" s="126">
        <v>48</v>
      </c>
      <c r="DX353" s="378"/>
    </row>
    <row r="354" spans="1:142" s="14" customFormat="1" ht="33" customHeight="1">
      <c r="A354" s="473" t="s">
        <v>521</v>
      </c>
      <c r="B354" s="309"/>
      <c r="C354" s="379"/>
      <c r="D354" s="380"/>
      <c r="E354" s="90"/>
      <c r="F354" s="379"/>
      <c r="G354" s="381"/>
      <c r="H354" s="381"/>
      <c r="I354" s="381"/>
      <c r="J354" s="380"/>
      <c r="K354" s="91"/>
      <c r="L354" s="381"/>
      <c r="M354" s="381"/>
      <c r="N354" s="381"/>
      <c r="O354" s="380"/>
      <c r="P354" s="91"/>
      <c r="Q354" s="381"/>
      <c r="R354" s="381"/>
      <c r="S354" s="380"/>
      <c r="T354" s="91"/>
      <c r="U354" s="381"/>
      <c r="V354" s="381"/>
      <c r="W354" s="381"/>
      <c r="X354" s="380"/>
      <c r="Y354" s="91"/>
      <c r="Z354" s="381"/>
      <c r="AA354" s="381"/>
      <c r="AB354" s="381"/>
      <c r="AC354" s="380"/>
      <c r="AD354" s="91"/>
      <c r="AE354" s="381"/>
      <c r="AF354" s="381"/>
      <c r="AG354" s="381"/>
      <c r="AH354" s="381"/>
      <c r="AI354" s="381"/>
      <c r="AJ354" s="380"/>
      <c r="AK354" s="91"/>
      <c r="AL354" s="381"/>
      <c r="AM354" s="381"/>
      <c r="AN354" s="381"/>
      <c r="AO354" s="380"/>
      <c r="AP354" s="91"/>
      <c r="AQ354" s="381"/>
      <c r="AR354" s="380"/>
      <c r="AS354" s="91"/>
      <c r="AT354" s="381"/>
      <c r="AU354" s="381"/>
      <c r="AV354" s="381"/>
      <c r="AW354" s="380"/>
      <c r="AX354" s="91"/>
      <c r="AY354" s="381"/>
      <c r="AZ354" s="380"/>
      <c r="BA354" s="91"/>
      <c r="BB354" s="381"/>
      <c r="BC354" s="381"/>
      <c r="BD354" s="381"/>
      <c r="BE354" s="381"/>
      <c r="BF354" s="381"/>
      <c r="BG354" s="381"/>
      <c r="BH354" s="381"/>
      <c r="BI354" s="380"/>
      <c r="BJ354" s="91"/>
      <c r="BK354" s="381"/>
      <c r="BL354" s="381"/>
      <c r="BM354" s="381"/>
      <c r="BN354" s="381"/>
      <c r="BO354" s="380"/>
      <c r="BP354" s="91"/>
      <c r="BQ354" s="381"/>
      <c r="BR354" s="381"/>
      <c r="BS354" s="380"/>
      <c r="BT354" s="91"/>
      <c r="BU354" s="381"/>
      <c r="BV354" s="381"/>
      <c r="BW354" s="381"/>
      <c r="BX354" s="380"/>
      <c r="BY354" s="91"/>
      <c r="BZ354" s="381"/>
      <c r="CA354" s="381"/>
      <c r="CB354" s="381"/>
      <c r="CC354" s="381"/>
      <c r="CD354" s="381"/>
      <c r="CE354" s="381"/>
      <c r="CF354" s="381"/>
      <c r="CG354" s="380"/>
      <c r="CH354" s="91"/>
      <c r="CI354" s="381"/>
      <c r="CJ354" s="380"/>
      <c r="CK354" s="91"/>
      <c r="CL354" s="381"/>
      <c r="CM354" s="381"/>
      <c r="CN354" s="381"/>
      <c r="CO354" s="381"/>
      <c r="CP354" s="380"/>
      <c r="CQ354" s="91"/>
      <c r="CR354" s="381"/>
      <c r="CS354" s="381"/>
      <c r="CT354" s="380"/>
      <c r="CU354" s="91"/>
      <c r="CV354" s="381"/>
      <c r="CW354" s="381"/>
      <c r="CX354" s="381"/>
      <c r="CY354" s="380"/>
      <c r="CZ354" s="91"/>
      <c r="DA354" s="381"/>
      <c r="DB354" s="381"/>
      <c r="DC354" s="381"/>
      <c r="DD354" s="381"/>
      <c r="DE354" s="381"/>
      <c r="DF354" s="380"/>
      <c r="DG354" s="91"/>
      <c r="DH354" s="381"/>
      <c r="DI354" s="381"/>
      <c r="DJ354" s="381"/>
      <c r="DK354" s="381"/>
      <c r="DL354" s="381"/>
      <c r="DM354" s="381"/>
      <c r="DN354" s="381"/>
      <c r="DO354" s="380"/>
      <c r="DP354" s="458"/>
      <c r="DQ354" s="91"/>
      <c r="DR354" s="381"/>
      <c r="DS354" s="381"/>
      <c r="DT354" s="380"/>
      <c r="DU354" s="309"/>
      <c r="DV354" s="381"/>
      <c r="DW354" s="126"/>
    </row>
    <row r="355" spans="1:142" s="14" customFormat="1" ht="16.5" customHeight="1">
      <c r="A355" s="463" t="s">
        <v>184</v>
      </c>
      <c r="B355" s="309">
        <f>SUM(C355:D355)</f>
        <v>5247</v>
      </c>
      <c r="C355" s="226">
        <v>1921</v>
      </c>
      <c r="D355" s="228">
        <v>3326</v>
      </c>
      <c r="E355" s="309">
        <f>SUM(F355:J355)</f>
        <v>22752</v>
      </c>
      <c r="F355" s="226">
        <v>2806</v>
      </c>
      <c r="G355" s="227">
        <v>7206</v>
      </c>
      <c r="H355" s="227">
        <v>4714</v>
      </c>
      <c r="I355" s="227">
        <v>2689</v>
      </c>
      <c r="J355" s="228">
        <v>5337</v>
      </c>
      <c r="K355" s="91">
        <f>SUM(L355:O355)</f>
        <v>9230</v>
      </c>
      <c r="L355" s="227">
        <v>2058</v>
      </c>
      <c r="M355" s="227">
        <v>1333</v>
      </c>
      <c r="N355" s="227">
        <v>2573</v>
      </c>
      <c r="O355" s="228">
        <v>3266</v>
      </c>
      <c r="P355" s="91">
        <f>SUM(Q355:S355)</f>
        <v>16779</v>
      </c>
      <c r="Q355" s="227">
        <v>8967</v>
      </c>
      <c r="R355" s="227">
        <v>5093</v>
      </c>
      <c r="S355" s="228">
        <v>2719</v>
      </c>
      <c r="T355" s="91">
        <f>SUM(U355:X355)</f>
        <v>9523</v>
      </c>
      <c r="U355" s="227">
        <v>2302</v>
      </c>
      <c r="V355" s="227">
        <v>1340</v>
      </c>
      <c r="W355" s="227">
        <v>3068</v>
      </c>
      <c r="X355" s="228">
        <v>2813</v>
      </c>
      <c r="Y355" s="91">
        <f>SUM(Z355:AC355)</f>
        <v>27008</v>
      </c>
      <c r="Z355" s="227">
        <v>6470</v>
      </c>
      <c r="AA355" s="227">
        <v>7076</v>
      </c>
      <c r="AB355" s="227">
        <v>7343</v>
      </c>
      <c r="AC355" s="228">
        <v>6119</v>
      </c>
      <c r="AD355" s="91">
        <f>SUM(AE355:AJ355)</f>
        <v>22620</v>
      </c>
      <c r="AE355" s="227">
        <v>1878</v>
      </c>
      <c r="AF355" s="227">
        <v>2630</v>
      </c>
      <c r="AG355" s="227">
        <v>1858</v>
      </c>
      <c r="AH355" s="227">
        <v>5599</v>
      </c>
      <c r="AI355" s="227">
        <v>5319</v>
      </c>
      <c r="AJ355" s="228">
        <v>5336</v>
      </c>
      <c r="AK355" s="91">
        <f>SUM(AL355:AO355)</f>
        <v>11793</v>
      </c>
      <c r="AL355" s="227">
        <v>3875</v>
      </c>
      <c r="AM355" s="227">
        <v>2670</v>
      </c>
      <c r="AN355" s="227">
        <v>3878</v>
      </c>
      <c r="AO355" s="228">
        <v>1370</v>
      </c>
      <c r="AP355" s="91">
        <f>SUM(AQ355:AR355)</f>
        <v>73</v>
      </c>
      <c r="AQ355" s="227">
        <v>12</v>
      </c>
      <c r="AR355" s="228">
        <v>61</v>
      </c>
      <c r="AS355" s="91">
        <f>SUM(AT355:AW355)</f>
        <v>10460</v>
      </c>
      <c r="AT355" s="227">
        <v>3996</v>
      </c>
      <c r="AU355" s="227">
        <v>2828</v>
      </c>
      <c r="AV355" s="227">
        <v>2959</v>
      </c>
      <c r="AW355" s="228">
        <v>677</v>
      </c>
      <c r="AX355" s="91">
        <f>SUM(AY355:AZ355)</f>
        <v>15699</v>
      </c>
      <c r="AY355" s="227">
        <v>6102</v>
      </c>
      <c r="AZ355" s="228">
        <v>9597</v>
      </c>
      <c r="BA355" s="91">
        <f>SUM(BB355:BI355)</f>
        <v>20280</v>
      </c>
      <c r="BB355" s="227">
        <v>1494</v>
      </c>
      <c r="BC355" s="227">
        <v>7400</v>
      </c>
      <c r="BD355" s="227">
        <v>2958</v>
      </c>
      <c r="BE355" s="227">
        <v>1622</v>
      </c>
      <c r="BF355" s="227">
        <v>207</v>
      </c>
      <c r="BG355" s="227">
        <v>1539</v>
      </c>
      <c r="BH355" s="227">
        <v>525</v>
      </c>
      <c r="BI355" s="228">
        <v>4535</v>
      </c>
      <c r="BJ355" s="91">
        <f>SUM(BK355:BO355)</f>
        <v>16442</v>
      </c>
      <c r="BK355" s="227">
        <v>4473</v>
      </c>
      <c r="BL355" s="227">
        <v>2626</v>
      </c>
      <c r="BM355" s="227">
        <v>4346</v>
      </c>
      <c r="BN355" s="227">
        <v>623</v>
      </c>
      <c r="BO355" s="228">
        <v>4374</v>
      </c>
      <c r="BP355" s="91">
        <f>SUM(BQ355:BS355)</f>
        <v>5831</v>
      </c>
      <c r="BQ355" s="227">
        <v>2304</v>
      </c>
      <c r="BR355" s="227">
        <v>403</v>
      </c>
      <c r="BS355" s="228">
        <v>3124</v>
      </c>
      <c r="BT355" s="91">
        <f>SUM(BU355:BX355)</f>
        <v>12707</v>
      </c>
      <c r="BU355" s="227">
        <v>3706</v>
      </c>
      <c r="BV355" s="227">
        <v>1984</v>
      </c>
      <c r="BW355" s="227">
        <v>3069</v>
      </c>
      <c r="BX355" s="228">
        <v>3948</v>
      </c>
      <c r="BY355" s="91">
        <f>SUM(BZ355:CG355)</f>
        <v>19308</v>
      </c>
      <c r="BZ355" s="227">
        <v>2347</v>
      </c>
      <c r="CA355" s="227">
        <v>1914</v>
      </c>
      <c r="CB355" s="227">
        <v>4234</v>
      </c>
      <c r="CC355" s="227">
        <v>1123</v>
      </c>
      <c r="CD355" s="227">
        <v>1063</v>
      </c>
      <c r="CE355" s="227">
        <v>4058</v>
      </c>
      <c r="CF355" s="227">
        <v>2325</v>
      </c>
      <c r="CG355" s="228">
        <v>2244</v>
      </c>
      <c r="CH355" s="91">
        <f>SUM(CI355:CJ355)</f>
        <v>52496</v>
      </c>
      <c r="CI355" s="227">
        <v>26694</v>
      </c>
      <c r="CJ355" s="228">
        <v>25802</v>
      </c>
      <c r="CK355" s="91">
        <f>SUM(CL355:CP355)</f>
        <v>36750</v>
      </c>
      <c r="CL355" s="227">
        <v>8042</v>
      </c>
      <c r="CM355" s="227">
        <v>9706</v>
      </c>
      <c r="CN355" s="227">
        <v>3892</v>
      </c>
      <c r="CO355" s="227">
        <v>4803</v>
      </c>
      <c r="CP355" s="228">
        <v>10307</v>
      </c>
      <c r="CQ355" s="91">
        <f>SUM(CR355:CT355)</f>
        <v>28569</v>
      </c>
      <c r="CR355" s="227">
        <v>10469</v>
      </c>
      <c r="CS355" s="227">
        <v>6325</v>
      </c>
      <c r="CT355" s="228">
        <v>11775</v>
      </c>
      <c r="CU355" s="91">
        <f>SUM(CV355:CY355)</f>
        <v>15862</v>
      </c>
      <c r="CV355" s="227">
        <v>1602</v>
      </c>
      <c r="CW355" s="227">
        <v>5851</v>
      </c>
      <c r="CX355" s="227">
        <v>3143</v>
      </c>
      <c r="CY355" s="228">
        <v>5266</v>
      </c>
      <c r="CZ355" s="91">
        <f>SUM(DA355:DF355)</f>
        <v>18962</v>
      </c>
      <c r="DA355" s="227">
        <v>2203</v>
      </c>
      <c r="DB355" s="227">
        <v>4408</v>
      </c>
      <c r="DC355" s="227">
        <v>2075</v>
      </c>
      <c r="DD355" s="227">
        <v>2753</v>
      </c>
      <c r="DE355" s="227">
        <v>4771</v>
      </c>
      <c r="DF355" s="228">
        <v>2752</v>
      </c>
      <c r="DG355" s="91">
        <f>SUM(DH355:DO355)</f>
        <v>32883</v>
      </c>
      <c r="DH355" s="227">
        <v>4169</v>
      </c>
      <c r="DI355" s="227">
        <v>2446</v>
      </c>
      <c r="DJ355" s="227">
        <v>4609</v>
      </c>
      <c r="DK355" s="227">
        <v>5987</v>
      </c>
      <c r="DL355" s="227">
        <v>4760</v>
      </c>
      <c r="DM355" s="227">
        <v>3482</v>
      </c>
      <c r="DN355" s="227">
        <v>3218</v>
      </c>
      <c r="DO355" s="228">
        <v>4212</v>
      </c>
      <c r="DP355" s="458">
        <f>B355+E355+K355+P355+T355+Y355+AD355+AK355+AP355+AS355+AX355+BA355+BJ355+BP355+BT355+BY355+CH355+CK355+CQ355+CU355+CZ355+DG355</f>
        <v>411274</v>
      </c>
      <c r="DQ355" s="91">
        <f>SUM(DR355:DT355)</f>
        <v>315</v>
      </c>
      <c r="DR355" s="227">
        <v>126</v>
      </c>
      <c r="DS355" s="227">
        <v>30</v>
      </c>
      <c r="DT355" s="228">
        <v>159</v>
      </c>
      <c r="DU355" s="309">
        <f>SUM(DV355:DW355)</f>
        <v>3184</v>
      </c>
      <c r="DV355" s="227">
        <v>3184</v>
      </c>
      <c r="DW355" s="126">
        <v>0</v>
      </c>
      <c r="DX355" s="378"/>
    </row>
    <row r="356" spans="1:142" s="14" customFormat="1" ht="16.5" customHeight="1">
      <c r="A356" s="48" t="s">
        <v>77</v>
      </c>
      <c r="B356" s="309">
        <f>SUM(C356:D356)</f>
        <v>600</v>
      </c>
      <c r="C356" s="226">
        <v>36</v>
      </c>
      <c r="D356" s="228">
        <v>564</v>
      </c>
      <c r="E356" s="309">
        <f>SUM(F356:J356)</f>
        <v>2472</v>
      </c>
      <c r="F356" s="226">
        <v>316</v>
      </c>
      <c r="G356" s="227">
        <v>805</v>
      </c>
      <c r="H356" s="227">
        <v>541</v>
      </c>
      <c r="I356" s="227">
        <v>308</v>
      </c>
      <c r="J356" s="228">
        <v>502</v>
      </c>
      <c r="K356" s="91">
        <f>SUM(L356:O356)</f>
        <v>572</v>
      </c>
      <c r="L356" s="227">
        <v>107</v>
      </c>
      <c r="M356" s="227">
        <v>119</v>
      </c>
      <c r="N356" s="227">
        <v>226</v>
      </c>
      <c r="O356" s="228">
        <v>120</v>
      </c>
      <c r="P356" s="91">
        <f>SUM(Q356:S356)</f>
        <v>1556</v>
      </c>
      <c r="Q356" s="227">
        <v>802</v>
      </c>
      <c r="R356" s="227">
        <v>539</v>
      </c>
      <c r="S356" s="228">
        <v>215</v>
      </c>
      <c r="T356" s="91">
        <f>SUM(U356:X356)</f>
        <v>1034</v>
      </c>
      <c r="U356" s="227">
        <v>289</v>
      </c>
      <c r="V356" s="227">
        <v>121</v>
      </c>
      <c r="W356" s="227">
        <v>151</v>
      </c>
      <c r="X356" s="228">
        <v>473</v>
      </c>
      <c r="Y356" s="91">
        <f>SUM(Z356:AC356)</f>
        <v>2860</v>
      </c>
      <c r="Z356" s="227">
        <v>804</v>
      </c>
      <c r="AA356" s="227">
        <v>636</v>
      </c>
      <c r="AB356" s="227">
        <v>988</v>
      </c>
      <c r="AC356" s="228">
        <v>432</v>
      </c>
      <c r="AD356" s="91">
        <f>SUM(AE356:AJ356)</f>
        <v>2309</v>
      </c>
      <c r="AE356" s="227">
        <v>110</v>
      </c>
      <c r="AF356" s="227">
        <v>146</v>
      </c>
      <c r="AG356" s="227">
        <v>128</v>
      </c>
      <c r="AH356" s="227">
        <v>518</v>
      </c>
      <c r="AI356" s="227">
        <v>609</v>
      </c>
      <c r="AJ356" s="228">
        <v>798</v>
      </c>
      <c r="AK356" s="91">
        <f>SUM(AL356:AO356)</f>
        <v>1116</v>
      </c>
      <c r="AL356" s="227">
        <v>293</v>
      </c>
      <c r="AM356" s="227">
        <v>276</v>
      </c>
      <c r="AN356" s="227">
        <v>463</v>
      </c>
      <c r="AO356" s="228">
        <v>84</v>
      </c>
      <c r="AP356" s="91">
        <f>SUM(AQ356:AR356)</f>
        <v>6</v>
      </c>
      <c r="AQ356" s="227">
        <v>0</v>
      </c>
      <c r="AR356" s="228">
        <v>6</v>
      </c>
      <c r="AS356" s="91">
        <f>SUM(AT356:AW356)</f>
        <v>1480</v>
      </c>
      <c r="AT356" s="227">
        <v>630</v>
      </c>
      <c r="AU356" s="227">
        <v>221</v>
      </c>
      <c r="AV356" s="227">
        <v>477</v>
      </c>
      <c r="AW356" s="228">
        <v>152</v>
      </c>
      <c r="AX356" s="91">
        <f>SUM(AY356:AZ356)</f>
        <v>1764</v>
      </c>
      <c r="AY356" s="227">
        <v>943</v>
      </c>
      <c r="AZ356" s="228">
        <v>821</v>
      </c>
      <c r="BA356" s="91">
        <f>SUM(BB356:BI356)</f>
        <v>3557</v>
      </c>
      <c r="BB356" s="227">
        <v>0</v>
      </c>
      <c r="BC356" s="227">
        <v>1031</v>
      </c>
      <c r="BD356" s="227">
        <v>501</v>
      </c>
      <c r="BE356" s="227">
        <v>122</v>
      </c>
      <c r="BF356" s="227">
        <v>0</v>
      </c>
      <c r="BG356" s="227">
        <v>374</v>
      </c>
      <c r="BH356" s="227">
        <v>69</v>
      </c>
      <c r="BI356" s="228">
        <v>1460</v>
      </c>
      <c r="BJ356" s="91">
        <f>SUM(BK356:BO356)</f>
        <v>949</v>
      </c>
      <c r="BK356" s="227">
        <v>365</v>
      </c>
      <c r="BL356" s="227">
        <v>208</v>
      </c>
      <c r="BM356" s="227">
        <v>202</v>
      </c>
      <c r="BN356" s="227">
        <v>20</v>
      </c>
      <c r="BO356" s="228">
        <v>154</v>
      </c>
      <c r="BP356" s="91">
        <f>SUM(BQ356:BS356)</f>
        <v>676</v>
      </c>
      <c r="BQ356" s="227">
        <v>248</v>
      </c>
      <c r="BR356" s="227">
        <v>13</v>
      </c>
      <c r="BS356" s="228">
        <v>415</v>
      </c>
      <c r="BT356" s="91">
        <f>SUM(BU356:BX356)</f>
        <v>1363</v>
      </c>
      <c r="BU356" s="227">
        <v>709</v>
      </c>
      <c r="BV356" s="227">
        <v>183</v>
      </c>
      <c r="BW356" s="227">
        <v>275</v>
      </c>
      <c r="BX356" s="228">
        <v>196</v>
      </c>
      <c r="BY356" s="91">
        <f>SUM(BZ356:CG356)</f>
        <v>2323</v>
      </c>
      <c r="BZ356" s="227">
        <v>242</v>
      </c>
      <c r="CA356" s="227">
        <v>46</v>
      </c>
      <c r="CB356" s="227">
        <v>477</v>
      </c>
      <c r="CC356" s="227">
        <v>84</v>
      </c>
      <c r="CD356" s="227">
        <v>89</v>
      </c>
      <c r="CE356" s="227">
        <v>501</v>
      </c>
      <c r="CF356" s="227">
        <v>469</v>
      </c>
      <c r="CG356" s="228">
        <v>415</v>
      </c>
      <c r="CH356" s="91">
        <f>SUM(CI356:CJ356)</f>
        <v>5203</v>
      </c>
      <c r="CI356" s="227">
        <v>2633</v>
      </c>
      <c r="CJ356" s="228">
        <v>2570</v>
      </c>
      <c r="CK356" s="91">
        <f>SUM(CL356:CP356)</f>
        <v>4018</v>
      </c>
      <c r="CL356" s="227">
        <v>720</v>
      </c>
      <c r="CM356" s="227">
        <v>1076</v>
      </c>
      <c r="CN356" s="227">
        <v>630</v>
      </c>
      <c r="CO356" s="227">
        <v>499</v>
      </c>
      <c r="CP356" s="228">
        <v>1093</v>
      </c>
      <c r="CQ356" s="91">
        <f>SUM(CR356:CT356)</f>
        <v>4200</v>
      </c>
      <c r="CR356" s="227">
        <v>1583</v>
      </c>
      <c r="CS356" s="227">
        <v>988</v>
      </c>
      <c r="CT356" s="228">
        <v>1629</v>
      </c>
      <c r="CU356" s="91">
        <f>SUM(CV356:CY356)</f>
        <v>1408</v>
      </c>
      <c r="CV356" s="227">
        <v>233</v>
      </c>
      <c r="CW356" s="227">
        <v>624</v>
      </c>
      <c r="CX356" s="227">
        <v>333</v>
      </c>
      <c r="CY356" s="228">
        <v>218</v>
      </c>
      <c r="CZ356" s="91">
        <f>SUM(DA356:DF356)</f>
        <v>1454</v>
      </c>
      <c r="DA356" s="227">
        <v>146</v>
      </c>
      <c r="DB356" s="227">
        <v>250</v>
      </c>
      <c r="DC356" s="227">
        <v>34</v>
      </c>
      <c r="DD356" s="227">
        <v>251</v>
      </c>
      <c r="DE356" s="227">
        <v>685</v>
      </c>
      <c r="DF356" s="228">
        <v>88</v>
      </c>
      <c r="DG356" s="91">
        <f>SUM(DH356:DO356)</f>
        <v>2104</v>
      </c>
      <c r="DH356" s="227">
        <v>147</v>
      </c>
      <c r="DI356" s="227">
        <v>108</v>
      </c>
      <c r="DJ356" s="227">
        <v>351</v>
      </c>
      <c r="DK356" s="227">
        <v>361</v>
      </c>
      <c r="DL356" s="227">
        <v>354</v>
      </c>
      <c r="DM356" s="227">
        <v>415</v>
      </c>
      <c r="DN356" s="227">
        <v>74</v>
      </c>
      <c r="DO356" s="228">
        <v>294</v>
      </c>
      <c r="DP356" s="458">
        <f>B356+E356+K356+P356+T356+Y356+AD356+AK356+AP356+AS356+AX356+BA356+BJ356+BP356+BT356+BY356+CH356+CK356+CQ356+CU356+CZ356+DG356</f>
        <v>43024</v>
      </c>
      <c r="DQ356" s="91">
        <f>SUM(DR356:DT356)</f>
        <v>20</v>
      </c>
      <c r="DR356" s="227">
        <v>20</v>
      </c>
      <c r="DS356" s="227">
        <v>0</v>
      </c>
      <c r="DT356" s="228">
        <v>0</v>
      </c>
      <c r="DU356" s="309">
        <f>SUM(DV356:DW356)</f>
        <v>82</v>
      </c>
      <c r="DV356" s="227">
        <v>82</v>
      </c>
      <c r="DW356" s="126">
        <v>0</v>
      </c>
      <c r="DX356" s="378"/>
    </row>
    <row r="357" spans="1:142" s="14" customFormat="1" ht="16.5" customHeight="1">
      <c r="A357" s="48" t="s">
        <v>78</v>
      </c>
      <c r="B357" s="309">
        <f>SUM(C357:D357)</f>
        <v>2803</v>
      </c>
      <c r="C357" s="226">
        <v>987</v>
      </c>
      <c r="D357" s="228">
        <v>1816</v>
      </c>
      <c r="E357" s="309">
        <f>SUM(F357:J357)</f>
        <v>12737</v>
      </c>
      <c r="F357" s="226">
        <v>1720</v>
      </c>
      <c r="G357" s="227">
        <v>3838</v>
      </c>
      <c r="H357" s="227">
        <v>2563</v>
      </c>
      <c r="I357" s="227">
        <v>1731</v>
      </c>
      <c r="J357" s="228">
        <v>2885</v>
      </c>
      <c r="K357" s="91">
        <f>SUM(L357:O357)</f>
        <v>5494</v>
      </c>
      <c r="L357" s="227">
        <v>1271</v>
      </c>
      <c r="M357" s="227">
        <v>805</v>
      </c>
      <c r="N357" s="227">
        <v>1505</v>
      </c>
      <c r="O357" s="228">
        <v>1913</v>
      </c>
      <c r="P357" s="91">
        <f>SUM(Q357:S357)</f>
        <v>10552</v>
      </c>
      <c r="Q357" s="227">
        <v>5509</v>
      </c>
      <c r="R357" s="227">
        <v>3146</v>
      </c>
      <c r="S357" s="228">
        <v>1897</v>
      </c>
      <c r="T357" s="91">
        <f>SUM(U357:X357)</f>
        <v>6237</v>
      </c>
      <c r="U357" s="227">
        <v>1350</v>
      </c>
      <c r="V357" s="227">
        <v>882</v>
      </c>
      <c r="W357" s="227">
        <v>2328</v>
      </c>
      <c r="X357" s="228">
        <v>1677</v>
      </c>
      <c r="Y357" s="91">
        <f>SUM(Z357:AC357)</f>
        <v>17659</v>
      </c>
      <c r="Z357" s="227">
        <v>4302</v>
      </c>
      <c r="AA357" s="227">
        <v>4638</v>
      </c>
      <c r="AB357" s="227">
        <v>4789</v>
      </c>
      <c r="AC357" s="228">
        <v>3930</v>
      </c>
      <c r="AD357" s="91">
        <f>SUM(AE357:AJ357)</f>
        <v>15923</v>
      </c>
      <c r="AE357" s="227">
        <v>1136</v>
      </c>
      <c r="AF357" s="227">
        <v>1958</v>
      </c>
      <c r="AG357" s="227">
        <v>1147</v>
      </c>
      <c r="AH357" s="227">
        <v>4083</v>
      </c>
      <c r="AI357" s="227">
        <v>3811</v>
      </c>
      <c r="AJ357" s="228">
        <v>3788</v>
      </c>
      <c r="AK357" s="91">
        <f>SUM(AL357:AO357)</f>
        <v>7517</v>
      </c>
      <c r="AL357" s="227">
        <v>2432</v>
      </c>
      <c r="AM357" s="227">
        <v>1619</v>
      </c>
      <c r="AN357" s="227">
        <v>2599</v>
      </c>
      <c r="AO357" s="228">
        <v>867</v>
      </c>
      <c r="AP357" s="91">
        <f>SUM(AQ357:AR357)</f>
        <v>12</v>
      </c>
      <c r="AQ357" s="227">
        <v>0</v>
      </c>
      <c r="AR357" s="228">
        <v>12</v>
      </c>
      <c r="AS357" s="91">
        <f>SUM(AT357:AW357)</f>
        <v>6340</v>
      </c>
      <c r="AT357" s="227">
        <v>2440</v>
      </c>
      <c r="AU357" s="227">
        <v>1691</v>
      </c>
      <c r="AV357" s="227">
        <v>1779</v>
      </c>
      <c r="AW357" s="228">
        <v>430</v>
      </c>
      <c r="AX357" s="91">
        <f>SUM(AY357:AZ357)</f>
        <v>10913</v>
      </c>
      <c r="AY357" s="227">
        <v>4026</v>
      </c>
      <c r="AZ357" s="228">
        <v>6887</v>
      </c>
      <c r="BA357" s="91">
        <f>SUM(BB357:BI357)</f>
        <v>12281</v>
      </c>
      <c r="BB357" s="227">
        <v>321</v>
      </c>
      <c r="BC357" s="227">
        <v>4949</v>
      </c>
      <c r="BD357" s="227">
        <v>1812</v>
      </c>
      <c r="BE357" s="227">
        <v>1263</v>
      </c>
      <c r="BF357" s="227">
        <v>10</v>
      </c>
      <c r="BG357" s="227">
        <v>746</v>
      </c>
      <c r="BH357" s="227">
        <v>398</v>
      </c>
      <c r="BI357" s="228">
        <v>2782</v>
      </c>
      <c r="BJ357" s="91">
        <f>SUM(BK357:BO357)</f>
        <v>8866</v>
      </c>
      <c r="BK357" s="227">
        <v>2154</v>
      </c>
      <c r="BL357" s="227">
        <v>1565</v>
      </c>
      <c r="BM357" s="227">
        <v>2572</v>
      </c>
      <c r="BN357" s="227">
        <v>361</v>
      </c>
      <c r="BO357" s="228">
        <v>2214</v>
      </c>
      <c r="BP357" s="91">
        <f>SUM(BQ357:BS357)</f>
        <v>3600</v>
      </c>
      <c r="BQ357" s="227">
        <v>1380</v>
      </c>
      <c r="BR357" s="227">
        <v>272</v>
      </c>
      <c r="BS357" s="228">
        <v>1948</v>
      </c>
      <c r="BT357" s="91">
        <f>SUM(BU357:BX357)</f>
        <v>8090</v>
      </c>
      <c r="BU357" s="227">
        <v>2516</v>
      </c>
      <c r="BV357" s="227">
        <v>1255</v>
      </c>
      <c r="BW357" s="227">
        <v>2110</v>
      </c>
      <c r="BX357" s="228">
        <v>2209</v>
      </c>
      <c r="BY357" s="91">
        <f>SUM(BZ357:CG357)</f>
        <v>11599</v>
      </c>
      <c r="BZ357" s="227">
        <v>1335</v>
      </c>
      <c r="CA357" s="227">
        <v>1408</v>
      </c>
      <c r="CB357" s="227">
        <v>2747</v>
      </c>
      <c r="CC357" s="227">
        <v>792</v>
      </c>
      <c r="CD357" s="227">
        <v>693</v>
      </c>
      <c r="CE357" s="227">
        <v>1905</v>
      </c>
      <c r="CF357" s="227">
        <v>1291</v>
      </c>
      <c r="CG357" s="228">
        <v>1428</v>
      </c>
      <c r="CH357" s="91">
        <f>SUM(CI357:CJ357)</f>
        <v>32113</v>
      </c>
      <c r="CI357" s="227">
        <v>16840</v>
      </c>
      <c r="CJ357" s="228">
        <v>15273</v>
      </c>
      <c r="CK357" s="91">
        <f>SUM(CL357:CP357)</f>
        <v>24615</v>
      </c>
      <c r="CL357" s="227">
        <v>5623</v>
      </c>
      <c r="CM357" s="227">
        <v>6377</v>
      </c>
      <c r="CN357" s="227">
        <v>2491</v>
      </c>
      <c r="CO357" s="227">
        <v>3524</v>
      </c>
      <c r="CP357" s="228">
        <v>6600</v>
      </c>
      <c r="CQ357" s="91">
        <f>SUM(CR357:CT357)</f>
        <v>18603</v>
      </c>
      <c r="CR357" s="227">
        <v>6539</v>
      </c>
      <c r="CS357" s="227">
        <v>4237</v>
      </c>
      <c r="CT357" s="228">
        <v>7827</v>
      </c>
      <c r="CU357" s="91">
        <f>SUM(CV357:CY357)</f>
        <v>9078</v>
      </c>
      <c r="CV357" s="227">
        <v>1051</v>
      </c>
      <c r="CW357" s="227">
        <v>3496</v>
      </c>
      <c r="CX357" s="227">
        <v>2120</v>
      </c>
      <c r="CY357" s="228">
        <v>2411</v>
      </c>
      <c r="CZ357" s="91">
        <f>SUM(DA357:DF357)</f>
        <v>10264</v>
      </c>
      <c r="DA357" s="227">
        <v>1058</v>
      </c>
      <c r="DB357" s="227">
        <v>2216</v>
      </c>
      <c r="DC357" s="227">
        <v>1013</v>
      </c>
      <c r="DD357" s="227">
        <v>1567</v>
      </c>
      <c r="DE357" s="227">
        <v>2684</v>
      </c>
      <c r="DF357" s="228">
        <v>1726</v>
      </c>
      <c r="DG357" s="91">
        <f>SUM(DH357:DO357)</f>
        <v>19866</v>
      </c>
      <c r="DH357" s="227">
        <v>2555</v>
      </c>
      <c r="DI357" s="227">
        <v>1189</v>
      </c>
      <c r="DJ357" s="227">
        <v>2994</v>
      </c>
      <c r="DK357" s="227">
        <v>3731</v>
      </c>
      <c r="DL357" s="227">
        <v>2697</v>
      </c>
      <c r="DM357" s="227">
        <v>2220</v>
      </c>
      <c r="DN357" s="227">
        <v>1783</v>
      </c>
      <c r="DO357" s="228">
        <v>2697</v>
      </c>
      <c r="DP357" s="458">
        <f>B357+E357+K357+P357+T357+Y357+AD357+AK357+AP357+AS357+AX357+BA357+BJ357+BP357+BT357+BY357+CH357+CK357+CQ357+CU357+CZ357+DG357</f>
        <v>255162</v>
      </c>
      <c r="DQ357" s="91">
        <f>SUM(DR357:DT357)</f>
        <v>243</v>
      </c>
      <c r="DR357" s="227">
        <v>75</v>
      </c>
      <c r="DS357" s="227">
        <v>18</v>
      </c>
      <c r="DT357" s="228">
        <v>150</v>
      </c>
      <c r="DU357" s="309">
        <f>SUM(DV357:DW357)</f>
        <v>1273</v>
      </c>
      <c r="DV357" s="227">
        <v>1273</v>
      </c>
      <c r="DW357" s="126">
        <v>0</v>
      </c>
      <c r="DX357" s="378"/>
    </row>
    <row r="358" spans="1:142" s="14" customFormat="1" ht="16.5" customHeight="1">
      <c r="A358" s="48" t="s">
        <v>79</v>
      </c>
      <c r="B358" s="309">
        <f>SUM(C358:D358)</f>
        <v>1844</v>
      </c>
      <c r="C358" s="226">
        <v>898</v>
      </c>
      <c r="D358" s="228">
        <v>946</v>
      </c>
      <c r="E358" s="309">
        <f>SUM(F358:J358)</f>
        <v>7543</v>
      </c>
      <c r="F358" s="226">
        <v>770</v>
      </c>
      <c r="G358" s="227">
        <v>2563</v>
      </c>
      <c r="H358" s="227">
        <v>1610</v>
      </c>
      <c r="I358" s="227">
        <v>650</v>
      </c>
      <c r="J358" s="228">
        <v>1950</v>
      </c>
      <c r="K358" s="91">
        <f>SUM(L358:O358)</f>
        <v>3164</v>
      </c>
      <c r="L358" s="227">
        <v>680</v>
      </c>
      <c r="M358" s="227">
        <v>409</v>
      </c>
      <c r="N358" s="227">
        <v>842</v>
      </c>
      <c r="O358" s="228">
        <v>1233</v>
      </c>
      <c r="P358" s="91">
        <f>SUM(Q358:S358)</f>
        <v>4671</v>
      </c>
      <c r="Q358" s="227">
        <v>2656</v>
      </c>
      <c r="R358" s="227">
        <v>1408</v>
      </c>
      <c r="S358" s="228">
        <v>607</v>
      </c>
      <c r="T358" s="91">
        <f>SUM(U358:X358)</f>
        <v>2252</v>
      </c>
      <c r="U358" s="227">
        <v>663</v>
      </c>
      <c r="V358" s="227">
        <v>337</v>
      </c>
      <c r="W358" s="227">
        <v>589</v>
      </c>
      <c r="X358" s="228">
        <v>663</v>
      </c>
      <c r="Y358" s="91">
        <f>SUM(Z358:AC358)</f>
        <v>6489</v>
      </c>
      <c r="Z358" s="227">
        <v>1364</v>
      </c>
      <c r="AA358" s="227">
        <v>1802</v>
      </c>
      <c r="AB358" s="227">
        <v>1566</v>
      </c>
      <c r="AC358" s="228">
        <v>1757</v>
      </c>
      <c r="AD358" s="91">
        <f>SUM(AE358:AJ358)</f>
        <v>4388</v>
      </c>
      <c r="AE358" s="227">
        <v>632</v>
      </c>
      <c r="AF358" s="227">
        <v>526</v>
      </c>
      <c r="AG358" s="227">
        <v>583</v>
      </c>
      <c r="AH358" s="227">
        <v>998</v>
      </c>
      <c r="AI358" s="227">
        <v>899</v>
      </c>
      <c r="AJ358" s="228">
        <v>750</v>
      </c>
      <c r="AK358" s="91">
        <f>SUM(AL358:AO358)</f>
        <v>3160</v>
      </c>
      <c r="AL358" s="227">
        <v>1150</v>
      </c>
      <c r="AM358" s="227">
        <v>775</v>
      </c>
      <c r="AN358" s="227">
        <v>816</v>
      </c>
      <c r="AO358" s="228">
        <v>419</v>
      </c>
      <c r="AP358" s="91">
        <f>SUM(AQ358:AR358)</f>
        <v>55</v>
      </c>
      <c r="AQ358" s="227">
        <v>12</v>
      </c>
      <c r="AR358" s="228">
        <v>43</v>
      </c>
      <c r="AS358" s="91">
        <f>SUM(AT358:AW358)</f>
        <v>2640</v>
      </c>
      <c r="AT358" s="227">
        <v>926</v>
      </c>
      <c r="AU358" s="227">
        <v>916</v>
      </c>
      <c r="AV358" s="227">
        <v>703</v>
      </c>
      <c r="AW358" s="228">
        <v>95</v>
      </c>
      <c r="AX358" s="91">
        <f>SUM(AY358:AZ358)</f>
        <v>3022</v>
      </c>
      <c r="AY358" s="227">
        <v>1133</v>
      </c>
      <c r="AZ358" s="228">
        <v>1889</v>
      </c>
      <c r="BA358" s="91">
        <f>SUM(BB358:BI358)</f>
        <v>4442</v>
      </c>
      <c r="BB358" s="227">
        <v>1173</v>
      </c>
      <c r="BC358" s="227">
        <v>1420</v>
      </c>
      <c r="BD358" s="227">
        <v>645</v>
      </c>
      <c r="BE358" s="227">
        <v>237</v>
      </c>
      <c r="BF358" s="227">
        <v>197</v>
      </c>
      <c r="BG358" s="227">
        <v>419</v>
      </c>
      <c r="BH358" s="227">
        <v>58</v>
      </c>
      <c r="BI358" s="228">
        <v>293</v>
      </c>
      <c r="BJ358" s="91">
        <f>SUM(BK358:BO358)</f>
        <v>6627</v>
      </c>
      <c r="BK358" s="227">
        <v>1954</v>
      </c>
      <c r="BL358" s="227">
        <v>853</v>
      </c>
      <c r="BM358" s="227">
        <v>1572</v>
      </c>
      <c r="BN358" s="227">
        <v>242</v>
      </c>
      <c r="BO358" s="228">
        <v>2006</v>
      </c>
      <c r="BP358" s="91">
        <f>SUM(BQ358:BS358)</f>
        <v>1555</v>
      </c>
      <c r="BQ358" s="227">
        <v>676</v>
      </c>
      <c r="BR358" s="227">
        <v>118</v>
      </c>
      <c r="BS358" s="228">
        <v>761</v>
      </c>
      <c r="BT358" s="91">
        <f>SUM(BU358:BX358)</f>
        <v>3254</v>
      </c>
      <c r="BU358" s="227">
        <v>481</v>
      </c>
      <c r="BV358" s="227">
        <v>546</v>
      </c>
      <c r="BW358" s="227">
        <v>684</v>
      </c>
      <c r="BX358" s="228">
        <v>1543</v>
      </c>
      <c r="BY358" s="91">
        <f>SUM(BZ358:CG358)</f>
        <v>5386</v>
      </c>
      <c r="BZ358" s="227">
        <v>770</v>
      </c>
      <c r="CA358" s="227">
        <v>460</v>
      </c>
      <c r="CB358" s="227">
        <v>1010</v>
      </c>
      <c r="CC358" s="227">
        <v>247</v>
      </c>
      <c r="CD358" s="227">
        <v>281</v>
      </c>
      <c r="CE358" s="227">
        <v>1652</v>
      </c>
      <c r="CF358" s="227">
        <v>565</v>
      </c>
      <c r="CG358" s="228">
        <v>401</v>
      </c>
      <c r="CH358" s="91">
        <f>SUM(CI358:CJ358)</f>
        <v>15180</v>
      </c>
      <c r="CI358" s="227">
        <v>7221</v>
      </c>
      <c r="CJ358" s="228">
        <v>7959</v>
      </c>
      <c r="CK358" s="91">
        <f>SUM(CL358:CP358)</f>
        <v>8117</v>
      </c>
      <c r="CL358" s="227">
        <v>1699</v>
      </c>
      <c r="CM358" s="227">
        <v>2253</v>
      </c>
      <c r="CN358" s="227">
        <v>771</v>
      </c>
      <c r="CO358" s="227">
        <v>780</v>
      </c>
      <c r="CP358" s="228">
        <v>2614</v>
      </c>
      <c r="CQ358" s="91">
        <f>SUM(CR358:CT358)</f>
        <v>5766</v>
      </c>
      <c r="CR358" s="227">
        <v>2347</v>
      </c>
      <c r="CS358" s="227">
        <v>1100</v>
      </c>
      <c r="CT358" s="228">
        <v>2319</v>
      </c>
      <c r="CU358" s="91">
        <f>SUM(CV358:CY358)</f>
        <v>5376</v>
      </c>
      <c r="CV358" s="227">
        <v>318</v>
      </c>
      <c r="CW358" s="227">
        <v>1731</v>
      </c>
      <c r="CX358" s="227">
        <v>690</v>
      </c>
      <c r="CY358" s="228">
        <v>2637</v>
      </c>
      <c r="CZ358" s="91">
        <f>SUM(DA358:DF358)</f>
        <v>7244</v>
      </c>
      <c r="DA358" s="227">
        <v>999</v>
      </c>
      <c r="DB358" s="227">
        <v>1942</v>
      </c>
      <c r="DC358" s="227">
        <v>1028</v>
      </c>
      <c r="DD358" s="227">
        <v>935</v>
      </c>
      <c r="DE358" s="227">
        <v>1402</v>
      </c>
      <c r="DF358" s="228">
        <v>938</v>
      </c>
      <c r="DG358" s="91">
        <f>SUM(DH358:DO358)</f>
        <v>10913</v>
      </c>
      <c r="DH358" s="227">
        <v>1467</v>
      </c>
      <c r="DI358" s="227">
        <v>1149</v>
      </c>
      <c r="DJ358" s="227">
        <v>1264</v>
      </c>
      <c r="DK358" s="227">
        <v>1895</v>
      </c>
      <c r="DL358" s="227">
        <v>1709</v>
      </c>
      <c r="DM358" s="227">
        <v>847</v>
      </c>
      <c r="DN358" s="227">
        <v>1361</v>
      </c>
      <c r="DO358" s="228">
        <v>1221</v>
      </c>
      <c r="DP358" s="458">
        <f>B358+E358+K358+P358+T358+Y358+AD358+AK358+AP358+AS358+AX358+BA358+BJ358+BP358+BT358+BY358+CH358+CK358+CQ358+CU358+CZ358+DG358</f>
        <v>113088</v>
      </c>
      <c r="DQ358" s="91">
        <f>SUM(DR358:DT358)</f>
        <v>52</v>
      </c>
      <c r="DR358" s="227">
        <v>31</v>
      </c>
      <c r="DS358" s="227">
        <v>12</v>
      </c>
      <c r="DT358" s="228">
        <v>9</v>
      </c>
      <c r="DU358" s="309">
        <f>SUM(DV358:DW358)</f>
        <v>1829</v>
      </c>
      <c r="DV358" s="227">
        <v>1829</v>
      </c>
      <c r="DW358" s="126">
        <v>0</v>
      </c>
      <c r="DX358" s="378"/>
    </row>
    <row r="359" spans="1:142" s="14" customFormat="1" ht="16.5" customHeight="1">
      <c r="A359" s="463" t="s">
        <v>80</v>
      </c>
      <c r="B359" s="309">
        <f>SUM(C359:D359)</f>
        <v>303</v>
      </c>
      <c r="C359" s="226">
        <v>133</v>
      </c>
      <c r="D359" s="228">
        <v>170</v>
      </c>
      <c r="E359" s="309">
        <f>SUM(F359:J359)</f>
        <v>1490</v>
      </c>
      <c r="F359" s="226">
        <v>193</v>
      </c>
      <c r="G359" s="227">
        <v>494</v>
      </c>
      <c r="H359" s="227">
        <v>294</v>
      </c>
      <c r="I359" s="227">
        <v>173</v>
      </c>
      <c r="J359" s="228">
        <v>336</v>
      </c>
      <c r="K359" s="91">
        <f>SUM(L359:O359)</f>
        <v>588</v>
      </c>
      <c r="L359" s="227">
        <v>123</v>
      </c>
      <c r="M359" s="227">
        <v>87</v>
      </c>
      <c r="N359" s="227">
        <v>178</v>
      </c>
      <c r="O359" s="228">
        <v>200</v>
      </c>
      <c r="P359" s="91">
        <f>SUM(Q359:S359)</f>
        <v>1039</v>
      </c>
      <c r="Q359" s="227">
        <v>557</v>
      </c>
      <c r="R359" s="227">
        <v>321</v>
      </c>
      <c r="S359" s="228">
        <v>161</v>
      </c>
      <c r="T359" s="91">
        <f>SUM(U359:X359)</f>
        <v>603</v>
      </c>
      <c r="U359" s="227">
        <v>168</v>
      </c>
      <c r="V359" s="227">
        <v>97</v>
      </c>
      <c r="W359" s="227">
        <v>182</v>
      </c>
      <c r="X359" s="228">
        <v>156</v>
      </c>
      <c r="Y359" s="91">
        <f>SUM(Z359:AC359)</f>
        <v>1721</v>
      </c>
      <c r="Z359" s="227">
        <v>399</v>
      </c>
      <c r="AA359" s="227">
        <v>482</v>
      </c>
      <c r="AB359" s="227">
        <v>448</v>
      </c>
      <c r="AC359" s="228">
        <v>392</v>
      </c>
      <c r="AD359" s="91">
        <f>SUM(AE359:AJ359)</f>
        <v>1232</v>
      </c>
      <c r="AE359" s="227">
        <v>110</v>
      </c>
      <c r="AF359" s="227">
        <v>130</v>
      </c>
      <c r="AG359" s="227">
        <v>99</v>
      </c>
      <c r="AH359" s="227">
        <v>317</v>
      </c>
      <c r="AI359" s="227">
        <v>284</v>
      </c>
      <c r="AJ359" s="228">
        <v>292</v>
      </c>
      <c r="AK359" s="91">
        <f>SUM(AL359:AO359)</f>
        <v>634</v>
      </c>
      <c r="AL359" s="227">
        <v>164</v>
      </c>
      <c r="AM359" s="227">
        <v>177</v>
      </c>
      <c r="AN359" s="227">
        <v>202</v>
      </c>
      <c r="AO359" s="228">
        <v>91</v>
      </c>
      <c r="AP359" s="91">
        <f>SUM(AQ359:AR359)</f>
        <v>5</v>
      </c>
      <c r="AQ359" s="227">
        <v>1</v>
      </c>
      <c r="AR359" s="228">
        <v>4</v>
      </c>
      <c r="AS359" s="91">
        <f>SUM(AT359:AW359)</f>
        <v>653</v>
      </c>
      <c r="AT359" s="227">
        <v>246</v>
      </c>
      <c r="AU359" s="227">
        <v>184</v>
      </c>
      <c r="AV359" s="227">
        <v>178</v>
      </c>
      <c r="AW359" s="228">
        <v>45</v>
      </c>
      <c r="AX359" s="91">
        <f>SUM(AY359:AZ359)</f>
        <v>906</v>
      </c>
      <c r="AY359" s="227">
        <v>384</v>
      </c>
      <c r="AZ359" s="228">
        <v>522</v>
      </c>
      <c r="BA359" s="91">
        <f>SUM(BB359:BI359)</f>
        <v>1265</v>
      </c>
      <c r="BB359" s="227">
        <v>122</v>
      </c>
      <c r="BC359" s="227">
        <v>422</v>
      </c>
      <c r="BD359" s="227">
        <v>169</v>
      </c>
      <c r="BE359" s="227">
        <v>92</v>
      </c>
      <c r="BF359" s="227">
        <v>15</v>
      </c>
      <c r="BG359" s="227">
        <v>91</v>
      </c>
      <c r="BH359" s="227">
        <v>29</v>
      </c>
      <c r="BI359" s="228">
        <v>325</v>
      </c>
      <c r="BJ359" s="91">
        <f>SUM(BK359:BO359)</f>
        <v>992</v>
      </c>
      <c r="BK359" s="227">
        <v>262</v>
      </c>
      <c r="BL359" s="227">
        <v>158</v>
      </c>
      <c r="BM359" s="227">
        <v>264</v>
      </c>
      <c r="BN359" s="227">
        <v>41</v>
      </c>
      <c r="BO359" s="228">
        <v>267</v>
      </c>
      <c r="BP359" s="91">
        <f>SUM(BQ359:BS359)</f>
        <v>363</v>
      </c>
      <c r="BQ359" s="227">
        <v>153</v>
      </c>
      <c r="BR359" s="227">
        <v>31</v>
      </c>
      <c r="BS359" s="228">
        <v>179</v>
      </c>
      <c r="BT359" s="91">
        <f>SUM(BU359:BX359)</f>
        <v>646</v>
      </c>
      <c r="BU359" s="227">
        <v>200</v>
      </c>
      <c r="BV359" s="227">
        <v>91</v>
      </c>
      <c r="BW359" s="227">
        <v>147</v>
      </c>
      <c r="BX359" s="228">
        <v>208</v>
      </c>
      <c r="BY359" s="91">
        <f>SUM(BZ359:CG359)</f>
        <v>1312</v>
      </c>
      <c r="BZ359" s="227">
        <v>176</v>
      </c>
      <c r="CA359" s="227">
        <v>113</v>
      </c>
      <c r="CB359" s="227">
        <v>298</v>
      </c>
      <c r="CC359" s="227">
        <v>71</v>
      </c>
      <c r="CD359" s="227">
        <v>71</v>
      </c>
      <c r="CE359" s="227">
        <v>272</v>
      </c>
      <c r="CF359" s="227">
        <v>174</v>
      </c>
      <c r="CG359" s="228">
        <v>137</v>
      </c>
      <c r="CH359" s="91">
        <f>SUM(CI359:CJ359)</f>
        <v>2288</v>
      </c>
      <c r="CI359" s="227">
        <v>1191</v>
      </c>
      <c r="CJ359" s="228">
        <v>1097</v>
      </c>
      <c r="CK359" s="91">
        <f>SUM(CL359:CP359)</f>
        <v>2258</v>
      </c>
      <c r="CL359" s="227">
        <v>507</v>
      </c>
      <c r="CM359" s="227">
        <v>621</v>
      </c>
      <c r="CN359" s="227">
        <v>238</v>
      </c>
      <c r="CO359" s="227">
        <v>265</v>
      </c>
      <c r="CP359" s="228">
        <v>627</v>
      </c>
      <c r="CQ359" s="91">
        <f>SUM(CR359:CT359)</f>
        <v>1608</v>
      </c>
      <c r="CR359" s="227">
        <v>537</v>
      </c>
      <c r="CS359" s="227">
        <v>365</v>
      </c>
      <c r="CT359" s="228">
        <v>706</v>
      </c>
      <c r="CU359" s="91">
        <f>SUM(CV359:CY359)</f>
        <v>1035</v>
      </c>
      <c r="CV359" s="227">
        <v>113</v>
      </c>
      <c r="CW359" s="227">
        <v>382</v>
      </c>
      <c r="CX359" s="227">
        <v>201</v>
      </c>
      <c r="CY359" s="228">
        <v>339</v>
      </c>
      <c r="CZ359" s="91">
        <f>SUM(DA359:DF359)</f>
        <v>1165</v>
      </c>
      <c r="DA359" s="227">
        <v>164</v>
      </c>
      <c r="DB359" s="227">
        <v>298</v>
      </c>
      <c r="DC359" s="227">
        <v>124</v>
      </c>
      <c r="DD359" s="227">
        <v>144</v>
      </c>
      <c r="DE359" s="227">
        <v>261</v>
      </c>
      <c r="DF359" s="228">
        <v>174</v>
      </c>
      <c r="DG359" s="91">
        <f>SUM(DH359:DO359)</f>
        <v>2165</v>
      </c>
      <c r="DH359" s="227">
        <v>278</v>
      </c>
      <c r="DI359" s="227">
        <v>158</v>
      </c>
      <c r="DJ359" s="227">
        <v>282</v>
      </c>
      <c r="DK359" s="227">
        <v>414</v>
      </c>
      <c r="DL359" s="227">
        <v>339</v>
      </c>
      <c r="DM359" s="227">
        <v>212</v>
      </c>
      <c r="DN359" s="227">
        <v>221</v>
      </c>
      <c r="DO359" s="228">
        <v>261</v>
      </c>
      <c r="DP359" s="458">
        <f>B359+E359+K359+P359+T359+Y359+AD359+AK359+AP359+AS359+AX359+BA359+BJ359+BP359+BT359+BY359+CH359+CK359+CQ359+CU359+CZ359+DG359</f>
        <v>24271</v>
      </c>
      <c r="DQ359" s="91">
        <f>SUM(DR359:DT359)</f>
        <v>9</v>
      </c>
      <c r="DR359" s="227">
        <v>4</v>
      </c>
      <c r="DS359" s="227">
        <v>1</v>
      </c>
      <c r="DT359" s="228">
        <v>4</v>
      </c>
      <c r="DU359" s="309">
        <f>SUM(DV359:DW359)</f>
        <v>132</v>
      </c>
      <c r="DV359" s="227">
        <v>132</v>
      </c>
      <c r="DW359" s="126">
        <v>0</v>
      </c>
      <c r="DX359" s="378"/>
    </row>
    <row r="360" spans="1:142" s="14" customFormat="1" ht="16.5" customHeight="1">
      <c r="A360" s="474" t="s">
        <v>393</v>
      </c>
      <c r="B360" s="195"/>
      <c r="C360" s="197"/>
      <c r="D360" s="198"/>
      <c r="E360" s="65"/>
      <c r="F360" s="199"/>
      <c r="G360" s="200"/>
      <c r="H360" s="200"/>
      <c r="I360" s="200"/>
      <c r="J360" s="419"/>
      <c r="K360" s="129"/>
      <c r="L360" s="201"/>
      <c r="M360" s="201"/>
      <c r="N360" s="201"/>
      <c r="O360" s="198"/>
      <c r="P360" s="129"/>
      <c r="Q360" s="201"/>
      <c r="R360" s="201"/>
      <c r="S360" s="198"/>
      <c r="T360" s="129"/>
      <c r="U360" s="201"/>
      <c r="V360" s="201"/>
      <c r="W360" s="201"/>
      <c r="X360" s="198"/>
      <c r="Y360" s="129"/>
      <c r="Z360" s="201"/>
      <c r="AA360" s="201"/>
      <c r="AB360" s="201"/>
      <c r="AC360" s="198"/>
      <c r="AD360" s="129"/>
      <c r="AE360" s="201"/>
      <c r="AF360" s="201"/>
      <c r="AG360" s="201"/>
      <c r="AH360" s="201"/>
      <c r="AI360" s="201"/>
      <c r="AJ360" s="198"/>
      <c r="AK360" s="129"/>
      <c r="AL360" s="201"/>
      <c r="AM360" s="201"/>
      <c r="AN360" s="201"/>
      <c r="AO360" s="198"/>
      <c r="AP360" s="129"/>
      <c r="AQ360" s="127"/>
      <c r="AR360" s="126"/>
      <c r="AS360" s="129"/>
      <c r="AT360" s="201"/>
      <c r="AU360" s="201"/>
      <c r="AV360" s="201"/>
      <c r="AW360" s="198"/>
      <c r="AX360" s="129"/>
      <c r="AY360" s="201"/>
      <c r="AZ360" s="198"/>
      <c r="BA360" s="129"/>
      <c r="BB360" s="201"/>
      <c r="BC360" s="201"/>
      <c r="BD360" s="201"/>
      <c r="BE360" s="201"/>
      <c r="BF360" s="201"/>
      <c r="BG360" s="201"/>
      <c r="BH360" s="201"/>
      <c r="BI360" s="198"/>
      <c r="BJ360" s="129"/>
      <c r="BK360" s="201"/>
      <c r="BL360" s="201"/>
      <c r="BM360" s="201"/>
      <c r="BN360" s="201"/>
      <c r="BO360" s="198"/>
      <c r="BP360" s="129"/>
      <c r="BQ360" s="201"/>
      <c r="BR360" s="201"/>
      <c r="BS360" s="198"/>
      <c r="BT360" s="129"/>
      <c r="BU360" s="201"/>
      <c r="BV360" s="201"/>
      <c r="BW360" s="201"/>
      <c r="BX360" s="198"/>
      <c r="BY360" s="129"/>
      <c r="BZ360" s="201"/>
      <c r="CA360" s="201"/>
      <c r="CB360" s="201"/>
      <c r="CC360" s="201"/>
      <c r="CD360" s="201"/>
      <c r="CE360" s="201"/>
      <c r="CF360" s="201"/>
      <c r="CG360" s="198"/>
      <c r="CH360" s="129"/>
      <c r="CI360" s="201"/>
      <c r="CJ360" s="198"/>
      <c r="CK360" s="129"/>
      <c r="CL360" s="201"/>
      <c r="CM360" s="201"/>
      <c r="CN360" s="201"/>
      <c r="CO360" s="201"/>
      <c r="CP360" s="198"/>
      <c r="CQ360" s="129"/>
      <c r="CR360" s="201"/>
      <c r="CS360" s="201"/>
      <c r="CT360" s="198"/>
      <c r="CU360" s="129"/>
      <c r="CV360" s="201"/>
      <c r="CW360" s="201"/>
      <c r="CX360" s="201"/>
      <c r="CY360" s="198"/>
      <c r="CZ360" s="129"/>
      <c r="DA360" s="201"/>
      <c r="DB360" s="201"/>
      <c r="DC360" s="201"/>
      <c r="DD360" s="201"/>
      <c r="DE360" s="201"/>
      <c r="DF360" s="198"/>
      <c r="DG360" s="129"/>
      <c r="DH360" s="201"/>
      <c r="DI360" s="201"/>
      <c r="DJ360" s="201"/>
      <c r="DK360" s="201"/>
      <c r="DL360" s="201"/>
      <c r="DM360" s="201"/>
      <c r="DN360" s="201"/>
      <c r="DO360" s="198"/>
      <c r="DP360" s="442"/>
      <c r="DQ360" s="129"/>
      <c r="DR360" s="127"/>
      <c r="DS360" s="127"/>
      <c r="DT360" s="126"/>
      <c r="DU360" s="195"/>
      <c r="DV360" s="127"/>
      <c r="DW360" s="126"/>
    </row>
    <row r="361" spans="1:142" s="14" customFormat="1" ht="16.5" customHeight="1">
      <c r="A361" s="48" t="s">
        <v>167</v>
      </c>
      <c r="B361" s="309">
        <f t="shared" ref="B361:B367" si="282">SUM(C361:D361)</f>
        <v>203</v>
      </c>
      <c r="C361" s="226">
        <v>105</v>
      </c>
      <c r="D361" s="228">
        <v>98</v>
      </c>
      <c r="E361" s="309">
        <f t="shared" ref="E361:E367" si="283">SUM(F361:J361)</f>
        <v>249</v>
      </c>
      <c r="F361" s="226">
        <v>19</v>
      </c>
      <c r="G361" s="227">
        <v>156</v>
      </c>
      <c r="H361" s="227">
        <v>36</v>
      </c>
      <c r="I361" s="227">
        <v>18</v>
      </c>
      <c r="J361" s="228">
        <v>20</v>
      </c>
      <c r="K361" s="91">
        <f t="shared" ref="K361:K367" si="284">SUM(L361:O361)</f>
        <v>42</v>
      </c>
      <c r="L361" s="227">
        <v>0</v>
      </c>
      <c r="M361" s="227">
        <v>42</v>
      </c>
      <c r="N361" s="227">
        <v>0</v>
      </c>
      <c r="O361" s="228">
        <v>0</v>
      </c>
      <c r="P361" s="91">
        <f t="shared" ref="P361:P367" si="285">SUM(Q361:S361)</f>
        <v>148</v>
      </c>
      <c r="Q361" s="227">
        <v>87</v>
      </c>
      <c r="R361" s="227">
        <v>20</v>
      </c>
      <c r="S361" s="228">
        <v>41</v>
      </c>
      <c r="T361" s="91">
        <f t="shared" ref="T361:T367" si="286">SUM(U361:X361)</f>
        <v>157</v>
      </c>
      <c r="U361" s="227">
        <v>24</v>
      </c>
      <c r="V361" s="227">
        <v>28</v>
      </c>
      <c r="W361" s="227">
        <v>0</v>
      </c>
      <c r="X361" s="228">
        <v>105</v>
      </c>
      <c r="Y361" s="91">
        <f t="shared" ref="Y361:Y367" si="287">SUM(Z361:AC361)</f>
        <v>163</v>
      </c>
      <c r="Z361" s="227">
        <v>30</v>
      </c>
      <c r="AA361" s="227">
        <v>45</v>
      </c>
      <c r="AB361" s="227">
        <v>68</v>
      </c>
      <c r="AC361" s="228">
        <v>20</v>
      </c>
      <c r="AD361" s="91">
        <f t="shared" ref="AD361:AD367" si="288">SUM(AE361:AJ361)</f>
        <v>186</v>
      </c>
      <c r="AE361" s="227">
        <v>75</v>
      </c>
      <c r="AF361" s="227">
        <v>14</v>
      </c>
      <c r="AG361" s="227">
        <v>9</v>
      </c>
      <c r="AH361" s="227">
        <v>28</v>
      </c>
      <c r="AI361" s="227">
        <v>30</v>
      </c>
      <c r="AJ361" s="228">
        <v>30</v>
      </c>
      <c r="AK361" s="91">
        <f t="shared" ref="AK361:AK367" si="289">SUM(AL361:AO361)</f>
        <v>51</v>
      </c>
      <c r="AL361" s="227">
        <v>0</v>
      </c>
      <c r="AM361" s="227">
        <v>27</v>
      </c>
      <c r="AN361" s="227">
        <v>24</v>
      </c>
      <c r="AO361" s="228">
        <v>0</v>
      </c>
      <c r="AP361" s="91">
        <f t="shared" ref="AP361:AP367" si="290">SUM(AQ361:AR361)</f>
        <v>20</v>
      </c>
      <c r="AQ361" s="227">
        <v>0</v>
      </c>
      <c r="AR361" s="228">
        <v>20</v>
      </c>
      <c r="AS361" s="91">
        <f t="shared" ref="AS361:AS367" si="291">SUM(AT361:AW361)</f>
        <v>51</v>
      </c>
      <c r="AT361" s="227">
        <v>32</v>
      </c>
      <c r="AU361" s="227">
        <v>4</v>
      </c>
      <c r="AV361" s="227">
        <v>15</v>
      </c>
      <c r="AW361" s="228">
        <v>0</v>
      </c>
      <c r="AX361" s="91">
        <f t="shared" ref="AX361:AX367" si="292">SUM(AY361:AZ361)</f>
        <v>75</v>
      </c>
      <c r="AY361" s="227">
        <v>5</v>
      </c>
      <c r="AZ361" s="228">
        <v>70</v>
      </c>
      <c r="BA361" s="91">
        <f t="shared" ref="BA361:BA367" si="293">SUM(BB361:BI361)</f>
        <v>1517</v>
      </c>
      <c r="BB361" s="227">
        <v>628</v>
      </c>
      <c r="BC361" s="227">
        <v>178</v>
      </c>
      <c r="BD361" s="227">
        <v>78</v>
      </c>
      <c r="BE361" s="227">
        <v>100</v>
      </c>
      <c r="BF361" s="227">
        <v>253</v>
      </c>
      <c r="BG361" s="227">
        <v>132</v>
      </c>
      <c r="BH361" s="227">
        <v>106</v>
      </c>
      <c r="BI361" s="228">
        <v>42</v>
      </c>
      <c r="BJ361" s="91">
        <f t="shared" ref="BJ361:BJ367" si="294">SUM(BK361:BO361)</f>
        <v>358</v>
      </c>
      <c r="BK361" s="227">
        <v>37</v>
      </c>
      <c r="BL361" s="227">
        <v>274</v>
      </c>
      <c r="BM361" s="227">
        <v>18</v>
      </c>
      <c r="BN361" s="227">
        <v>8</v>
      </c>
      <c r="BO361" s="228">
        <v>21</v>
      </c>
      <c r="BP361" s="91">
        <f t="shared" ref="BP361:BP366" si="295">SUM(BQ361:BS361)</f>
        <v>81</v>
      </c>
      <c r="BQ361" s="227">
        <v>0</v>
      </c>
      <c r="BR361" s="227">
        <v>0</v>
      </c>
      <c r="BS361" s="228">
        <v>81</v>
      </c>
      <c r="BT361" s="91">
        <f t="shared" ref="BT361:BT367" si="296">SUM(BU361:BX361)</f>
        <v>131</v>
      </c>
      <c r="BU361" s="227">
        <v>73</v>
      </c>
      <c r="BV361" s="227">
        <v>25</v>
      </c>
      <c r="BW361" s="227">
        <v>33</v>
      </c>
      <c r="BX361" s="228">
        <v>0</v>
      </c>
      <c r="BY361" s="91">
        <f t="shared" ref="BY361:BY367" si="297">SUM(BZ361:CG361)</f>
        <v>206</v>
      </c>
      <c r="BZ361" s="227">
        <v>21</v>
      </c>
      <c r="CA361" s="227">
        <v>0</v>
      </c>
      <c r="CB361" s="227">
        <v>109</v>
      </c>
      <c r="CC361" s="227">
        <v>36</v>
      </c>
      <c r="CD361" s="227">
        <v>0</v>
      </c>
      <c r="CE361" s="227">
        <v>12</v>
      </c>
      <c r="CF361" s="227">
        <v>0</v>
      </c>
      <c r="CG361" s="228">
        <v>28</v>
      </c>
      <c r="CH361" s="91">
        <f t="shared" ref="CH361:CH367" si="298">SUM(CI361:CJ361)</f>
        <v>217</v>
      </c>
      <c r="CI361" s="227">
        <v>207</v>
      </c>
      <c r="CJ361" s="228">
        <v>10</v>
      </c>
      <c r="CK361" s="91">
        <f t="shared" ref="CK361:CK367" si="299">SUM(CL361:CP361)</f>
        <v>285</v>
      </c>
      <c r="CL361" s="227">
        <v>156</v>
      </c>
      <c r="CM361" s="227">
        <v>53</v>
      </c>
      <c r="CN361" s="227">
        <v>0</v>
      </c>
      <c r="CO361" s="227">
        <v>25</v>
      </c>
      <c r="CP361" s="228">
        <v>51</v>
      </c>
      <c r="CQ361" s="91">
        <f t="shared" ref="CQ361:CQ367" si="300">SUM(CR361:CT361)</f>
        <v>161</v>
      </c>
      <c r="CR361" s="227">
        <v>75</v>
      </c>
      <c r="CS361" s="227">
        <v>76</v>
      </c>
      <c r="CT361" s="228">
        <v>10</v>
      </c>
      <c r="CU361" s="91">
        <f t="shared" ref="CU361:CU367" si="301">SUM(CV361:CY361)</f>
        <v>19</v>
      </c>
      <c r="CV361" s="227">
        <v>10</v>
      </c>
      <c r="CW361" s="227">
        <v>0</v>
      </c>
      <c r="CX361" s="227">
        <v>9</v>
      </c>
      <c r="CY361" s="228">
        <v>0</v>
      </c>
      <c r="CZ361" s="91">
        <f t="shared" ref="CZ361:CZ367" si="302">SUM(DA361:DF361)</f>
        <v>219</v>
      </c>
      <c r="DA361" s="227">
        <v>8</v>
      </c>
      <c r="DB361" s="227">
        <v>0</v>
      </c>
      <c r="DC361" s="227">
        <v>44</v>
      </c>
      <c r="DD361" s="227">
        <v>151</v>
      </c>
      <c r="DE361" s="227">
        <v>0</v>
      </c>
      <c r="DF361" s="228">
        <v>16</v>
      </c>
      <c r="DG361" s="91">
        <f t="shared" ref="DG361:DG367" si="303">SUM(DH361:DO361)</f>
        <v>328</v>
      </c>
      <c r="DH361" s="227">
        <v>0</v>
      </c>
      <c r="DI361" s="227">
        <v>0</v>
      </c>
      <c r="DJ361" s="227">
        <v>23</v>
      </c>
      <c r="DK361" s="227">
        <v>38</v>
      </c>
      <c r="DL361" s="227">
        <v>68</v>
      </c>
      <c r="DM361" s="227">
        <v>28</v>
      </c>
      <c r="DN361" s="227">
        <v>88</v>
      </c>
      <c r="DO361" s="228">
        <v>83</v>
      </c>
      <c r="DP361" s="458">
        <f t="shared" ref="DP361:DP367" si="304">B361+E361+K361+P361+T361+Y361+AD361+AK361+AP361+AS361+AX361+BA361+BJ361+BP361+BT361+BY361+CH361+CK361+CQ361+CU361+CZ361+DG361</f>
        <v>4867</v>
      </c>
      <c r="DQ361" s="91">
        <f t="shared" ref="DQ361:DQ367" si="305">SUM(DR361:DT361)</f>
        <v>19</v>
      </c>
      <c r="DR361" s="227">
        <v>0</v>
      </c>
      <c r="DS361" s="227">
        <v>19</v>
      </c>
      <c r="DT361" s="228">
        <v>0</v>
      </c>
      <c r="DU361" s="309">
        <f t="shared" ref="DU361:DU367" si="306">SUM(DV361:DW361)</f>
        <v>100</v>
      </c>
      <c r="DV361" s="227">
        <v>100</v>
      </c>
      <c r="DW361" s="126">
        <v>0</v>
      </c>
    </row>
    <row r="362" spans="1:142" s="14" customFormat="1" ht="16.5" customHeight="1">
      <c r="A362" s="48" t="s">
        <v>169</v>
      </c>
      <c r="B362" s="309">
        <f t="shared" si="282"/>
        <v>53</v>
      </c>
      <c r="C362" s="226">
        <v>0</v>
      </c>
      <c r="D362" s="228">
        <v>53</v>
      </c>
      <c r="E362" s="309">
        <f t="shared" si="283"/>
        <v>5</v>
      </c>
      <c r="F362" s="226">
        <v>5</v>
      </c>
      <c r="G362" s="227">
        <v>0</v>
      </c>
      <c r="H362" s="227">
        <v>0</v>
      </c>
      <c r="I362" s="227">
        <v>0</v>
      </c>
      <c r="J362" s="228">
        <v>0</v>
      </c>
      <c r="K362" s="91">
        <f t="shared" si="284"/>
        <v>0</v>
      </c>
      <c r="L362" s="227">
        <v>0</v>
      </c>
      <c r="M362" s="227">
        <v>0</v>
      </c>
      <c r="N362" s="227">
        <v>0</v>
      </c>
      <c r="O362" s="228">
        <v>0</v>
      </c>
      <c r="P362" s="91">
        <f t="shared" si="285"/>
        <v>47</v>
      </c>
      <c r="Q362" s="227">
        <v>47</v>
      </c>
      <c r="R362" s="227">
        <v>0</v>
      </c>
      <c r="S362" s="228">
        <v>0</v>
      </c>
      <c r="T362" s="91">
        <f t="shared" si="286"/>
        <v>0</v>
      </c>
      <c r="U362" s="227">
        <v>0</v>
      </c>
      <c r="V362" s="227">
        <v>0</v>
      </c>
      <c r="W362" s="227">
        <v>0</v>
      </c>
      <c r="X362" s="228">
        <v>0</v>
      </c>
      <c r="Y362" s="91">
        <f t="shared" si="287"/>
        <v>36</v>
      </c>
      <c r="Z362" s="227">
        <v>12</v>
      </c>
      <c r="AA362" s="227">
        <v>0</v>
      </c>
      <c r="AB362" s="227">
        <v>0</v>
      </c>
      <c r="AC362" s="228">
        <v>24</v>
      </c>
      <c r="AD362" s="91">
        <f t="shared" si="288"/>
        <v>0</v>
      </c>
      <c r="AE362" s="227">
        <v>0</v>
      </c>
      <c r="AF362" s="227">
        <v>0</v>
      </c>
      <c r="AG362" s="227">
        <v>0</v>
      </c>
      <c r="AH362" s="227">
        <v>0</v>
      </c>
      <c r="AI362" s="227">
        <v>0</v>
      </c>
      <c r="AJ362" s="228">
        <v>0</v>
      </c>
      <c r="AK362" s="91">
        <f t="shared" si="289"/>
        <v>0</v>
      </c>
      <c r="AL362" s="227">
        <v>0</v>
      </c>
      <c r="AM362" s="227">
        <v>0</v>
      </c>
      <c r="AN362" s="227">
        <v>0</v>
      </c>
      <c r="AO362" s="228">
        <v>0</v>
      </c>
      <c r="AP362" s="91">
        <f t="shared" si="290"/>
        <v>18</v>
      </c>
      <c r="AQ362" s="227">
        <v>0</v>
      </c>
      <c r="AR362" s="228">
        <v>18</v>
      </c>
      <c r="AS362" s="91">
        <f t="shared" si="291"/>
        <v>0</v>
      </c>
      <c r="AT362" s="227">
        <v>0</v>
      </c>
      <c r="AU362" s="227">
        <v>0</v>
      </c>
      <c r="AV362" s="227">
        <v>0</v>
      </c>
      <c r="AW362" s="228">
        <v>0</v>
      </c>
      <c r="AX362" s="91">
        <f t="shared" si="292"/>
        <v>69</v>
      </c>
      <c r="AY362" s="227">
        <v>0</v>
      </c>
      <c r="AZ362" s="228">
        <v>69</v>
      </c>
      <c r="BA362" s="91">
        <f t="shared" si="293"/>
        <v>100</v>
      </c>
      <c r="BB362" s="227">
        <v>0</v>
      </c>
      <c r="BC362" s="227">
        <v>0</v>
      </c>
      <c r="BD362" s="227">
        <v>0</v>
      </c>
      <c r="BE362" s="227">
        <v>18</v>
      </c>
      <c r="BF362" s="227">
        <v>48</v>
      </c>
      <c r="BG362" s="227">
        <v>0</v>
      </c>
      <c r="BH362" s="227">
        <v>0</v>
      </c>
      <c r="BI362" s="228">
        <v>34</v>
      </c>
      <c r="BJ362" s="91">
        <f t="shared" si="294"/>
        <v>6</v>
      </c>
      <c r="BK362" s="227">
        <v>0</v>
      </c>
      <c r="BL362" s="227">
        <v>0</v>
      </c>
      <c r="BM362" s="227">
        <v>0</v>
      </c>
      <c r="BN362" s="227">
        <v>6</v>
      </c>
      <c r="BO362" s="228">
        <v>0</v>
      </c>
      <c r="BP362" s="91">
        <f t="shared" si="295"/>
        <v>12</v>
      </c>
      <c r="BQ362" s="227">
        <v>0</v>
      </c>
      <c r="BR362" s="227">
        <v>0</v>
      </c>
      <c r="BS362" s="228">
        <v>12</v>
      </c>
      <c r="BT362" s="91">
        <f t="shared" si="296"/>
        <v>42</v>
      </c>
      <c r="BU362" s="227">
        <v>30</v>
      </c>
      <c r="BV362" s="227">
        <v>12</v>
      </c>
      <c r="BW362" s="227">
        <v>0</v>
      </c>
      <c r="BX362" s="228">
        <v>0</v>
      </c>
      <c r="BY362" s="91">
        <f t="shared" si="297"/>
        <v>0</v>
      </c>
      <c r="BZ362" s="227">
        <v>0</v>
      </c>
      <c r="CA362" s="227">
        <v>0</v>
      </c>
      <c r="CB362" s="227">
        <v>0</v>
      </c>
      <c r="CC362" s="227">
        <v>0</v>
      </c>
      <c r="CD362" s="227">
        <v>0</v>
      </c>
      <c r="CE362" s="227">
        <v>0</v>
      </c>
      <c r="CF362" s="227">
        <v>0</v>
      </c>
      <c r="CG362" s="228">
        <v>0</v>
      </c>
      <c r="CH362" s="91">
        <f t="shared" si="298"/>
        <v>73</v>
      </c>
      <c r="CI362" s="227">
        <v>30</v>
      </c>
      <c r="CJ362" s="228">
        <v>43</v>
      </c>
      <c r="CK362" s="91">
        <f t="shared" si="299"/>
        <v>40</v>
      </c>
      <c r="CL362" s="227">
        <v>0</v>
      </c>
      <c r="CM362" s="227">
        <v>14</v>
      </c>
      <c r="CN362" s="227">
        <v>0</v>
      </c>
      <c r="CO362" s="227">
        <v>26</v>
      </c>
      <c r="CP362" s="228">
        <v>0</v>
      </c>
      <c r="CQ362" s="91">
        <f t="shared" si="300"/>
        <v>85</v>
      </c>
      <c r="CR362" s="227">
        <v>0</v>
      </c>
      <c r="CS362" s="227">
        <v>42</v>
      </c>
      <c r="CT362" s="228">
        <v>43</v>
      </c>
      <c r="CU362" s="91">
        <f t="shared" si="301"/>
        <v>0</v>
      </c>
      <c r="CV362" s="227">
        <v>0</v>
      </c>
      <c r="CW362" s="227">
        <v>0</v>
      </c>
      <c r="CX362" s="227">
        <v>0</v>
      </c>
      <c r="CY362" s="228">
        <v>0</v>
      </c>
      <c r="CZ362" s="91">
        <f t="shared" si="302"/>
        <v>54</v>
      </c>
      <c r="DA362" s="227">
        <v>0</v>
      </c>
      <c r="DB362" s="227">
        <v>0</v>
      </c>
      <c r="DC362" s="227">
        <v>54</v>
      </c>
      <c r="DD362" s="227">
        <v>0</v>
      </c>
      <c r="DE362" s="227">
        <v>0</v>
      </c>
      <c r="DF362" s="228">
        <v>0</v>
      </c>
      <c r="DG362" s="91">
        <f t="shared" si="303"/>
        <v>146</v>
      </c>
      <c r="DH362" s="227">
        <v>24</v>
      </c>
      <c r="DI362" s="227">
        <v>0</v>
      </c>
      <c r="DJ362" s="227">
        <v>0</v>
      </c>
      <c r="DK362" s="227">
        <v>70</v>
      </c>
      <c r="DL362" s="227">
        <v>23</v>
      </c>
      <c r="DM362" s="227">
        <v>0</v>
      </c>
      <c r="DN362" s="227">
        <v>0</v>
      </c>
      <c r="DO362" s="228">
        <v>29</v>
      </c>
      <c r="DP362" s="458">
        <f t="shared" si="304"/>
        <v>786</v>
      </c>
      <c r="DQ362" s="91">
        <f t="shared" si="305"/>
        <v>0</v>
      </c>
      <c r="DR362" s="227">
        <v>0</v>
      </c>
      <c r="DS362" s="227">
        <v>0</v>
      </c>
      <c r="DT362" s="228">
        <v>0</v>
      </c>
      <c r="DU362" s="309">
        <f t="shared" si="306"/>
        <v>30</v>
      </c>
      <c r="DV362" s="227">
        <v>30</v>
      </c>
      <c r="DW362" s="126">
        <v>0</v>
      </c>
    </row>
    <row r="363" spans="1:142" s="14" customFormat="1" ht="16.5" customHeight="1">
      <c r="A363" s="48" t="s">
        <v>168</v>
      </c>
      <c r="B363" s="309">
        <f t="shared" si="282"/>
        <v>237</v>
      </c>
      <c r="C363" s="226">
        <v>177</v>
      </c>
      <c r="D363" s="228">
        <v>60</v>
      </c>
      <c r="E363" s="309">
        <f t="shared" si="283"/>
        <v>455</v>
      </c>
      <c r="F363" s="226">
        <v>60</v>
      </c>
      <c r="G363" s="227">
        <v>271</v>
      </c>
      <c r="H363" s="227">
        <v>40</v>
      </c>
      <c r="I363" s="227">
        <v>48</v>
      </c>
      <c r="J363" s="228">
        <v>36</v>
      </c>
      <c r="K363" s="91">
        <f t="shared" si="284"/>
        <v>175</v>
      </c>
      <c r="L363" s="227">
        <v>41</v>
      </c>
      <c r="M363" s="227">
        <v>0</v>
      </c>
      <c r="N363" s="227">
        <v>13</v>
      </c>
      <c r="O363" s="228">
        <v>121</v>
      </c>
      <c r="P363" s="91">
        <f t="shared" si="285"/>
        <v>276</v>
      </c>
      <c r="Q363" s="227">
        <v>156</v>
      </c>
      <c r="R363" s="227">
        <v>92</v>
      </c>
      <c r="S363" s="228">
        <v>28</v>
      </c>
      <c r="T363" s="91">
        <f t="shared" si="286"/>
        <v>305</v>
      </c>
      <c r="U363" s="227">
        <v>64</v>
      </c>
      <c r="V363" s="227">
        <v>70</v>
      </c>
      <c r="W363" s="227">
        <v>108</v>
      </c>
      <c r="X363" s="228">
        <v>63</v>
      </c>
      <c r="Y363" s="91">
        <f t="shared" si="287"/>
        <v>482</v>
      </c>
      <c r="Z363" s="227">
        <v>104</v>
      </c>
      <c r="AA363" s="227">
        <v>205</v>
      </c>
      <c r="AB363" s="227">
        <v>157</v>
      </c>
      <c r="AC363" s="228">
        <v>16</v>
      </c>
      <c r="AD363" s="91">
        <f t="shared" si="288"/>
        <v>430</v>
      </c>
      <c r="AE363" s="227">
        <v>93</v>
      </c>
      <c r="AF363" s="227">
        <v>104</v>
      </c>
      <c r="AG363" s="227">
        <v>36</v>
      </c>
      <c r="AH363" s="227">
        <v>137</v>
      </c>
      <c r="AI363" s="227">
        <v>0</v>
      </c>
      <c r="AJ363" s="228">
        <v>60</v>
      </c>
      <c r="AK363" s="91">
        <f t="shared" si="289"/>
        <v>346</v>
      </c>
      <c r="AL363" s="227">
        <v>56</v>
      </c>
      <c r="AM363" s="227">
        <v>148</v>
      </c>
      <c r="AN363" s="227">
        <v>142</v>
      </c>
      <c r="AO363" s="228">
        <v>0</v>
      </c>
      <c r="AP363" s="91">
        <f t="shared" si="290"/>
        <v>0</v>
      </c>
      <c r="AQ363" s="227">
        <v>0</v>
      </c>
      <c r="AR363" s="228">
        <v>0</v>
      </c>
      <c r="AS363" s="91">
        <f t="shared" si="291"/>
        <v>207</v>
      </c>
      <c r="AT363" s="227">
        <v>91</v>
      </c>
      <c r="AU363" s="227">
        <v>19</v>
      </c>
      <c r="AV363" s="227">
        <v>55</v>
      </c>
      <c r="AW363" s="228">
        <v>42</v>
      </c>
      <c r="AX363" s="91">
        <f t="shared" si="292"/>
        <v>1075</v>
      </c>
      <c r="AY363" s="227">
        <v>132</v>
      </c>
      <c r="AZ363" s="228">
        <v>943</v>
      </c>
      <c r="BA363" s="91">
        <f t="shared" si="293"/>
        <v>1492</v>
      </c>
      <c r="BB363" s="227">
        <v>339</v>
      </c>
      <c r="BC363" s="227">
        <v>149</v>
      </c>
      <c r="BD363" s="227">
        <v>88</v>
      </c>
      <c r="BE363" s="227">
        <v>218</v>
      </c>
      <c r="BF363" s="227">
        <v>274</v>
      </c>
      <c r="BG363" s="227">
        <v>170</v>
      </c>
      <c r="BH363" s="227">
        <v>204</v>
      </c>
      <c r="BI363" s="228">
        <v>50</v>
      </c>
      <c r="BJ363" s="91">
        <f t="shared" si="294"/>
        <v>713</v>
      </c>
      <c r="BK363" s="227">
        <v>33</v>
      </c>
      <c r="BL363" s="227">
        <v>118</v>
      </c>
      <c r="BM363" s="227">
        <v>221</v>
      </c>
      <c r="BN363" s="227">
        <v>0</v>
      </c>
      <c r="BO363" s="228">
        <v>341</v>
      </c>
      <c r="BP363" s="91">
        <f t="shared" si="295"/>
        <v>97</v>
      </c>
      <c r="BQ363" s="227">
        <v>30</v>
      </c>
      <c r="BR363" s="227">
        <v>30</v>
      </c>
      <c r="BS363" s="228">
        <v>37</v>
      </c>
      <c r="BT363" s="91">
        <f t="shared" si="296"/>
        <v>505</v>
      </c>
      <c r="BU363" s="227">
        <v>137</v>
      </c>
      <c r="BV363" s="227">
        <v>0</v>
      </c>
      <c r="BW363" s="227">
        <v>306</v>
      </c>
      <c r="BX363" s="228">
        <v>62</v>
      </c>
      <c r="BY363" s="91">
        <f t="shared" si="297"/>
        <v>390</v>
      </c>
      <c r="BZ363" s="227">
        <v>0</v>
      </c>
      <c r="CA363" s="227">
        <v>57</v>
      </c>
      <c r="CB363" s="227">
        <v>187</v>
      </c>
      <c r="CC363" s="227">
        <v>0</v>
      </c>
      <c r="CD363" s="227">
        <v>30</v>
      </c>
      <c r="CE363" s="227">
        <v>15</v>
      </c>
      <c r="CF363" s="227">
        <v>70</v>
      </c>
      <c r="CG363" s="228">
        <v>31</v>
      </c>
      <c r="CH363" s="91">
        <f t="shared" si="298"/>
        <v>922</v>
      </c>
      <c r="CI363" s="227">
        <v>761</v>
      </c>
      <c r="CJ363" s="228">
        <v>161</v>
      </c>
      <c r="CK363" s="91">
        <f t="shared" si="299"/>
        <v>366</v>
      </c>
      <c r="CL363" s="227">
        <v>167</v>
      </c>
      <c r="CM363" s="227">
        <v>107</v>
      </c>
      <c r="CN363" s="227">
        <v>0</v>
      </c>
      <c r="CO363" s="227">
        <v>40</v>
      </c>
      <c r="CP363" s="228">
        <v>52</v>
      </c>
      <c r="CQ363" s="91">
        <f t="shared" si="300"/>
        <v>246</v>
      </c>
      <c r="CR363" s="227">
        <v>82</v>
      </c>
      <c r="CS363" s="227">
        <v>104</v>
      </c>
      <c r="CT363" s="228">
        <v>60</v>
      </c>
      <c r="CU363" s="91">
        <f t="shared" si="301"/>
        <v>321</v>
      </c>
      <c r="CV363" s="227">
        <v>52</v>
      </c>
      <c r="CW363" s="227">
        <v>128</v>
      </c>
      <c r="CX363" s="227">
        <v>83</v>
      </c>
      <c r="CY363" s="228">
        <v>58</v>
      </c>
      <c r="CZ363" s="91">
        <f t="shared" si="302"/>
        <v>470</v>
      </c>
      <c r="DA363" s="227">
        <v>0</v>
      </c>
      <c r="DB363" s="227">
        <v>0</v>
      </c>
      <c r="DC363" s="227">
        <v>210</v>
      </c>
      <c r="DD363" s="227">
        <v>69</v>
      </c>
      <c r="DE363" s="227">
        <v>109</v>
      </c>
      <c r="DF363" s="228">
        <v>82</v>
      </c>
      <c r="DG363" s="91">
        <f t="shared" si="303"/>
        <v>606</v>
      </c>
      <c r="DH363" s="227">
        <v>85</v>
      </c>
      <c r="DI363" s="227">
        <v>35</v>
      </c>
      <c r="DJ363" s="227">
        <v>45</v>
      </c>
      <c r="DK363" s="227">
        <v>51</v>
      </c>
      <c r="DL363" s="227">
        <v>12</v>
      </c>
      <c r="DM363" s="227">
        <v>254</v>
      </c>
      <c r="DN363" s="227">
        <v>28</v>
      </c>
      <c r="DO363" s="228">
        <v>96</v>
      </c>
      <c r="DP363" s="458">
        <f t="shared" si="304"/>
        <v>10116</v>
      </c>
      <c r="DQ363" s="91">
        <f t="shared" si="305"/>
        <v>267</v>
      </c>
      <c r="DR363" s="227">
        <v>176</v>
      </c>
      <c r="DS363" s="227">
        <v>91</v>
      </c>
      <c r="DT363" s="228" t="s">
        <v>468</v>
      </c>
      <c r="DU363" s="309">
        <f t="shared" si="306"/>
        <v>136</v>
      </c>
      <c r="DV363" s="227">
        <v>136</v>
      </c>
      <c r="DW363" s="126">
        <v>0</v>
      </c>
    </row>
    <row r="364" spans="1:142" s="14" customFormat="1" ht="16.5" customHeight="1">
      <c r="A364" s="48" t="s">
        <v>170</v>
      </c>
      <c r="B364" s="309">
        <f t="shared" si="282"/>
        <v>1632</v>
      </c>
      <c r="C364" s="226">
        <v>903</v>
      </c>
      <c r="D364" s="228">
        <v>729</v>
      </c>
      <c r="E364" s="309">
        <f t="shared" si="283"/>
        <v>2666</v>
      </c>
      <c r="F364" s="226">
        <v>558</v>
      </c>
      <c r="G364" s="227">
        <v>772</v>
      </c>
      <c r="H364" s="227">
        <v>157</v>
      </c>
      <c r="I364" s="227">
        <v>495</v>
      </c>
      <c r="J364" s="228">
        <v>684</v>
      </c>
      <c r="K364" s="91">
        <f t="shared" si="284"/>
        <v>962</v>
      </c>
      <c r="L364" s="227">
        <v>245</v>
      </c>
      <c r="M364" s="227">
        <v>110</v>
      </c>
      <c r="N364" s="227">
        <v>258</v>
      </c>
      <c r="O364" s="228">
        <v>349</v>
      </c>
      <c r="P364" s="91">
        <f t="shared" si="285"/>
        <v>842</v>
      </c>
      <c r="Q364" s="227">
        <v>462</v>
      </c>
      <c r="R364" s="227">
        <v>194</v>
      </c>
      <c r="S364" s="228">
        <v>186</v>
      </c>
      <c r="T364" s="91">
        <f t="shared" si="286"/>
        <v>1205</v>
      </c>
      <c r="U364" s="227">
        <v>376</v>
      </c>
      <c r="V364" s="227">
        <v>53</v>
      </c>
      <c r="W364" s="227">
        <v>461</v>
      </c>
      <c r="X364" s="228">
        <v>315</v>
      </c>
      <c r="Y364" s="91">
        <f t="shared" si="287"/>
        <v>1657</v>
      </c>
      <c r="Z364" s="227">
        <v>229</v>
      </c>
      <c r="AA364" s="227">
        <v>581</v>
      </c>
      <c r="AB364" s="227">
        <v>599</v>
      </c>
      <c r="AC364" s="228">
        <v>248</v>
      </c>
      <c r="AD364" s="91">
        <f t="shared" si="288"/>
        <v>2065</v>
      </c>
      <c r="AE364" s="227">
        <v>0</v>
      </c>
      <c r="AF364" s="227">
        <v>628</v>
      </c>
      <c r="AG364" s="227">
        <v>147</v>
      </c>
      <c r="AH364" s="227">
        <v>569</v>
      </c>
      <c r="AI364" s="227">
        <v>265</v>
      </c>
      <c r="AJ364" s="228">
        <v>456</v>
      </c>
      <c r="AK364" s="91">
        <f t="shared" si="289"/>
        <v>938</v>
      </c>
      <c r="AL364" s="227">
        <v>155</v>
      </c>
      <c r="AM364" s="227">
        <v>232</v>
      </c>
      <c r="AN364" s="227">
        <v>463</v>
      </c>
      <c r="AO364" s="228">
        <v>88</v>
      </c>
      <c r="AP364" s="91">
        <f t="shared" si="290"/>
        <v>106</v>
      </c>
      <c r="AQ364" s="227">
        <v>12</v>
      </c>
      <c r="AR364" s="228">
        <v>94</v>
      </c>
      <c r="AS364" s="91">
        <f t="shared" si="291"/>
        <v>1026</v>
      </c>
      <c r="AT364" s="227">
        <v>265</v>
      </c>
      <c r="AU364" s="227">
        <v>283</v>
      </c>
      <c r="AV364" s="227">
        <v>341</v>
      </c>
      <c r="AW364" s="228">
        <v>137</v>
      </c>
      <c r="AX364" s="91">
        <f t="shared" si="292"/>
        <v>1301</v>
      </c>
      <c r="AY364" s="227">
        <v>371</v>
      </c>
      <c r="AZ364" s="228">
        <v>930</v>
      </c>
      <c r="BA364" s="91">
        <f t="shared" si="293"/>
        <v>6675</v>
      </c>
      <c r="BB364" s="227">
        <v>878</v>
      </c>
      <c r="BC364" s="227">
        <v>1289</v>
      </c>
      <c r="BD364" s="227">
        <v>1103</v>
      </c>
      <c r="BE364" s="227">
        <v>1042</v>
      </c>
      <c r="BF364" s="227">
        <v>604</v>
      </c>
      <c r="BG364" s="227">
        <v>267</v>
      </c>
      <c r="BH364" s="227">
        <v>635</v>
      </c>
      <c r="BI364" s="228">
        <v>857</v>
      </c>
      <c r="BJ364" s="91">
        <f t="shared" si="294"/>
        <v>2194</v>
      </c>
      <c r="BK364" s="227">
        <v>240</v>
      </c>
      <c r="BL364" s="227">
        <v>979</v>
      </c>
      <c r="BM364" s="227">
        <v>795</v>
      </c>
      <c r="BN364" s="227">
        <v>58</v>
      </c>
      <c r="BO364" s="228">
        <v>122</v>
      </c>
      <c r="BP364" s="91">
        <f t="shared" si="295"/>
        <v>330</v>
      </c>
      <c r="BQ364" s="227">
        <v>123</v>
      </c>
      <c r="BR364" s="227">
        <v>23</v>
      </c>
      <c r="BS364" s="228">
        <v>184</v>
      </c>
      <c r="BT364" s="91">
        <f t="shared" si="296"/>
        <v>1625</v>
      </c>
      <c r="BU364" s="227">
        <v>406</v>
      </c>
      <c r="BV364" s="227">
        <v>200</v>
      </c>
      <c r="BW364" s="227">
        <v>739</v>
      </c>
      <c r="BX364" s="228">
        <v>280</v>
      </c>
      <c r="BY364" s="91">
        <f t="shared" si="297"/>
        <v>1860</v>
      </c>
      <c r="BZ364" s="227">
        <v>146</v>
      </c>
      <c r="CA364" s="227">
        <v>143</v>
      </c>
      <c r="CB364" s="227">
        <v>656</v>
      </c>
      <c r="CC364" s="227">
        <v>135</v>
      </c>
      <c r="CD364" s="227">
        <v>80</v>
      </c>
      <c r="CE364" s="227">
        <v>120</v>
      </c>
      <c r="CF364" s="227">
        <v>478</v>
      </c>
      <c r="CG364" s="228">
        <v>102</v>
      </c>
      <c r="CH364" s="91">
        <f t="shared" si="298"/>
        <v>3475</v>
      </c>
      <c r="CI364" s="227">
        <v>2572</v>
      </c>
      <c r="CJ364" s="228">
        <v>903</v>
      </c>
      <c r="CK364" s="91">
        <f t="shared" si="299"/>
        <v>2256</v>
      </c>
      <c r="CL364" s="227">
        <v>1087</v>
      </c>
      <c r="CM364" s="227">
        <v>648</v>
      </c>
      <c r="CN364" s="227">
        <v>131</v>
      </c>
      <c r="CO364" s="227">
        <v>283</v>
      </c>
      <c r="CP364" s="228">
        <v>107</v>
      </c>
      <c r="CQ364" s="91">
        <f t="shared" si="300"/>
        <v>1333</v>
      </c>
      <c r="CR364" s="227">
        <v>257</v>
      </c>
      <c r="CS364" s="227">
        <v>809</v>
      </c>
      <c r="CT364" s="228">
        <v>267</v>
      </c>
      <c r="CU364" s="91">
        <f t="shared" si="301"/>
        <v>759</v>
      </c>
      <c r="CV364" s="227">
        <v>148</v>
      </c>
      <c r="CW364" s="227">
        <v>279</v>
      </c>
      <c r="CX364" s="227">
        <v>123</v>
      </c>
      <c r="CY364" s="228">
        <v>209</v>
      </c>
      <c r="CZ364" s="91">
        <f t="shared" si="302"/>
        <v>2605</v>
      </c>
      <c r="DA364" s="227">
        <v>333</v>
      </c>
      <c r="DB364" s="227">
        <v>103</v>
      </c>
      <c r="DC364" s="227">
        <v>427</v>
      </c>
      <c r="DD364" s="227">
        <v>1246</v>
      </c>
      <c r="DE364" s="227">
        <v>253</v>
      </c>
      <c r="DF364" s="228">
        <v>243</v>
      </c>
      <c r="DG364" s="91">
        <f t="shared" si="303"/>
        <v>5191</v>
      </c>
      <c r="DH364" s="227">
        <v>345</v>
      </c>
      <c r="DI364" s="227">
        <v>77</v>
      </c>
      <c r="DJ364" s="227">
        <v>296</v>
      </c>
      <c r="DK364" s="227">
        <v>838</v>
      </c>
      <c r="DL364" s="227">
        <v>800</v>
      </c>
      <c r="DM364" s="227">
        <v>1639</v>
      </c>
      <c r="DN364" s="227">
        <v>551</v>
      </c>
      <c r="DO364" s="228">
        <v>645</v>
      </c>
      <c r="DP364" s="458">
        <f t="shared" si="304"/>
        <v>42703</v>
      </c>
      <c r="DQ364" s="91">
        <f t="shared" si="305"/>
        <v>849</v>
      </c>
      <c r="DR364" s="227">
        <v>228</v>
      </c>
      <c r="DS364" s="227">
        <v>400</v>
      </c>
      <c r="DT364" s="228">
        <v>221</v>
      </c>
      <c r="DU364" s="309">
        <f t="shared" si="306"/>
        <v>335</v>
      </c>
      <c r="DV364" s="227">
        <v>335</v>
      </c>
      <c r="DW364" s="126">
        <v>0</v>
      </c>
    </row>
    <row r="365" spans="1:142" s="14" customFormat="1" ht="16.5" customHeight="1">
      <c r="A365" s="48" t="s">
        <v>429</v>
      </c>
      <c r="B365" s="309">
        <f>SUM(C365:D365)</f>
        <v>0</v>
      </c>
      <c r="C365" s="226">
        <v>0</v>
      </c>
      <c r="D365" s="228">
        <v>0</v>
      </c>
      <c r="E365" s="309">
        <f>SUM(F365:J365)</f>
        <v>12</v>
      </c>
      <c r="F365" s="226">
        <v>12</v>
      </c>
      <c r="G365" s="227">
        <v>0</v>
      </c>
      <c r="H365" s="227">
        <v>0</v>
      </c>
      <c r="I365" s="227">
        <v>0</v>
      </c>
      <c r="J365" s="228">
        <v>0</v>
      </c>
      <c r="K365" s="91">
        <f>SUM(L365:O365)</f>
        <v>0</v>
      </c>
      <c r="L365" s="227">
        <v>0</v>
      </c>
      <c r="M365" s="227">
        <v>0</v>
      </c>
      <c r="N365" s="227">
        <v>0</v>
      </c>
      <c r="O365" s="228">
        <v>0</v>
      </c>
      <c r="P365" s="91">
        <f>SUM(Q365:S365)</f>
        <v>0</v>
      </c>
      <c r="Q365" s="227">
        <v>0</v>
      </c>
      <c r="R365" s="227">
        <v>0</v>
      </c>
      <c r="S365" s="228">
        <v>0</v>
      </c>
      <c r="T365" s="91">
        <f>SUM(U365:X365)</f>
        <v>0</v>
      </c>
      <c r="U365" s="227">
        <v>0</v>
      </c>
      <c r="V365" s="227">
        <v>0</v>
      </c>
      <c r="W365" s="227">
        <v>0</v>
      </c>
      <c r="X365" s="228">
        <v>0</v>
      </c>
      <c r="Y365" s="91">
        <f>SUM(Z365:AC365)</f>
        <v>0</v>
      </c>
      <c r="Z365" s="227">
        <v>0</v>
      </c>
      <c r="AA365" s="227">
        <v>0</v>
      </c>
      <c r="AB365" s="227">
        <v>0</v>
      </c>
      <c r="AC365" s="228">
        <v>0</v>
      </c>
      <c r="AD365" s="91">
        <f>SUM(AE365:AJ365)</f>
        <v>8</v>
      </c>
      <c r="AE365" s="227">
        <v>0</v>
      </c>
      <c r="AF365" s="227">
        <v>0</v>
      </c>
      <c r="AG365" s="227">
        <v>0</v>
      </c>
      <c r="AH365" s="227">
        <v>8</v>
      </c>
      <c r="AI365" s="227">
        <v>0</v>
      </c>
      <c r="AJ365" s="228">
        <v>0</v>
      </c>
      <c r="AK365" s="91">
        <f>SUM(AL365:AO365)</f>
        <v>0</v>
      </c>
      <c r="AL365" s="227">
        <v>0</v>
      </c>
      <c r="AM365" s="227">
        <v>0</v>
      </c>
      <c r="AN365" s="227">
        <v>0</v>
      </c>
      <c r="AO365" s="228">
        <v>0</v>
      </c>
      <c r="AP365" s="91">
        <f>SUM(AQ365:AR365)</f>
        <v>0</v>
      </c>
      <c r="AQ365" s="227">
        <v>0</v>
      </c>
      <c r="AR365" s="228">
        <v>0</v>
      </c>
      <c r="AS365" s="91">
        <f>SUM(AT365:AW365)</f>
        <v>0</v>
      </c>
      <c r="AT365" s="227">
        <v>0</v>
      </c>
      <c r="AU365" s="227">
        <v>0</v>
      </c>
      <c r="AV365" s="227">
        <v>0</v>
      </c>
      <c r="AW365" s="228">
        <v>0</v>
      </c>
      <c r="AX365" s="91">
        <f>SUM(AY365:AZ365)</f>
        <v>0</v>
      </c>
      <c r="AY365" s="227">
        <v>0</v>
      </c>
      <c r="AZ365" s="228">
        <v>0</v>
      </c>
      <c r="BA365" s="91">
        <f>SUM(BB365:BI365)</f>
        <v>0</v>
      </c>
      <c r="BB365" s="227">
        <v>0</v>
      </c>
      <c r="BC365" s="227">
        <v>0</v>
      </c>
      <c r="BD365" s="227">
        <v>0</v>
      </c>
      <c r="BE365" s="227">
        <v>0</v>
      </c>
      <c r="BF365" s="227">
        <v>0</v>
      </c>
      <c r="BG365" s="227">
        <v>0</v>
      </c>
      <c r="BH365" s="227">
        <v>0</v>
      </c>
      <c r="BI365" s="228">
        <v>0</v>
      </c>
      <c r="BJ365" s="91">
        <f>SUM(BK365:BO365)</f>
        <v>1</v>
      </c>
      <c r="BK365" s="227">
        <v>1</v>
      </c>
      <c r="BL365" s="227">
        <v>0</v>
      </c>
      <c r="BM365" s="227">
        <v>0</v>
      </c>
      <c r="BN365" s="227">
        <v>0</v>
      </c>
      <c r="BO365" s="228">
        <v>0</v>
      </c>
      <c r="BP365" s="91">
        <f>SUM(BQ365:BS365)</f>
        <v>0</v>
      </c>
      <c r="BQ365" s="227">
        <v>0</v>
      </c>
      <c r="BR365" s="227">
        <v>0</v>
      </c>
      <c r="BS365" s="228">
        <v>0</v>
      </c>
      <c r="BT365" s="91">
        <f>SUM(BU365:BX365)</f>
        <v>0</v>
      </c>
      <c r="BU365" s="227">
        <v>0</v>
      </c>
      <c r="BV365" s="227">
        <v>0</v>
      </c>
      <c r="BW365" s="227">
        <v>0</v>
      </c>
      <c r="BX365" s="228">
        <v>0</v>
      </c>
      <c r="BY365" s="91">
        <f>SUM(BZ365:CG365)</f>
        <v>0</v>
      </c>
      <c r="BZ365" s="227">
        <v>0</v>
      </c>
      <c r="CA365" s="227">
        <v>0</v>
      </c>
      <c r="CB365" s="227">
        <v>0</v>
      </c>
      <c r="CC365" s="227">
        <v>0</v>
      </c>
      <c r="CD365" s="227">
        <v>0</v>
      </c>
      <c r="CE365" s="227">
        <v>0</v>
      </c>
      <c r="CF365" s="227">
        <v>0</v>
      </c>
      <c r="CG365" s="228">
        <v>0</v>
      </c>
      <c r="CH365" s="91">
        <f>SUM(CI365:CJ365)</f>
        <v>0</v>
      </c>
      <c r="CI365" s="227">
        <v>0</v>
      </c>
      <c r="CJ365" s="228">
        <v>0</v>
      </c>
      <c r="CK365" s="91">
        <f>SUM(CL365:CP365)</f>
        <v>22</v>
      </c>
      <c r="CL365" s="227">
        <v>22</v>
      </c>
      <c r="CM365" s="227">
        <v>0</v>
      </c>
      <c r="CN365" s="227">
        <v>0</v>
      </c>
      <c r="CO365" s="227">
        <v>0</v>
      </c>
      <c r="CP365" s="228">
        <v>0</v>
      </c>
      <c r="CQ365" s="91">
        <f>SUM(CR365:CT365)</f>
        <v>0</v>
      </c>
      <c r="CR365" s="227">
        <v>0</v>
      </c>
      <c r="CS365" s="227">
        <v>0</v>
      </c>
      <c r="CT365" s="228">
        <v>0</v>
      </c>
      <c r="CU365" s="91">
        <f>SUM(CV365:CY365)</f>
        <v>0</v>
      </c>
      <c r="CV365" s="227">
        <v>0</v>
      </c>
      <c r="CW365" s="227">
        <v>0</v>
      </c>
      <c r="CX365" s="227">
        <v>0</v>
      </c>
      <c r="CY365" s="228">
        <v>0</v>
      </c>
      <c r="CZ365" s="91">
        <f>SUM(DA365:DF365)</f>
        <v>0</v>
      </c>
      <c r="DA365" s="227">
        <v>0</v>
      </c>
      <c r="DB365" s="227">
        <v>0</v>
      </c>
      <c r="DC365" s="227">
        <v>0</v>
      </c>
      <c r="DD365" s="227">
        <v>0</v>
      </c>
      <c r="DE365" s="227">
        <v>0</v>
      </c>
      <c r="DF365" s="228">
        <v>0</v>
      </c>
      <c r="DG365" s="91">
        <f>SUM(DH365:DO365)</f>
        <v>0</v>
      </c>
      <c r="DH365" s="227">
        <v>0</v>
      </c>
      <c r="DI365" s="227">
        <v>0</v>
      </c>
      <c r="DJ365" s="227">
        <v>0</v>
      </c>
      <c r="DK365" s="227">
        <v>0</v>
      </c>
      <c r="DL365" s="227">
        <v>0</v>
      </c>
      <c r="DM365" s="227">
        <v>0</v>
      </c>
      <c r="DN365" s="227">
        <v>0</v>
      </c>
      <c r="DO365" s="228">
        <v>0</v>
      </c>
      <c r="DP365" s="458">
        <f>B365+E365+K365+P365+T365+Y365+AD365+AK365+AP365+AS365+AX365+BA365+BJ365+BP365+BT365+BY365+CH365+CK365+CQ365+CU365+CZ365+DG365</f>
        <v>43</v>
      </c>
      <c r="DQ365" s="91">
        <f>SUM(DR365:DT365)</f>
        <v>0</v>
      </c>
      <c r="DR365" s="227">
        <v>0</v>
      </c>
      <c r="DS365" s="227">
        <v>0</v>
      </c>
      <c r="DT365" s="228">
        <v>0</v>
      </c>
      <c r="DU365" s="309">
        <f>SUM(DV365:DW365)</f>
        <v>0</v>
      </c>
      <c r="DV365" s="227">
        <v>0</v>
      </c>
      <c r="DW365" s="126">
        <v>0</v>
      </c>
    </row>
    <row r="366" spans="1:142" s="14" customFormat="1" ht="16.5" customHeight="1">
      <c r="A366" s="390" t="s">
        <v>349</v>
      </c>
      <c r="B366" s="309">
        <f t="shared" si="282"/>
        <v>35</v>
      </c>
      <c r="C366" s="226">
        <v>24</v>
      </c>
      <c r="D366" s="228">
        <v>11</v>
      </c>
      <c r="E366" s="309">
        <f t="shared" si="283"/>
        <v>253</v>
      </c>
      <c r="F366" s="226">
        <v>44</v>
      </c>
      <c r="G366" s="227">
        <v>65</v>
      </c>
      <c r="H366" s="227">
        <v>42</v>
      </c>
      <c r="I366" s="227">
        <v>82</v>
      </c>
      <c r="J366" s="228">
        <v>20</v>
      </c>
      <c r="K366" s="91">
        <f t="shared" si="284"/>
        <v>38</v>
      </c>
      <c r="L366" s="227">
        <v>6</v>
      </c>
      <c r="M366" s="227">
        <v>7</v>
      </c>
      <c r="N366" s="227">
        <v>25</v>
      </c>
      <c r="O366" s="228">
        <v>0</v>
      </c>
      <c r="P366" s="91">
        <f t="shared" si="285"/>
        <v>118</v>
      </c>
      <c r="Q366" s="227">
        <v>63</v>
      </c>
      <c r="R366" s="227">
        <v>26</v>
      </c>
      <c r="S366" s="228">
        <v>29</v>
      </c>
      <c r="T366" s="91">
        <f t="shared" si="286"/>
        <v>145</v>
      </c>
      <c r="U366" s="227">
        <v>13</v>
      </c>
      <c r="V366" s="227">
        <v>25</v>
      </c>
      <c r="W366" s="227">
        <v>22</v>
      </c>
      <c r="X366" s="228">
        <v>85</v>
      </c>
      <c r="Y366" s="91">
        <f t="shared" si="287"/>
        <v>104</v>
      </c>
      <c r="Z366" s="227">
        <v>25</v>
      </c>
      <c r="AA366" s="227">
        <v>28</v>
      </c>
      <c r="AB366" s="227">
        <v>20</v>
      </c>
      <c r="AC366" s="228">
        <v>31</v>
      </c>
      <c r="AD366" s="91">
        <f t="shared" si="288"/>
        <v>72</v>
      </c>
      <c r="AE366" s="227">
        <v>37</v>
      </c>
      <c r="AF366" s="227">
        <v>22</v>
      </c>
      <c r="AG366" s="227">
        <v>0</v>
      </c>
      <c r="AH366" s="227">
        <v>8</v>
      </c>
      <c r="AI366" s="227">
        <v>0</v>
      </c>
      <c r="AJ366" s="228">
        <v>5</v>
      </c>
      <c r="AK366" s="91">
        <f t="shared" si="289"/>
        <v>0</v>
      </c>
      <c r="AL366" s="227">
        <v>0</v>
      </c>
      <c r="AM366" s="227">
        <v>0</v>
      </c>
      <c r="AN366" s="227">
        <v>0</v>
      </c>
      <c r="AO366" s="228">
        <v>0</v>
      </c>
      <c r="AP366" s="91">
        <f t="shared" si="290"/>
        <v>6</v>
      </c>
      <c r="AQ366" s="227">
        <v>6</v>
      </c>
      <c r="AR366" s="228">
        <v>0</v>
      </c>
      <c r="AS366" s="91">
        <f t="shared" si="291"/>
        <v>39</v>
      </c>
      <c r="AT366" s="227">
        <v>12</v>
      </c>
      <c r="AU366" s="227">
        <v>21</v>
      </c>
      <c r="AV366" s="227">
        <v>6</v>
      </c>
      <c r="AW366" s="228">
        <v>0</v>
      </c>
      <c r="AX366" s="91">
        <f t="shared" si="292"/>
        <v>133</v>
      </c>
      <c r="AY366" s="227">
        <v>99</v>
      </c>
      <c r="AZ366" s="228">
        <v>34</v>
      </c>
      <c r="BA366" s="91">
        <f t="shared" si="293"/>
        <v>37</v>
      </c>
      <c r="BB366" s="227">
        <v>0</v>
      </c>
      <c r="BC366" s="227">
        <v>0</v>
      </c>
      <c r="BD366" s="227">
        <v>0</v>
      </c>
      <c r="BE366" s="227">
        <v>37</v>
      </c>
      <c r="BF366" s="227">
        <v>0</v>
      </c>
      <c r="BG366" s="227">
        <v>0</v>
      </c>
      <c r="BH366" s="227">
        <v>0</v>
      </c>
      <c r="BI366" s="228">
        <v>0</v>
      </c>
      <c r="BJ366" s="91">
        <f t="shared" si="294"/>
        <v>242</v>
      </c>
      <c r="BK366" s="227">
        <v>32</v>
      </c>
      <c r="BL366" s="227">
        <v>110</v>
      </c>
      <c r="BM366" s="227">
        <v>65</v>
      </c>
      <c r="BN366" s="227">
        <v>0</v>
      </c>
      <c r="BO366" s="228">
        <v>35</v>
      </c>
      <c r="BP366" s="91">
        <f t="shared" si="295"/>
        <v>125</v>
      </c>
      <c r="BQ366" s="227">
        <v>3</v>
      </c>
      <c r="BR366" s="227">
        <v>66</v>
      </c>
      <c r="BS366" s="228">
        <v>56</v>
      </c>
      <c r="BT366" s="91">
        <f t="shared" si="296"/>
        <v>132</v>
      </c>
      <c r="BU366" s="227">
        <v>33</v>
      </c>
      <c r="BV366" s="227">
        <v>22</v>
      </c>
      <c r="BW366" s="227">
        <v>3</v>
      </c>
      <c r="BX366" s="228">
        <v>74</v>
      </c>
      <c r="BY366" s="91">
        <f t="shared" si="297"/>
        <v>117</v>
      </c>
      <c r="BZ366" s="227">
        <v>0</v>
      </c>
      <c r="CA366" s="227">
        <v>32</v>
      </c>
      <c r="CB366" s="227">
        <v>41</v>
      </c>
      <c r="CC366" s="227">
        <v>6</v>
      </c>
      <c r="CD366" s="227">
        <v>0</v>
      </c>
      <c r="CE366" s="227">
        <v>0</v>
      </c>
      <c r="CF366" s="227">
        <v>12</v>
      </c>
      <c r="CG366" s="228">
        <v>26</v>
      </c>
      <c r="CH366" s="91">
        <f t="shared" si="298"/>
        <v>4</v>
      </c>
      <c r="CI366" s="227">
        <v>4</v>
      </c>
      <c r="CJ366" s="228">
        <v>0</v>
      </c>
      <c r="CK366" s="91">
        <f t="shared" si="299"/>
        <v>218</v>
      </c>
      <c r="CL366" s="227">
        <v>118</v>
      </c>
      <c r="CM366" s="227">
        <v>24</v>
      </c>
      <c r="CN366" s="227">
        <v>27</v>
      </c>
      <c r="CO366" s="227">
        <v>28</v>
      </c>
      <c r="CP366" s="228">
        <v>21</v>
      </c>
      <c r="CQ366" s="91">
        <f t="shared" si="300"/>
        <v>23</v>
      </c>
      <c r="CR366" s="227">
        <v>0</v>
      </c>
      <c r="CS366" s="227">
        <v>23</v>
      </c>
      <c r="CT366" s="228">
        <v>0</v>
      </c>
      <c r="CU366" s="91">
        <f t="shared" si="301"/>
        <v>312</v>
      </c>
      <c r="CV366" s="227">
        <v>21</v>
      </c>
      <c r="CW366" s="227">
        <v>75</v>
      </c>
      <c r="CX366" s="227">
        <v>150</v>
      </c>
      <c r="CY366" s="228">
        <v>66</v>
      </c>
      <c r="CZ366" s="91">
        <f t="shared" si="302"/>
        <v>110</v>
      </c>
      <c r="DA366" s="227">
        <v>50</v>
      </c>
      <c r="DB366" s="227">
        <v>0</v>
      </c>
      <c r="DC366" s="227">
        <v>22</v>
      </c>
      <c r="DD366" s="227">
        <v>7</v>
      </c>
      <c r="DE366" s="227">
        <v>0</v>
      </c>
      <c r="DF366" s="228">
        <v>31</v>
      </c>
      <c r="DG366" s="91">
        <f t="shared" si="303"/>
        <v>319</v>
      </c>
      <c r="DH366" s="227">
        <v>12</v>
      </c>
      <c r="DI366" s="227">
        <v>74</v>
      </c>
      <c r="DJ366" s="227">
        <v>88</v>
      </c>
      <c r="DK366" s="227">
        <v>67</v>
      </c>
      <c r="DL366" s="227">
        <v>41</v>
      </c>
      <c r="DM366" s="227">
        <v>30</v>
      </c>
      <c r="DN366" s="227">
        <v>7</v>
      </c>
      <c r="DO366" s="228">
        <v>0</v>
      </c>
      <c r="DP366" s="458">
        <f t="shared" si="304"/>
        <v>2582</v>
      </c>
      <c r="DQ366" s="91">
        <f t="shared" si="305"/>
        <v>7</v>
      </c>
      <c r="DR366" s="227">
        <v>0</v>
      </c>
      <c r="DS366" s="227">
        <v>7</v>
      </c>
      <c r="DT366" s="228">
        <v>0</v>
      </c>
      <c r="DU366" s="309">
        <f t="shared" si="306"/>
        <v>0</v>
      </c>
      <c r="DV366" s="227">
        <v>0</v>
      </c>
      <c r="DW366" s="126">
        <v>0</v>
      </c>
    </row>
    <row r="367" spans="1:142" s="382" customFormat="1" ht="16.5" customHeight="1">
      <c r="A367" s="390" t="s">
        <v>350</v>
      </c>
      <c r="B367" s="309">
        <f t="shared" si="282"/>
        <v>40</v>
      </c>
      <c r="C367" s="226">
        <v>40</v>
      </c>
      <c r="D367" s="228">
        <v>0</v>
      </c>
      <c r="E367" s="309">
        <f t="shared" si="283"/>
        <v>0</v>
      </c>
      <c r="F367" s="226">
        <v>0</v>
      </c>
      <c r="G367" s="227">
        <v>0</v>
      </c>
      <c r="H367" s="227">
        <v>0</v>
      </c>
      <c r="I367" s="227">
        <v>0</v>
      </c>
      <c r="J367" s="228">
        <v>0</v>
      </c>
      <c r="K367" s="91">
        <f t="shared" si="284"/>
        <v>0</v>
      </c>
      <c r="L367" s="227">
        <v>0</v>
      </c>
      <c r="M367" s="227">
        <v>0</v>
      </c>
      <c r="N367" s="227">
        <v>0</v>
      </c>
      <c r="O367" s="228">
        <v>0</v>
      </c>
      <c r="P367" s="91">
        <f t="shared" si="285"/>
        <v>0</v>
      </c>
      <c r="Q367" s="227">
        <v>0</v>
      </c>
      <c r="R367" s="227">
        <v>0</v>
      </c>
      <c r="S367" s="228">
        <v>0</v>
      </c>
      <c r="T367" s="91">
        <f t="shared" si="286"/>
        <v>112</v>
      </c>
      <c r="U367" s="227">
        <v>0</v>
      </c>
      <c r="V367" s="227">
        <v>112</v>
      </c>
      <c r="W367" s="227">
        <v>0</v>
      </c>
      <c r="X367" s="228">
        <v>0</v>
      </c>
      <c r="Y367" s="91">
        <f t="shared" si="287"/>
        <v>0</v>
      </c>
      <c r="Z367" s="227">
        <v>0</v>
      </c>
      <c r="AA367" s="227">
        <v>0</v>
      </c>
      <c r="AB367" s="227">
        <v>0</v>
      </c>
      <c r="AC367" s="228">
        <v>0</v>
      </c>
      <c r="AD367" s="91">
        <f t="shared" si="288"/>
        <v>207</v>
      </c>
      <c r="AE367" s="227">
        <v>0</v>
      </c>
      <c r="AF367" s="227">
        <v>50</v>
      </c>
      <c r="AG367" s="227">
        <v>0</v>
      </c>
      <c r="AH367" s="227">
        <v>100</v>
      </c>
      <c r="AI367" s="227">
        <v>0</v>
      </c>
      <c r="AJ367" s="228">
        <v>57</v>
      </c>
      <c r="AK367" s="91">
        <f t="shared" si="289"/>
        <v>0</v>
      </c>
      <c r="AL367" s="227">
        <v>0</v>
      </c>
      <c r="AM367" s="227">
        <v>0</v>
      </c>
      <c r="AN367" s="227">
        <v>0</v>
      </c>
      <c r="AO367" s="228">
        <v>0</v>
      </c>
      <c r="AP367" s="91">
        <f t="shared" si="290"/>
        <v>0</v>
      </c>
      <c r="AQ367" s="227">
        <v>0</v>
      </c>
      <c r="AR367" s="228">
        <v>0</v>
      </c>
      <c r="AS367" s="91">
        <f t="shared" si="291"/>
        <v>0</v>
      </c>
      <c r="AT367" s="227">
        <v>0</v>
      </c>
      <c r="AU367" s="227">
        <v>0</v>
      </c>
      <c r="AV367" s="227">
        <v>0</v>
      </c>
      <c r="AW367" s="228">
        <v>0</v>
      </c>
      <c r="AX367" s="91">
        <f t="shared" si="292"/>
        <v>60</v>
      </c>
      <c r="AY367" s="227">
        <v>0</v>
      </c>
      <c r="AZ367" s="228">
        <v>60</v>
      </c>
      <c r="BA367" s="91">
        <f t="shared" si="293"/>
        <v>262</v>
      </c>
      <c r="BB367" s="227">
        <v>0</v>
      </c>
      <c r="BC367" s="227">
        <v>102</v>
      </c>
      <c r="BD367" s="227">
        <v>50</v>
      </c>
      <c r="BE367" s="227">
        <v>110</v>
      </c>
      <c r="BF367" s="227">
        <v>0</v>
      </c>
      <c r="BG367" s="227">
        <v>0</v>
      </c>
      <c r="BH367" s="227">
        <v>0</v>
      </c>
      <c r="BI367" s="228">
        <v>0</v>
      </c>
      <c r="BJ367" s="91">
        <f t="shared" si="294"/>
        <v>0</v>
      </c>
      <c r="BK367" s="227">
        <v>0</v>
      </c>
      <c r="BL367" s="227">
        <v>0</v>
      </c>
      <c r="BM367" s="227">
        <v>0</v>
      </c>
      <c r="BN367" s="227">
        <v>0</v>
      </c>
      <c r="BO367" s="228">
        <v>0</v>
      </c>
      <c r="BP367" s="91">
        <v>0</v>
      </c>
      <c r="BQ367" s="227">
        <v>0</v>
      </c>
      <c r="BR367" s="227">
        <v>0</v>
      </c>
      <c r="BS367" s="228">
        <v>0</v>
      </c>
      <c r="BT367" s="91">
        <f t="shared" si="296"/>
        <v>101</v>
      </c>
      <c r="BU367" s="227">
        <v>51</v>
      </c>
      <c r="BV367" s="227">
        <v>0</v>
      </c>
      <c r="BW367" s="227">
        <v>50</v>
      </c>
      <c r="BX367" s="228">
        <v>0</v>
      </c>
      <c r="BY367" s="91">
        <f t="shared" si="297"/>
        <v>0</v>
      </c>
      <c r="BZ367" s="227">
        <v>0</v>
      </c>
      <c r="CA367" s="227">
        <v>0</v>
      </c>
      <c r="CB367" s="227">
        <v>0</v>
      </c>
      <c r="CC367" s="227">
        <v>0</v>
      </c>
      <c r="CD367" s="227">
        <v>0</v>
      </c>
      <c r="CE367" s="227">
        <v>0</v>
      </c>
      <c r="CF367" s="227">
        <v>0</v>
      </c>
      <c r="CG367" s="228">
        <v>0</v>
      </c>
      <c r="CH367" s="91">
        <f t="shared" si="298"/>
        <v>210</v>
      </c>
      <c r="CI367" s="227">
        <v>165</v>
      </c>
      <c r="CJ367" s="228">
        <v>45</v>
      </c>
      <c r="CK367" s="91">
        <f t="shared" si="299"/>
        <v>46</v>
      </c>
      <c r="CL367" s="227">
        <v>46</v>
      </c>
      <c r="CM367" s="227">
        <v>0</v>
      </c>
      <c r="CN367" s="227">
        <v>0</v>
      </c>
      <c r="CO367" s="227">
        <v>0</v>
      </c>
      <c r="CP367" s="228">
        <v>0</v>
      </c>
      <c r="CQ367" s="91">
        <f t="shared" si="300"/>
        <v>0</v>
      </c>
      <c r="CR367" s="227">
        <v>0</v>
      </c>
      <c r="CS367" s="227">
        <v>0</v>
      </c>
      <c r="CT367" s="228">
        <v>0</v>
      </c>
      <c r="CU367" s="91">
        <f t="shared" si="301"/>
        <v>0</v>
      </c>
      <c r="CV367" s="227">
        <v>0</v>
      </c>
      <c r="CW367" s="227">
        <v>0</v>
      </c>
      <c r="CX367" s="227">
        <v>0</v>
      </c>
      <c r="CY367" s="228">
        <v>0</v>
      </c>
      <c r="CZ367" s="91">
        <f t="shared" si="302"/>
        <v>129</v>
      </c>
      <c r="DA367" s="227">
        <v>0</v>
      </c>
      <c r="DB367" s="227">
        <v>0</v>
      </c>
      <c r="DC367" s="227">
        <v>45</v>
      </c>
      <c r="DD367" s="227">
        <v>84</v>
      </c>
      <c r="DE367" s="227">
        <v>0</v>
      </c>
      <c r="DF367" s="228">
        <v>0</v>
      </c>
      <c r="DG367" s="91">
        <f t="shared" si="303"/>
        <v>65</v>
      </c>
      <c r="DH367" s="227">
        <v>0</v>
      </c>
      <c r="DI367" s="227">
        <v>0</v>
      </c>
      <c r="DJ367" s="227">
        <v>65</v>
      </c>
      <c r="DK367" s="227">
        <v>0</v>
      </c>
      <c r="DL367" s="227">
        <v>0</v>
      </c>
      <c r="DM367" s="227">
        <v>0</v>
      </c>
      <c r="DN367" s="227">
        <v>0</v>
      </c>
      <c r="DO367" s="228">
        <v>0</v>
      </c>
      <c r="DP367" s="458">
        <f t="shared" si="304"/>
        <v>1232</v>
      </c>
      <c r="DQ367" s="91">
        <f t="shared" si="305"/>
        <v>0</v>
      </c>
      <c r="DR367" s="227">
        <v>0</v>
      </c>
      <c r="DS367" s="227">
        <v>0</v>
      </c>
      <c r="DT367" s="228">
        <v>0</v>
      </c>
      <c r="DU367" s="309">
        <f t="shared" si="306"/>
        <v>0</v>
      </c>
      <c r="DV367" s="227">
        <v>0</v>
      </c>
      <c r="DW367" s="126">
        <v>0</v>
      </c>
      <c r="DX367" s="14"/>
      <c r="DY367" s="14"/>
      <c r="DZ367" s="14"/>
      <c r="EA367" s="14"/>
      <c r="EB367" s="14"/>
      <c r="EC367" s="14"/>
      <c r="ED367" s="14"/>
      <c r="EE367" s="14"/>
      <c r="EF367" s="14"/>
      <c r="EG367" s="14"/>
      <c r="EH367" s="14"/>
      <c r="EI367" s="14"/>
      <c r="EJ367" s="14"/>
      <c r="EK367" s="14"/>
      <c r="EL367" s="14"/>
    </row>
    <row r="368" spans="1:142" s="389" customFormat="1" ht="16.5" customHeight="1">
      <c r="A368" s="391" t="s">
        <v>524</v>
      </c>
      <c r="B368" s="383">
        <f t="shared" ref="B368:AG368" si="307">(SUM(B361:B367)/SUM(B86:B89))*1000</f>
        <v>4.9356126890115313</v>
      </c>
      <c r="C368" s="384">
        <f t="shared" si="307"/>
        <v>4.7372333646873201</v>
      </c>
      <c r="D368" s="385">
        <f t="shared" si="307"/>
        <v>5.2228641725796878</v>
      </c>
      <c r="E368" s="263">
        <f t="shared" si="307"/>
        <v>4.9194640487189121</v>
      </c>
      <c r="F368" s="386">
        <f t="shared" si="307"/>
        <v>8.170814506122257</v>
      </c>
      <c r="G368" s="387">
        <f t="shared" si="307"/>
        <v>3.6207390432540816</v>
      </c>
      <c r="H368" s="387">
        <f t="shared" si="307"/>
        <v>3.163501248145038</v>
      </c>
      <c r="I368" s="387">
        <f t="shared" si="307"/>
        <v>8.7547313672630231</v>
      </c>
      <c r="J368" s="388">
        <f t="shared" si="307"/>
        <v>5.2407648758421432</v>
      </c>
      <c r="K368" s="263">
        <f t="shared" si="307"/>
        <v>4.105176165016613</v>
      </c>
      <c r="L368" s="387">
        <f t="shared" si="307"/>
        <v>4.0323137471518331</v>
      </c>
      <c r="M368" s="387">
        <f t="shared" si="307"/>
        <v>5.5670319666678338</v>
      </c>
      <c r="N368" s="387">
        <f t="shared" si="307"/>
        <v>5.5898627084395596</v>
      </c>
      <c r="O368" s="388">
        <f t="shared" si="307"/>
        <v>3.2976439386497902</v>
      </c>
      <c r="P368" s="263">
        <f t="shared" si="307"/>
        <v>4.0463849749327725</v>
      </c>
      <c r="Q368" s="387">
        <f t="shared" si="307"/>
        <v>4.8382022071700375</v>
      </c>
      <c r="R368" s="387">
        <f t="shared" si="307"/>
        <v>2.8651316924988781</v>
      </c>
      <c r="S368" s="388">
        <f t="shared" si="307"/>
        <v>4.0968235192291047</v>
      </c>
      <c r="T368" s="263">
        <f t="shared" si="307"/>
        <v>5.1634511390991875</v>
      </c>
      <c r="U368" s="387">
        <f t="shared" si="307"/>
        <v>3.8842382984267614</v>
      </c>
      <c r="V368" s="387">
        <f t="shared" si="307"/>
        <v>6.4370487919358084</v>
      </c>
      <c r="W368" s="387">
        <f t="shared" si="307"/>
        <v>4.7396785679915308</v>
      </c>
      <c r="X368" s="388">
        <f t="shared" si="307"/>
        <v>7.0662586151128366</v>
      </c>
      <c r="Y368" s="263">
        <f t="shared" si="307"/>
        <v>3.0960576612213075</v>
      </c>
      <c r="Z368" s="387">
        <f t="shared" si="307"/>
        <v>2.8550219836692743</v>
      </c>
      <c r="AA368" s="387">
        <f t="shared" si="307"/>
        <v>3.9974684251184351</v>
      </c>
      <c r="AB368" s="387">
        <f t="shared" si="307"/>
        <v>3.2305107192479494</v>
      </c>
      <c r="AC368" s="388">
        <f t="shared" si="307"/>
        <v>1.9652629626194231</v>
      </c>
      <c r="AD368" s="263">
        <f t="shared" si="307"/>
        <v>4.8210149470955335</v>
      </c>
      <c r="AE368" s="387">
        <f t="shared" si="307"/>
        <v>2.9779630732578917</v>
      </c>
      <c r="AF368" s="387">
        <f t="shared" si="307"/>
        <v>7.3693029792524394</v>
      </c>
      <c r="AG368" s="387">
        <f t="shared" si="307"/>
        <v>3.9449352784055884</v>
      </c>
      <c r="AH368" s="387">
        <f t="shared" ref="AH368:BM368" si="308">(SUM(AH361:AH367)/SUM(AH86:AH89))*1000</f>
        <v>5.9577212066838623</v>
      </c>
      <c r="AI368" s="387">
        <f t="shared" si="308"/>
        <v>3.7922124667377974</v>
      </c>
      <c r="AJ368" s="388">
        <f t="shared" si="308"/>
        <v>3.6480364803648038</v>
      </c>
      <c r="AK368" s="263">
        <f t="shared" si="308"/>
        <v>4.1104494707218997</v>
      </c>
      <c r="AL368" s="387">
        <f t="shared" si="308"/>
        <v>2.9971165182312749</v>
      </c>
      <c r="AM368" s="387">
        <f t="shared" si="308"/>
        <v>5.5051331647076323</v>
      </c>
      <c r="AN368" s="387">
        <f t="shared" si="308"/>
        <v>4.5204967515667223</v>
      </c>
      <c r="AO368" s="388">
        <f t="shared" si="308"/>
        <v>2.1304410981455479</v>
      </c>
      <c r="AP368" s="263">
        <f t="shared" si="308"/>
        <v>2.2803283672848891</v>
      </c>
      <c r="AQ368" s="387">
        <f t="shared" si="308"/>
        <v>0.59453032104637327</v>
      </c>
      <c r="AR368" s="388">
        <f t="shared" si="308"/>
        <v>3.7178909418657056</v>
      </c>
      <c r="AS368" s="263">
        <f t="shared" si="308"/>
        <v>4.5426608386926199</v>
      </c>
      <c r="AT368" s="387">
        <f t="shared" si="308"/>
        <v>2.9880403684253776</v>
      </c>
      <c r="AU368" s="387">
        <f t="shared" si="308"/>
        <v>5.154882951052258</v>
      </c>
      <c r="AV368" s="387">
        <f t="shared" si="308"/>
        <v>7.1592899083198844</v>
      </c>
      <c r="AW368" s="388">
        <f t="shared" si="308"/>
        <v>5.0152699560113199</v>
      </c>
      <c r="AX368" s="263">
        <f t="shared" si="308"/>
        <v>5.7361174540349458</v>
      </c>
      <c r="AY368" s="387">
        <f t="shared" si="308"/>
        <v>3.8864167493677368</v>
      </c>
      <c r="AZ368" s="388">
        <f t="shared" si="308"/>
        <v>6.6480840196601463</v>
      </c>
      <c r="BA368" s="263">
        <f t="shared" si="308"/>
        <v>3.2639222485358799</v>
      </c>
      <c r="BB368" s="387">
        <f t="shared" si="308"/>
        <v>4.0861705826724215</v>
      </c>
      <c r="BC368" s="387">
        <f t="shared" si="308"/>
        <v>4.5452020075083146</v>
      </c>
      <c r="BD368" s="387">
        <f t="shared" si="308"/>
        <v>3.4094140150438133</v>
      </c>
      <c r="BE368" s="387">
        <f t="shared" si="308"/>
        <v>4.5202596555710342</v>
      </c>
      <c r="BF368" s="387">
        <f t="shared" si="308"/>
        <v>2.9185624532757708</v>
      </c>
      <c r="BG368" s="387">
        <f t="shared" si="308"/>
        <v>1.2724324928719182</v>
      </c>
      <c r="BH368" s="387">
        <f t="shared" si="308"/>
        <v>2.7178133250504737</v>
      </c>
      <c r="BI368" s="388">
        <f t="shared" si="308"/>
        <v>2.9200592923534847</v>
      </c>
      <c r="BJ368" s="263">
        <f t="shared" si="308"/>
        <v>5.6332609270673855</v>
      </c>
      <c r="BK368" s="387">
        <f t="shared" si="308"/>
        <v>4.1427622440968657</v>
      </c>
      <c r="BL368" s="387">
        <f t="shared" si="308"/>
        <v>8.4660016577585964</v>
      </c>
      <c r="BM368" s="387">
        <f t="shared" si="308"/>
        <v>4.4475920679886691</v>
      </c>
      <c r="BN368" s="387">
        <f t="shared" ref="BN368:CS368" si="309">(SUM(BN361:BN367)/SUM(BN86:BN89))*1000</f>
        <v>4.2844391550133887</v>
      </c>
      <c r="BO368" s="388">
        <f t="shared" si="309"/>
        <v>5.0802662490211432</v>
      </c>
      <c r="BP368" s="263">
        <f t="shared" si="309"/>
        <v>4.175108585188398</v>
      </c>
      <c r="BQ368" s="387">
        <f t="shared" si="309"/>
        <v>3.1466838792964338</v>
      </c>
      <c r="BR368" s="387">
        <f t="shared" si="309"/>
        <v>5.0933059407635684</v>
      </c>
      <c r="BS368" s="388">
        <f t="shared" si="309"/>
        <v>4.5372607208113109</v>
      </c>
      <c r="BT368" s="263">
        <f t="shared" si="309"/>
        <v>4.5828951030247831</v>
      </c>
      <c r="BU368" s="387">
        <f t="shared" si="309"/>
        <v>4.1415150002269323</v>
      </c>
      <c r="BV368" s="387">
        <f t="shared" si="309"/>
        <v>5.6548983646645272</v>
      </c>
      <c r="BW368" s="387">
        <f t="shared" si="309"/>
        <v>4.6781351985208657</v>
      </c>
      <c r="BX368" s="388">
        <f t="shared" si="309"/>
        <v>4.6462796256170842</v>
      </c>
      <c r="BY368" s="263">
        <f t="shared" si="309"/>
        <v>3.8585025770838235</v>
      </c>
      <c r="BZ368" s="387">
        <f t="shared" si="309"/>
        <v>4.9588740089675447</v>
      </c>
      <c r="CA368" s="387">
        <f t="shared" si="309"/>
        <v>3.9372083156554942</v>
      </c>
      <c r="CB368" s="387">
        <f t="shared" si="309"/>
        <v>3.2569871065293903</v>
      </c>
      <c r="CC368" s="387">
        <f t="shared" si="309"/>
        <v>4.428210452578119</v>
      </c>
      <c r="CD368" s="387">
        <f t="shared" si="309"/>
        <v>3.0781284978732932</v>
      </c>
      <c r="CE368" s="387">
        <f t="shared" si="309"/>
        <v>3.0579131303045428</v>
      </c>
      <c r="CF368" s="387">
        <f t="shared" si="309"/>
        <v>6.5202710569825122</v>
      </c>
      <c r="CG368" s="388">
        <f t="shared" si="309"/>
        <v>3.1329055604885325</v>
      </c>
      <c r="CH368" s="263">
        <f t="shared" si="309"/>
        <v>4.5094448993862883</v>
      </c>
      <c r="CI368" s="387">
        <f t="shared" si="309"/>
        <v>5.3503483664909925</v>
      </c>
      <c r="CJ368" s="388">
        <f t="shared" si="309"/>
        <v>2.9948685170246163</v>
      </c>
      <c r="CK368" s="263">
        <f t="shared" si="309"/>
        <v>3.4925676259614553</v>
      </c>
      <c r="CL368" s="387">
        <f t="shared" si="309"/>
        <v>4.7366921506244362</v>
      </c>
      <c r="CM368" s="387">
        <f t="shared" si="309"/>
        <v>4.0432619469787845</v>
      </c>
      <c r="CN368" s="387">
        <f t="shared" si="309"/>
        <v>1.9485484547270797</v>
      </c>
      <c r="CO368" s="387">
        <f t="shared" si="309"/>
        <v>2.7999108486097954</v>
      </c>
      <c r="CP368" s="388">
        <f t="shared" si="309"/>
        <v>1.4918914729683475</v>
      </c>
      <c r="CQ368" s="263">
        <f t="shared" si="309"/>
        <v>3.6836230266305217</v>
      </c>
      <c r="CR368" s="387">
        <f t="shared" si="309"/>
        <v>2.9481719909418485</v>
      </c>
      <c r="CS368" s="387">
        <f t="shared" si="309"/>
        <v>4.8488528828592585</v>
      </c>
      <c r="CT368" s="388">
        <f t="shared" ref="CT368:DT368" si="310">(SUM(CT361:CT367)/SUM(CT86:CT89))*1000</f>
        <v>2.6410347296066945</v>
      </c>
      <c r="CU368" s="263">
        <f t="shared" si="310"/>
        <v>3.5095835758453093</v>
      </c>
      <c r="CV368" s="387">
        <f t="shared" si="310"/>
        <v>2.9841491299461302</v>
      </c>
      <c r="CW368" s="387">
        <f t="shared" si="310"/>
        <v>3.5657744832586147</v>
      </c>
      <c r="CX368" s="387">
        <f t="shared" si="310"/>
        <v>4.1784961992856493</v>
      </c>
      <c r="CY368" s="388">
        <f t="shared" si="310"/>
        <v>3.2612847307236525</v>
      </c>
      <c r="CZ368" s="263">
        <f t="shared" si="310"/>
        <v>3.1641605668143336</v>
      </c>
      <c r="DA368" s="387">
        <f t="shared" si="310"/>
        <v>10.990246507575119</v>
      </c>
      <c r="DB368" s="387">
        <f t="shared" si="310"/>
        <v>3.3224734685977872</v>
      </c>
      <c r="DC368" s="387">
        <f t="shared" si="310"/>
        <v>3.4175068392749091</v>
      </c>
      <c r="DD368" s="387">
        <f t="shared" si="310"/>
        <v>3.2449668625734649</v>
      </c>
      <c r="DE368" s="387">
        <f t="shared" si="310"/>
        <v>1.6487971068620932</v>
      </c>
      <c r="DF368" s="388">
        <f t="shared" si="310"/>
        <v>2.796824251172862</v>
      </c>
      <c r="DG368" s="263">
        <f t="shared" si="310"/>
        <v>4.1232629476962082</v>
      </c>
      <c r="DH368" s="387">
        <f t="shared" si="310"/>
        <v>2.8852345336569418</v>
      </c>
      <c r="DI368" s="387">
        <f t="shared" si="310"/>
        <v>2.5279295441572209</v>
      </c>
      <c r="DJ368" s="387">
        <f t="shared" si="310"/>
        <v>4.1991894021231486</v>
      </c>
      <c r="DK368" s="387">
        <f t="shared" si="310"/>
        <v>3.314249403497405</v>
      </c>
      <c r="DL368" s="387">
        <f t="shared" si="310"/>
        <v>5.0458617519403051</v>
      </c>
      <c r="DM368" s="387">
        <f t="shared" si="310"/>
        <v>4.2861787760553973</v>
      </c>
      <c r="DN368" s="387">
        <f t="shared" si="310"/>
        <v>6.5518950919112289</v>
      </c>
      <c r="DO368" s="388">
        <f t="shared" si="310"/>
        <v>4.4983045663328536</v>
      </c>
      <c r="DP368" s="450">
        <f t="shared" si="310"/>
        <v>4.0162707647848404</v>
      </c>
      <c r="DQ368" s="263">
        <f t="shared" si="310"/>
        <v>3.5615267785023499</v>
      </c>
      <c r="DR368" s="387">
        <f t="shared" si="310"/>
        <v>3.5028699256073663</v>
      </c>
      <c r="DS368" s="387">
        <f t="shared" si="310"/>
        <v>5.1371734615805007</v>
      </c>
      <c r="DT368" s="388">
        <f t="shared" si="310"/>
        <v>2.111276701440636</v>
      </c>
      <c r="DU368" s="263" t="s">
        <v>341</v>
      </c>
      <c r="DV368" s="387">
        <f>(SUM(DV361:DV367)/SUM(DV86:DV89))*1000</f>
        <v>2.1720981166716662</v>
      </c>
      <c r="DW368" s="388" t="s">
        <v>341</v>
      </c>
    </row>
    <row r="369" spans="1:139" s="71" customFormat="1" ht="16.5" customHeight="1">
      <c r="A369" s="251" t="s">
        <v>522</v>
      </c>
      <c r="DZ369" s="1"/>
      <c r="EA369" s="14"/>
      <c r="EB369" s="14"/>
      <c r="EC369" s="14"/>
      <c r="ED369" s="14"/>
      <c r="EE369" s="14"/>
      <c r="EF369" s="14"/>
      <c r="EG369" s="14"/>
      <c r="EH369" s="14"/>
      <c r="EI369" s="14"/>
    </row>
    <row r="370" spans="1:139" s="14" customFormat="1" ht="16.5" customHeight="1">
      <c r="A370" s="196" t="s">
        <v>212</v>
      </c>
      <c r="DZ370" s="71"/>
      <c r="EA370" s="25"/>
      <c r="EB370" s="25"/>
      <c r="EC370" s="25"/>
      <c r="ED370" s="25"/>
      <c r="EE370" s="25"/>
      <c r="EF370" s="25"/>
      <c r="EG370" s="25"/>
      <c r="EH370" s="25"/>
      <c r="EI370" s="25"/>
    </row>
    <row r="371" spans="1:139" s="14" customFormat="1" ht="16.5" customHeight="1">
      <c r="A371" s="251" t="s">
        <v>525</v>
      </c>
      <c r="DZ371" s="71"/>
      <c r="EA371" s="25"/>
      <c r="EB371" s="25"/>
      <c r="EC371" s="25"/>
      <c r="ED371" s="25"/>
      <c r="EE371" s="25"/>
      <c r="EF371" s="25"/>
      <c r="EG371" s="25"/>
      <c r="EH371" s="25"/>
      <c r="EI371" s="25"/>
    </row>
    <row r="372" spans="1:139" s="14" customFormat="1" ht="16.5" customHeight="1">
      <c r="A372" s="196"/>
      <c r="DZ372" s="71"/>
      <c r="EA372" s="25"/>
      <c r="EB372" s="25"/>
      <c r="EC372" s="25"/>
      <c r="ED372" s="25"/>
      <c r="EE372" s="25"/>
      <c r="EF372" s="25"/>
      <c r="EG372" s="25"/>
      <c r="EH372" s="25"/>
      <c r="EI372" s="25"/>
    </row>
    <row r="373" spans="1:139" s="71" customFormat="1" ht="23.25" customHeight="1">
      <c r="A373" s="493" t="s">
        <v>394</v>
      </c>
      <c r="B373" s="250"/>
      <c r="C373" s="253"/>
      <c r="D373" s="253"/>
      <c r="E373" s="253"/>
      <c r="F373" s="494"/>
      <c r="M373" s="495"/>
      <c r="N373" s="496"/>
      <c r="O373" s="496"/>
      <c r="P373" s="496"/>
      <c r="Q373" s="496"/>
      <c r="R373" s="497"/>
      <c r="S373" s="497"/>
      <c r="T373" s="497"/>
      <c r="U373" s="497"/>
      <c r="V373" s="497"/>
      <c r="W373" s="497"/>
      <c r="X373" s="497"/>
      <c r="Y373" s="497"/>
      <c r="DP373" s="253"/>
      <c r="DQ373" s="253"/>
    </row>
    <row r="374" spans="1:139" s="71" customFormat="1" ht="11">
      <c r="A374" s="498" t="s">
        <v>401</v>
      </c>
      <c r="B374" s="253"/>
      <c r="C374" s="253"/>
      <c r="D374" s="253"/>
      <c r="E374" s="253"/>
    </row>
    <row r="375" spans="1:139" s="71" customFormat="1" ht="11">
      <c r="A375" s="498" t="s">
        <v>395</v>
      </c>
      <c r="B375" s="499"/>
      <c r="C375" s="72"/>
      <c r="D375" s="72"/>
      <c r="E375" s="72"/>
      <c r="F375" s="72"/>
      <c r="G375" s="72"/>
      <c r="H375" s="72"/>
      <c r="I375" s="72"/>
      <c r="J375" s="72"/>
      <c r="K375" s="72"/>
      <c r="L375" s="72"/>
      <c r="M375" s="158"/>
      <c r="N375" s="158"/>
      <c r="O375" s="158"/>
      <c r="P375" s="158"/>
      <c r="Q375" s="158"/>
      <c r="R375" s="156"/>
      <c r="S375" s="156"/>
      <c r="T375" s="156"/>
      <c r="U375" s="156"/>
      <c r="V375" s="156"/>
      <c r="W375" s="156"/>
      <c r="X375" s="156"/>
      <c r="Y375" s="156"/>
      <c r="Z375" s="72"/>
      <c r="AA375" s="72"/>
      <c r="AB375" s="72"/>
      <c r="AC375" s="72"/>
      <c r="AD375" s="72"/>
      <c r="AE375" s="72"/>
      <c r="AF375" s="72"/>
      <c r="AG375" s="72"/>
      <c r="AH375" s="72"/>
      <c r="AI375" s="72"/>
      <c r="AJ375" s="72"/>
      <c r="AK375" s="72"/>
      <c r="AL375" s="72"/>
      <c r="AM375" s="72"/>
      <c r="AN375" s="72"/>
      <c r="AO375" s="72"/>
      <c r="AP375" s="72"/>
      <c r="AQ375" s="72"/>
      <c r="AR375" s="72"/>
      <c r="AS375" s="72"/>
      <c r="AT375" s="72"/>
      <c r="AU375" s="72"/>
      <c r="AV375" s="72"/>
      <c r="AW375" s="72"/>
      <c r="AX375" s="72"/>
      <c r="AY375" s="72"/>
      <c r="AZ375" s="72"/>
      <c r="BA375" s="72"/>
      <c r="BB375" s="72"/>
      <c r="BC375" s="72"/>
      <c r="BD375" s="72"/>
      <c r="BE375" s="72"/>
      <c r="BF375" s="72"/>
      <c r="BG375" s="72"/>
      <c r="BH375" s="72"/>
      <c r="BI375" s="72"/>
      <c r="BJ375" s="72"/>
      <c r="BK375" s="72"/>
      <c r="BL375" s="72"/>
      <c r="BM375" s="72"/>
      <c r="BN375" s="72"/>
      <c r="BO375" s="72"/>
      <c r="BP375" s="72"/>
      <c r="BQ375" s="72"/>
      <c r="BR375" s="72"/>
      <c r="BS375" s="72"/>
      <c r="BT375" s="72"/>
      <c r="BU375" s="72"/>
      <c r="BV375" s="72"/>
      <c r="BW375" s="72"/>
      <c r="BX375" s="72"/>
      <c r="BY375" s="72"/>
      <c r="BZ375" s="72"/>
      <c r="CA375" s="72"/>
      <c r="CB375" s="72"/>
      <c r="CC375" s="72"/>
      <c r="CD375" s="72"/>
      <c r="CE375" s="72"/>
      <c r="CF375" s="72"/>
      <c r="CG375" s="72"/>
      <c r="CH375" s="72"/>
      <c r="CI375" s="72"/>
      <c r="CJ375" s="72"/>
      <c r="CK375" s="72"/>
      <c r="CL375" s="72"/>
      <c r="CM375" s="72"/>
      <c r="CN375" s="72"/>
      <c r="CO375" s="72"/>
      <c r="CP375" s="72"/>
      <c r="CQ375" s="72"/>
      <c r="CR375" s="72"/>
      <c r="CS375" s="72"/>
      <c r="CT375" s="72"/>
      <c r="CU375" s="72"/>
      <c r="CV375" s="72"/>
      <c r="CW375" s="72"/>
      <c r="CX375" s="72"/>
      <c r="CY375" s="72"/>
      <c r="CZ375" s="72"/>
      <c r="DA375" s="72"/>
      <c r="DB375" s="72"/>
      <c r="DC375" s="72"/>
      <c r="DD375" s="72"/>
      <c r="DE375" s="72"/>
      <c r="DF375" s="72"/>
      <c r="DG375" s="72"/>
      <c r="DH375" s="72"/>
      <c r="DI375" s="72"/>
      <c r="DJ375" s="72"/>
      <c r="DK375" s="72"/>
      <c r="DL375" s="72"/>
      <c r="DM375" s="72"/>
      <c r="DN375" s="72"/>
      <c r="DO375" s="72"/>
      <c r="DP375" s="159"/>
      <c r="DQ375" s="159"/>
      <c r="DR375" s="72"/>
      <c r="DS375" s="72"/>
      <c r="DT375" s="72"/>
      <c r="DU375" s="72"/>
      <c r="DV375" s="72"/>
    </row>
    <row r="376" spans="1:139" s="15" customFormat="1" ht="22.5" customHeight="1">
      <c r="A376" s="69" t="s">
        <v>396</v>
      </c>
      <c r="B376" s="79" t="s">
        <v>104</v>
      </c>
      <c r="C376" s="80" t="s">
        <v>218</v>
      </c>
      <c r="D376" s="81" t="s">
        <v>219</v>
      </c>
      <c r="E376" s="79" t="s">
        <v>220</v>
      </c>
      <c r="F376" s="80" t="s">
        <v>221</v>
      </c>
      <c r="G376" s="82" t="s">
        <v>222</v>
      </c>
      <c r="H376" s="82" t="s">
        <v>223</v>
      </c>
      <c r="I376" s="82" t="s">
        <v>224</v>
      </c>
      <c r="J376" s="81" t="s">
        <v>225</v>
      </c>
      <c r="K376" s="79" t="s">
        <v>226</v>
      </c>
      <c r="L376" s="82" t="s">
        <v>227</v>
      </c>
      <c r="M376" s="82" t="s">
        <v>228</v>
      </c>
      <c r="N376" s="82" t="s">
        <v>229</v>
      </c>
      <c r="O376" s="81" t="s">
        <v>230</v>
      </c>
      <c r="P376" s="79" t="s">
        <v>231</v>
      </c>
      <c r="Q376" s="82" t="s">
        <v>232</v>
      </c>
      <c r="R376" s="82" t="s">
        <v>233</v>
      </c>
      <c r="S376" s="81" t="s">
        <v>234</v>
      </c>
      <c r="T376" s="79" t="s">
        <v>235</v>
      </c>
      <c r="U376" s="82" t="s">
        <v>236</v>
      </c>
      <c r="V376" s="82" t="s">
        <v>237</v>
      </c>
      <c r="W376" s="82" t="s">
        <v>238</v>
      </c>
      <c r="X376" s="81" t="s">
        <v>239</v>
      </c>
      <c r="Y376" s="79" t="s">
        <v>240</v>
      </c>
      <c r="Z376" s="82" t="s">
        <v>241</v>
      </c>
      <c r="AA376" s="82" t="s">
        <v>242</v>
      </c>
      <c r="AB376" s="82" t="s">
        <v>491</v>
      </c>
      <c r="AC376" s="81" t="s">
        <v>243</v>
      </c>
      <c r="AD376" s="79" t="s">
        <v>244</v>
      </c>
      <c r="AE376" s="82" t="s">
        <v>245</v>
      </c>
      <c r="AF376" s="82" t="s">
        <v>246</v>
      </c>
      <c r="AG376" s="82" t="s">
        <v>247</v>
      </c>
      <c r="AH376" s="82" t="s">
        <v>248</v>
      </c>
      <c r="AI376" s="82" t="s">
        <v>249</v>
      </c>
      <c r="AJ376" s="81" t="s">
        <v>250</v>
      </c>
      <c r="AK376" s="79" t="s">
        <v>251</v>
      </c>
      <c r="AL376" s="82" t="s">
        <v>252</v>
      </c>
      <c r="AM376" s="82" t="s">
        <v>253</v>
      </c>
      <c r="AN376" s="82" t="s">
        <v>254</v>
      </c>
      <c r="AO376" s="81" t="s">
        <v>255</v>
      </c>
      <c r="AP376" s="79" t="s">
        <v>256</v>
      </c>
      <c r="AQ376" s="82" t="s">
        <v>257</v>
      </c>
      <c r="AR376" s="81" t="s">
        <v>258</v>
      </c>
      <c r="AS376" s="79" t="s">
        <v>259</v>
      </c>
      <c r="AT376" s="82" t="s">
        <v>260</v>
      </c>
      <c r="AU376" s="82" t="s">
        <v>261</v>
      </c>
      <c r="AV376" s="82" t="s">
        <v>262</v>
      </c>
      <c r="AW376" s="81" t="s">
        <v>263</v>
      </c>
      <c r="AX376" s="79" t="s">
        <v>264</v>
      </c>
      <c r="AY376" s="82" t="s">
        <v>265</v>
      </c>
      <c r="AZ376" s="81" t="s">
        <v>266</v>
      </c>
      <c r="BA376" s="79" t="s">
        <v>267</v>
      </c>
      <c r="BB376" s="82" t="s">
        <v>268</v>
      </c>
      <c r="BC376" s="82" t="s">
        <v>269</v>
      </c>
      <c r="BD376" s="82" t="s">
        <v>270</v>
      </c>
      <c r="BE376" s="82" t="s">
        <v>271</v>
      </c>
      <c r="BF376" s="82" t="s">
        <v>272</v>
      </c>
      <c r="BG376" s="82" t="s">
        <v>273</v>
      </c>
      <c r="BH376" s="82" t="s">
        <v>274</v>
      </c>
      <c r="BI376" s="81" t="s">
        <v>275</v>
      </c>
      <c r="BJ376" s="79" t="s">
        <v>276</v>
      </c>
      <c r="BK376" s="82" t="s">
        <v>397</v>
      </c>
      <c r="BL376" s="82" t="s">
        <v>277</v>
      </c>
      <c r="BM376" s="82" t="s">
        <v>278</v>
      </c>
      <c r="BN376" s="82" t="s">
        <v>279</v>
      </c>
      <c r="BO376" s="81" t="s">
        <v>280</v>
      </c>
      <c r="BP376" s="79" t="s">
        <v>281</v>
      </c>
      <c r="BQ376" s="82" t="s">
        <v>282</v>
      </c>
      <c r="BR376" s="82" t="s">
        <v>283</v>
      </c>
      <c r="BS376" s="81" t="s">
        <v>284</v>
      </c>
      <c r="BT376" s="79" t="s">
        <v>285</v>
      </c>
      <c r="BU376" s="82" t="s">
        <v>286</v>
      </c>
      <c r="BV376" s="82" t="s">
        <v>287</v>
      </c>
      <c r="BW376" s="82" t="s">
        <v>288</v>
      </c>
      <c r="BX376" s="81" t="s">
        <v>289</v>
      </c>
      <c r="BY376" s="79" t="s">
        <v>290</v>
      </c>
      <c r="BZ376" s="82" t="s">
        <v>291</v>
      </c>
      <c r="CA376" s="82" t="s">
        <v>292</v>
      </c>
      <c r="CB376" s="82" t="s">
        <v>293</v>
      </c>
      <c r="CC376" s="82" t="s">
        <v>294</v>
      </c>
      <c r="CD376" s="82" t="s">
        <v>295</v>
      </c>
      <c r="CE376" s="82" t="s">
        <v>296</v>
      </c>
      <c r="CF376" s="82" t="s">
        <v>297</v>
      </c>
      <c r="CG376" s="81" t="s">
        <v>298</v>
      </c>
      <c r="CH376" s="79" t="s">
        <v>299</v>
      </c>
      <c r="CI376" s="82" t="s">
        <v>300</v>
      </c>
      <c r="CJ376" s="81" t="s">
        <v>301</v>
      </c>
      <c r="CK376" s="79" t="s">
        <v>302</v>
      </c>
      <c r="CL376" s="82" t="s">
        <v>303</v>
      </c>
      <c r="CM376" s="82" t="s">
        <v>304</v>
      </c>
      <c r="CN376" s="82" t="s">
        <v>305</v>
      </c>
      <c r="CO376" s="82" t="s">
        <v>306</v>
      </c>
      <c r="CP376" s="81" t="s">
        <v>307</v>
      </c>
      <c r="CQ376" s="79" t="s">
        <v>308</v>
      </c>
      <c r="CR376" s="82" t="s">
        <v>309</v>
      </c>
      <c r="CS376" s="82" t="s">
        <v>310</v>
      </c>
      <c r="CT376" s="81" t="s">
        <v>311</v>
      </c>
      <c r="CU376" s="79" t="s">
        <v>312</v>
      </c>
      <c r="CV376" s="82" t="s">
        <v>313</v>
      </c>
      <c r="CW376" s="82" t="s">
        <v>314</v>
      </c>
      <c r="CX376" s="82" t="s">
        <v>315</v>
      </c>
      <c r="CY376" s="81" t="s">
        <v>316</v>
      </c>
      <c r="CZ376" s="79" t="s">
        <v>317</v>
      </c>
      <c r="DA376" s="82" t="s">
        <v>318</v>
      </c>
      <c r="DB376" s="82" t="s">
        <v>319</v>
      </c>
      <c r="DC376" s="82" t="s">
        <v>320</v>
      </c>
      <c r="DD376" s="82" t="s">
        <v>321</v>
      </c>
      <c r="DE376" s="82" t="s">
        <v>322</v>
      </c>
      <c r="DF376" s="81" t="s">
        <v>323</v>
      </c>
      <c r="DG376" s="79" t="s">
        <v>324</v>
      </c>
      <c r="DH376" s="82" t="s">
        <v>325</v>
      </c>
      <c r="DI376" s="82" t="s">
        <v>326</v>
      </c>
      <c r="DJ376" s="82" t="s">
        <v>327</v>
      </c>
      <c r="DK376" s="82" t="s">
        <v>328</v>
      </c>
      <c r="DL376" s="82" t="s">
        <v>329</v>
      </c>
      <c r="DM376" s="82" t="s">
        <v>330</v>
      </c>
      <c r="DN376" s="82" t="s">
        <v>331</v>
      </c>
      <c r="DO376" s="81" t="s">
        <v>332</v>
      </c>
      <c r="DP376" s="433" t="s">
        <v>333</v>
      </c>
      <c r="DQ376" s="79" t="s">
        <v>334</v>
      </c>
      <c r="DR376" s="82" t="s">
        <v>335</v>
      </c>
      <c r="DS376" s="82" t="s">
        <v>336</v>
      </c>
      <c r="DT376" s="81" t="s">
        <v>337</v>
      </c>
      <c r="DU376" s="79" t="s">
        <v>338</v>
      </c>
      <c r="DV376" s="413" t="s">
        <v>339</v>
      </c>
      <c r="DW376" s="113" t="s">
        <v>340</v>
      </c>
      <c r="DX376" s="1"/>
      <c r="DY376" s="14"/>
      <c r="DZ376" s="14"/>
    </row>
    <row r="377" spans="1:139" s="25" customFormat="1" ht="11.25" customHeight="1">
      <c r="A377" s="500" t="s">
        <v>186</v>
      </c>
      <c r="B377" s="570"/>
      <c r="C377" s="116"/>
      <c r="D377" s="417"/>
      <c r="E377" s="130"/>
      <c r="F377" s="116"/>
      <c r="G377" s="117"/>
      <c r="H377" s="117"/>
      <c r="I377" s="117"/>
      <c r="J377" s="417"/>
      <c r="K377" s="130"/>
      <c r="L377" s="116"/>
      <c r="M377" s="117"/>
      <c r="N377" s="117"/>
      <c r="O377" s="417"/>
      <c r="P377" s="130"/>
      <c r="Q377" s="118"/>
      <c r="R377" s="121"/>
      <c r="S377" s="105"/>
      <c r="T377" s="83"/>
      <c r="U377" s="118"/>
      <c r="V377" s="121"/>
      <c r="W377" s="121"/>
      <c r="X377" s="105"/>
      <c r="Y377" s="83"/>
      <c r="Z377" s="118"/>
      <c r="AA377" s="121"/>
      <c r="AB377" s="121"/>
      <c r="AC377" s="105"/>
      <c r="AD377" s="83"/>
      <c r="AE377" s="118"/>
      <c r="AF377" s="121"/>
      <c r="AG377" s="121"/>
      <c r="AH377" s="121"/>
      <c r="AI377" s="121"/>
      <c r="AJ377" s="105"/>
      <c r="AK377" s="83"/>
      <c r="AL377" s="118"/>
      <c r="AM377" s="121"/>
      <c r="AN377" s="121"/>
      <c r="AO377" s="105"/>
      <c r="AP377" s="83"/>
      <c r="AQ377" s="501"/>
      <c r="AR377" s="105"/>
      <c r="AS377" s="83"/>
      <c r="AT377" s="118"/>
      <c r="AU377" s="121"/>
      <c r="AV377" s="121"/>
      <c r="AW377" s="105"/>
      <c r="AX377" s="83"/>
      <c r="AY377" s="118"/>
      <c r="AZ377" s="105"/>
      <c r="BA377" s="83"/>
      <c r="BB377" s="118"/>
      <c r="BC377" s="121"/>
      <c r="BD377" s="121"/>
      <c r="BE377" s="121"/>
      <c r="BF377" s="121"/>
      <c r="BG377" s="121"/>
      <c r="BH377" s="121"/>
      <c r="BI377" s="105"/>
      <c r="BJ377" s="83"/>
      <c r="BK377" s="118"/>
      <c r="BL377" s="121"/>
      <c r="BM377" s="121"/>
      <c r="BN377" s="121"/>
      <c r="BO377" s="105"/>
      <c r="BP377" s="83"/>
      <c r="BQ377" s="118"/>
      <c r="BR377" s="121"/>
      <c r="BS377" s="105"/>
      <c r="BT377" s="83"/>
      <c r="BU377" s="118"/>
      <c r="BV377" s="121"/>
      <c r="BW377" s="121"/>
      <c r="BX377" s="105"/>
      <c r="BY377" s="83"/>
      <c r="BZ377" s="118"/>
      <c r="CA377" s="121"/>
      <c r="CB377" s="121"/>
      <c r="CC377" s="121"/>
      <c r="CD377" s="121"/>
      <c r="CE377" s="121"/>
      <c r="CF377" s="121"/>
      <c r="CG377" s="105"/>
      <c r="CH377" s="83"/>
      <c r="CI377" s="118"/>
      <c r="CJ377" s="105"/>
      <c r="CK377" s="83"/>
      <c r="CL377" s="118"/>
      <c r="CM377" s="121"/>
      <c r="CN377" s="121"/>
      <c r="CO377" s="121"/>
      <c r="CP377" s="105"/>
      <c r="CQ377" s="83"/>
      <c r="CR377" s="118"/>
      <c r="CS377" s="121"/>
      <c r="CT377" s="121"/>
      <c r="CU377" s="160"/>
      <c r="CV377" s="121"/>
      <c r="CW377" s="121"/>
      <c r="CX377" s="121"/>
      <c r="CY377" s="105"/>
      <c r="CZ377" s="83"/>
      <c r="DA377" s="118"/>
      <c r="DB377" s="121"/>
      <c r="DC377" s="121"/>
      <c r="DD377" s="121"/>
      <c r="DE377" s="121"/>
      <c r="DF377" s="105"/>
      <c r="DG377" s="83"/>
      <c r="DH377" s="118"/>
      <c r="DI377" s="121"/>
      <c r="DJ377" s="121"/>
      <c r="DK377" s="121"/>
      <c r="DL377" s="121"/>
      <c r="DM377" s="121"/>
      <c r="DN377" s="121"/>
      <c r="DO377" s="105"/>
      <c r="DP377" s="436"/>
      <c r="DQ377" s="502"/>
      <c r="DR377" s="116"/>
      <c r="DS377" s="117"/>
      <c r="DT377" s="417"/>
      <c r="DU377" s="503"/>
      <c r="DV377" s="504"/>
      <c r="DW377" s="505"/>
    </row>
    <row r="378" spans="1:139" s="25" customFormat="1" ht="11">
      <c r="A378" s="506" t="s">
        <v>187</v>
      </c>
      <c r="B378" s="62">
        <f>SUM(C378:D378)</f>
        <v>2007</v>
      </c>
      <c r="C378" s="116">
        <v>1330</v>
      </c>
      <c r="D378" s="417">
        <v>677</v>
      </c>
      <c r="E378" s="488">
        <f>SUM(F378:J378)</f>
        <v>934</v>
      </c>
      <c r="F378" s="116">
        <v>0</v>
      </c>
      <c r="G378" s="117">
        <v>711</v>
      </c>
      <c r="H378" s="117">
        <v>60</v>
      </c>
      <c r="I378" s="117">
        <v>68</v>
      </c>
      <c r="J378" s="117">
        <v>95</v>
      </c>
      <c r="K378" s="104">
        <f>SUM(L378:O378)</f>
        <v>1151</v>
      </c>
      <c r="L378" s="117">
        <v>183</v>
      </c>
      <c r="M378" s="507">
        <v>0</v>
      </c>
      <c r="N378" s="121">
        <v>0</v>
      </c>
      <c r="O378" s="105">
        <v>968</v>
      </c>
      <c r="P378" s="104">
        <f>SUM(Q378:S378)</f>
        <v>1057</v>
      </c>
      <c r="Q378" s="121">
        <v>844</v>
      </c>
      <c r="R378" s="117">
        <v>93</v>
      </c>
      <c r="S378" s="417">
        <v>120</v>
      </c>
      <c r="T378" s="104">
        <f>SUM(U378:X378)</f>
        <v>1311</v>
      </c>
      <c r="U378" s="117">
        <v>922</v>
      </c>
      <c r="V378" s="117">
        <v>150</v>
      </c>
      <c r="W378" s="117">
        <v>0</v>
      </c>
      <c r="X378" s="417">
        <v>239</v>
      </c>
      <c r="Y378" s="104">
        <f>SUM(Z378:AC378)</f>
        <v>1585</v>
      </c>
      <c r="Z378" s="116">
        <v>23</v>
      </c>
      <c r="AA378" s="117">
        <v>620</v>
      </c>
      <c r="AB378" s="117">
        <v>942</v>
      </c>
      <c r="AC378" s="417">
        <v>0</v>
      </c>
      <c r="AD378" s="104">
        <f>SUM(AE378:AJ378)</f>
        <v>1268</v>
      </c>
      <c r="AE378" s="116">
        <v>127</v>
      </c>
      <c r="AF378" s="117">
        <v>205</v>
      </c>
      <c r="AG378" s="117">
        <v>40</v>
      </c>
      <c r="AH378" s="117">
        <v>624</v>
      </c>
      <c r="AI378" s="117">
        <v>10</v>
      </c>
      <c r="AJ378" s="417">
        <v>262</v>
      </c>
      <c r="AK378" s="104">
        <f>SUM(AL378:AO378)</f>
        <v>1961</v>
      </c>
      <c r="AL378" s="116">
        <v>254</v>
      </c>
      <c r="AM378" s="117">
        <v>0</v>
      </c>
      <c r="AN378" s="117">
        <v>1668</v>
      </c>
      <c r="AO378" s="417">
        <v>39</v>
      </c>
      <c r="AP378" s="104">
        <f>SUM(AQ378:AR378)</f>
        <v>82</v>
      </c>
      <c r="AQ378" s="116">
        <v>0</v>
      </c>
      <c r="AR378" s="417">
        <v>82</v>
      </c>
      <c r="AS378" s="104">
        <f>SUM(AT378:AW378)</f>
        <v>1102</v>
      </c>
      <c r="AT378" s="116">
        <v>642</v>
      </c>
      <c r="AU378" s="117">
        <v>110</v>
      </c>
      <c r="AV378" s="117">
        <v>20</v>
      </c>
      <c r="AW378" s="417">
        <v>330</v>
      </c>
      <c r="AX378" s="104">
        <f>SUM(AY378:AZ378)</f>
        <v>1369</v>
      </c>
      <c r="AY378" s="116">
        <v>380</v>
      </c>
      <c r="AZ378" s="417">
        <v>989</v>
      </c>
      <c r="BA378" s="508">
        <f>SUM(BB378:BI378)</f>
        <v>53166</v>
      </c>
      <c r="BB378" s="116">
        <v>22931</v>
      </c>
      <c r="BC378" s="117">
        <v>1631</v>
      </c>
      <c r="BD378" s="117">
        <v>5383</v>
      </c>
      <c r="BE378" s="117">
        <v>2804</v>
      </c>
      <c r="BF378" s="117">
        <v>8864</v>
      </c>
      <c r="BG378" s="117">
        <v>3727</v>
      </c>
      <c r="BH378" s="117">
        <v>5957</v>
      </c>
      <c r="BI378" s="417">
        <v>1869</v>
      </c>
      <c r="BJ378" s="104">
        <f>SUM(BK378:BO378)</f>
        <v>782</v>
      </c>
      <c r="BK378" s="116">
        <v>55</v>
      </c>
      <c r="BL378" s="117">
        <v>0</v>
      </c>
      <c r="BM378" s="117">
        <v>727</v>
      </c>
      <c r="BN378" s="117">
        <v>0</v>
      </c>
      <c r="BO378" s="417">
        <v>0</v>
      </c>
      <c r="BP378" s="104">
        <f>SUM(BQ378:BS378)</f>
        <v>52</v>
      </c>
      <c r="BQ378" s="116">
        <v>52</v>
      </c>
      <c r="BR378" s="117">
        <v>0</v>
      </c>
      <c r="BS378" s="417">
        <v>0</v>
      </c>
      <c r="BT378" s="104">
        <f>SUM(BU378:BX378)</f>
        <v>877</v>
      </c>
      <c r="BU378" s="116">
        <v>792</v>
      </c>
      <c r="BV378" s="117">
        <v>0</v>
      </c>
      <c r="BW378" s="117">
        <v>85</v>
      </c>
      <c r="BX378" s="417">
        <v>0</v>
      </c>
      <c r="BY378" s="104">
        <f>SUM(BZ378:CG378)</f>
        <v>3027</v>
      </c>
      <c r="BZ378" s="119">
        <v>0</v>
      </c>
      <c r="CA378" s="120">
        <v>108</v>
      </c>
      <c r="CB378" s="121">
        <v>2660</v>
      </c>
      <c r="CC378" s="120">
        <v>50</v>
      </c>
      <c r="CD378" s="120">
        <v>0</v>
      </c>
      <c r="CE378" s="120">
        <v>114</v>
      </c>
      <c r="CF378" s="120">
        <v>65</v>
      </c>
      <c r="CG378" s="122">
        <v>30</v>
      </c>
      <c r="CH378" s="104">
        <f>SUM(CI378:CJ378)</f>
        <v>3106</v>
      </c>
      <c r="CI378" s="119">
        <v>2517</v>
      </c>
      <c r="CJ378" s="122">
        <v>589</v>
      </c>
      <c r="CK378" s="104">
        <f>SUM(CL378:CP378)</f>
        <v>3347</v>
      </c>
      <c r="CL378" s="119">
        <v>1384</v>
      </c>
      <c r="CM378" s="120">
        <v>972</v>
      </c>
      <c r="CN378" s="120">
        <v>478</v>
      </c>
      <c r="CO378" s="120">
        <v>58</v>
      </c>
      <c r="CP378" s="122">
        <v>455</v>
      </c>
      <c r="CQ378" s="104">
        <f>SUM(CR378:CT378)</f>
        <v>368</v>
      </c>
      <c r="CR378" s="119">
        <v>99</v>
      </c>
      <c r="CS378" s="120">
        <v>269</v>
      </c>
      <c r="CT378" s="122">
        <v>0</v>
      </c>
      <c r="CU378" s="104">
        <f>SUM(CV378:CY378)</f>
        <v>573</v>
      </c>
      <c r="CV378" s="120">
        <v>246</v>
      </c>
      <c r="CW378" s="120">
        <v>136</v>
      </c>
      <c r="CX378" s="120">
        <v>182</v>
      </c>
      <c r="CY378" s="122">
        <v>9</v>
      </c>
      <c r="CZ378" s="104">
        <f>SUM(DA378:DF378)</f>
        <v>226</v>
      </c>
      <c r="DA378" s="119">
        <v>30</v>
      </c>
      <c r="DB378" s="120">
        <v>0</v>
      </c>
      <c r="DC378" s="120">
        <v>0</v>
      </c>
      <c r="DD378" s="120">
        <v>37</v>
      </c>
      <c r="DE378" s="120">
        <v>40</v>
      </c>
      <c r="DF378" s="122">
        <v>119</v>
      </c>
      <c r="DG378" s="104">
        <f>SUM(DH378:DO378)</f>
        <v>2169</v>
      </c>
      <c r="DH378" s="119">
        <v>0</v>
      </c>
      <c r="DI378" s="120">
        <v>0</v>
      </c>
      <c r="DJ378" s="120">
        <v>408</v>
      </c>
      <c r="DK378" s="120">
        <v>988</v>
      </c>
      <c r="DL378" s="120">
        <v>298</v>
      </c>
      <c r="DM378" s="120">
        <v>0</v>
      </c>
      <c r="DN378" s="120">
        <v>272</v>
      </c>
      <c r="DO378" s="120">
        <v>203</v>
      </c>
      <c r="DP378" s="486">
        <f>B378+E378+K378+P378+T378+Y378+AD378+AK378+AP378+AS378+AX378+BA378+BJ378+BP378+BT378+BY378+CH378+CK378+CQ378+CU378+CZ378+DG378</f>
        <v>81520</v>
      </c>
      <c r="DQ378" s="508">
        <f>SUM(DR378:DT378)</f>
        <v>4557</v>
      </c>
      <c r="DR378" s="118">
        <v>2032</v>
      </c>
      <c r="DS378" s="120">
        <v>1915</v>
      </c>
      <c r="DT378" s="105">
        <v>610</v>
      </c>
      <c r="DU378" s="544" t="s">
        <v>341</v>
      </c>
      <c r="DV378" s="119">
        <v>2371</v>
      </c>
      <c r="DW378" s="105" t="s">
        <v>341</v>
      </c>
    </row>
    <row r="379" spans="1:139" s="25" customFormat="1" ht="11">
      <c r="A379" s="506" t="s">
        <v>188</v>
      </c>
      <c r="B379" s="62">
        <f>SUM(C379:D379)</f>
        <v>1001</v>
      </c>
      <c r="C379" s="116">
        <v>749</v>
      </c>
      <c r="D379" s="417">
        <v>252</v>
      </c>
      <c r="E379" s="488">
        <f>SUM(F379:J379)</f>
        <v>548</v>
      </c>
      <c r="F379" s="116">
        <v>15</v>
      </c>
      <c r="G379" s="117">
        <v>281</v>
      </c>
      <c r="H379" s="117">
        <v>87</v>
      </c>
      <c r="I379" s="117">
        <v>140</v>
      </c>
      <c r="J379" s="117">
        <v>25</v>
      </c>
      <c r="K379" s="104">
        <f>SUM(L379:O379)</f>
        <v>263</v>
      </c>
      <c r="L379" s="117">
        <v>105</v>
      </c>
      <c r="M379" s="507">
        <v>0</v>
      </c>
      <c r="N379" s="121">
        <v>30</v>
      </c>
      <c r="O379" s="105">
        <v>128</v>
      </c>
      <c r="P379" s="104">
        <f>SUM(Q379:S379)</f>
        <v>553</v>
      </c>
      <c r="Q379" s="121">
        <v>382</v>
      </c>
      <c r="R379" s="117">
        <v>75</v>
      </c>
      <c r="S379" s="417">
        <v>96</v>
      </c>
      <c r="T379" s="104">
        <f>SUM(U379:X379)</f>
        <v>1118</v>
      </c>
      <c r="U379" s="117">
        <v>344</v>
      </c>
      <c r="V379" s="117">
        <v>27</v>
      </c>
      <c r="W379" s="117">
        <v>375</v>
      </c>
      <c r="X379" s="417">
        <v>372</v>
      </c>
      <c r="Y379" s="104">
        <f>SUM(Z379:AC379)</f>
        <v>1757</v>
      </c>
      <c r="Z379" s="116">
        <v>194</v>
      </c>
      <c r="AA379" s="117">
        <v>460</v>
      </c>
      <c r="AB379" s="117">
        <v>1012</v>
      </c>
      <c r="AC379" s="417">
        <v>91</v>
      </c>
      <c r="AD379" s="104">
        <f>SUM(AE379:AJ379)</f>
        <v>1360</v>
      </c>
      <c r="AE379" s="116">
        <v>99</v>
      </c>
      <c r="AF379" s="117">
        <v>326</v>
      </c>
      <c r="AG379" s="117">
        <v>119</v>
      </c>
      <c r="AH379" s="117">
        <v>185</v>
      </c>
      <c r="AI379" s="117">
        <v>155</v>
      </c>
      <c r="AJ379" s="417">
        <v>476</v>
      </c>
      <c r="AK379" s="104">
        <f>SUM(AL379:AO379)</f>
        <v>447</v>
      </c>
      <c r="AL379" s="116">
        <v>117</v>
      </c>
      <c r="AM379" s="117">
        <v>90</v>
      </c>
      <c r="AN379" s="117">
        <v>210</v>
      </c>
      <c r="AO379" s="417">
        <v>30</v>
      </c>
      <c r="AP379" s="104">
        <f>SUM(AQ379:AR379)</f>
        <v>0</v>
      </c>
      <c r="AQ379" s="116">
        <v>0</v>
      </c>
      <c r="AR379" s="417">
        <v>0</v>
      </c>
      <c r="AS379" s="104">
        <f>SUM(AT379:AW379)</f>
        <v>440</v>
      </c>
      <c r="AT379" s="116">
        <v>271</v>
      </c>
      <c r="AU379" s="117">
        <v>60</v>
      </c>
      <c r="AV379" s="117">
        <v>15</v>
      </c>
      <c r="AW379" s="417">
        <v>94</v>
      </c>
      <c r="AX379" s="104">
        <f>SUM(AY379:AZ379)</f>
        <v>808</v>
      </c>
      <c r="AY379" s="116">
        <v>119</v>
      </c>
      <c r="AZ379" s="417">
        <v>689</v>
      </c>
      <c r="BA379" s="508">
        <f>SUM(BB379:BI379)</f>
        <v>8296</v>
      </c>
      <c r="BB379" s="116">
        <v>4131</v>
      </c>
      <c r="BC379" s="117">
        <v>348</v>
      </c>
      <c r="BD379" s="117">
        <v>585</v>
      </c>
      <c r="BE379" s="117">
        <v>801</v>
      </c>
      <c r="BF379" s="117">
        <v>1170</v>
      </c>
      <c r="BG379" s="117">
        <v>563</v>
      </c>
      <c r="BH379" s="117">
        <v>371</v>
      </c>
      <c r="BI379" s="417">
        <v>327</v>
      </c>
      <c r="BJ379" s="104">
        <f>SUM(BK379:BO379)</f>
        <v>210</v>
      </c>
      <c r="BK379" s="116">
        <v>0</v>
      </c>
      <c r="BL379" s="117">
        <v>0</v>
      </c>
      <c r="BM379" s="117">
        <v>91</v>
      </c>
      <c r="BN379" s="117">
        <v>0</v>
      </c>
      <c r="BO379" s="417">
        <v>119</v>
      </c>
      <c r="BP379" s="104">
        <f>SUM(BQ379:BS379)</f>
        <v>14</v>
      </c>
      <c r="BQ379" s="116">
        <v>0</v>
      </c>
      <c r="BR379" s="117">
        <v>14</v>
      </c>
      <c r="BS379" s="417">
        <v>0</v>
      </c>
      <c r="BT379" s="104">
        <f>SUM(BU379:BX379)</f>
        <v>835</v>
      </c>
      <c r="BU379" s="116">
        <v>242</v>
      </c>
      <c r="BV379" s="117">
        <v>0</v>
      </c>
      <c r="BW379" s="117">
        <v>419</v>
      </c>
      <c r="BX379" s="417">
        <v>174</v>
      </c>
      <c r="BY379" s="104">
        <f>SUM(BZ379:CG379)</f>
        <v>1215</v>
      </c>
      <c r="BZ379" s="119">
        <v>20</v>
      </c>
      <c r="CA379" s="120">
        <v>255</v>
      </c>
      <c r="CB379" s="121">
        <v>768</v>
      </c>
      <c r="CC379" s="120">
        <v>39</v>
      </c>
      <c r="CD379" s="120">
        <v>10</v>
      </c>
      <c r="CE379" s="120">
        <v>0</v>
      </c>
      <c r="CF379" s="120">
        <v>123</v>
      </c>
      <c r="CG379" s="122">
        <v>0</v>
      </c>
      <c r="CH379" s="104">
        <f>SUM(CI379:CJ379)</f>
        <v>3625</v>
      </c>
      <c r="CI379" s="119">
        <v>2956</v>
      </c>
      <c r="CJ379" s="122">
        <v>669</v>
      </c>
      <c r="CK379" s="104">
        <f>SUM(CL379:CP379)</f>
        <v>2043</v>
      </c>
      <c r="CL379" s="119">
        <v>830</v>
      </c>
      <c r="CM379" s="120">
        <v>661</v>
      </c>
      <c r="CN379" s="120">
        <v>126</v>
      </c>
      <c r="CO379" s="120">
        <v>309</v>
      </c>
      <c r="CP379" s="122">
        <v>117</v>
      </c>
      <c r="CQ379" s="104">
        <f>SUM(CR379:CT379)</f>
        <v>737</v>
      </c>
      <c r="CR379" s="119">
        <v>195</v>
      </c>
      <c r="CS379" s="120">
        <v>494</v>
      </c>
      <c r="CT379" s="122">
        <v>48</v>
      </c>
      <c r="CU379" s="104">
        <f>SUM(CV379:CY379)</f>
        <v>599</v>
      </c>
      <c r="CV379" s="120">
        <v>259</v>
      </c>
      <c r="CW379" s="120">
        <v>179</v>
      </c>
      <c r="CX379" s="120">
        <v>95</v>
      </c>
      <c r="CY379" s="122">
        <v>66</v>
      </c>
      <c r="CZ379" s="104">
        <f>SUM(DA379:DF379)</f>
        <v>793</v>
      </c>
      <c r="DA379" s="119">
        <v>25</v>
      </c>
      <c r="DB379" s="120">
        <v>0</v>
      </c>
      <c r="DC379" s="120">
        <v>35</v>
      </c>
      <c r="DD379" s="120">
        <v>407</v>
      </c>
      <c r="DE379" s="120">
        <v>164</v>
      </c>
      <c r="DF379" s="122">
        <v>162</v>
      </c>
      <c r="DG379" s="104">
        <f>SUM(DH379:DO379)</f>
        <v>1851</v>
      </c>
      <c r="DH379" s="119">
        <v>311</v>
      </c>
      <c r="DI379" s="120">
        <v>0</v>
      </c>
      <c r="DJ379" s="120">
        <v>130</v>
      </c>
      <c r="DK379" s="120">
        <v>955</v>
      </c>
      <c r="DL379" s="120">
        <v>41</v>
      </c>
      <c r="DM379" s="120">
        <v>0</v>
      </c>
      <c r="DN379" s="120">
        <v>52</v>
      </c>
      <c r="DO379" s="120">
        <v>362</v>
      </c>
      <c r="DP379" s="486">
        <f>B379+E379+K379+P379+T379+Y379+AD379+AK379+AP379+AS379+AX379+BA379+BJ379+BP379+BT379+BY379+CH379+CK379+CQ379+CU379+CZ379+DG379</f>
        <v>28513</v>
      </c>
      <c r="DQ379" s="508">
        <f>SUM(DR379:DT379)</f>
        <v>115</v>
      </c>
      <c r="DR379" s="118">
        <v>85</v>
      </c>
      <c r="DS379" s="120">
        <v>30</v>
      </c>
      <c r="DT379" s="105">
        <v>0</v>
      </c>
      <c r="DU379" s="544" t="s">
        <v>341</v>
      </c>
      <c r="DV379" s="119">
        <v>89</v>
      </c>
      <c r="DW379" s="105" t="s">
        <v>341</v>
      </c>
    </row>
    <row r="380" spans="1:139" s="25" customFormat="1" ht="11">
      <c r="A380" s="506" t="s">
        <v>402</v>
      </c>
      <c r="B380" s="62">
        <f>SUM(C380:D380)</f>
        <v>1244</v>
      </c>
      <c r="C380" s="116">
        <v>775</v>
      </c>
      <c r="D380" s="417">
        <v>469</v>
      </c>
      <c r="E380" s="488">
        <f>SUM(F380:J380)</f>
        <v>46</v>
      </c>
      <c r="F380" s="116">
        <v>0</v>
      </c>
      <c r="G380" s="117">
        <v>0</v>
      </c>
      <c r="H380" s="117">
        <v>0</v>
      </c>
      <c r="I380" s="117">
        <v>0</v>
      </c>
      <c r="J380" s="117">
        <v>46</v>
      </c>
      <c r="K380" s="104">
        <f>SUM(L380:O380)</f>
        <v>117</v>
      </c>
      <c r="L380" s="117">
        <v>21</v>
      </c>
      <c r="M380" s="507">
        <v>0</v>
      </c>
      <c r="N380" s="121">
        <v>0</v>
      </c>
      <c r="O380" s="105">
        <v>96</v>
      </c>
      <c r="P380" s="104">
        <f>SUM(Q380:S380)</f>
        <v>0</v>
      </c>
      <c r="Q380" s="121">
        <v>0</v>
      </c>
      <c r="R380" s="117">
        <v>0</v>
      </c>
      <c r="S380" s="417">
        <v>0</v>
      </c>
      <c r="T380" s="104">
        <f>SUM(U380:X380)</f>
        <v>12</v>
      </c>
      <c r="U380" s="117">
        <v>12</v>
      </c>
      <c r="V380" s="117">
        <v>0</v>
      </c>
      <c r="W380" s="117">
        <v>0</v>
      </c>
      <c r="X380" s="417">
        <v>0</v>
      </c>
      <c r="Y380" s="104">
        <f>SUM(Z380:AC380)</f>
        <v>144</v>
      </c>
      <c r="Z380" s="116">
        <v>88</v>
      </c>
      <c r="AA380" s="117">
        <v>16</v>
      </c>
      <c r="AB380" s="117">
        <v>20</v>
      </c>
      <c r="AC380" s="417">
        <v>20</v>
      </c>
      <c r="AD380" s="104">
        <f>SUM(AE380:AJ380)</f>
        <v>140</v>
      </c>
      <c r="AE380" s="116">
        <v>30</v>
      </c>
      <c r="AF380" s="117">
        <v>50</v>
      </c>
      <c r="AG380" s="117">
        <v>35</v>
      </c>
      <c r="AH380" s="117">
        <v>25</v>
      </c>
      <c r="AI380" s="117">
        <v>0</v>
      </c>
      <c r="AJ380" s="417">
        <v>0</v>
      </c>
      <c r="AK380" s="104">
        <f>SUM(AL380:AO380)</f>
        <v>0</v>
      </c>
      <c r="AL380" s="116">
        <v>0</v>
      </c>
      <c r="AM380" s="117">
        <v>0</v>
      </c>
      <c r="AN380" s="117">
        <v>0</v>
      </c>
      <c r="AO380" s="417">
        <v>0</v>
      </c>
      <c r="AP380" s="104">
        <f>SUM(AQ380:AR380)</f>
        <v>0</v>
      </c>
      <c r="AQ380" s="116">
        <v>0</v>
      </c>
      <c r="AR380" s="417">
        <v>0</v>
      </c>
      <c r="AS380" s="104">
        <f>SUM(AT380:AW380)</f>
        <v>0</v>
      </c>
      <c r="AT380" s="116">
        <v>0</v>
      </c>
      <c r="AU380" s="117">
        <v>0</v>
      </c>
      <c r="AV380" s="117">
        <v>0</v>
      </c>
      <c r="AW380" s="417">
        <v>0</v>
      </c>
      <c r="AX380" s="104">
        <f>SUM(AY380:AZ380)</f>
        <v>60</v>
      </c>
      <c r="AY380" s="116">
        <v>60</v>
      </c>
      <c r="AZ380" s="417">
        <v>0</v>
      </c>
      <c r="BA380" s="508">
        <f>SUM(BB380:BI380)</f>
        <v>3289</v>
      </c>
      <c r="BB380" s="116">
        <v>2045</v>
      </c>
      <c r="BC380" s="117">
        <v>0</v>
      </c>
      <c r="BD380" s="117">
        <v>16</v>
      </c>
      <c r="BE380" s="117">
        <v>14</v>
      </c>
      <c r="BF380" s="117">
        <v>1105</v>
      </c>
      <c r="BG380" s="117">
        <v>20</v>
      </c>
      <c r="BH380" s="117">
        <v>19</v>
      </c>
      <c r="BI380" s="417">
        <v>70</v>
      </c>
      <c r="BJ380" s="104">
        <f>SUM(BK380:BO380)</f>
        <v>179</v>
      </c>
      <c r="BK380" s="116">
        <v>62</v>
      </c>
      <c r="BL380" s="117">
        <v>51</v>
      </c>
      <c r="BM380" s="117">
        <v>66</v>
      </c>
      <c r="BN380" s="117">
        <v>0</v>
      </c>
      <c r="BO380" s="417">
        <v>0</v>
      </c>
      <c r="BP380" s="104">
        <f>SUM(BQ380:BS380)</f>
        <v>0</v>
      </c>
      <c r="BQ380" s="116">
        <v>0</v>
      </c>
      <c r="BR380" s="117">
        <v>0</v>
      </c>
      <c r="BS380" s="417">
        <v>0</v>
      </c>
      <c r="BT380" s="104">
        <f>SUM(BU380:BX380)</f>
        <v>0</v>
      </c>
      <c r="BU380" s="116">
        <v>0</v>
      </c>
      <c r="BV380" s="117">
        <v>0</v>
      </c>
      <c r="BW380" s="117">
        <v>0</v>
      </c>
      <c r="BX380" s="417">
        <v>0</v>
      </c>
      <c r="BY380" s="104">
        <f>SUM(BZ380:CG380)</f>
        <v>224</v>
      </c>
      <c r="BZ380" s="119">
        <v>0</v>
      </c>
      <c r="CA380" s="120">
        <v>14</v>
      </c>
      <c r="CB380" s="121">
        <v>98</v>
      </c>
      <c r="CC380" s="120">
        <v>72</v>
      </c>
      <c r="CD380" s="120">
        <v>40</v>
      </c>
      <c r="CE380" s="120">
        <v>0</v>
      </c>
      <c r="CF380" s="120">
        <v>0</v>
      </c>
      <c r="CG380" s="122">
        <v>0</v>
      </c>
      <c r="CH380" s="104">
        <f>SUM(CI380:CJ380)</f>
        <v>368</v>
      </c>
      <c r="CI380" s="119">
        <v>337</v>
      </c>
      <c r="CJ380" s="122">
        <v>31</v>
      </c>
      <c r="CK380" s="104">
        <f>SUM(CL380:CP380)</f>
        <v>24</v>
      </c>
      <c r="CL380" s="119">
        <v>0</v>
      </c>
      <c r="CM380" s="120">
        <v>12</v>
      </c>
      <c r="CN380" s="120">
        <v>0</v>
      </c>
      <c r="CO380" s="120">
        <v>0</v>
      </c>
      <c r="CP380" s="122">
        <v>12</v>
      </c>
      <c r="CQ380" s="104">
        <f>SUM(CR380:CT380)</f>
        <v>77</v>
      </c>
      <c r="CR380" s="119">
        <v>11</v>
      </c>
      <c r="CS380" s="120">
        <v>0</v>
      </c>
      <c r="CT380" s="122">
        <v>66</v>
      </c>
      <c r="CU380" s="104">
        <f>SUM(CV380:CY380)</f>
        <v>14</v>
      </c>
      <c r="CV380" s="120">
        <v>0</v>
      </c>
      <c r="CW380" s="120">
        <v>0</v>
      </c>
      <c r="CX380" s="120">
        <v>14</v>
      </c>
      <c r="CY380" s="122">
        <v>0</v>
      </c>
      <c r="CZ380" s="104">
        <f>SUM(DA380:DF380)</f>
        <v>1238</v>
      </c>
      <c r="DA380" s="119">
        <v>0</v>
      </c>
      <c r="DB380" s="120">
        <v>20</v>
      </c>
      <c r="DC380" s="120">
        <v>453</v>
      </c>
      <c r="DD380" s="120">
        <v>711</v>
      </c>
      <c r="DE380" s="120">
        <v>54</v>
      </c>
      <c r="DF380" s="122">
        <v>0</v>
      </c>
      <c r="DG380" s="104">
        <f>SUM(DH380:DO380)</f>
        <v>740</v>
      </c>
      <c r="DH380" s="119">
        <v>32</v>
      </c>
      <c r="DI380" s="120">
        <v>0</v>
      </c>
      <c r="DJ380" s="120">
        <v>31</v>
      </c>
      <c r="DK380" s="120">
        <v>75</v>
      </c>
      <c r="DL380" s="120">
        <v>348</v>
      </c>
      <c r="DM380" s="120">
        <v>244</v>
      </c>
      <c r="DN380" s="120">
        <v>0</v>
      </c>
      <c r="DO380" s="120">
        <v>10</v>
      </c>
      <c r="DP380" s="486">
        <f>B380+E380+K380+P380+T380+Y380+AD380+AK380+AP380+AS380+AX380+BA380+BJ380+BP380+BT380+BY380+CH380+CK380+CQ380+CU380+CZ380+DG380</f>
        <v>7916</v>
      </c>
      <c r="DQ380" s="508">
        <f>SUM(DR380:DT380)</f>
        <v>833</v>
      </c>
      <c r="DR380" s="118">
        <v>253</v>
      </c>
      <c r="DS380" s="120">
        <v>465</v>
      </c>
      <c r="DT380" s="105">
        <v>115</v>
      </c>
      <c r="DU380" s="544" t="s">
        <v>341</v>
      </c>
      <c r="DV380" s="119">
        <v>1000</v>
      </c>
      <c r="DW380" s="105" t="s">
        <v>341</v>
      </c>
    </row>
    <row r="381" spans="1:139" s="25" customFormat="1" ht="11">
      <c r="A381" s="506" t="s">
        <v>403</v>
      </c>
      <c r="B381" s="62">
        <f>SUM(C381:D381)</f>
        <v>0</v>
      </c>
      <c r="C381" s="116">
        <v>0</v>
      </c>
      <c r="D381" s="417">
        <v>0</v>
      </c>
      <c r="E381" s="488">
        <f>SUM(F381:J381)</f>
        <v>0</v>
      </c>
      <c r="F381" s="116">
        <v>0</v>
      </c>
      <c r="G381" s="117">
        <v>0</v>
      </c>
      <c r="H381" s="117">
        <v>0</v>
      </c>
      <c r="I381" s="117">
        <v>0</v>
      </c>
      <c r="J381" s="117">
        <v>0</v>
      </c>
      <c r="K381" s="104">
        <f>SUM(L381:O381)</f>
        <v>0</v>
      </c>
      <c r="L381" s="117">
        <v>0</v>
      </c>
      <c r="M381" s="507">
        <v>0</v>
      </c>
      <c r="N381" s="121">
        <v>0</v>
      </c>
      <c r="O381" s="105">
        <v>0</v>
      </c>
      <c r="P381" s="104">
        <f>SUM(Q381:S381)</f>
        <v>0</v>
      </c>
      <c r="Q381" s="121">
        <v>0</v>
      </c>
      <c r="R381" s="117">
        <v>0</v>
      </c>
      <c r="S381" s="417">
        <v>0</v>
      </c>
      <c r="T381" s="104">
        <f>SUM(U381:X381)</f>
        <v>24</v>
      </c>
      <c r="U381" s="117">
        <v>24</v>
      </c>
      <c r="V381" s="117">
        <v>0</v>
      </c>
      <c r="W381" s="117">
        <v>0</v>
      </c>
      <c r="X381" s="417">
        <v>0</v>
      </c>
      <c r="Y381" s="104">
        <f>SUM(Z381:AC381)</f>
        <v>12</v>
      </c>
      <c r="Z381" s="116">
        <v>0</v>
      </c>
      <c r="AA381" s="117">
        <v>12</v>
      </c>
      <c r="AB381" s="117">
        <v>0</v>
      </c>
      <c r="AC381" s="417">
        <v>0</v>
      </c>
      <c r="AD381" s="104">
        <f>SUM(AE381:AJ381)</f>
        <v>0</v>
      </c>
      <c r="AE381" s="116">
        <v>0</v>
      </c>
      <c r="AF381" s="117">
        <v>0</v>
      </c>
      <c r="AG381" s="117">
        <v>0</v>
      </c>
      <c r="AH381" s="117">
        <v>0</v>
      </c>
      <c r="AI381" s="117">
        <v>0</v>
      </c>
      <c r="AJ381" s="417">
        <v>0</v>
      </c>
      <c r="AK381" s="104">
        <f>SUM(AL381:AO381)</f>
        <v>0</v>
      </c>
      <c r="AL381" s="116">
        <v>0</v>
      </c>
      <c r="AM381" s="117">
        <v>0</v>
      </c>
      <c r="AN381" s="117">
        <v>0</v>
      </c>
      <c r="AO381" s="417">
        <v>0</v>
      </c>
      <c r="AP381" s="104">
        <f>SUM(AQ381:AR381)</f>
        <v>0</v>
      </c>
      <c r="AQ381" s="116">
        <v>0</v>
      </c>
      <c r="AR381" s="417">
        <v>0</v>
      </c>
      <c r="AS381" s="104">
        <f>SUM(AT381:AW381)</f>
        <v>0</v>
      </c>
      <c r="AT381" s="116">
        <v>0</v>
      </c>
      <c r="AU381" s="117">
        <v>0</v>
      </c>
      <c r="AV381" s="117">
        <v>0</v>
      </c>
      <c r="AW381" s="417">
        <v>0</v>
      </c>
      <c r="AX381" s="104">
        <f>SUM(AY381:AZ381)</f>
        <v>0</v>
      </c>
      <c r="AY381" s="116">
        <v>0</v>
      </c>
      <c r="AZ381" s="417">
        <v>0</v>
      </c>
      <c r="BA381" s="508">
        <f>SUM(BB381:BI381)</f>
        <v>0</v>
      </c>
      <c r="BB381" s="116">
        <v>0</v>
      </c>
      <c r="BC381" s="117">
        <v>0</v>
      </c>
      <c r="BD381" s="117">
        <v>0</v>
      </c>
      <c r="BE381" s="117">
        <v>0</v>
      </c>
      <c r="BF381" s="117">
        <v>0</v>
      </c>
      <c r="BG381" s="117">
        <v>0</v>
      </c>
      <c r="BH381" s="117">
        <v>0</v>
      </c>
      <c r="BI381" s="417">
        <v>0</v>
      </c>
      <c r="BJ381" s="104">
        <f>SUM(BK381:BO381)</f>
        <v>63</v>
      </c>
      <c r="BK381" s="116">
        <v>0</v>
      </c>
      <c r="BL381" s="117">
        <v>24</v>
      </c>
      <c r="BM381" s="117">
        <v>15</v>
      </c>
      <c r="BN381" s="117">
        <v>0</v>
      </c>
      <c r="BO381" s="417">
        <v>24</v>
      </c>
      <c r="BP381" s="104">
        <f>SUM(BQ381:BS381)</f>
        <v>0</v>
      </c>
      <c r="BQ381" s="116">
        <v>0</v>
      </c>
      <c r="BR381" s="117">
        <v>0</v>
      </c>
      <c r="BS381" s="417">
        <v>0</v>
      </c>
      <c r="BT381" s="104">
        <f>SUM(BU381:BX381)</f>
        <v>0</v>
      </c>
      <c r="BU381" s="116">
        <v>0</v>
      </c>
      <c r="BV381" s="117">
        <v>0</v>
      </c>
      <c r="BW381" s="117">
        <v>0</v>
      </c>
      <c r="BX381" s="417">
        <v>0</v>
      </c>
      <c r="BY381" s="104">
        <f>SUM(BZ381:CG381)</f>
        <v>156</v>
      </c>
      <c r="BZ381" s="119">
        <v>0</v>
      </c>
      <c r="CA381" s="120">
        <v>36</v>
      </c>
      <c r="CB381" s="121">
        <v>0</v>
      </c>
      <c r="CC381" s="120">
        <v>0</v>
      </c>
      <c r="CD381" s="120">
        <v>48</v>
      </c>
      <c r="CE381" s="120">
        <v>0</v>
      </c>
      <c r="CF381" s="120">
        <v>0</v>
      </c>
      <c r="CG381" s="122">
        <v>72</v>
      </c>
      <c r="CH381" s="104">
        <f>SUM(CI381:CJ381)</f>
        <v>48</v>
      </c>
      <c r="CI381" s="119">
        <v>24</v>
      </c>
      <c r="CJ381" s="122">
        <v>24</v>
      </c>
      <c r="CK381" s="104">
        <f>SUM(CL381:CP381)</f>
        <v>0</v>
      </c>
      <c r="CL381" s="119">
        <v>0</v>
      </c>
      <c r="CM381" s="120">
        <v>0</v>
      </c>
      <c r="CN381" s="120">
        <v>0</v>
      </c>
      <c r="CO381" s="120">
        <v>0</v>
      </c>
      <c r="CP381" s="122">
        <v>0</v>
      </c>
      <c r="CQ381" s="104">
        <f>SUM(CR381:CT381)</f>
        <v>0</v>
      </c>
      <c r="CR381" s="119">
        <v>0</v>
      </c>
      <c r="CS381" s="120">
        <v>0</v>
      </c>
      <c r="CT381" s="122">
        <v>0</v>
      </c>
      <c r="CU381" s="104">
        <f>SUM(CV381:CY381)</f>
        <v>0</v>
      </c>
      <c r="CV381" s="120">
        <v>0</v>
      </c>
      <c r="CW381" s="120">
        <v>0</v>
      </c>
      <c r="CX381" s="120">
        <v>0</v>
      </c>
      <c r="CY381" s="122">
        <v>0</v>
      </c>
      <c r="CZ381" s="104">
        <f>SUM(DA381:DF381)</f>
        <v>24</v>
      </c>
      <c r="DA381" s="119">
        <v>0</v>
      </c>
      <c r="DB381" s="120">
        <v>0</v>
      </c>
      <c r="DC381" s="120">
        <v>24</v>
      </c>
      <c r="DD381" s="120">
        <v>0</v>
      </c>
      <c r="DE381" s="120">
        <v>0</v>
      </c>
      <c r="DF381" s="122">
        <v>0</v>
      </c>
      <c r="DG381" s="104">
        <f>SUM(DH381:DO381)</f>
        <v>0</v>
      </c>
      <c r="DH381" s="119">
        <v>0</v>
      </c>
      <c r="DI381" s="120">
        <v>0</v>
      </c>
      <c r="DJ381" s="120">
        <v>0</v>
      </c>
      <c r="DK381" s="120">
        <v>0</v>
      </c>
      <c r="DL381" s="120">
        <v>0</v>
      </c>
      <c r="DM381" s="120">
        <v>0</v>
      </c>
      <c r="DN381" s="120">
        <v>0</v>
      </c>
      <c r="DO381" s="120">
        <v>0</v>
      </c>
      <c r="DP381" s="486">
        <f>B381+E381+K381+P381+T381+Y381+AD381+AK381+AP381+AS381+AX381+BA381+BJ381+BP381+BT381+BY381+CH381+CK381+CQ381+CU381+CZ381+DG381</f>
        <v>327</v>
      </c>
      <c r="DQ381" s="508">
        <f>SUM(DR381:DT381)</f>
        <v>0</v>
      </c>
      <c r="DR381" s="118">
        <v>0</v>
      </c>
      <c r="DS381" s="120">
        <v>0</v>
      </c>
      <c r="DT381" s="105">
        <v>0</v>
      </c>
      <c r="DU381" s="544" t="s">
        <v>341</v>
      </c>
      <c r="DV381" s="119">
        <v>0</v>
      </c>
      <c r="DW381" s="105" t="s">
        <v>341</v>
      </c>
    </row>
    <row r="382" spans="1:139" s="25" customFormat="1" ht="11">
      <c r="A382" s="506" t="s">
        <v>189</v>
      </c>
      <c r="B382" s="62">
        <f>SUM(C382:D382)</f>
        <v>5644</v>
      </c>
      <c r="C382" s="116">
        <v>2896</v>
      </c>
      <c r="D382" s="417">
        <v>2748</v>
      </c>
      <c r="E382" s="488">
        <f>SUM(F382:J382)</f>
        <v>11715</v>
      </c>
      <c r="F382" s="116">
        <v>1169</v>
      </c>
      <c r="G382" s="117">
        <v>5766</v>
      </c>
      <c r="H382" s="117">
        <v>837</v>
      </c>
      <c r="I382" s="117">
        <v>1200</v>
      </c>
      <c r="J382" s="117">
        <v>2743</v>
      </c>
      <c r="K382" s="104">
        <f>SUM(L382:O382)</f>
        <v>2835</v>
      </c>
      <c r="L382" s="117">
        <v>441</v>
      </c>
      <c r="M382" s="507">
        <v>283</v>
      </c>
      <c r="N382" s="121">
        <v>943</v>
      </c>
      <c r="O382" s="105">
        <v>1168</v>
      </c>
      <c r="P382" s="104">
        <f>SUM(Q382:S382)</f>
        <v>1819</v>
      </c>
      <c r="Q382" s="121">
        <v>649</v>
      </c>
      <c r="R382" s="117">
        <v>712</v>
      </c>
      <c r="S382" s="417">
        <v>458</v>
      </c>
      <c r="T382" s="104">
        <f>SUM(U382:X382)</f>
        <v>3420</v>
      </c>
      <c r="U382" s="117">
        <v>996</v>
      </c>
      <c r="V382" s="117">
        <v>411</v>
      </c>
      <c r="W382" s="117">
        <v>1267</v>
      </c>
      <c r="X382" s="417">
        <v>746</v>
      </c>
      <c r="Y382" s="104">
        <f>SUM(Z382:AC382)</f>
        <v>5990</v>
      </c>
      <c r="Z382" s="116">
        <v>944</v>
      </c>
      <c r="AA382" s="117">
        <v>1606</v>
      </c>
      <c r="AB382" s="117">
        <v>1669</v>
      </c>
      <c r="AC382" s="417">
        <v>1771</v>
      </c>
      <c r="AD382" s="104">
        <f>SUM(AE382:AJ382)</f>
        <v>5564</v>
      </c>
      <c r="AE382" s="116">
        <v>488</v>
      </c>
      <c r="AF382" s="117">
        <v>801</v>
      </c>
      <c r="AG382" s="117">
        <v>310</v>
      </c>
      <c r="AH382" s="117">
        <v>1435</v>
      </c>
      <c r="AI382" s="117">
        <v>823</v>
      </c>
      <c r="AJ382" s="417">
        <v>1707</v>
      </c>
      <c r="AK382" s="104">
        <f>SUM(AL382:AO382)</f>
        <v>2480</v>
      </c>
      <c r="AL382" s="116">
        <v>285</v>
      </c>
      <c r="AM382" s="117">
        <v>774</v>
      </c>
      <c r="AN382" s="117">
        <v>1101</v>
      </c>
      <c r="AO382" s="417">
        <v>320</v>
      </c>
      <c r="AP382" s="104">
        <f>SUM(AQ382:AR382)</f>
        <v>1381</v>
      </c>
      <c r="AQ382" s="116">
        <v>775</v>
      </c>
      <c r="AR382" s="417">
        <v>606</v>
      </c>
      <c r="AS382" s="104">
        <f>SUM(AT382:AW382)</f>
        <v>2227</v>
      </c>
      <c r="AT382" s="116">
        <v>1036</v>
      </c>
      <c r="AU382" s="117">
        <v>484</v>
      </c>
      <c r="AV382" s="117">
        <v>532</v>
      </c>
      <c r="AW382" s="417">
        <v>175</v>
      </c>
      <c r="AX382" s="104">
        <f>SUM(AY382:AZ382)</f>
        <v>4029</v>
      </c>
      <c r="AY382" s="116">
        <v>1046</v>
      </c>
      <c r="AZ382" s="417">
        <v>2983</v>
      </c>
      <c r="BA382" s="508">
        <f>SUM(BB382:BI382)</f>
        <v>39520</v>
      </c>
      <c r="BB382" s="116">
        <v>0</v>
      </c>
      <c r="BC382" s="117">
        <v>2686</v>
      </c>
      <c r="BD382" s="117">
        <v>4397</v>
      </c>
      <c r="BE382" s="117">
        <v>3582</v>
      </c>
      <c r="BF382" s="117">
        <v>11249</v>
      </c>
      <c r="BG382" s="117">
        <v>7097</v>
      </c>
      <c r="BH382" s="117">
        <v>7562</v>
      </c>
      <c r="BI382" s="417">
        <v>2947</v>
      </c>
      <c r="BJ382" s="104">
        <f>SUM(BK382:BO382)</f>
        <v>11498</v>
      </c>
      <c r="BK382" s="116">
        <v>1061</v>
      </c>
      <c r="BL382" s="117">
        <v>3809</v>
      </c>
      <c r="BM382" s="117">
        <v>4679</v>
      </c>
      <c r="BN382" s="117">
        <v>272</v>
      </c>
      <c r="BO382" s="417">
        <v>1677</v>
      </c>
      <c r="BP382" s="104">
        <f>SUM(BQ382:BS382)</f>
        <v>2371</v>
      </c>
      <c r="BQ382" s="116">
        <v>667</v>
      </c>
      <c r="BR382" s="117">
        <v>213</v>
      </c>
      <c r="BS382" s="417">
        <v>1491</v>
      </c>
      <c r="BT382" s="104">
        <f>SUM(BU382:BX382)</f>
        <v>5669</v>
      </c>
      <c r="BU382" s="116">
        <v>2003</v>
      </c>
      <c r="BV382" s="117">
        <v>500</v>
      </c>
      <c r="BW382" s="117">
        <v>2336</v>
      </c>
      <c r="BX382" s="417">
        <v>830</v>
      </c>
      <c r="BY382" s="104">
        <f>SUM(BZ382:CG382)</f>
        <v>10950</v>
      </c>
      <c r="BZ382" s="119">
        <v>587</v>
      </c>
      <c r="CA382" s="120">
        <v>781</v>
      </c>
      <c r="CB382" s="121">
        <v>5526</v>
      </c>
      <c r="CC382" s="120">
        <v>356</v>
      </c>
      <c r="CD382" s="120">
        <v>529</v>
      </c>
      <c r="CE382" s="120">
        <v>683</v>
      </c>
      <c r="CF382" s="120">
        <v>1777</v>
      </c>
      <c r="CG382" s="122">
        <v>711</v>
      </c>
      <c r="CH382" s="104">
        <f>SUM(CI382:CJ382)</f>
        <v>6438</v>
      </c>
      <c r="CI382" s="119">
        <v>4530</v>
      </c>
      <c r="CJ382" s="122">
        <v>1908</v>
      </c>
      <c r="CK382" s="104">
        <f>SUM(CL382:CP382)</f>
        <v>6759</v>
      </c>
      <c r="CL382" s="119">
        <v>3778</v>
      </c>
      <c r="CM382" s="120">
        <v>1376</v>
      </c>
      <c r="CN382" s="120">
        <v>204</v>
      </c>
      <c r="CO382" s="120">
        <v>631</v>
      </c>
      <c r="CP382" s="122">
        <v>770</v>
      </c>
      <c r="CQ382" s="104">
        <f>SUM(CR382:CT382)</f>
        <v>3034</v>
      </c>
      <c r="CR382" s="119">
        <v>459</v>
      </c>
      <c r="CS382" s="120">
        <v>1207</v>
      </c>
      <c r="CT382" s="122">
        <v>1368</v>
      </c>
      <c r="CU382" s="104">
        <f>SUM(CV382:CY382)</f>
        <v>4166</v>
      </c>
      <c r="CV382" s="120">
        <v>672</v>
      </c>
      <c r="CW382" s="120">
        <v>1416</v>
      </c>
      <c r="CX382" s="120">
        <v>712</v>
      </c>
      <c r="CY382" s="122">
        <v>1366</v>
      </c>
      <c r="CZ382" s="104">
        <f>SUM(DA382:DF382)</f>
        <v>30830</v>
      </c>
      <c r="DA382" s="119">
        <v>924</v>
      </c>
      <c r="DB382" s="120">
        <v>815</v>
      </c>
      <c r="DC382" s="120">
        <v>6431</v>
      </c>
      <c r="DD382" s="120">
        <v>13526</v>
      </c>
      <c r="DE382" s="120">
        <v>6230</v>
      </c>
      <c r="DF382" s="122">
        <v>2904</v>
      </c>
      <c r="DG382" s="104">
        <f>SUM(DH382:DO382)</f>
        <v>29994</v>
      </c>
      <c r="DH382" s="119">
        <v>1994</v>
      </c>
      <c r="DI382" s="120">
        <v>1184</v>
      </c>
      <c r="DJ382" s="120">
        <v>1640</v>
      </c>
      <c r="DK382" s="120">
        <v>4659</v>
      </c>
      <c r="DL382" s="120">
        <v>2882</v>
      </c>
      <c r="DM382" s="120">
        <v>12417</v>
      </c>
      <c r="DN382" s="120">
        <v>1479</v>
      </c>
      <c r="DO382" s="120">
        <v>3739</v>
      </c>
      <c r="DP382" s="486">
        <f>B382+E382+K382+P382+T382+Y382+AD382+AK382+AP382+AS382+AX382+BA382+BJ382+BP382+BT382+BY382+CH382+CK382+CQ382+CU382+CZ382+DG382</f>
        <v>198333</v>
      </c>
      <c r="DQ382" s="508">
        <f>SUM(DR382:DT382)</f>
        <v>1429</v>
      </c>
      <c r="DR382" s="118">
        <v>310</v>
      </c>
      <c r="DS382" s="120">
        <v>829</v>
      </c>
      <c r="DT382" s="105">
        <v>290</v>
      </c>
      <c r="DU382" s="544" t="s">
        <v>341</v>
      </c>
      <c r="DV382" s="119">
        <v>705</v>
      </c>
      <c r="DW382" s="105" t="s">
        <v>341</v>
      </c>
    </row>
    <row r="383" spans="1:139" s="25" customFormat="1" ht="21" customHeight="1">
      <c r="A383" s="509" t="s">
        <v>398</v>
      </c>
      <c r="B383" s="62"/>
      <c r="C383" s="119"/>
      <c r="D383" s="122"/>
      <c r="E383" s="232"/>
      <c r="F383" s="119"/>
      <c r="G383" s="120"/>
      <c r="H383" s="120"/>
      <c r="I383" s="120"/>
      <c r="J383" s="122"/>
      <c r="K383" s="232"/>
      <c r="L383" s="119"/>
      <c r="M383" s="120"/>
      <c r="N383" s="120"/>
      <c r="O383" s="122"/>
      <c r="P383" s="232"/>
      <c r="Q383" s="116"/>
      <c r="R383" s="120"/>
      <c r="S383" s="122"/>
      <c r="T383" s="232"/>
      <c r="U383" s="119"/>
      <c r="V383" s="120"/>
      <c r="W383" s="120"/>
      <c r="X383" s="122"/>
      <c r="Y383" s="232"/>
      <c r="Z383" s="119"/>
      <c r="AA383" s="120"/>
      <c r="AB383" s="120"/>
      <c r="AC383" s="122"/>
      <c r="AD383" s="232"/>
      <c r="AE383" s="119"/>
      <c r="AF383" s="120"/>
      <c r="AG383" s="120"/>
      <c r="AH383" s="120"/>
      <c r="AI383" s="120"/>
      <c r="AJ383" s="122"/>
      <c r="AK383" s="232"/>
      <c r="AL383" s="119"/>
      <c r="AM383" s="120"/>
      <c r="AN383" s="120"/>
      <c r="AO383" s="122"/>
      <c r="AP383" s="232"/>
      <c r="AQ383" s="119"/>
      <c r="AR383" s="122"/>
      <c r="AS383" s="232"/>
      <c r="AT383" s="119"/>
      <c r="AU383" s="120"/>
      <c r="AV383" s="120"/>
      <c r="AW383" s="122"/>
      <c r="AX383" s="232"/>
      <c r="AY383" s="119"/>
      <c r="AZ383" s="122"/>
      <c r="BA383" s="232"/>
      <c r="BB383" s="119"/>
      <c r="BC383" s="120"/>
      <c r="BD383" s="120"/>
      <c r="BE383" s="120"/>
      <c r="BF383" s="120"/>
      <c r="BG383" s="120"/>
      <c r="BH383" s="120"/>
      <c r="BI383" s="122"/>
      <c r="BJ383" s="232"/>
      <c r="BK383" s="119"/>
      <c r="BL383" s="120"/>
      <c r="BM383" s="120"/>
      <c r="BN383" s="120"/>
      <c r="BO383" s="122"/>
      <c r="BP383" s="232"/>
      <c r="BQ383" s="119"/>
      <c r="BR383" s="120"/>
      <c r="BS383" s="122"/>
      <c r="BT383" s="232"/>
      <c r="BU383" s="119"/>
      <c r="BV383" s="120"/>
      <c r="BW383" s="120"/>
      <c r="BX383" s="122"/>
      <c r="BY383" s="232"/>
      <c r="BZ383" s="119"/>
      <c r="CA383" s="120"/>
      <c r="CB383" s="120"/>
      <c r="CC383" s="120"/>
      <c r="CD383" s="120"/>
      <c r="CE383" s="120"/>
      <c r="CF383" s="120"/>
      <c r="CG383" s="122"/>
      <c r="CH383" s="232"/>
      <c r="CI383" s="119"/>
      <c r="CJ383" s="122"/>
      <c r="CK383" s="232"/>
      <c r="CL383" s="119"/>
      <c r="CM383" s="120"/>
      <c r="CN383" s="120"/>
      <c r="CO383" s="120"/>
      <c r="CP383" s="122"/>
      <c r="CQ383" s="232"/>
      <c r="CR383" s="119"/>
      <c r="CS383" s="120"/>
      <c r="CT383" s="120"/>
      <c r="CU383" s="252"/>
      <c r="CV383" s="120"/>
      <c r="CW383" s="120"/>
      <c r="CX383" s="120"/>
      <c r="CY383" s="122"/>
      <c r="CZ383" s="232"/>
      <c r="DA383" s="119"/>
      <c r="DB383" s="120"/>
      <c r="DC383" s="120"/>
      <c r="DD383" s="120"/>
      <c r="DE383" s="120"/>
      <c r="DF383" s="122"/>
      <c r="DG383" s="232"/>
      <c r="DH383" s="119"/>
      <c r="DI383" s="120"/>
      <c r="DJ383" s="120"/>
      <c r="DK383" s="120"/>
      <c r="DL383" s="120"/>
      <c r="DM383" s="120"/>
      <c r="DN383" s="120"/>
      <c r="DO383" s="120"/>
      <c r="DP383" s="486"/>
      <c r="DQ383" s="423"/>
      <c r="DR383" s="119"/>
      <c r="DS383" s="120"/>
      <c r="DT383" s="122"/>
      <c r="DU383" s="639"/>
      <c r="DV383" s="119"/>
      <c r="DW383" s="122"/>
    </row>
    <row r="384" spans="1:139" s="71" customFormat="1" ht="11">
      <c r="A384" s="682" t="s">
        <v>399</v>
      </c>
      <c r="B384" s="241">
        <f t="shared" ref="B384:AG384" si="311">(B378+B379+B381+B382)/(B16+B553+B554)*1000</f>
        <v>129.84362337545397</v>
      </c>
      <c r="C384" s="242">
        <f t="shared" si="311"/>
        <v>125.6566983228935</v>
      </c>
      <c r="D384" s="243">
        <f t="shared" si="311"/>
        <v>135.9736705864951</v>
      </c>
      <c r="E384" s="241">
        <f t="shared" si="311"/>
        <v>126.84056745223174</v>
      </c>
      <c r="F384" s="242">
        <f t="shared" si="311"/>
        <v>107.81278455654709</v>
      </c>
      <c r="G384" s="244">
        <f t="shared" si="311"/>
        <v>131.38402317397981</v>
      </c>
      <c r="H384" s="244">
        <f t="shared" si="311"/>
        <v>83.694820107170187</v>
      </c>
      <c r="I384" s="244">
        <f t="shared" si="311"/>
        <v>138.0392156862745</v>
      </c>
      <c r="J384" s="243">
        <f t="shared" si="311"/>
        <v>145.56640227781168</v>
      </c>
      <c r="K384" s="241">
        <f t="shared" si="311"/>
        <v>102.24018864746505</v>
      </c>
      <c r="L384" s="244">
        <f t="shared" si="311"/>
        <v>73.591762568140524</v>
      </c>
      <c r="M384" s="244">
        <f t="shared" si="311"/>
        <v>72.806791870337022</v>
      </c>
      <c r="N384" s="244">
        <f t="shared" si="311"/>
        <v>138.24950269963057</v>
      </c>
      <c r="O384" s="243">
        <f t="shared" si="311"/>
        <v>109.224237746044</v>
      </c>
      <c r="P384" s="241">
        <f t="shared" si="311"/>
        <v>69.062053130853357</v>
      </c>
      <c r="Q384" s="244">
        <f t="shared" si="311"/>
        <v>76.690253180089172</v>
      </c>
      <c r="R384" s="244">
        <f t="shared" si="311"/>
        <v>56.194125159642404</v>
      </c>
      <c r="S384" s="243">
        <f t="shared" si="311"/>
        <v>70.63508698386083</v>
      </c>
      <c r="T384" s="241">
        <f t="shared" si="311"/>
        <v>111.40196134221058</v>
      </c>
      <c r="U384" s="244">
        <f t="shared" si="311"/>
        <v>128.99949212798376</v>
      </c>
      <c r="V384" s="244">
        <f t="shared" si="311"/>
        <v>98.558498156218576</v>
      </c>
      <c r="W384" s="244">
        <f t="shared" si="311"/>
        <v>93.753568573712457</v>
      </c>
      <c r="X384" s="243">
        <f t="shared" si="311"/>
        <v>117.8155929848932</v>
      </c>
      <c r="Y384" s="241">
        <f t="shared" si="311"/>
        <v>84.136974706682167</v>
      </c>
      <c r="Z384" s="244">
        <f t="shared" si="311"/>
        <v>60.415257324244159</v>
      </c>
      <c r="AA384" s="244">
        <f t="shared" si="311"/>
        <v>92.514487535575896</v>
      </c>
      <c r="AB384" s="244">
        <f t="shared" si="311"/>
        <v>93.332989850069566</v>
      </c>
      <c r="AC384" s="243">
        <f t="shared" si="311"/>
        <v>78.041829079173482</v>
      </c>
      <c r="AD384" s="241">
        <f t="shared" si="311"/>
        <v>90.357591934878997</v>
      </c>
      <c r="AE384" s="244">
        <f t="shared" si="311"/>
        <v>73.403927212912521</v>
      </c>
      <c r="AF384" s="244">
        <f t="shared" si="311"/>
        <v>79.158495275450178</v>
      </c>
      <c r="AG384" s="244">
        <f t="shared" si="311"/>
        <v>71.767406273909714</v>
      </c>
      <c r="AH384" s="244">
        <f t="shared" ref="AH384:BM384" si="312">(AH378+AH379+AH381+AH382)/(AH16+AH553+AH554)*1000</f>
        <v>109.95149198882847</v>
      </c>
      <c r="AI384" s="244">
        <f t="shared" si="312"/>
        <v>87.986463620981397</v>
      </c>
      <c r="AJ384" s="243">
        <f t="shared" si="312"/>
        <v>94.274146905725857</v>
      </c>
      <c r="AK384" s="241">
        <f t="shared" si="312"/>
        <v>102.12908213367878</v>
      </c>
      <c r="AL384" s="244">
        <f t="shared" si="312"/>
        <v>67.614924757781893</v>
      </c>
      <c r="AM384" s="244">
        <f t="shared" si="312"/>
        <v>77.823815528733562</v>
      </c>
      <c r="AN384" s="244">
        <f t="shared" si="312"/>
        <v>139.80008447135015</v>
      </c>
      <c r="AO384" s="243">
        <f t="shared" si="312"/>
        <v>67.675713291579669</v>
      </c>
      <c r="AP384" s="241">
        <f t="shared" si="312"/>
        <v>161.03467253714913</v>
      </c>
      <c r="AQ384" s="244">
        <f t="shared" si="312"/>
        <v>182.26716839134525</v>
      </c>
      <c r="AR384" s="243">
        <f t="shared" si="312"/>
        <v>142.35464514794126</v>
      </c>
      <c r="AS384" s="241">
        <f t="shared" si="312"/>
        <v>87.720523204394183</v>
      </c>
      <c r="AT384" s="244">
        <f t="shared" si="312"/>
        <v>93.513098551002784</v>
      </c>
      <c r="AU384" s="244">
        <f t="shared" si="312"/>
        <v>76.787601268052128</v>
      </c>
      <c r="AV384" s="244">
        <f t="shared" si="312"/>
        <v>69.239223348394191</v>
      </c>
      <c r="AW384" s="243">
        <f t="shared" si="312"/>
        <v>110.55740125507567</v>
      </c>
      <c r="AX384" s="241">
        <f t="shared" si="312"/>
        <v>86.6953509164059</v>
      </c>
      <c r="AY384" s="244">
        <f t="shared" si="312"/>
        <v>66.698324987048863</v>
      </c>
      <c r="AZ384" s="243">
        <f t="shared" si="312"/>
        <v>96.261875258157787</v>
      </c>
      <c r="BA384" s="241">
        <f t="shared" si="312"/>
        <v>184.15073144578619</v>
      </c>
      <c r="BB384" s="244">
        <f t="shared" si="312"/>
        <v>292.25568862922125</v>
      </c>
      <c r="BC384" s="244">
        <f t="shared" si="312"/>
        <v>79.257207903634111</v>
      </c>
      <c r="BD384" s="244">
        <f t="shared" si="312"/>
        <v>172.57454920830489</v>
      </c>
      <c r="BE384" s="244">
        <f t="shared" si="312"/>
        <v>130.5801340867385</v>
      </c>
      <c r="BF384" s="244">
        <f t="shared" si="312"/>
        <v>282.05094224601766</v>
      </c>
      <c r="BG384" s="244">
        <f t="shared" si="312"/>
        <v>133.68161540267667</v>
      </c>
      <c r="BH384" s="244">
        <f t="shared" si="312"/>
        <v>219.09554079846049</v>
      </c>
      <c r="BI384" s="243">
        <f t="shared" si="312"/>
        <v>89.017741237559491</v>
      </c>
      <c r="BJ384" s="241">
        <f t="shared" si="312"/>
        <v>137.01904709927416</v>
      </c>
      <c r="BK384" s="244">
        <f t="shared" si="312"/>
        <v>98.351987309420991</v>
      </c>
      <c r="BL384" s="244">
        <f t="shared" si="312"/>
        <v>151.44211774002369</v>
      </c>
      <c r="BM384" s="244">
        <f t="shared" si="312"/>
        <v>144.35743655553517</v>
      </c>
      <c r="BN384" s="244">
        <f t="shared" ref="BN384:CS384" si="313">(BN378+BN379+BN381+BN382)/(BN16+BN553+BN554)*1000</f>
        <v>122.13740458015266</v>
      </c>
      <c r="BO384" s="243">
        <f t="shared" si="313"/>
        <v>125.10310695628266</v>
      </c>
      <c r="BP384" s="241">
        <f t="shared" si="313"/>
        <v>114.204039551994</v>
      </c>
      <c r="BQ384" s="244">
        <f t="shared" si="313"/>
        <v>107.73149535510939</v>
      </c>
      <c r="BR384" s="244">
        <f t="shared" si="313"/>
        <v>77.474402730375431</v>
      </c>
      <c r="BS384" s="243">
        <f t="shared" si="313"/>
        <v>127.05581593523647</v>
      </c>
      <c r="BT384" s="241">
        <f t="shared" si="313"/>
        <v>93.037033302241156</v>
      </c>
      <c r="BU384" s="244">
        <f t="shared" si="313"/>
        <v>119.00003918341757</v>
      </c>
      <c r="BV384" s="244">
        <f t="shared" si="313"/>
        <v>77.387401331063302</v>
      </c>
      <c r="BW384" s="244">
        <f t="shared" si="313"/>
        <v>80.771309120900995</v>
      </c>
      <c r="BX384" s="243">
        <f t="shared" si="313"/>
        <v>82.355836272660156</v>
      </c>
      <c r="BY384" s="241">
        <f t="shared" si="313"/>
        <v>159.86001312376965</v>
      </c>
      <c r="BZ384" s="244">
        <f t="shared" si="313"/>
        <v>140.21714021714021</v>
      </c>
      <c r="CA384" s="244">
        <f t="shared" si="313"/>
        <v>147.2239550842171</v>
      </c>
      <c r="CB384" s="244">
        <f t="shared" si="313"/>
        <v>190.06176901360615</v>
      </c>
      <c r="CC384" s="244">
        <f t="shared" si="313"/>
        <v>89.429260450160768</v>
      </c>
      <c r="CD384" s="244">
        <f t="shared" si="313"/>
        <v>134.5096241979835</v>
      </c>
      <c r="CE384" s="244">
        <f t="shared" si="313"/>
        <v>124.18198815830476</v>
      </c>
      <c r="CF384" s="244">
        <f t="shared" si="313"/>
        <v>164.31139727401955</v>
      </c>
      <c r="CG384" s="243">
        <f t="shared" si="313"/>
        <v>91.999547357700578</v>
      </c>
      <c r="CH384" s="241">
        <f t="shared" si="313"/>
        <v>78.191369783593842</v>
      </c>
      <c r="CI384" s="244">
        <f t="shared" si="313"/>
        <v>91.25990916785743</v>
      </c>
      <c r="CJ384" s="243">
        <f t="shared" si="313"/>
        <v>53.920657189702673</v>
      </c>
      <c r="CK384" s="241">
        <f t="shared" si="313"/>
        <v>88.992579678721327</v>
      </c>
      <c r="CL384" s="244">
        <f t="shared" si="313"/>
        <v>118.26237985276413</v>
      </c>
      <c r="CM384" s="244">
        <f t="shared" si="313"/>
        <v>97.717013606988601</v>
      </c>
      <c r="CN384" s="244">
        <f t="shared" si="313"/>
        <v>69.703243616287082</v>
      </c>
      <c r="CO384" s="244">
        <f t="shared" si="313"/>
        <v>48.200917652740884</v>
      </c>
      <c r="CP384" s="243">
        <f t="shared" si="313"/>
        <v>58.963093145869948</v>
      </c>
      <c r="CQ384" s="241">
        <f t="shared" si="313"/>
        <v>55.292090252080634</v>
      </c>
      <c r="CR384" s="244">
        <f t="shared" si="313"/>
        <v>35.982223921250061</v>
      </c>
      <c r="CS384" s="244">
        <f t="shared" si="313"/>
        <v>59.689734577626957</v>
      </c>
      <c r="CT384" s="243">
        <f t="shared" ref="CT384:DT384" si="314">(CT378+CT379+CT381+CT382)/(CT16+CT553+CT554)*1000</f>
        <v>67.667017107904044</v>
      </c>
      <c r="CU384" s="241">
        <f t="shared" si="314"/>
        <v>95.399792686849906</v>
      </c>
      <c r="CV384" s="244">
        <f t="shared" si="314"/>
        <v>112.86919831223628</v>
      </c>
      <c r="CW384" s="244">
        <f t="shared" si="314"/>
        <v>93.775394116691047</v>
      </c>
      <c r="CX384" s="244">
        <f t="shared" si="314"/>
        <v>80.913032807003191</v>
      </c>
      <c r="CY384" s="243">
        <f t="shared" si="314"/>
        <v>97.076259768256534</v>
      </c>
      <c r="CZ384" s="241">
        <f t="shared" si="314"/>
        <v>179.81540614034097</v>
      </c>
      <c r="DA384" s="244">
        <f t="shared" si="314"/>
        <v>211.08236308753771</v>
      </c>
      <c r="DB384" s="244">
        <f t="shared" si="314"/>
        <v>185.98813327247831</v>
      </c>
      <c r="DC384" s="244">
        <f t="shared" si="314"/>
        <v>179.25700870045574</v>
      </c>
      <c r="DD384" s="244">
        <f t="shared" si="314"/>
        <v>179.53990489654288</v>
      </c>
      <c r="DE384" s="244">
        <f t="shared" si="314"/>
        <v>193.56779686512832</v>
      </c>
      <c r="DF384" s="243">
        <f t="shared" si="314"/>
        <v>151.81124880838894</v>
      </c>
      <c r="DG384" s="241">
        <f t="shared" si="314"/>
        <v>138.40557300737316</v>
      </c>
      <c r="DH384" s="244">
        <f t="shared" si="314"/>
        <v>106.20651522830946</v>
      </c>
      <c r="DI384" s="244">
        <f t="shared" si="314"/>
        <v>117.85785387218793</v>
      </c>
      <c r="DJ384" s="244">
        <f t="shared" si="314"/>
        <v>122.78723644153794</v>
      </c>
      <c r="DK384" s="244">
        <f t="shared" si="314"/>
        <v>138.14316503107278</v>
      </c>
      <c r="DL384" s="244">
        <f t="shared" si="314"/>
        <v>115.30751056060714</v>
      </c>
      <c r="DM384" s="244">
        <f t="shared" si="314"/>
        <v>160.37248469506369</v>
      </c>
      <c r="DN384" s="244">
        <f t="shared" si="314"/>
        <v>121.38144607513128</v>
      </c>
      <c r="DO384" s="244">
        <f t="shared" si="314"/>
        <v>152.27851684121143</v>
      </c>
      <c r="DP384" s="527">
        <f t="shared" si="314"/>
        <v>129.49308620441579</v>
      </c>
      <c r="DQ384" s="526">
        <f t="shared" si="314"/>
        <v>123.85051054586793</v>
      </c>
      <c r="DR384" s="244">
        <f t="shared" si="314"/>
        <v>149.70392301998518</v>
      </c>
      <c r="DS384" s="244">
        <f t="shared" si="314"/>
        <v>190.82341611061429</v>
      </c>
      <c r="DT384" s="243">
        <f t="shared" si="314"/>
        <v>48.617113223854801</v>
      </c>
      <c r="DU384" s="241" t="s">
        <v>341</v>
      </c>
      <c r="DV384" s="244">
        <f>(DV378+DV379+DV381+DV382)/(DV16+DV553+DV554)*1000</f>
        <v>74.349879019944098</v>
      </c>
      <c r="DW384" s="243" t="s">
        <v>341</v>
      </c>
    </row>
    <row r="385" spans="1:143" s="25" customFormat="1" ht="21.75" customHeight="1">
      <c r="A385" s="500" t="s">
        <v>190</v>
      </c>
      <c r="B385" s="62"/>
      <c r="C385" s="510"/>
      <c r="D385" s="122"/>
      <c r="E385" s="252"/>
      <c r="F385" s="510"/>
      <c r="G385" s="510"/>
      <c r="H385" s="510"/>
      <c r="I385" s="510"/>
      <c r="J385" s="510"/>
      <c r="K385" s="252"/>
      <c r="L385" s="510"/>
      <c r="M385" s="511"/>
      <c r="N385" s="511"/>
      <c r="O385" s="511"/>
      <c r="P385" s="252"/>
      <c r="Q385" s="511"/>
      <c r="R385" s="512"/>
      <c r="S385" s="512"/>
      <c r="T385" s="252"/>
      <c r="U385" s="512"/>
      <c r="V385" s="512"/>
      <c r="W385" s="512"/>
      <c r="X385" s="512"/>
      <c r="Y385" s="252"/>
      <c r="Z385" s="510"/>
      <c r="AA385" s="510"/>
      <c r="AB385" s="510"/>
      <c r="AC385" s="510"/>
      <c r="AD385" s="252"/>
      <c r="AE385" s="510"/>
      <c r="AF385" s="510"/>
      <c r="AG385" s="510"/>
      <c r="AH385" s="510"/>
      <c r="AI385" s="510"/>
      <c r="AJ385" s="510"/>
      <c r="AK385" s="252"/>
      <c r="AL385" s="510"/>
      <c r="AM385" s="510"/>
      <c r="AN385" s="510"/>
      <c r="AO385" s="510"/>
      <c r="AP385" s="252"/>
      <c r="AQ385" s="510"/>
      <c r="AR385" s="510"/>
      <c r="AS385" s="252"/>
      <c r="AT385" s="510"/>
      <c r="AU385" s="510"/>
      <c r="AV385" s="510"/>
      <c r="AW385" s="510"/>
      <c r="AX385" s="252"/>
      <c r="AY385" s="510"/>
      <c r="AZ385" s="510"/>
      <c r="BA385" s="252"/>
      <c r="BB385" s="510"/>
      <c r="BC385" s="510"/>
      <c r="BD385" s="510"/>
      <c r="BE385" s="510"/>
      <c r="BF385" s="510"/>
      <c r="BG385" s="510"/>
      <c r="BH385" s="510"/>
      <c r="BI385" s="510"/>
      <c r="BJ385" s="252"/>
      <c r="BK385" s="510"/>
      <c r="BL385" s="510"/>
      <c r="BM385" s="510"/>
      <c r="BN385" s="510"/>
      <c r="BO385" s="510"/>
      <c r="BP385" s="252"/>
      <c r="BQ385" s="510"/>
      <c r="BR385" s="510"/>
      <c r="BS385" s="510"/>
      <c r="BT385" s="252"/>
      <c r="BU385" s="510"/>
      <c r="BV385" s="510"/>
      <c r="BW385" s="510"/>
      <c r="BX385" s="510"/>
      <c r="BY385" s="252"/>
      <c r="BZ385" s="510"/>
      <c r="CA385" s="510"/>
      <c r="CB385" s="510"/>
      <c r="CC385" s="510"/>
      <c r="CD385" s="510"/>
      <c r="CE385" s="510"/>
      <c r="CF385" s="510"/>
      <c r="CG385" s="510"/>
      <c r="CH385" s="252"/>
      <c r="CI385" s="510"/>
      <c r="CJ385" s="510"/>
      <c r="CK385" s="252"/>
      <c r="CL385" s="510"/>
      <c r="CM385" s="510"/>
      <c r="CN385" s="510"/>
      <c r="CO385" s="510"/>
      <c r="CP385" s="510"/>
      <c r="CQ385" s="252"/>
      <c r="CR385" s="510"/>
      <c r="CS385" s="510"/>
      <c r="CT385" s="510"/>
      <c r="CU385" s="252"/>
      <c r="CV385" s="510"/>
      <c r="CW385" s="510"/>
      <c r="CX385" s="510"/>
      <c r="CY385" s="510"/>
      <c r="CZ385" s="252"/>
      <c r="DA385" s="510"/>
      <c r="DB385" s="510"/>
      <c r="DC385" s="510"/>
      <c r="DD385" s="510"/>
      <c r="DE385" s="510"/>
      <c r="DF385" s="510"/>
      <c r="DG385" s="252"/>
      <c r="DH385" s="510"/>
      <c r="DI385" s="510"/>
      <c r="DJ385" s="510"/>
      <c r="DK385" s="510"/>
      <c r="DL385" s="510"/>
      <c r="DM385" s="510"/>
      <c r="DN385" s="510"/>
      <c r="DO385" s="510"/>
      <c r="DP385" s="486"/>
      <c r="DQ385" s="423"/>
      <c r="DR385" s="510"/>
      <c r="DS385" s="510"/>
      <c r="DT385" s="510"/>
      <c r="DU385" s="639"/>
      <c r="DV385" s="119"/>
      <c r="DW385" s="122"/>
    </row>
    <row r="386" spans="1:143" s="25" customFormat="1" ht="11.25" customHeight="1">
      <c r="A386" s="506" t="s">
        <v>191</v>
      </c>
      <c r="B386" s="62">
        <f>SUM(C386:D386)</f>
        <v>1932</v>
      </c>
      <c r="C386" s="116">
        <v>1797</v>
      </c>
      <c r="D386" s="417">
        <v>135</v>
      </c>
      <c r="E386" s="488">
        <f>SUM(F386:J386)</f>
        <v>3251</v>
      </c>
      <c r="F386" s="116">
        <v>180</v>
      </c>
      <c r="G386" s="117">
        <v>2041</v>
      </c>
      <c r="H386" s="117">
        <v>258</v>
      </c>
      <c r="I386" s="117">
        <v>150</v>
      </c>
      <c r="J386" s="117">
        <v>622</v>
      </c>
      <c r="K386" s="104">
        <f>SUM(L386:O386)</f>
        <v>1117</v>
      </c>
      <c r="L386" s="117">
        <v>211</v>
      </c>
      <c r="M386" s="507">
        <v>49</v>
      </c>
      <c r="N386" s="121">
        <v>50</v>
      </c>
      <c r="O386" s="105">
        <v>807</v>
      </c>
      <c r="P386" s="104">
        <f>SUM(Q386:S386)</f>
        <v>858</v>
      </c>
      <c r="Q386" s="121">
        <v>417</v>
      </c>
      <c r="R386" s="117">
        <v>287</v>
      </c>
      <c r="S386" s="417">
        <v>154</v>
      </c>
      <c r="T386" s="104">
        <f>SUM(U386:X386)</f>
        <v>811</v>
      </c>
      <c r="U386" s="117">
        <v>325</v>
      </c>
      <c r="V386" s="117">
        <v>37</v>
      </c>
      <c r="W386" s="117">
        <v>369</v>
      </c>
      <c r="X386" s="417">
        <v>80</v>
      </c>
      <c r="Y386" s="104">
        <f>SUM(Z386:AC386)</f>
        <v>1340</v>
      </c>
      <c r="Z386" s="116">
        <v>363</v>
      </c>
      <c r="AA386" s="117">
        <v>423</v>
      </c>
      <c r="AB386" s="117">
        <v>411</v>
      </c>
      <c r="AC386" s="417">
        <v>143</v>
      </c>
      <c r="AD386" s="104">
        <f>SUM(AE386:AJ386)</f>
        <v>2193</v>
      </c>
      <c r="AE386" s="116">
        <v>20</v>
      </c>
      <c r="AF386" s="117">
        <v>349</v>
      </c>
      <c r="AG386" s="117">
        <v>160</v>
      </c>
      <c r="AH386" s="117">
        <v>562</v>
      </c>
      <c r="AI386" s="117">
        <v>60</v>
      </c>
      <c r="AJ386" s="417">
        <v>1042</v>
      </c>
      <c r="AK386" s="104">
        <f>SUM(AL386:AO386)</f>
        <v>578</v>
      </c>
      <c r="AL386" s="116">
        <v>120</v>
      </c>
      <c r="AM386" s="117">
        <v>236</v>
      </c>
      <c r="AN386" s="117">
        <v>202</v>
      </c>
      <c r="AO386" s="417">
        <v>20</v>
      </c>
      <c r="AP386" s="104">
        <f>SUM(AQ386:AR386)</f>
        <v>43</v>
      </c>
      <c r="AQ386" s="116">
        <v>3</v>
      </c>
      <c r="AR386" s="417">
        <v>40</v>
      </c>
      <c r="AS386" s="104">
        <f>SUM(AT386:AW386)</f>
        <v>636</v>
      </c>
      <c r="AT386" s="116">
        <v>347</v>
      </c>
      <c r="AU386" s="117">
        <v>100</v>
      </c>
      <c r="AV386" s="117">
        <v>46</v>
      </c>
      <c r="AW386" s="417">
        <v>143</v>
      </c>
      <c r="AX386" s="104">
        <f>SUM(AY386:AZ386)</f>
        <v>619</v>
      </c>
      <c r="AY386" s="116">
        <v>329</v>
      </c>
      <c r="AZ386" s="417">
        <v>290</v>
      </c>
      <c r="BA386" s="508">
        <f>SUM(BB386:BI386)</f>
        <v>25011</v>
      </c>
      <c r="BB386" s="116">
        <v>2210</v>
      </c>
      <c r="BC386" s="117">
        <v>3325</v>
      </c>
      <c r="BD386" s="117">
        <v>6571</v>
      </c>
      <c r="BE386" s="117">
        <v>3991</v>
      </c>
      <c r="BF386" s="117">
        <v>2634</v>
      </c>
      <c r="BG386" s="117">
        <v>1671</v>
      </c>
      <c r="BH386" s="117">
        <v>1430</v>
      </c>
      <c r="BI386" s="417">
        <v>3179</v>
      </c>
      <c r="BJ386" s="104">
        <f>SUM(BK386:BO386)</f>
        <v>1476</v>
      </c>
      <c r="BK386" s="116">
        <v>105</v>
      </c>
      <c r="BL386" s="117">
        <v>132</v>
      </c>
      <c r="BM386" s="117">
        <v>879</v>
      </c>
      <c r="BN386" s="117">
        <v>40</v>
      </c>
      <c r="BO386" s="417">
        <v>320</v>
      </c>
      <c r="BP386" s="104">
        <f>SUM(BQ386:BS386)</f>
        <v>535</v>
      </c>
      <c r="BQ386" s="116">
        <v>342</v>
      </c>
      <c r="BR386" s="117">
        <v>27</v>
      </c>
      <c r="BS386" s="417">
        <v>166</v>
      </c>
      <c r="BT386" s="104">
        <f>SUM(BU386:BX386)</f>
        <v>901</v>
      </c>
      <c r="BU386" s="116">
        <v>521</v>
      </c>
      <c r="BV386" s="117">
        <v>0</v>
      </c>
      <c r="BW386" s="117">
        <v>285</v>
      </c>
      <c r="BX386" s="417">
        <v>95</v>
      </c>
      <c r="BY386" s="104">
        <f>SUM(BZ386:CG386)</f>
        <v>2689.5934636917318</v>
      </c>
      <c r="BZ386" s="119">
        <v>254</v>
      </c>
      <c r="CA386" s="120">
        <v>137</v>
      </c>
      <c r="CB386" s="121">
        <v>1769.593463691732</v>
      </c>
      <c r="CC386" s="120">
        <v>114</v>
      </c>
      <c r="CD386" s="120">
        <v>20</v>
      </c>
      <c r="CE386" s="120">
        <v>0</v>
      </c>
      <c r="CF386" s="120">
        <v>260</v>
      </c>
      <c r="CG386" s="122">
        <v>135</v>
      </c>
      <c r="CH386" s="104">
        <f>SUM(CI386:CJ386)</f>
        <v>1997</v>
      </c>
      <c r="CI386" s="119">
        <v>1667</v>
      </c>
      <c r="CJ386" s="122">
        <v>330</v>
      </c>
      <c r="CK386" s="104">
        <f>SUM(CL386:CP386)</f>
        <v>1613</v>
      </c>
      <c r="CL386" s="119">
        <v>699</v>
      </c>
      <c r="CM386" s="120">
        <v>460</v>
      </c>
      <c r="CN386" s="120">
        <v>39</v>
      </c>
      <c r="CO386" s="120">
        <v>305</v>
      </c>
      <c r="CP386" s="122">
        <v>110</v>
      </c>
      <c r="CQ386" s="104">
        <f>SUM(CR386:CT386)</f>
        <v>1458</v>
      </c>
      <c r="CR386" s="119">
        <v>313</v>
      </c>
      <c r="CS386" s="120">
        <v>937</v>
      </c>
      <c r="CT386" s="122">
        <v>208</v>
      </c>
      <c r="CU386" s="104">
        <f>SUM(CV386:CY386)</f>
        <v>748</v>
      </c>
      <c r="CV386" s="120">
        <v>361</v>
      </c>
      <c r="CW386" s="120">
        <v>175</v>
      </c>
      <c r="CX386" s="120">
        <v>30</v>
      </c>
      <c r="CY386" s="122">
        <v>182</v>
      </c>
      <c r="CZ386" s="104">
        <f>SUM(DA386:DF386)</f>
        <v>3341</v>
      </c>
      <c r="DA386" s="119">
        <v>30</v>
      </c>
      <c r="DB386" s="120">
        <v>65</v>
      </c>
      <c r="DC386" s="120">
        <v>1156</v>
      </c>
      <c r="DD386" s="120">
        <v>1213</v>
      </c>
      <c r="DE386" s="120">
        <v>738</v>
      </c>
      <c r="DF386" s="122">
        <v>139</v>
      </c>
      <c r="DG386" s="104">
        <f>SUM(DH386:DO386)</f>
        <v>3929</v>
      </c>
      <c r="DH386" s="119">
        <v>211</v>
      </c>
      <c r="DI386" s="120">
        <v>100</v>
      </c>
      <c r="DJ386" s="120">
        <v>279</v>
      </c>
      <c r="DK386" s="120">
        <v>896</v>
      </c>
      <c r="DL386" s="120">
        <v>36</v>
      </c>
      <c r="DM386" s="120">
        <v>1334</v>
      </c>
      <c r="DN386" s="120">
        <v>326</v>
      </c>
      <c r="DO386" s="120">
        <v>747</v>
      </c>
      <c r="DP386" s="486">
        <f>B386+E386+K386+P386+T386+Y386+AD386+AK386+AP386+AS386+AX386+BA386+BJ386+BP386+BT386+BY386+CH386+CK386+CQ386+CU386+CZ386+DG386</f>
        <v>57076.59346369173</v>
      </c>
      <c r="DQ386" s="508">
        <f>SUM(DR386:DT386)</f>
        <v>99</v>
      </c>
      <c r="DR386" s="118">
        <v>0</v>
      </c>
      <c r="DS386" s="120">
        <v>20</v>
      </c>
      <c r="DT386" s="105">
        <v>79</v>
      </c>
      <c r="DU386" s="544" t="s">
        <v>341</v>
      </c>
      <c r="DV386" s="119">
        <v>120</v>
      </c>
      <c r="DW386" s="105" t="s">
        <v>341</v>
      </c>
    </row>
    <row r="387" spans="1:143" s="25" customFormat="1" ht="12.75" customHeight="1">
      <c r="A387" s="506" t="s">
        <v>192</v>
      </c>
      <c r="B387" s="62">
        <f>SUM(C387:D387)</f>
        <v>2967</v>
      </c>
      <c r="C387" s="116">
        <v>2838</v>
      </c>
      <c r="D387" s="417">
        <v>129</v>
      </c>
      <c r="E387" s="488">
        <f>SUM(F387:J387)</f>
        <v>4459.07</v>
      </c>
      <c r="F387" s="116">
        <v>254</v>
      </c>
      <c r="G387" s="117">
        <v>2841.78</v>
      </c>
      <c r="H387" s="117">
        <v>337</v>
      </c>
      <c r="I387" s="117">
        <v>161</v>
      </c>
      <c r="J387" s="117">
        <v>865.29</v>
      </c>
      <c r="K387" s="104">
        <f>SUM(L387:O387)</f>
        <v>1613.26</v>
      </c>
      <c r="L387" s="117">
        <v>285</v>
      </c>
      <c r="M387" s="507">
        <v>86</v>
      </c>
      <c r="N387" s="121">
        <v>95</v>
      </c>
      <c r="O387" s="105">
        <v>1147.26</v>
      </c>
      <c r="P387" s="104">
        <f>SUM(Q387:S387)</f>
        <v>835</v>
      </c>
      <c r="Q387" s="121">
        <v>336</v>
      </c>
      <c r="R387" s="117">
        <v>326</v>
      </c>
      <c r="S387" s="417">
        <v>173</v>
      </c>
      <c r="T387" s="104">
        <f>SUM(U387:X387)</f>
        <v>1011</v>
      </c>
      <c r="U387" s="117">
        <v>404</v>
      </c>
      <c r="V387" s="117">
        <v>50</v>
      </c>
      <c r="W387" s="117">
        <v>451</v>
      </c>
      <c r="X387" s="417">
        <v>106</v>
      </c>
      <c r="Y387" s="104">
        <f>SUM(Z387:AC387)</f>
        <v>1815.9599999999998</v>
      </c>
      <c r="Z387" s="116">
        <v>477</v>
      </c>
      <c r="AA387" s="117">
        <v>540</v>
      </c>
      <c r="AB387" s="117">
        <v>601.61999999999989</v>
      </c>
      <c r="AC387" s="417">
        <v>197.33999999999997</v>
      </c>
      <c r="AD387" s="104">
        <f>SUM(AE387:AJ387)</f>
        <v>2734.91</v>
      </c>
      <c r="AE387" s="116">
        <v>27.599999999999998</v>
      </c>
      <c r="AF387" s="117">
        <v>404.31</v>
      </c>
      <c r="AG387" s="117">
        <v>216</v>
      </c>
      <c r="AH387" s="117">
        <v>672</v>
      </c>
      <c r="AI387" s="117">
        <v>72</v>
      </c>
      <c r="AJ387" s="417">
        <v>1343</v>
      </c>
      <c r="AK387" s="104">
        <f>SUM(AL387:AO387)</f>
        <v>887.6</v>
      </c>
      <c r="AL387" s="116">
        <v>143</v>
      </c>
      <c r="AM387" s="117">
        <v>385</v>
      </c>
      <c r="AN387" s="117">
        <v>332</v>
      </c>
      <c r="AO387" s="417">
        <v>27.599999999999998</v>
      </c>
      <c r="AP387" s="104">
        <f>SUM(AQ387:AR387)</f>
        <v>62.199999999999996</v>
      </c>
      <c r="AQ387" s="116">
        <v>7</v>
      </c>
      <c r="AR387" s="417">
        <v>55.199999999999996</v>
      </c>
      <c r="AS387" s="104">
        <f>SUM(AT387:AW387)</f>
        <v>915</v>
      </c>
      <c r="AT387" s="116">
        <v>497</v>
      </c>
      <c r="AU387" s="117">
        <v>139</v>
      </c>
      <c r="AV387" s="117">
        <v>58</v>
      </c>
      <c r="AW387" s="417">
        <v>221</v>
      </c>
      <c r="AX387" s="104">
        <f>SUM(AY387:AZ387)</f>
        <v>778</v>
      </c>
      <c r="AY387" s="116">
        <v>306</v>
      </c>
      <c r="AZ387" s="417">
        <v>472</v>
      </c>
      <c r="BA387" s="508">
        <f>SUM(BB387:BI387)</f>
        <v>35449.26</v>
      </c>
      <c r="BB387" s="116">
        <v>3049.7999999999997</v>
      </c>
      <c r="BC387" s="117">
        <v>4740.96</v>
      </c>
      <c r="BD387" s="117">
        <v>9238.7099999999991</v>
      </c>
      <c r="BE387" s="117">
        <v>5623.5</v>
      </c>
      <c r="BF387" s="117">
        <v>3767.2200000000003</v>
      </c>
      <c r="BG387" s="117">
        <v>2412.0299999999997</v>
      </c>
      <c r="BH387" s="117">
        <v>2144.5500000000002</v>
      </c>
      <c r="BI387" s="417">
        <v>4472.49</v>
      </c>
      <c r="BJ387" s="104">
        <f>SUM(BK387:BO387)</f>
        <v>2111.5700000000002</v>
      </c>
      <c r="BK387" s="116">
        <v>144.89999999999998</v>
      </c>
      <c r="BL387" s="117">
        <v>204.84</v>
      </c>
      <c r="BM387" s="117">
        <v>1276.23</v>
      </c>
      <c r="BN387" s="117">
        <v>44</v>
      </c>
      <c r="BO387" s="417">
        <v>441.59999999999997</v>
      </c>
      <c r="BP387" s="104">
        <f>SUM(BQ387:BS387)</f>
        <v>750.93</v>
      </c>
      <c r="BQ387" s="116">
        <v>473</v>
      </c>
      <c r="BR387" s="117">
        <v>42.93</v>
      </c>
      <c r="BS387" s="417">
        <v>235</v>
      </c>
      <c r="BT387" s="104">
        <f>SUM(BU387:BX387)</f>
        <v>1395.11</v>
      </c>
      <c r="BU387" s="116">
        <v>750.06000000000006</v>
      </c>
      <c r="BV387" s="117">
        <v>0</v>
      </c>
      <c r="BW387" s="117">
        <v>494</v>
      </c>
      <c r="BX387" s="417">
        <v>151.05000000000001</v>
      </c>
      <c r="BY387" s="104">
        <f>SUM(BZ387:CG387)</f>
        <v>4067.44</v>
      </c>
      <c r="BZ387" s="119">
        <v>382</v>
      </c>
      <c r="CA387" s="120">
        <v>198</v>
      </c>
      <c r="CB387" s="121">
        <v>2640</v>
      </c>
      <c r="CC387" s="120">
        <v>165</v>
      </c>
      <c r="CD387" s="120">
        <v>20</v>
      </c>
      <c r="CE387" s="120">
        <v>0</v>
      </c>
      <c r="CF387" s="120">
        <v>469</v>
      </c>
      <c r="CG387" s="122">
        <v>193.44</v>
      </c>
      <c r="CH387" s="104">
        <f>SUM(CI387:CJ387)</f>
        <v>2721.46</v>
      </c>
      <c r="CI387" s="119">
        <v>2300.46</v>
      </c>
      <c r="CJ387" s="122">
        <v>421</v>
      </c>
      <c r="CK387" s="104">
        <f>SUM(CL387:CP387)</f>
        <v>2322.87</v>
      </c>
      <c r="CL387" s="119">
        <v>999.27</v>
      </c>
      <c r="CM387" s="120">
        <v>634.79999999999995</v>
      </c>
      <c r="CN387" s="120">
        <v>51</v>
      </c>
      <c r="CO387" s="120">
        <v>486</v>
      </c>
      <c r="CP387" s="122">
        <v>151.79999999999998</v>
      </c>
      <c r="CQ387" s="104">
        <f>SUM(CR387:CT387)</f>
        <v>2068</v>
      </c>
      <c r="CR387" s="119">
        <v>352</v>
      </c>
      <c r="CS387" s="120">
        <v>1395</v>
      </c>
      <c r="CT387" s="122">
        <v>321</v>
      </c>
      <c r="CU387" s="104">
        <f>SUM(CV387:CY387)</f>
        <v>1128</v>
      </c>
      <c r="CV387" s="120">
        <v>470</v>
      </c>
      <c r="CW387" s="120">
        <v>297</v>
      </c>
      <c r="CX387" s="120">
        <v>41</v>
      </c>
      <c r="CY387" s="122">
        <v>320</v>
      </c>
      <c r="CZ387" s="104">
        <f>SUM(DA387:DF387)</f>
        <v>4784.4599999999991</v>
      </c>
      <c r="DA387" s="119">
        <v>41.4</v>
      </c>
      <c r="DB387" s="120">
        <v>89.699999999999989</v>
      </c>
      <c r="DC387" s="120">
        <v>1642.11</v>
      </c>
      <c r="DD387" s="120">
        <v>1743.24</v>
      </c>
      <c r="DE387" s="120">
        <v>1076.19</v>
      </c>
      <c r="DF387" s="122">
        <v>191.82</v>
      </c>
      <c r="DG387" s="104">
        <f>SUM(DH387:DO387)</f>
        <v>5603.0899999999992</v>
      </c>
      <c r="DH387" s="119">
        <v>274</v>
      </c>
      <c r="DI387" s="120">
        <v>138</v>
      </c>
      <c r="DJ387" s="120">
        <v>419.89</v>
      </c>
      <c r="DK387" s="120">
        <v>1303.8899999999999</v>
      </c>
      <c r="DL387" s="120">
        <v>57.24</v>
      </c>
      <c r="DM387" s="120">
        <v>1929.33</v>
      </c>
      <c r="DN387" s="120">
        <v>449.87999999999994</v>
      </c>
      <c r="DO387" s="120">
        <v>1030.8599999999999</v>
      </c>
      <c r="DP387" s="486">
        <f>B387+E387+K387+P387+T387+Y387+AD387+AK387+AP387+AS387+AX387+BA387+BJ387+BP387+BT387+BY387+CH387+CK387+CQ387+CU387+CZ387+DG387</f>
        <v>80481.19</v>
      </c>
      <c r="DQ387" s="508">
        <f>SUM(DR387:DT387)</f>
        <v>143.01999999999998</v>
      </c>
      <c r="DR387" s="118">
        <v>0</v>
      </c>
      <c r="DS387" s="120">
        <v>34</v>
      </c>
      <c r="DT387" s="105">
        <v>109.02</v>
      </c>
      <c r="DU387" s="544" t="s">
        <v>341</v>
      </c>
      <c r="DV387" s="119">
        <v>165.6</v>
      </c>
      <c r="DW387" s="105" t="s">
        <v>341</v>
      </c>
    </row>
    <row r="388" spans="1:143" s="514" customFormat="1" ht="21.75" customHeight="1">
      <c r="A388" s="513" t="s">
        <v>400</v>
      </c>
      <c r="B388" s="62"/>
      <c r="C388" s="116"/>
      <c r="D388" s="417"/>
      <c r="E388" s="488"/>
      <c r="F388" s="116"/>
      <c r="G388" s="117"/>
      <c r="H388" s="117"/>
      <c r="I388" s="117"/>
      <c r="J388" s="117"/>
      <c r="K388" s="104"/>
      <c r="L388" s="117"/>
      <c r="M388" s="507"/>
      <c r="N388" s="121"/>
      <c r="O388" s="105"/>
      <c r="P388" s="104"/>
      <c r="Q388" s="121"/>
      <c r="R388" s="117"/>
      <c r="S388" s="417"/>
      <c r="T388" s="104"/>
      <c r="U388" s="117"/>
      <c r="V388" s="117"/>
      <c r="W388" s="117"/>
      <c r="X388" s="417"/>
      <c r="Y388" s="104"/>
      <c r="Z388" s="116"/>
      <c r="AA388" s="117"/>
      <c r="AB388" s="117"/>
      <c r="AC388" s="417"/>
      <c r="AD388" s="104"/>
      <c r="AE388" s="116"/>
      <c r="AF388" s="117"/>
      <c r="AG388" s="117"/>
      <c r="AH388" s="117"/>
      <c r="AI388" s="117"/>
      <c r="AJ388" s="417"/>
      <c r="AK388" s="104"/>
      <c r="AL388" s="116"/>
      <c r="AM388" s="117"/>
      <c r="AN388" s="117"/>
      <c r="AO388" s="417"/>
      <c r="AP388" s="104"/>
      <c r="AQ388" s="116"/>
      <c r="AR388" s="417"/>
      <c r="AS388" s="104"/>
      <c r="AT388" s="116"/>
      <c r="AU388" s="117"/>
      <c r="AV388" s="117"/>
      <c r="AW388" s="417"/>
      <c r="AX388" s="104"/>
      <c r="AY388" s="116"/>
      <c r="AZ388" s="417"/>
      <c r="BA388" s="508"/>
      <c r="BB388" s="116"/>
      <c r="BC388" s="117"/>
      <c r="BD388" s="117"/>
      <c r="BE388" s="117"/>
      <c r="BF388" s="117"/>
      <c r="BG388" s="117"/>
      <c r="BH388" s="117"/>
      <c r="BI388" s="417"/>
      <c r="BJ388" s="104"/>
      <c r="BK388" s="116"/>
      <c r="BL388" s="117"/>
      <c r="BM388" s="117"/>
      <c r="BN388" s="117"/>
      <c r="BO388" s="417"/>
      <c r="BP388" s="104"/>
      <c r="BQ388" s="116"/>
      <c r="BR388" s="117"/>
      <c r="BS388" s="417"/>
      <c r="BT388" s="104"/>
      <c r="BU388" s="116"/>
      <c r="BV388" s="117"/>
      <c r="BW388" s="117"/>
      <c r="BX388" s="417"/>
      <c r="BY388" s="104"/>
      <c r="BZ388" s="119"/>
      <c r="CA388" s="120"/>
      <c r="CB388" s="121"/>
      <c r="CC388" s="120"/>
      <c r="CD388" s="120"/>
      <c r="CE388" s="120"/>
      <c r="CF388" s="120"/>
      <c r="CG388" s="122"/>
      <c r="CH388" s="104"/>
      <c r="CI388" s="119"/>
      <c r="CJ388" s="122"/>
      <c r="CK388" s="104"/>
      <c r="CL388" s="119"/>
      <c r="CM388" s="120"/>
      <c r="CN388" s="120"/>
      <c r="CO388" s="120"/>
      <c r="CP388" s="122"/>
      <c r="CQ388" s="104"/>
      <c r="CR388" s="119"/>
      <c r="CS388" s="120"/>
      <c r="CT388" s="122"/>
      <c r="CU388" s="104"/>
      <c r="CV388" s="120"/>
      <c r="CW388" s="120"/>
      <c r="CX388" s="120"/>
      <c r="CY388" s="122"/>
      <c r="CZ388" s="104"/>
      <c r="DA388" s="119"/>
      <c r="DB388" s="120"/>
      <c r="DC388" s="120"/>
      <c r="DD388" s="120"/>
      <c r="DE388" s="120"/>
      <c r="DF388" s="122"/>
      <c r="DG388" s="104"/>
      <c r="DH388" s="119"/>
      <c r="DI388" s="120"/>
      <c r="DJ388" s="120"/>
      <c r="DK388" s="120"/>
      <c r="DL388" s="120"/>
      <c r="DM388" s="120"/>
      <c r="DN388" s="120"/>
      <c r="DO388" s="120"/>
      <c r="DP388" s="486"/>
      <c r="DQ388" s="508"/>
      <c r="DR388" s="118"/>
      <c r="DS388" s="120"/>
      <c r="DT388" s="105"/>
      <c r="DU388" s="544"/>
      <c r="DV388" s="119"/>
      <c r="DW388" s="105"/>
    </row>
    <row r="389" spans="1:143" s="25" customFormat="1" ht="11.25" customHeight="1">
      <c r="A389" s="506" t="s">
        <v>193</v>
      </c>
      <c r="B389" s="62">
        <f>SUM(C389:D389)</f>
        <v>9786</v>
      </c>
      <c r="C389" s="116">
        <v>6292</v>
      </c>
      <c r="D389" s="417">
        <v>3494</v>
      </c>
      <c r="E389" s="488">
        <f>SUM(F389:J389)</f>
        <v>13866</v>
      </c>
      <c r="F389" s="116">
        <v>1414</v>
      </c>
      <c r="G389" s="117">
        <v>7053</v>
      </c>
      <c r="H389" s="117">
        <v>1752</v>
      </c>
      <c r="I389" s="117">
        <v>1199</v>
      </c>
      <c r="J389" s="117">
        <v>2448</v>
      </c>
      <c r="K389" s="104">
        <f>SUM(L389:O389)</f>
        <v>7190</v>
      </c>
      <c r="L389" s="117">
        <v>1735</v>
      </c>
      <c r="M389" s="507">
        <v>831</v>
      </c>
      <c r="N389" s="121">
        <v>1077</v>
      </c>
      <c r="O389" s="105">
        <v>3547</v>
      </c>
      <c r="P389" s="104">
        <f>SUM(Q389:S389)</f>
        <v>9729</v>
      </c>
      <c r="Q389" s="121">
        <v>4596</v>
      </c>
      <c r="R389" s="117">
        <v>3604</v>
      </c>
      <c r="S389" s="417">
        <v>1529</v>
      </c>
      <c r="T389" s="104">
        <f>SUM(U389:X389)</f>
        <v>9702</v>
      </c>
      <c r="U389" s="117">
        <v>3401</v>
      </c>
      <c r="V389" s="117">
        <v>1029</v>
      </c>
      <c r="W389" s="117">
        <v>3304</v>
      </c>
      <c r="X389" s="417">
        <v>1968</v>
      </c>
      <c r="Y389" s="104">
        <f>SUM(Z389:AC389)</f>
        <v>20261</v>
      </c>
      <c r="Z389" s="116">
        <v>3507</v>
      </c>
      <c r="AA389" s="117">
        <v>4896</v>
      </c>
      <c r="AB389" s="117">
        <v>7658</v>
      </c>
      <c r="AC389" s="417">
        <v>4200</v>
      </c>
      <c r="AD389" s="104">
        <f>SUM(AE389:AJ389)</f>
        <v>15898</v>
      </c>
      <c r="AE389" s="116">
        <v>1961</v>
      </c>
      <c r="AF389" s="117">
        <v>2760</v>
      </c>
      <c r="AG389" s="117">
        <v>1329</v>
      </c>
      <c r="AH389" s="117">
        <v>3765</v>
      </c>
      <c r="AI389" s="117">
        <v>2051</v>
      </c>
      <c r="AJ389" s="417">
        <v>4032</v>
      </c>
      <c r="AK389" s="104">
        <f>SUM(AL389:AO389)</f>
        <v>6899</v>
      </c>
      <c r="AL389" s="116">
        <v>1325</v>
      </c>
      <c r="AM389" s="117">
        <v>1435</v>
      </c>
      <c r="AN389" s="117">
        <v>2896</v>
      </c>
      <c r="AO389" s="417">
        <v>1243</v>
      </c>
      <c r="AP389" s="104">
        <f>SUM(AQ389:AR389)</f>
        <v>381</v>
      </c>
      <c r="AQ389" s="116">
        <v>159</v>
      </c>
      <c r="AR389" s="417">
        <v>222</v>
      </c>
      <c r="AS389" s="104">
        <f>SUM(AT389:AW389)</f>
        <v>8562</v>
      </c>
      <c r="AT389" s="116">
        <v>4126</v>
      </c>
      <c r="AU389" s="117">
        <v>1684</v>
      </c>
      <c r="AV389" s="117">
        <v>1981</v>
      </c>
      <c r="AW389" s="417">
        <v>771</v>
      </c>
      <c r="AX389" s="104">
        <f>SUM(AY389:AZ389)</f>
        <v>11859</v>
      </c>
      <c r="AY389" s="116">
        <v>3810</v>
      </c>
      <c r="AZ389" s="417">
        <v>8049</v>
      </c>
      <c r="BA389" s="508">
        <f>SUM(BB389:BI389)</f>
        <v>37511</v>
      </c>
      <c r="BB389" s="116">
        <v>1989</v>
      </c>
      <c r="BC389" s="117">
        <v>7147</v>
      </c>
      <c r="BD389" s="117">
        <v>5453</v>
      </c>
      <c r="BE389" s="117">
        <v>5899</v>
      </c>
      <c r="BF389" s="117">
        <v>4114</v>
      </c>
      <c r="BG389" s="117">
        <v>3872</v>
      </c>
      <c r="BH389" s="117">
        <v>3875</v>
      </c>
      <c r="BI389" s="417">
        <v>5162</v>
      </c>
      <c r="BJ389" s="104">
        <f>SUM(BK389:BO389)</f>
        <v>7996</v>
      </c>
      <c r="BK389" s="116">
        <v>1122</v>
      </c>
      <c r="BL389" s="117">
        <v>2130</v>
      </c>
      <c r="BM389" s="117">
        <v>3325</v>
      </c>
      <c r="BN389" s="117">
        <v>249</v>
      </c>
      <c r="BO389" s="417">
        <v>1170</v>
      </c>
      <c r="BP389" s="104">
        <f>SUM(BQ389:BS389)</f>
        <v>3181</v>
      </c>
      <c r="BQ389" s="116">
        <v>912</v>
      </c>
      <c r="BR389" s="117">
        <v>461</v>
      </c>
      <c r="BS389" s="417">
        <v>1808</v>
      </c>
      <c r="BT389" s="104">
        <f>SUM(BU389:BX389)</f>
        <v>13469</v>
      </c>
      <c r="BU389" s="116">
        <v>4083</v>
      </c>
      <c r="BV389" s="117">
        <v>1220</v>
      </c>
      <c r="BW389" s="117">
        <v>5836</v>
      </c>
      <c r="BX389" s="417">
        <v>2330</v>
      </c>
      <c r="BY389" s="104">
        <f>SUM(BZ389:CG389)</f>
        <v>11899</v>
      </c>
      <c r="BZ389" s="119">
        <v>481</v>
      </c>
      <c r="CA389" s="120">
        <v>1203</v>
      </c>
      <c r="CB389" s="121">
        <v>5649</v>
      </c>
      <c r="CC389" s="120">
        <v>800</v>
      </c>
      <c r="CD389" s="120">
        <v>640</v>
      </c>
      <c r="CE389" s="120">
        <v>767</v>
      </c>
      <c r="CF389" s="120">
        <v>1232</v>
      </c>
      <c r="CG389" s="122">
        <v>1127</v>
      </c>
      <c r="CH389" s="104">
        <f>SUM(CI389:CJ389)</f>
        <v>20478</v>
      </c>
      <c r="CI389" s="119">
        <v>13019</v>
      </c>
      <c r="CJ389" s="122">
        <v>7459</v>
      </c>
      <c r="CK389" s="104">
        <f>SUM(CL389:CP389)</f>
        <v>29445</v>
      </c>
      <c r="CL389" s="119">
        <v>10555</v>
      </c>
      <c r="CM389" s="120">
        <v>6227</v>
      </c>
      <c r="CN389" s="120">
        <v>2462</v>
      </c>
      <c r="CO389" s="120">
        <v>4808</v>
      </c>
      <c r="CP389" s="122">
        <v>5393</v>
      </c>
      <c r="CQ389" s="104">
        <f>SUM(CR389:CT389)</f>
        <v>11744</v>
      </c>
      <c r="CR389" s="119">
        <v>3563</v>
      </c>
      <c r="CS389" s="120">
        <v>4917</v>
      </c>
      <c r="CT389" s="122">
        <v>3264</v>
      </c>
      <c r="CU389" s="104">
        <f>SUM(CV389:CY389)</f>
        <v>9920</v>
      </c>
      <c r="CV389" s="120">
        <v>1605</v>
      </c>
      <c r="CW389" s="120">
        <v>3263</v>
      </c>
      <c r="CX389" s="120">
        <v>2520</v>
      </c>
      <c r="CY389" s="122">
        <v>2532</v>
      </c>
      <c r="CZ389" s="104">
        <f>SUM(DA389:DF389)</f>
        <v>12130</v>
      </c>
      <c r="DA389" s="119">
        <v>382</v>
      </c>
      <c r="DB389" s="120">
        <v>463</v>
      </c>
      <c r="DC389" s="120">
        <v>2421</v>
      </c>
      <c r="DD389" s="120">
        <v>4893</v>
      </c>
      <c r="DE389" s="120">
        <v>2363</v>
      </c>
      <c r="DF389" s="122">
        <v>1608</v>
      </c>
      <c r="DG389" s="104">
        <f>SUM(DH389:DO389)</f>
        <v>36389</v>
      </c>
      <c r="DH389" s="119">
        <v>4320</v>
      </c>
      <c r="DI389" s="120">
        <v>1289</v>
      </c>
      <c r="DJ389" s="120">
        <v>2481</v>
      </c>
      <c r="DK389" s="120">
        <v>7872</v>
      </c>
      <c r="DL389" s="120">
        <v>4296</v>
      </c>
      <c r="DM389" s="120">
        <v>10025</v>
      </c>
      <c r="DN389" s="120">
        <v>2254</v>
      </c>
      <c r="DO389" s="120">
        <v>3852</v>
      </c>
      <c r="DP389" s="486">
        <f>B389+E389+K389+P389+T389+Y389+AD389+AK389+AP389+AS389+AX389+BA389+BJ389+BP389+BT389+BY389+CH389+CK389+CQ389+CU389+CZ389+DG389</f>
        <v>308295</v>
      </c>
      <c r="DQ389" s="151" t="s">
        <v>341</v>
      </c>
      <c r="DR389" s="118">
        <v>436</v>
      </c>
      <c r="DS389" s="120">
        <v>303</v>
      </c>
      <c r="DT389" s="105">
        <v>142</v>
      </c>
      <c r="DU389" s="544" t="s">
        <v>341</v>
      </c>
      <c r="DV389" s="119">
        <v>874</v>
      </c>
      <c r="DW389" s="105" t="s">
        <v>341</v>
      </c>
    </row>
    <row r="390" spans="1:143" s="25" customFormat="1" ht="11">
      <c r="A390" s="515" t="s">
        <v>194</v>
      </c>
      <c r="B390" s="64">
        <f>SUM(C390:D390)</f>
        <v>983</v>
      </c>
      <c r="C390" s="517">
        <v>661</v>
      </c>
      <c r="D390" s="518">
        <v>322</v>
      </c>
      <c r="E390" s="516">
        <f>SUM(F390:J390)</f>
        <v>2773</v>
      </c>
      <c r="F390" s="517">
        <v>198</v>
      </c>
      <c r="G390" s="519">
        <v>1726</v>
      </c>
      <c r="H390" s="519">
        <v>268</v>
      </c>
      <c r="I390" s="519">
        <v>145</v>
      </c>
      <c r="J390" s="519">
        <v>436</v>
      </c>
      <c r="K390" s="520">
        <f>SUM(L390:O390)</f>
        <v>990</v>
      </c>
      <c r="L390" s="519">
        <v>188</v>
      </c>
      <c r="M390" s="521">
        <v>73</v>
      </c>
      <c r="N390" s="163">
        <v>152</v>
      </c>
      <c r="O390" s="162">
        <v>577</v>
      </c>
      <c r="P390" s="520">
        <f>SUM(Q390:S390)</f>
        <v>1042</v>
      </c>
      <c r="Q390" s="163">
        <v>497</v>
      </c>
      <c r="R390" s="519">
        <v>392</v>
      </c>
      <c r="S390" s="518">
        <v>153</v>
      </c>
      <c r="T390" s="520">
        <f>SUM(U390:X390)</f>
        <v>888</v>
      </c>
      <c r="U390" s="519">
        <v>359</v>
      </c>
      <c r="V390" s="519">
        <v>79</v>
      </c>
      <c r="W390" s="519">
        <v>318</v>
      </c>
      <c r="X390" s="518">
        <v>132</v>
      </c>
      <c r="Y390" s="520">
        <f>SUM(Z390:AC390)</f>
        <v>3221</v>
      </c>
      <c r="Z390" s="517">
        <v>370</v>
      </c>
      <c r="AA390" s="519">
        <v>720</v>
      </c>
      <c r="AB390" s="519">
        <v>1613</v>
      </c>
      <c r="AC390" s="518">
        <v>518</v>
      </c>
      <c r="AD390" s="520">
        <f>SUM(AE390:AJ390)</f>
        <v>1883</v>
      </c>
      <c r="AE390" s="517">
        <v>164</v>
      </c>
      <c r="AF390" s="519">
        <v>333</v>
      </c>
      <c r="AG390" s="519">
        <v>97</v>
      </c>
      <c r="AH390" s="519">
        <v>588</v>
      </c>
      <c r="AI390" s="519">
        <v>180</v>
      </c>
      <c r="AJ390" s="518">
        <v>521</v>
      </c>
      <c r="AK390" s="520">
        <f>SUM(AL390:AO390)</f>
        <v>725</v>
      </c>
      <c r="AL390" s="517">
        <v>102</v>
      </c>
      <c r="AM390" s="519">
        <v>145</v>
      </c>
      <c r="AN390" s="519">
        <v>392</v>
      </c>
      <c r="AO390" s="518">
        <v>86</v>
      </c>
      <c r="AP390" s="520">
        <f>SUM(AQ390:AR390)</f>
        <v>84</v>
      </c>
      <c r="AQ390" s="517">
        <v>84</v>
      </c>
      <c r="AR390" s="518">
        <v>0</v>
      </c>
      <c r="AS390" s="520">
        <f>SUM(AT390:AW390)</f>
        <v>604</v>
      </c>
      <c r="AT390" s="517">
        <v>336</v>
      </c>
      <c r="AU390" s="519">
        <v>113</v>
      </c>
      <c r="AV390" s="519">
        <v>95</v>
      </c>
      <c r="AW390" s="518">
        <v>60</v>
      </c>
      <c r="AX390" s="520">
        <f>SUM(AY390:AZ390)</f>
        <v>1374</v>
      </c>
      <c r="AY390" s="517">
        <v>374</v>
      </c>
      <c r="AZ390" s="518">
        <v>1000</v>
      </c>
      <c r="BA390" s="522">
        <f>SUM(BB390:BI390)</f>
        <v>39303</v>
      </c>
      <c r="BB390" s="517">
        <v>11067</v>
      </c>
      <c r="BC390" s="519">
        <v>1388</v>
      </c>
      <c r="BD390" s="519">
        <v>4209</v>
      </c>
      <c r="BE390" s="519">
        <v>1832</v>
      </c>
      <c r="BF390" s="519">
        <v>9401</v>
      </c>
      <c r="BG390" s="519">
        <v>4878</v>
      </c>
      <c r="BH390" s="519">
        <v>4182</v>
      </c>
      <c r="BI390" s="518">
        <v>2346</v>
      </c>
      <c r="BJ390" s="520">
        <f>SUM(BK390:BO390)</f>
        <v>1576</v>
      </c>
      <c r="BK390" s="517">
        <v>206</v>
      </c>
      <c r="BL390" s="519">
        <v>373</v>
      </c>
      <c r="BM390" s="519">
        <v>766</v>
      </c>
      <c r="BN390" s="519">
        <v>38</v>
      </c>
      <c r="BO390" s="518">
        <v>193</v>
      </c>
      <c r="BP390" s="520">
        <f>SUM(BQ390:BS390)</f>
        <v>416</v>
      </c>
      <c r="BQ390" s="517">
        <v>117</v>
      </c>
      <c r="BR390" s="519">
        <v>57</v>
      </c>
      <c r="BS390" s="518">
        <v>242</v>
      </c>
      <c r="BT390" s="520">
        <f>SUM(BU390:BX390)</f>
        <v>1137</v>
      </c>
      <c r="BU390" s="517">
        <v>445</v>
      </c>
      <c r="BV390" s="519">
        <v>64</v>
      </c>
      <c r="BW390" s="519">
        <v>516</v>
      </c>
      <c r="BX390" s="518">
        <v>112</v>
      </c>
      <c r="BY390" s="520">
        <f>SUM(BZ390:CG390)</f>
        <v>2662</v>
      </c>
      <c r="BZ390" s="523">
        <v>69</v>
      </c>
      <c r="CA390" s="524">
        <v>169</v>
      </c>
      <c r="CB390" s="163">
        <v>1714</v>
      </c>
      <c r="CC390" s="524">
        <v>79</v>
      </c>
      <c r="CD390" s="524">
        <v>75</v>
      </c>
      <c r="CE390" s="524">
        <v>106</v>
      </c>
      <c r="CF390" s="524">
        <v>284</v>
      </c>
      <c r="CG390" s="525">
        <v>166</v>
      </c>
      <c r="CH390" s="520">
        <f>SUM(CI390:CJ390)</f>
        <v>3337</v>
      </c>
      <c r="CI390" s="523">
        <v>2524</v>
      </c>
      <c r="CJ390" s="525">
        <v>813</v>
      </c>
      <c r="CK390" s="520">
        <f>SUM(CL390:CP390)</f>
        <v>4271</v>
      </c>
      <c r="CL390" s="523">
        <v>2195</v>
      </c>
      <c r="CM390" s="524">
        <v>900</v>
      </c>
      <c r="CN390" s="524">
        <v>232</v>
      </c>
      <c r="CO390" s="524">
        <v>436</v>
      </c>
      <c r="CP390" s="525">
        <v>508</v>
      </c>
      <c r="CQ390" s="520">
        <f>SUM(CR390:CT390)</f>
        <v>1275</v>
      </c>
      <c r="CR390" s="523">
        <v>345</v>
      </c>
      <c r="CS390" s="524">
        <v>623</v>
      </c>
      <c r="CT390" s="525">
        <v>307</v>
      </c>
      <c r="CU390" s="520">
        <f>SUM(CV390:CY390)</f>
        <v>1167</v>
      </c>
      <c r="CV390" s="524">
        <v>222</v>
      </c>
      <c r="CW390" s="524">
        <v>376</v>
      </c>
      <c r="CX390" s="524">
        <v>258</v>
      </c>
      <c r="CY390" s="525">
        <v>311</v>
      </c>
      <c r="CZ390" s="520">
        <f>SUM(DA390:DF390)</f>
        <v>3429</v>
      </c>
      <c r="DA390" s="523">
        <v>57</v>
      </c>
      <c r="DB390" s="524">
        <v>64</v>
      </c>
      <c r="DC390" s="524">
        <v>654</v>
      </c>
      <c r="DD390" s="524">
        <v>1715</v>
      </c>
      <c r="DE390" s="524">
        <v>641</v>
      </c>
      <c r="DF390" s="525">
        <v>298</v>
      </c>
      <c r="DG390" s="520">
        <f>SUM(DH390:DO390)</f>
        <v>7932</v>
      </c>
      <c r="DH390" s="523">
        <v>573</v>
      </c>
      <c r="DI390" s="524">
        <v>173</v>
      </c>
      <c r="DJ390" s="524">
        <v>303</v>
      </c>
      <c r="DK390" s="524">
        <v>1345</v>
      </c>
      <c r="DL390" s="524">
        <v>622</v>
      </c>
      <c r="DM390" s="524">
        <v>3843</v>
      </c>
      <c r="DN390" s="524">
        <v>388</v>
      </c>
      <c r="DO390" s="525">
        <v>685</v>
      </c>
      <c r="DP390" s="528">
        <f>B390+E390+K390+P390+T390+Y390+AD390+AK390+AP390+AS390+AX390+BA390+BJ390+BP390+BT390+BY390+CH390+CK390+CQ390+CU390+CZ390+DG390</f>
        <v>81072</v>
      </c>
      <c r="DQ390" s="236" t="s">
        <v>341</v>
      </c>
      <c r="DR390" s="161">
        <v>119</v>
      </c>
      <c r="DS390" s="524">
        <v>117</v>
      </c>
      <c r="DT390" s="162">
        <v>121</v>
      </c>
      <c r="DU390" s="587" t="s">
        <v>341</v>
      </c>
      <c r="DV390" s="523">
        <v>1158</v>
      </c>
      <c r="DW390" s="162" t="s">
        <v>341</v>
      </c>
    </row>
    <row r="391" spans="1:143" s="25" customFormat="1" ht="10.5" customHeight="1">
      <c r="A391" s="72" t="s">
        <v>404</v>
      </c>
      <c r="B391" s="499"/>
      <c r="C391" s="165"/>
      <c r="D391" s="165"/>
      <c r="E391" s="72"/>
      <c r="F391" s="165"/>
      <c r="G391" s="165"/>
      <c r="H391" s="165"/>
      <c r="I391" s="165"/>
      <c r="J391" s="165"/>
      <c r="K391" s="72"/>
      <c r="L391" s="165"/>
      <c r="M391" s="165"/>
      <c r="N391" s="165"/>
      <c r="O391" s="165"/>
      <c r="P391" s="72"/>
      <c r="Q391" s="164"/>
      <c r="R391" s="165"/>
      <c r="S391" s="165"/>
      <c r="T391" s="72"/>
      <c r="U391" s="165"/>
      <c r="V391" s="165"/>
      <c r="W391" s="165"/>
      <c r="X391" s="165"/>
      <c r="Y391" s="72"/>
      <c r="Z391" s="165"/>
      <c r="AA391" s="165"/>
      <c r="AB391" s="165"/>
      <c r="AC391" s="165"/>
      <c r="AD391" s="72"/>
      <c r="AE391" s="165"/>
      <c r="AF391" s="165"/>
      <c r="AG391" s="165"/>
      <c r="AH391" s="165"/>
      <c r="AI391" s="165"/>
      <c r="AJ391" s="165"/>
      <c r="AK391" s="72"/>
      <c r="AL391" s="164"/>
      <c r="AM391" s="164"/>
      <c r="AN391" s="164"/>
      <c r="AO391" s="164"/>
      <c r="AP391" s="72"/>
      <c r="AQ391" s="165"/>
      <c r="AR391" s="165"/>
      <c r="AS391" s="72"/>
      <c r="AT391" s="165"/>
      <c r="AU391" s="165"/>
      <c r="AV391" s="165"/>
      <c r="AW391" s="165"/>
      <c r="AX391" s="72"/>
      <c r="AY391" s="165"/>
      <c r="AZ391" s="165"/>
      <c r="BA391" s="72"/>
      <c r="BB391" s="165"/>
      <c r="BC391" s="165"/>
      <c r="BD391" s="165"/>
      <c r="BE391" s="165"/>
      <c r="BF391" s="165"/>
      <c r="BG391" s="165"/>
      <c r="BH391" s="165"/>
      <c r="BI391" s="165"/>
      <c r="BJ391" s="72"/>
      <c r="BK391" s="165"/>
      <c r="BL391" s="165"/>
      <c r="BM391" s="165"/>
      <c r="BN391" s="165"/>
      <c r="BO391" s="165"/>
      <c r="BP391" s="72"/>
      <c r="BQ391" s="165"/>
      <c r="BR391" s="165"/>
      <c r="BS391" s="165"/>
      <c r="BT391" s="72"/>
      <c r="BU391" s="165"/>
      <c r="BV391" s="165"/>
      <c r="BW391" s="165"/>
      <c r="BX391" s="165"/>
      <c r="BY391" s="72"/>
      <c r="BZ391" s="165"/>
      <c r="CA391" s="165"/>
      <c r="CB391" s="165"/>
      <c r="CC391" s="165"/>
      <c r="CD391" s="165"/>
      <c r="CE391" s="165"/>
      <c r="CF391" s="165"/>
      <c r="CG391" s="165"/>
      <c r="CH391" s="72"/>
      <c r="CI391" s="165"/>
      <c r="CJ391" s="165"/>
      <c r="CK391" s="72"/>
      <c r="CL391" s="165"/>
      <c r="CM391" s="165"/>
      <c r="CN391" s="165"/>
      <c r="CO391" s="165"/>
      <c r="CP391" s="165"/>
      <c r="CQ391" s="72"/>
      <c r="CR391" s="165"/>
      <c r="CS391" s="165"/>
      <c r="CT391" s="165"/>
      <c r="CU391" s="72"/>
      <c r="CV391" s="165"/>
      <c r="CW391" s="165"/>
      <c r="CX391" s="165"/>
      <c r="CY391" s="165"/>
      <c r="CZ391" s="72"/>
      <c r="DA391" s="165"/>
      <c r="DB391" s="165"/>
      <c r="DC391" s="165"/>
      <c r="DD391" s="165"/>
      <c r="DE391" s="165"/>
      <c r="DF391" s="165"/>
      <c r="DG391" s="72"/>
      <c r="DH391" s="165"/>
      <c r="DI391" s="165"/>
      <c r="DJ391" s="165"/>
      <c r="DK391" s="165"/>
      <c r="DL391" s="165"/>
      <c r="DM391" s="165"/>
      <c r="DN391" s="165"/>
      <c r="DO391" s="165"/>
      <c r="DP391" s="72"/>
      <c r="DQ391" s="159"/>
      <c r="DR391" s="165"/>
      <c r="DS391" s="165"/>
      <c r="DT391" s="165"/>
      <c r="DU391" s="72"/>
      <c r="DV391" s="165"/>
    </row>
    <row r="392" spans="1:143" ht="16.5" customHeight="1">
      <c r="A392" s="72"/>
      <c r="B392" s="1"/>
      <c r="C392" s="1"/>
      <c r="D392" s="1"/>
      <c r="E392" s="1"/>
      <c r="F392" s="1"/>
      <c r="G392" s="1"/>
      <c r="H392" s="1"/>
      <c r="I392" s="1"/>
      <c r="J392" s="1"/>
      <c r="K392" s="1"/>
      <c r="P392" s="1"/>
      <c r="T392" s="1"/>
      <c r="Y392" s="1"/>
      <c r="AD392" s="1"/>
      <c r="AK392" s="1"/>
      <c r="AP392" s="1"/>
      <c r="AS392" s="1"/>
      <c r="AX392" s="1"/>
      <c r="BA392" s="1"/>
      <c r="BJ392" s="1"/>
      <c r="BP392" s="1"/>
      <c r="BT392" s="1"/>
      <c r="BY392" s="1"/>
      <c r="CE392" s="1"/>
      <c r="CH392" s="1"/>
      <c r="CK392" s="1"/>
      <c r="CQ392" s="1"/>
      <c r="CU392" s="1"/>
      <c r="CZ392" s="1"/>
      <c r="DG392" s="1"/>
      <c r="DP392" s="1"/>
      <c r="DQ392" s="1"/>
      <c r="DU392" s="1"/>
    </row>
    <row r="393" spans="1:143" ht="16.5" customHeight="1">
      <c r="A393" s="19" t="s">
        <v>166</v>
      </c>
      <c r="B393" s="1"/>
      <c r="C393" s="67"/>
      <c r="D393" s="67"/>
      <c r="E393" s="1"/>
      <c r="F393" s="1"/>
      <c r="G393" s="1"/>
      <c r="H393" s="1"/>
      <c r="I393" s="1"/>
      <c r="J393" s="1"/>
      <c r="K393" s="1"/>
      <c r="P393" s="1"/>
      <c r="T393" s="1"/>
      <c r="Y393" s="1"/>
      <c r="AD393" s="1"/>
      <c r="AK393" s="1"/>
      <c r="AP393" s="1"/>
      <c r="AS393" s="1"/>
      <c r="AX393" s="1"/>
      <c r="BA393" s="1"/>
      <c r="BJ393" s="1"/>
      <c r="BP393" s="1"/>
      <c r="BT393" s="1"/>
      <c r="BY393" s="1"/>
      <c r="CE393" s="1"/>
      <c r="CH393" s="1"/>
      <c r="CK393" s="1"/>
      <c r="CQ393" s="1"/>
      <c r="CU393" s="1"/>
      <c r="CZ393" s="1"/>
      <c r="DG393" s="1"/>
      <c r="DP393" s="1"/>
      <c r="DQ393" s="1"/>
      <c r="DU393" s="1"/>
    </row>
    <row r="394" spans="1:143" ht="16.5" customHeight="1">
      <c r="A394" s="20" t="s">
        <v>213</v>
      </c>
      <c r="B394" s="1"/>
      <c r="C394" s="67"/>
      <c r="D394" s="1"/>
      <c r="E394" s="1"/>
      <c r="F394" s="1"/>
      <c r="G394" s="1"/>
      <c r="H394" s="1"/>
      <c r="I394" s="1"/>
      <c r="J394" s="1"/>
      <c r="K394" s="1"/>
      <c r="P394" s="1"/>
      <c r="T394" s="1"/>
      <c r="Y394" s="1"/>
      <c r="AD394" s="1"/>
      <c r="AK394" s="1"/>
      <c r="AP394" s="1"/>
      <c r="AS394" s="1"/>
      <c r="AX394" s="1"/>
      <c r="BA394" s="1"/>
      <c r="BJ394" s="1"/>
      <c r="BP394" s="1"/>
      <c r="BT394" s="1"/>
      <c r="BY394" s="1"/>
      <c r="CE394" s="1"/>
      <c r="CH394" s="1"/>
      <c r="CK394" s="1"/>
      <c r="CQ394" s="1"/>
      <c r="CU394" s="1"/>
      <c r="CZ394" s="1"/>
      <c r="DG394" s="1"/>
      <c r="DP394" s="1"/>
      <c r="DQ394" s="1"/>
      <c r="DU394" s="1"/>
    </row>
    <row r="395" spans="1:143" ht="16.5" customHeight="1">
      <c r="A395" s="7" t="s">
        <v>156</v>
      </c>
      <c r="B395" s="1"/>
      <c r="C395" s="1"/>
      <c r="D395" s="1"/>
      <c r="E395" s="1"/>
      <c r="F395" s="1"/>
      <c r="G395" s="1"/>
      <c r="H395" s="1"/>
      <c r="I395" s="1"/>
      <c r="J395" s="1"/>
      <c r="K395" s="1"/>
      <c r="P395" s="1"/>
      <c r="T395" s="1"/>
      <c r="Y395" s="1"/>
      <c r="AD395" s="1"/>
      <c r="AK395" s="1"/>
      <c r="AP395" s="1"/>
      <c r="AS395" s="1"/>
      <c r="AX395" s="1"/>
      <c r="BA395" s="1"/>
      <c r="BJ395" s="1"/>
      <c r="BP395" s="1"/>
      <c r="BT395" s="1"/>
      <c r="BY395" s="1"/>
      <c r="CE395" s="1"/>
      <c r="CH395" s="1"/>
      <c r="CK395" s="1"/>
      <c r="CQ395" s="1"/>
      <c r="CU395" s="1"/>
      <c r="CZ395" s="1"/>
      <c r="DG395" s="1"/>
      <c r="DP395" s="1"/>
      <c r="DQ395" s="1"/>
      <c r="DU395" s="1"/>
    </row>
    <row r="396" spans="1:143" s="15" customFormat="1" ht="22.5" customHeight="1">
      <c r="A396" s="69"/>
      <c r="B396" s="79" t="s">
        <v>104</v>
      </c>
      <c r="C396" s="80" t="s">
        <v>218</v>
      </c>
      <c r="D396" s="81" t="s">
        <v>219</v>
      </c>
      <c r="E396" s="79" t="s">
        <v>220</v>
      </c>
      <c r="F396" s="80" t="s">
        <v>221</v>
      </c>
      <c r="G396" s="82" t="s">
        <v>222</v>
      </c>
      <c r="H396" s="82" t="s">
        <v>223</v>
      </c>
      <c r="I396" s="82" t="s">
        <v>224</v>
      </c>
      <c r="J396" s="81" t="s">
        <v>225</v>
      </c>
      <c r="K396" s="79" t="s">
        <v>226</v>
      </c>
      <c r="L396" s="82" t="s">
        <v>227</v>
      </c>
      <c r="M396" s="82" t="s">
        <v>228</v>
      </c>
      <c r="N396" s="82" t="s">
        <v>229</v>
      </c>
      <c r="O396" s="81" t="s">
        <v>230</v>
      </c>
      <c r="P396" s="79" t="s">
        <v>231</v>
      </c>
      <c r="Q396" s="82" t="s">
        <v>232</v>
      </c>
      <c r="R396" s="82" t="s">
        <v>233</v>
      </c>
      <c r="S396" s="81" t="s">
        <v>234</v>
      </c>
      <c r="T396" s="79" t="s">
        <v>235</v>
      </c>
      <c r="U396" s="82" t="s">
        <v>236</v>
      </c>
      <c r="V396" s="82" t="s">
        <v>237</v>
      </c>
      <c r="W396" s="82" t="s">
        <v>238</v>
      </c>
      <c r="X396" s="81" t="s">
        <v>239</v>
      </c>
      <c r="Y396" s="79" t="s">
        <v>240</v>
      </c>
      <c r="Z396" s="82" t="s">
        <v>241</v>
      </c>
      <c r="AA396" s="82" t="s">
        <v>242</v>
      </c>
      <c r="AB396" s="82" t="s">
        <v>491</v>
      </c>
      <c r="AC396" s="81" t="s">
        <v>243</v>
      </c>
      <c r="AD396" s="79" t="s">
        <v>244</v>
      </c>
      <c r="AE396" s="82" t="s">
        <v>245</v>
      </c>
      <c r="AF396" s="82" t="s">
        <v>246</v>
      </c>
      <c r="AG396" s="82" t="s">
        <v>247</v>
      </c>
      <c r="AH396" s="82" t="s">
        <v>248</v>
      </c>
      <c r="AI396" s="82" t="s">
        <v>249</v>
      </c>
      <c r="AJ396" s="81" t="s">
        <v>250</v>
      </c>
      <c r="AK396" s="79" t="s">
        <v>251</v>
      </c>
      <c r="AL396" s="82" t="s">
        <v>252</v>
      </c>
      <c r="AM396" s="82" t="s">
        <v>253</v>
      </c>
      <c r="AN396" s="82" t="s">
        <v>254</v>
      </c>
      <c r="AO396" s="81" t="s">
        <v>255</v>
      </c>
      <c r="AP396" s="79" t="s">
        <v>256</v>
      </c>
      <c r="AQ396" s="82" t="s">
        <v>257</v>
      </c>
      <c r="AR396" s="81" t="s">
        <v>258</v>
      </c>
      <c r="AS396" s="79" t="s">
        <v>259</v>
      </c>
      <c r="AT396" s="82" t="s">
        <v>260</v>
      </c>
      <c r="AU396" s="82" t="s">
        <v>261</v>
      </c>
      <c r="AV396" s="82" t="s">
        <v>262</v>
      </c>
      <c r="AW396" s="81" t="s">
        <v>263</v>
      </c>
      <c r="AX396" s="79" t="s">
        <v>264</v>
      </c>
      <c r="AY396" s="82" t="s">
        <v>265</v>
      </c>
      <c r="AZ396" s="81" t="s">
        <v>266</v>
      </c>
      <c r="BA396" s="79" t="s">
        <v>267</v>
      </c>
      <c r="BB396" s="82" t="s">
        <v>268</v>
      </c>
      <c r="BC396" s="82" t="s">
        <v>269</v>
      </c>
      <c r="BD396" s="82" t="s">
        <v>270</v>
      </c>
      <c r="BE396" s="82" t="s">
        <v>271</v>
      </c>
      <c r="BF396" s="82" t="s">
        <v>272</v>
      </c>
      <c r="BG396" s="82" t="s">
        <v>273</v>
      </c>
      <c r="BH396" s="82" t="s">
        <v>274</v>
      </c>
      <c r="BI396" s="81" t="s">
        <v>275</v>
      </c>
      <c r="BJ396" s="79" t="s">
        <v>276</v>
      </c>
      <c r="BK396" s="82" t="s">
        <v>397</v>
      </c>
      <c r="BL396" s="82" t="s">
        <v>277</v>
      </c>
      <c r="BM396" s="82" t="s">
        <v>278</v>
      </c>
      <c r="BN396" s="82" t="s">
        <v>279</v>
      </c>
      <c r="BO396" s="81" t="s">
        <v>280</v>
      </c>
      <c r="BP396" s="79" t="s">
        <v>281</v>
      </c>
      <c r="BQ396" s="82" t="s">
        <v>282</v>
      </c>
      <c r="BR396" s="82" t="s">
        <v>283</v>
      </c>
      <c r="BS396" s="81" t="s">
        <v>284</v>
      </c>
      <c r="BT396" s="79" t="s">
        <v>285</v>
      </c>
      <c r="BU396" s="82" t="s">
        <v>286</v>
      </c>
      <c r="BV396" s="82" t="s">
        <v>287</v>
      </c>
      <c r="BW396" s="82" t="s">
        <v>288</v>
      </c>
      <c r="BX396" s="81" t="s">
        <v>289</v>
      </c>
      <c r="BY396" s="79" t="s">
        <v>290</v>
      </c>
      <c r="BZ396" s="82" t="s">
        <v>291</v>
      </c>
      <c r="CA396" s="82" t="s">
        <v>292</v>
      </c>
      <c r="CB396" s="82" t="s">
        <v>293</v>
      </c>
      <c r="CC396" s="82" t="s">
        <v>294</v>
      </c>
      <c r="CD396" s="82" t="s">
        <v>295</v>
      </c>
      <c r="CE396" s="82" t="s">
        <v>296</v>
      </c>
      <c r="CF396" s="82" t="s">
        <v>297</v>
      </c>
      <c r="CG396" s="81" t="s">
        <v>298</v>
      </c>
      <c r="CH396" s="79" t="s">
        <v>299</v>
      </c>
      <c r="CI396" s="82" t="s">
        <v>300</v>
      </c>
      <c r="CJ396" s="81" t="s">
        <v>301</v>
      </c>
      <c r="CK396" s="79" t="s">
        <v>302</v>
      </c>
      <c r="CL396" s="82" t="s">
        <v>303</v>
      </c>
      <c r="CM396" s="82" t="s">
        <v>304</v>
      </c>
      <c r="CN396" s="82" t="s">
        <v>305</v>
      </c>
      <c r="CO396" s="82" t="s">
        <v>306</v>
      </c>
      <c r="CP396" s="81" t="s">
        <v>307</v>
      </c>
      <c r="CQ396" s="79" t="s">
        <v>308</v>
      </c>
      <c r="CR396" s="82" t="s">
        <v>309</v>
      </c>
      <c r="CS396" s="82" t="s">
        <v>310</v>
      </c>
      <c r="CT396" s="81" t="s">
        <v>311</v>
      </c>
      <c r="CU396" s="79" t="s">
        <v>312</v>
      </c>
      <c r="CV396" s="82" t="s">
        <v>313</v>
      </c>
      <c r="CW396" s="82" t="s">
        <v>314</v>
      </c>
      <c r="CX396" s="82" t="s">
        <v>315</v>
      </c>
      <c r="CY396" s="81" t="s">
        <v>316</v>
      </c>
      <c r="CZ396" s="79" t="s">
        <v>317</v>
      </c>
      <c r="DA396" s="82" t="s">
        <v>318</v>
      </c>
      <c r="DB396" s="82" t="s">
        <v>319</v>
      </c>
      <c r="DC396" s="82" t="s">
        <v>320</v>
      </c>
      <c r="DD396" s="82" t="s">
        <v>321</v>
      </c>
      <c r="DE396" s="82" t="s">
        <v>322</v>
      </c>
      <c r="DF396" s="81" t="s">
        <v>323</v>
      </c>
      <c r="DG396" s="79" t="s">
        <v>324</v>
      </c>
      <c r="DH396" s="82" t="s">
        <v>325</v>
      </c>
      <c r="DI396" s="82" t="s">
        <v>326</v>
      </c>
      <c r="DJ396" s="82" t="s">
        <v>327</v>
      </c>
      <c r="DK396" s="82" t="s">
        <v>328</v>
      </c>
      <c r="DL396" s="82" t="s">
        <v>329</v>
      </c>
      <c r="DM396" s="82" t="s">
        <v>330</v>
      </c>
      <c r="DN396" s="82" t="s">
        <v>331</v>
      </c>
      <c r="DO396" s="81" t="s">
        <v>332</v>
      </c>
      <c r="DP396" s="433" t="s">
        <v>333</v>
      </c>
      <c r="DQ396" s="79" t="s">
        <v>334</v>
      </c>
      <c r="DR396" s="82" t="s">
        <v>335</v>
      </c>
      <c r="DS396" s="82" t="s">
        <v>336</v>
      </c>
      <c r="DT396" s="81" t="s">
        <v>337</v>
      </c>
      <c r="DU396" s="79" t="s">
        <v>338</v>
      </c>
      <c r="DV396" s="413" t="s">
        <v>339</v>
      </c>
      <c r="DW396" s="113" t="s">
        <v>340</v>
      </c>
      <c r="DX396" s="1"/>
      <c r="DY396" s="14"/>
      <c r="DZ396" s="14"/>
    </row>
    <row r="397" spans="1:143" s="14" customFormat="1" ht="16.5" customHeight="1">
      <c r="A397" s="475" t="s">
        <v>455</v>
      </c>
      <c r="B397" s="294"/>
      <c r="C397" s="373"/>
      <c r="D397" s="229"/>
      <c r="E397" s="223"/>
      <c r="F397" s="392"/>
      <c r="G397" s="393"/>
      <c r="H397" s="393"/>
      <c r="I397" s="393"/>
      <c r="J397" s="394"/>
      <c r="K397" s="223"/>
      <c r="L397" s="393"/>
      <c r="M397" s="393"/>
      <c r="N397" s="393"/>
      <c r="O397" s="394"/>
      <c r="P397" s="223"/>
      <c r="Q397" s="393"/>
      <c r="R397" s="393"/>
      <c r="S397" s="394"/>
      <c r="T397" s="223"/>
      <c r="U397" s="393"/>
      <c r="V397" s="393"/>
      <c r="W397" s="393"/>
      <c r="X397" s="394"/>
      <c r="Y397" s="223"/>
      <c r="Z397" s="393"/>
      <c r="AA397" s="393"/>
      <c r="AB397" s="393"/>
      <c r="AC397" s="394"/>
      <c r="AD397" s="223"/>
      <c r="AE397" s="393"/>
      <c r="AF397" s="393"/>
      <c r="AG397" s="393"/>
      <c r="AH397" s="393"/>
      <c r="AI397" s="393"/>
      <c r="AJ397" s="394"/>
      <c r="AK397" s="223"/>
      <c r="AL397" s="393"/>
      <c r="AM397" s="393"/>
      <c r="AN397" s="393"/>
      <c r="AO397" s="394"/>
      <c r="AP397" s="223"/>
      <c r="AQ397" s="393"/>
      <c r="AR397" s="394"/>
      <c r="AS397" s="223"/>
      <c r="AT397" s="393"/>
      <c r="AU397" s="393"/>
      <c r="AV397" s="393"/>
      <c r="AW397" s="394"/>
      <c r="AX397" s="223"/>
      <c r="AY397" s="393"/>
      <c r="AZ397" s="394"/>
      <c r="BA397" s="223"/>
      <c r="BB397" s="393"/>
      <c r="BC397" s="393"/>
      <c r="BD397" s="393"/>
      <c r="BE397" s="393"/>
      <c r="BF397" s="393"/>
      <c r="BG397" s="393"/>
      <c r="BH397" s="393"/>
      <c r="BI397" s="394"/>
      <c r="BJ397" s="223"/>
      <c r="BK397" s="393"/>
      <c r="BL397" s="393"/>
      <c r="BM397" s="393"/>
      <c r="BN397" s="393"/>
      <c r="BO397" s="394"/>
      <c r="BP397" s="223"/>
      <c r="BQ397" s="393"/>
      <c r="BR397" s="393"/>
      <c r="BS397" s="394"/>
      <c r="BT397" s="223"/>
      <c r="BU397" s="393"/>
      <c r="BV397" s="393"/>
      <c r="BW397" s="393"/>
      <c r="BX397" s="394"/>
      <c r="BY397" s="223"/>
      <c r="BZ397" s="393"/>
      <c r="CA397" s="393"/>
      <c r="CB397" s="393"/>
      <c r="CC397" s="393"/>
      <c r="CD397" s="393"/>
      <c r="CE397" s="393"/>
      <c r="CF397" s="393"/>
      <c r="CG397" s="394"/>
      <c r="CH397" s="223"/>
      <c r="CI397" s="393"/>
      <c r="CJ397" s="394"/>
      <c r="CK397" s="223"/>
      <c r="CL397" s="393"/>
      <c r="CM397" s="393"/>
      <c r="CN397" s="393"/>
      <c r="CO397" s="393"/>
      <c r="CP397" s="394"/>
      <c r="CQ397" s="223"/>
      <c r="CR397" s="393"/>
      <c r="CS397" s="393"/>
      <c r="CT397" s="394"/>
      <c r="CU397" s="223"/>
      <c r="CV397" s="393"/>
      <c r="CW397" s="393"/>
      <c r="CX397" s="393"/>
      <c r="CY397" s="394"/>
      <c r="CZ397" s="223"/>
      <c r="DA397" s="393"/>
      <c r="DB397" s="393"/>
      <c r="DC397" s="393"/>
      <c r="DD397" s="393"/>
      <c r="DE397" s="393"/>
      <c r="DF397" s="394"/>
      <c r="DG397" s="223"/>
      <c r="DH397" s="393"/>
      <c r="DI397" s="393"/>
      <c r="DJ397" s="393"/>
      <c r="DK397" s="393"/>
      <c r="DL397" s="393"/>
      <c r="DM397" s="393"/>
      <c r="DN397" s="393"/>
      <c r="DO397" s="394"/>
      <c r="DP397" s="436"/>
      <c r="DQ397" s="223"/>
      <c r="DR397" s="393"/>
      <c r="DS397" s="393"/>
      <c r="DT397" s="394"/>
      <c r="DU397" s="223"/>
      <c r="DV397" s="393"/>
      <c r="DW397" s="394"/>
      <c r="DX397" s="343"/>
      <c r="DY397" s="343"/>
    </row>
    <row r="398" spans="1:143" s="14" customFormat="1" ht="16.5" customHeight="1">
      <c r="A398" s="479" t="s">
        <v>456</v>
      </c>
      <c r="B398" s="241"/>
      <c r="C398" s="242"/>
      <c r="D398" s="243"/>
      <c r="E398" s="241"/>
      <c r="F398" s="242"/>
      <c r="G398" s="244"/>
      <c r="H398" s="244"/>
      <c r="I398" s="244"/>
      <c r="J398" s="243"/>
      <c r="K398" s="241"/>
      <c r="L398" s="244"/>
      <c r="M398" s="244"/>
      <c r="N398" s="244"/>
      <c r="O398" s="243"/>
      <c r="P398" s="241"/>
      <c r="Q398" s="244"/>
      <c r="R398" s="244"/>
      <c r="S398" s="243"/>
      <c r="T398" s="241"/>
      <c r="U398" s="244"/>
      <c r="V398" s="244"/>
      <c r="W398" s="244"/>
      <c r="X398" s="243"/>
      <c r="Y398" s="241"/>
      <c r="Z398" s="244"/>
      <c r="AA398" s="244"/>
      <c r="AB398" s="244"/>
      <c r="AC398" s="243"/>
      <c r="AD398" s="241"/>
      <c r="AE398" s="244"/>
      <c r="AF398" s="244"/>
      <c r="AG398" s="244"/>
      <c r="AH398" s="244"/>
      <c r="AI398" s="244"/>
      <c r="AJ398" s="243"/>
      <c r="AK398" s="241"/>
      <c r="AL398" s="244"/>
      <c r="AM398" s="244"/>
      <c r="AN398" s="244"/>
      <c r="AO398" s="243"/>
      <c r="AP398" s="241"/>
      <c r="AQ398" s="244"/>
      <c r="AR398" s="243"/>
      <c r="AS398" s="241"/>
      <c r="AT398" s="244"/>
      <c r="AU398" s="244"/>
      <c r="AV398" s="244"/>
      <c r="AW398" s="243"/>
      <c r="AX398" s="241"/>
      <c r="AY398" s="244"/>
      <c r="AZ398" s="243"/>
      <c r="BA398" s="241"/>
      <c r="BB398" s="244"/>
      <c r="BC398" s="244"/>
      <c r="BD398" s="244"/>
      <c r="BE398" s="244"/>
      <c r="BF398" s="244"/>
      <c r="BG398" s="244"/>
      <c r="BH398" s="244"/>
      <c r="BI398" s="243"/>
      <c r="BJ398" s="241"/>
      <c r="BK398" s="244"/>
      <c r="BL398" s="244"/>
      <c r="BM398" s="244"/>
      <c r="BN398" s="244"/>
      <c r="BO398" s="243"/>
      <c r="BP398" s="241"/>
      <c r="BQ398" s="244"/>
      <c r="BR398" s="244"/>
      <c r="BS398" s="243"/>
      <c r="BT398" s="241"/>
      <c r="BU398" s="244"/>
      <c r="BV398" s="244"/>
      <c r="BW398" s="244"/>
      <c r="BX398" s="243"/>
      <c r="BY398" s="241"/>
      <c r="BZ398" s="244"/>
      <c r="CA398" s="244"/>
      <c r="CB398" s="244"/>
      <c r="CC398" s="244"/>
      <c r="CD398" s="244"/>
      <c r="CE398" s="244"/>
      <c r="CF398" s="244"/>
      <c r="CG398" s="243"/>
      <c r="CH398" s="241"/>
      <c r="CI398" s="244"/>
      <c r="CJ398" s="243"/>
      <c r="CK398" s="241"/>
      <c r="CL398" s="244"/>
      <c r="CM398" s="244"/>
      <c r="CN398" s="244"/>
      <c r="CO398" s="244"/>
      <c r="CP398" s="243"/>
      <c r="CQ398" s="241"/>
      <c r="CR398" s="244"/>
      <c r="CS398" s="244"/>
      <c r="CT398" s="243"/>
      <c r="CU398" s="241"/>
      <c r="CV398" s="244"/>
      <c r="CW398" s="244"/>
      <c r="CX398" s="244"/>
      <c r="CY398" s="243"/>
      <c r="CZ398" s="241"/>
      <c r="DA398" s="244"/>
      <c r="DB398" s="244"/>
      <c r="DC398" s="244"/>
      <c r="DD398" s="244"/>
      <c r="DE398" s="244"/>
      <c r="DF398" s="243"/>
      <c r="DG398" s="241"/>
      <c r="DH398" s="244"/>
      <c r="DI398" s="244"/>
      <c r="DJ398" s="244"/>
      <c r="DK398" s="244"/>
      <c r="DL398" s="244"/>
      <c r="DM398" s="244"/>
      <c r="DN398" s="244"/>
      <c r="DO398" s="243"/>
      <c r="DP398" s="459"/>
      <c r="DQ398" s="241"/>
      <c r="DR398" s="244"/>
      <c r="DS398" s="244"/>
      <c r="DT398" s="243"/>
      <c r="DU398" s="241"/>
      <c r="DV398" s="244"/>
      <c r="DW398" s="243"/>
      <c r="DX398" s="343"/>
      <c r="DY398" s="343"/>
    </row>
    <row r="399" spans="1:143" s="14" customFormat="1" ht="16.5" customHeight="1">
      <c r="A399" s="49" t="s">
        <v>4</v>
      </c>
      <c r="B399" s="195">
        <v>2269</v>
      </c>
      <c r="C399" s="305">
        <v>1360</v>
      </c>
      <c r="D399" s="306">
        <v>909</v>
      </c>
      <c r="E399" s="65">
        <v>3742</v>
      </c>
      <c r="F399" s="305">
        <v>531</v>
      </c>
      <c r="G399" s="307">
        <v>1568</v>
      </c>
      <c r="H399" s="307">
        <v>532</v>
      </c>
      <c r="I399" s="307">
        <v>431</v>
      </c>
      <c r="J399" s="307">
        <v>680</v>
      </c>
      <c r="K399" s="129">
        <v>1956</v>
      </c>
      <c r="L399" s="307">
        <v>490</v>
      </c>
      <c r="M399" s="336">
        <v>245</v>
      </c>
      <c r="N399" s="127">
        <v>335</v>
      </c>
      <c r="O399" s="126">
        <v>886</v>
      </c>
      <c r="P399" s="129">
        <v>1832</v>
      </c>
      <c r="Q399" s="127">
        <v>812</v>
      </c>
      <c r="R399" s="307">
        <v>630</v>
      </c>
      <c r="S399" s="306">
        <v>390</v>
      </c>
      <c r="T399" s="129">
        <v>1925</v>
      </c>
      <c r="U399" s="307">
        <v>592</v>
      </c>
      <c r="V399" s="307">
        <v>287</v>
      </c>
      <c r="W399" s="307">
        <v>604</v>
      </c>
      <c r="X399" s="306">
        <v>442</v>
      </c>
      <c r="Y399" s="129">
        <v>4090</v>
      </c>
      <c r="Z399" s="305">
        <v>789</v>
      </c>
      <c r="AA399" s="307">
        <v>1036</v>
      </c>
      <c r="AB399" s="307">
        <v>1322</v>
      </c>
      <c r="AC399" s="306">
        <v>943</v>
      </c>
      <c r="AD399" s="129">
        <v>3338</v>
      </c>
      <c r="AE399" s="305">
        <v>456</v>
      </c>
      <c r="AF399" s="307">
        <v>494</v>
      </c>
      <c r="AG399" s="307">
        <v>404</v>
      </c>
      <c r="AH399" s="307">
        <v>701</v>
      </c>
      <c r="AI399" s="307">
        <v>460</v>
      </c>
      <c r="AJ399" s="306">
        <v>823</v>
      </c>
      <c r="AK399" s="129">
        <v>1622</v>
      </c>
      <c r="AL399" s="305">
        <v>392</v>
      </c>
      <c r="AM399" s="307">
        <v>348</v>
      </c>
      <c r="AN399" s="307">
        <v>623</v>
      </c>
      <c r="AO399" s="306">
        <v>259</v>
      </c>
      <c r="AP399" s="129">
        <v>477</v>
      </c>
      <c r="AQ399" s="305">
        <v>218</v>
      </c>
      <c r="AR399" s="306">
        <v>259</v>
      </c>
      <c r="AS399" s="129">
        <v>1409</v>
      </c>
      <c r="AT399" s="305">
        <v>633</v>
      </c>
      <c r="AU399" s="307">
        <v>328</v>
      </c>
      <c r="AV399" s="307">
        <v>293</v>
      </c>
      <c r="AW399" s="306">
        <v>155</v>
      </c>
      <c r="AX399" s="129">
        <v>1959</v>
      </c>
      <c r="AY399" s="305">
        <v>617</v>
      </c>
      <c r="AZ399" s="306">
        <v>1342</v>
      </c>
      <c r="BA399" s="481">
        <v>7717</v>
      </c>
      <c r="BB399" s="305">
        <v>1027</v>
      </c>
      <c r="BC399" s="307">
        <v>1256</v>
      </c>
      <c r="BD399" s="307">
        <v>1208</v>
      </c>
      <c r="BE399" s="307">
        <v>1105</v>
      </c>
      <c r="BF399" s="307">
        <v>812</v>
      </c>
      <c r="BG399" s="307">
        <v>698</v>
      </c>
      <c r="BH399" s="307">
        <v>779</v>
      </c>
      <c r="BI399" s="306">
        <v>832</v>
      </c>
      <c r="BJ399" s="129">
        <v>2721</v>
      </c>
      <c r="BK399" s="305">
        <v>406</v>
      </c>
      <c r="BL399" s="307">
        <v>728</v>
      </c>
      <c r="BM399" s="307">
        <v>1000</v>
      </c>
      <c r="BN399" s="307">
        <v>134</v>
      </c>
      <c r="BO399" s="306">
        <v>453</v>
      </c>
      <c r="BP399" s="129">
        <v>1053</v>
      </c>
      <c r="BQ399" s="305">
        <v>350</v>
      </c>
      <c r="BR399" s="307">
        <v>212</v>
      </c>
      <c r="BS399" s="306">
        <v>491</v>
      </c>
      <c r="BT399" s="129">
        <v>2625</v>
      </c>
      <c r="BU399" s="305">
        <v>813</v>
      </c>
      <c r="BV399" s="307">
        <v>228</v>
      </c>
      <c r="BW399" s="307">
        <v>1114</v>
      </c>
      <c r="BX399" s="306">
        <v>470</v>
      </c>
      <c r="BY399" s="129">
        <v>3491</v>
      </c>
      <c r="BZ399" s="305">
        <v>212</v>
      </c>
      <c r="CA399" s="307">
        <v>400</v>
      </c>
      <c r="CB399" s="127">
        <v>1292</v>
      </c>
      <c r="CC399" s="307">
        <v>293</v>
      </c>
      <c r="CD399" s="307">
        <v>241</v>
      </c>
      <c r="CE399" s="307">
        <v>310</v>
      </c>
      <c r="CF399" s="307">
        <v>460</v>
      </c>
      <c r="CG399" s="306">
        <v>283</v>
      </c>
      <c r="CH399" s="129">
        <v>3540</v>
      </c>
      <c r="CI399" s="305">
        <v>2212</v>
      </c>
      <c r="CJ399" s="306">
        <v>1328</v>
      </c>
      <c r="CK399" s="129">
        <v>4605</v>
      </c>
      <c r="CL399" s="305">
        <v>1440</v>
      </c>
      <c r="CM399" s="307">
        <v>981</v>
      </c>
      <c r="CN399" s="307">
        <v>583</v>
      </c>
      <c r="CO399" s="307">
        <v>727</v>
      </c>
      <c r="CP399" s="306">
        <v>874</v>
      </c>
      <c r="CQ399" s="129">
        <v>2191</v>
      </c>
      <c r="CR399" s="305">
        <v>603</v>
      </c>
      <c r="CS399" s="307">
        <v>929</v>
      </c>
      <c r="CT399" s="306">
        <v>659</v>
      </c>
      <c r="CU399" s="129">
        <v>2344</v>
      </c>
      <c r="CV399" s="307">
        <v>516</v>
      </c>
      <c r="CW399" s="307">
        <v>736</v>
      </c>
      <c r="CX399" s="307">
        <v>504</v>
      </c>
      <c r="CY399" s="306">
        <v>588</v>
      </c>
      <c r="CZ399" s="129">
        <v>4322</v>
      </c>
      <c r="DA399" s="305">
        <v>234</v>
      </c>
      <c r="DB399" s="307">
        <v>198</v>
      </c>
      <c r="DC399" s="307">
        <v>856</v>
      </c>
      <c r="DD399" s="307">
        <v>1530</v>
      </c>
      <c r="DE399" s="307">
        <v>963</v>
      </c>
      <c r="DF399" s="306">
        <v>541</v>
      </c>
      <c r="DG399" s="129">
        <v>6152</v>
      </c>
      <c r="DH399" s="305">
        <v>643</v>
      </c>
      <c r="DI399" s="307">
        <v>366</v>
      </c>
      <c r="DJ399" s="307">
        <v>527</v>
      </c>
      <c r="DK399" s="307">
        <v>1219</v>
      </c>
      <c r="DL399" s="307">
        <v>829</v>
      </c>
      <c r="DM399" s="307">
        <v>1376</v>
      </c>
      <c r="DN399" s="307">
        <v>455</v>
      </c>
      <c r="DO399" s="307">
        <v>737</v>
      </c>
      <c r="DP399" s="486">
        <v>65380</v>
      </c>
      <c r="DQ399" s="481">
        <v>1084</v>
      </c>
      <c r="DR399" s="106">
        <v>484</v>
      </c>
      <c r="DS399" s="307">
        <v>378</v>
      </c>
      <c r="DT399" s="126">
        <v>222</v>
      </c>
      <c r="DU399" s="638">
        <v>830</v>
      </c>
      <c r="DV399" s="305">
        <v>672</v>
      </c>
      <c r="DW399" s="126">
        <v>158</v>
      </c>
      <c r="DX399" s="343"/>
      <c r="DY399" s="343"/>
      <c r="EA399" s="395"/>
      <c r="EB399" s="395"/>
      <c r="EC399" s="395"/>
      <c r="ED399" s="395"/>
      <c r="EE399" s="395"/>
      <c r="EF399" s="395"/>
      <c r="EG399" s="395"/>
      <c r="EH399" s="395"/>
      <c r="EI399" s="395"/>
    </row>
    <row r="400" spans="1:143" s="14" customFormat="1" ht="16.5" customHeight="1">
      <c r="A400" s="49" t="s">
        <v>5</v>
      </c>
      <c r="B400" s="195">
        <v>1004.6315460567429</v>
      </c>
      <c r="C400" s="305">
        <v>543.47306586676666</v>
      </c>
      <c r="D400" s="306">
        <v>461.15848018997627</v>
      </c>
      <c r="E400" s="65">
        <v>2888.7797775278091</v>
      </c>
      <c r="F400" s="305">
        <v>305.03249593800774</v>
      </c>
      <c r="G400" s="307">
        <v>1071.1743532058492</v>
      </c>
      <c r="H400" s="307">
        <v>624.91126109236347</v>
      </c>
      <c r="I400" s="307">
        <v>312.02774653168353</v>
      </c>
      <c r="J400" s="307">
        <v>575.63392075990498</v>
      </c>
      <c r="K400" s="129">
        <v>1183.4818147731535</v>
      </c>
      <c r="L400" s="307">
        <v>302.99050118735158</v>
      </c>
      <c r="M400" s="336">
        <v>122.95563054618172</v>
      </c>
      <c r="N400" s="127">
        <v>242.43344581927258</v>
      </c>
      <c r="O400" s="126">
        <v>515.10223722034743</v>
      </c>
      <c r="P400" s="129">
        <v>763.86689163854521</v>
      </c>
      <c r="Q400" s="127">
        <v>367.71553555805525</v>
      </c>
      <c r="R400" s="307">
        <v>232.71553555805525</v>
      </c>
      <c r="S400" s="306">
        <v>163.43582052243471</v>
      </c>
      <c r="T400" s="129">
        <v>1199.0951131108611</v>
      </c>
      <c r="U400" s="307">
        <v>366.23534558180228</v>
      </c>
      <c r="V400" s="307">
        <v>186.27496562929633</v>
      </c>
      <c r="W400" s="307">
        <v>400.67116610423699</v>
      </c>
      <c r="X400" s="306">
        <v>245.91363579552558</v>
      </c>
      <c r="Y400" s="129">
        <v>1728.0626171728534</v>
      </c>
      <c r="Z400" s="305">
        <v>373.75753030871141</v>
      </c>
      <c r="AA400" s="307">
        <v>457.7527809023872</v>
      </c>
      <c r="AB400" s="307">
        <v>532.23534558180222</v>
      </c>
      <c r="AC400" s="306">
        <v>364.31696037995249</v>
      </c>
      <c r="AD400" s="129">
        <v>1668.4936882889638</v>
      </c>
      <c r="AE400" s="305">
        <v>227.51506061742282</v>
      </c>
      <c r="AF400" s="307">
        <v>238.83677040369955</v>
      </c>
      <c r="AG400" s="307">
        <v>159.55705536807898</v>
      </c>
      <c r="AH400" s="307">
        <v>347.99525059367579</v>
      </c>
      <c r="AI400" s="307">
        <v>247.59430071241096</v>
      </c>
      <c r="AJ400" s="306">
        <v>446.99525059367579</v>
      </c>
      <c r="AK400" s="129">
        <v>700.1513560804899</v>
      </c>
      <c r="AL400" s="305">
        <v>146.6759155105612</v>
      </c>
      <c r="AM400" s="307">
        <v>180.39857517810273</v>
      </c>
      <c r="AN400" s="307">
        <v>273.75753030871141</v>
      </c>
      <c r="AO400" s="306">
        <v>99.319335083114609</v>
      </c>
      <c r="AP400" s="129">
        <v>251.95563054618174</v>
      </c>
      <c r="AQ400" s="305">
        <v>115.95800524934383</v>
      </c>
      <c r="AR400" s="306">
        <v>135.9976252968379</v>
      </c>
      <c r="AS400" s="129">
        <v>768.46831646044245</v>
      </c>
      <c r="AT400" s="305">
        <v>330.47544056992876</v>
      </c>
      <c r="AU400" s="307">
        <v>203.79715035620546</v>
      </c>
      <c r="AV400" s="307">
        <v>144.076865391826</v>
      </c>
      <c r="AW400" s="306">
        <v>90.118860142482191</v>
      </c>
      <c r="AX400" s="129">
        <v>964.90888638920137</v>
      </c>
      <c r="AY400" s="305">
        <v>369.59667541557303</v>
      </c>
      <c r="AZ400" s="306">
        <v>595.31221097362823</v>
      </c>
      <c r="BA400" s="481">
        <v>5208.0293713285837</v>
      </c>
      <c r="BB400" s="305">
        <v>817.99525059367579</v>
      </c>
      <c r="BC400" s="307">
        <v>808.86926634170732</v>
      </c>
      <c r="BD400" s="307">
        <v>729.83439570053747</v>
      </c>
      <c r="BE400" s="307">
        <v>757.55230596175477</v>
      </c>
      <c r="BF400" s="307">
        <v>561.71553555805531</v>
      </c>
      <c r="BG400" s="307">
        <v>456.83439570053741</v>
      </c>
      <c r="BH400" s="307">
        <v>519.55468066491687</v>
      </c>
      <c r="BI400" s="306">
        <v>555.67354080739915</v>
      </c>
      <c r="BJ400" s="129">
        <v>2637.3693288338959</v>
      </c>
      <c r="BK400" s="305">
        <v>470.26071741032371</v>
      </c>
      <c r="BL400" s="307">
        <v>682.2234720659917</v>
      </c>
      <c r="BM400" s="307">
        <v>949.01824771903512</v>
      </c>
      <c r="BN400" s="307">
        <v>82.477815273090869</v>
      </c>
      <c r="BO400" s="306">
        <v>453.38907636545434</v>
      </c>
      <c r="BP400" s="129">
        <v>570.58480189976251</v>
      </c>
      <c r="BQ400" s="305">
        <v>228.67354080739909</v>
      </c>
      <c r="BR400" s="307">
        <v>89.198100237470314</v>
      </c>
      <c r="BS400" s="306">
        <v>252.71316085489315</v>
      </c>
      <c r="BT400" s="129">
        <v>1338.2163479565054</v>
      </c>
      <c r="BU400" s="305">
        <v>428.39382577177855</v>
      </c>
      <c r="BV400" s="307">
        <v>112.63867016622922</v>
      </c>
      <c r="BW400" s="307">
        <v>577.98812648418948</v>
      </c>
      <c r="BX400" s="306">
        <v>219.19572553430822</v>
      </c>
      <c r="BY400" s="129">
        <v>2976.4668166479191</v>
      </c>
      <c r="BZ400" s="305">
        <v>184.11411073615798</v>
      </c>
      <c r="CA400" s="307">
        <v>419.62679665041873</v>
      </c>
      <c r="CB400" s="127">
        <v>995.44931883514562</v>
      </c>
      <c r="CC400" s="307">
        <v>291.99050118735158</v>
      </c>
      <c r="CD400" s="307">
        <v>228.79240094988126</v>
      </c>
      <c r="CE400" s="307">
        <v>240.31458567679039</v>
      </c>
      <c r="CF400" s="307">
        <v>358.58955130608672</v>
      </c>
      <c r="CG400" s="306">
        <v>257.58955130608672</v>
      </c>
      <c r="CH400" s="129">
        <v>1655.344706911636</v>
      </c>
      <c r="CI400" s="305">
        <v>1038.1489813773278</v>
      </c>
      <c r="CJ400" s="306">
        <v>617.19572553430817</v>
      </c>
      <c r="CK400" s="129">
        <v>1839.3304586926633</v>
      </c>
      <c r="CL400" s="305">
        <v>636.03249593800774</v>
      </c>
      <c r="CM400" s="307">
        <v>375.23297087864017</v>
      </c>
      <c r="CN400" s="307">
        <v>167.19572553430822</v>
      </c>
      <c r="CO400" s="307">
        <v>317.47544056992876</v>
      </c>
      <c r="CP400" s="306">
        <v>343.39382577177855</v>
      </c>
      <c r="CQ400" s="129">
        <v>998.2234720659917</v>
      </c>
      <c r="CR400" s="305">
        <v>268.71316085489315</v>
      </c>
      <c r="CS400" s="307">
        <v>424.95325584301963</v>
      </c>
      <c r="CT400" s="306">
        <v>304.55705536807898</v>
      </c>
      <c r="CU400" s="129">
        <v>1254.8130233720785</v>
      </c>
      <c r="CV400" s="307">
        <v>265.63154605674288</v>
      </c>
      <c r="CW400" s="307">
        <v>427.23297087864017</v>
      </c>
      <c r="CX400" s="307">
        <v>252.75515560554931</v>
      </c>
      <c r="CY400" s="306">
        <v>309.19335083114612</v>
      </c>
      <c r="CZ400" s="129">
        <v>3723.052368453943</v>
      </c>
      <c r="DA400" s="305">
        <v>198.19572553430822</v>
      </c>
      <c r="DB400" s="307">
        <v>168.03724534433195</v>
      </c>
      <c r="DC400" s="307">
        <v>772.46594175728035</v>
      </c>
      <c r="DD400" s="307">
        <v>1327.4960629921261</v>
      </c>
      <c r="DE400" s="307">
        <v>821.34708161479819</v>
      </c>
      <c r="DF400" s="306">
        <v>435.51031121109861</v>
      </c>
      <c r="DG400" s="129">
        <v>5023.8265216847894</v>
      </c>
      <c r="DH400" s="305">
        <v>548.55468066491687</v>
      </c>
      <c r="DI400" s="307">
        <v>353.83202099737531</v>
      </c>
      <c r="DJ400" s="307">
        <v>500.67116610423699</v>
      </c>
      <c r="DK400" s="307">
        <v>971.95088113985753</v>
      </c>
      <c r="DL400" s="307">
        <v>732.23297087864012</v>
      </c>
      <c r="DM400" s="307">
        <v>1100.190976127984</v>
      </c>
      <c r="DN400" s="307">
        <v>352.27734033245844</v>
      </c>
      <c r="DO400" s="307">
        <v>464.11648543932006</v>
      </c>
      <c r="DP400" s="486">
        <v>40347.152855893015</v>
      </c>
      <c r="DQ400" s="481">
        <v>503.94850643669542</v>
      </c>
      <c r="DR400" s="106">
        <v>216.71553555805525</v>
      </c>
      <c r="DS400" s="307">
        <v>200.59430071241096</v>
      </c>
      <c r="DT400" s="126">
        <v>86.638670166229218</v>
      </c>
      <c r="DU400" s="638">
        <v>580.90888638920137</v>
      </c>
      <c r="DV400" s="305">
        <v>551.99050118735158</v>
      </c>
      <c r="DW400" s="126">
        <v>28.91838520184977</v>
      </c>
      <c r="DX400" s="343"/>
      <c r="EA400" s="211"/>
      <c r="EB400" s="211"/>
      <c r="EC400" s="211"/>
      <c r="ED400" s="211"/>
      <c r="EE400" s="211"/>
      <c r="EF400" s="211"/>
      <c r="EG400" s="211"/>
      <c r="EH400" s="211"/>
      <c r="EI400" s="211"/>
      <c r="EJ400" s="395"/>
      <c r="EK400" s="395"/>
      <c r="EL400" s="395"/>
      <c r="EM400" s="395"/>
    </row>
    <row r="401" spans="1:143" s="14" customFormat="1" ht="16.5" customHeight="1">
      <c r="A401" s="49" t="s">
        <v>6</v>
      </c>
      <c r="B401" s="195">
        <v>1454</v>
      </c>
      <c r="C401" s="305">
        <v>831</v>
      </c>
      <c r="D401" s="306">
        <v>623</v>
      </c>
      <c r="E401" s="65">
        <v>3036</v>
      </c>
      <c r="F401" s="305">
        <v>393</v>
      </c>
      <c r="G401" s="307">
        <v>1139</v>
      </c>
      <c r="H401" s="307">
        <v>510</v>
      </c>
      <c r="I401" s="307">
        <v>374</v>
      </c>
      <c r="J401" s="307">
        <v>620</v>
      </c>
      <c r="K401" s="129">
        <v>1666</v>
      </c>
      <c r="L401" s="307">
        <v>379</v>
      </c>
      <c r="M401" s="336">
        <v>261</v>
      </c>
      <c r="N401" s="127">
        <v>366</v>
      </c>
      <c r="O401" s="126">
        <v>660</v>
      </c>
      <c r="P401" s="129">
        <v>1173</v>
      </c>
      <c r="Q401" s="127">
        <v>490</v>
      </c>
      <c r="R401" s="307">
        <v>391</v>
      </c>
      <c r="S401" s="306">
        <v>292</v>
      </c>
      <c r="T401" s="129">
        <v>1404</v>
      </c>
      <c r="U401" s="307">
        <v>380</v>
      </c>
      <c r="V401" s="307">
        <v>263</v>
      </c>
      <c r="W401" s="307">
        <v>370</v>
      </c>
      <c r="X401" s="306">
        <v>391</v>
      </c>
      <c r="Y401" s="129">
        <v>3254</v>
      </c>
      <c r="Z401" s="305">
        <v>636</v>
      </c>
      <c r="AA401" s="307">
        <v>908</v>
      </c>
      <c r="AB401" s="307">
        <v>947</v>
      </c>
      <c r="AC401" s="306">
        <v>763</v>
      </c>
      <c r="AD401" s="129">
        <v>2802</v>
      </c>
      <c r="AE401" s="305">
        <v>330</v>
      </c>
      <c r="AF401" s="307">
        <v>457</v>
      </c>
      <c r="AG401" s="307">
        <v>356</v>
      </c>
      <c r="AH401" s="307">
        <v>655</v>
      </c>
      <c r="AI401" s="307">
        <v>377</v>
      </c>
      <c r="AJ401" s="306">
        <v>627</v>
      </c>
      <c r="AK401" s="129">
        <v>1284</v>
      </c>
      <c r="AL401" s="305">
        <v>293</v>
      </c>
      <c r="AM401" s="307">
        <v>295</v>
      </c>
      <c r="AN401" s="307">
        <v>497</v>
      </c>
      <c r="AO401" s="306">
        <v>199</v>
      </c>
      <c r="AP401" s="129">
        <v>166</v>
      </c>
      <c r="AQ401" s="305">
        <v>84</v>
      </c>
      <c r="AR401" s="306">
        <v>82</v>
      </c>
      <c r="AS401" s="129">
        <v>1006</v>
      </c>
      <c r="AT401" s="305">
        <v>399</v>
      </c>
      <c r="AU401" s="307">
        <v>284</v>
      </c>
      <c r="AV401" s="307">
        <v>220</v>
      </c>
      <c r="AW401" s="306">
        <v>103</v>
      </c>
      <c r="AX401" s="129">
        <v>1109</v>
      </c>
      <c r="AY401" s="305">
        <v>407</v>
      </c>
      <c r="AZ401" s="306">
        <v>702</v>
      </c>
      <c r="BA401" s="481">
        <v>6419</v>
      </c>
      <c r="BB401" s="305">
        <v>1394</v>
      </c>
      <c r="BC401" s="307">
        <v>840</v>
      </c>
      <c r="BD401" s="307">
        <v>875</v>
      </c>
      <c r="BE401" s="307">
        <v>843</v>
      </c>
      <c r="BF401" s="307">
        <v>588</v>
      </c>
      <c r="BG401" s="307">
        <v>601</v>
      </c>
      <c r="BH401" s="307">
        <v>656</v>
      </c>
      <c r="BI401" s="306">
        <v>622</v>
      </c>
      <c r="BJ401" s="129">
        <v>2435</v>
      </c>
      <c r="BK401" s="305">
        <v>354</v>
      </c>
      <c r="BL401" s="307">
        <v>653</v>
      </c>
      <c r="BM401" s="307">
        <v>687</v>
      </c>
      <c r="BN401" s="307">
        <v>269</v>
      </c>
      <c r="BO401" s="306">
        <v>472</v>
      </c>
      <c r="BP401" s="129">
        <v>1249</v>
      </c>
      <c r="BQ401" s="305">
        <v>422</v>
      </c>
      <c r="BR401" s="307">
        <v>276</v>
      </c>
      <c r="BS401" s="306">
        <v>551</v>
      </c>
      <c r="BT401" s="129">
        <v>2067</v>
      </c>
      <c r="BU401" s="305">
        <v>619</v>
      </c>
      <c r="BV401" s="307">
        <v>260</v>
      </c>
      <c r="BW401" s="307">
        <v>827</v>
      </c>
      <c r="BX401" s="306">
        <v>361</v>
      </c>
      <c r="BY401" s="129">
        <v>3085</v>
      </c>
      <c r="BZ401" s="305">
        <v>229</v>
      </c>
      <c r="CA401" s="307">
        <v>413</v>
      </c>
      <c r="CB401" s="127">
        <v>981</v>
      </c>
      <c r="CC401" s="307">
        <v>283</v>
      </c>
      <c r="CD401" s="307">
        <v>206</v>
      </c>
      <c r="CE401" s="307">
        <v>209</v>
      </c>
      <c r="CF401" s="307">
        <v>507</v>
      </c>
      <c r="CG401" s="306">
        <v>257</v>
      </c>
      <c r="CH401" s="129">
        <v>2955</v>
      </c>
      <c r="CI401" s="305">
        <v>1509</v>
      </c>
      <c r="CJ401" s="306">
        <v>1446</v>
      </c>
      <c r="CK401" s="129">
        <v>3549</v>
      </c>
      <c r="CL401" s="305">
        <v>1079</v>
      </c>
      <c r="CM401" s="307">
        <v>837</v>
      </c>
      <c r="CN401" s="307">
        <v>348</v>
      </c>
      <c r="CO401" s="307">
        <v>569</v>
      </c>
      <c r="CP401" s="306">
        <v>716</v>
      </c>
      <c r="CQ401" s="129">
        <v>1733</v>
      </c>
      <c r="CR401" s="305">
        <v>405</v>
      </c>
      <c r="CS401" s="307">
        <v>576</v>
      </c>
      <c r="CT401" s="306">
        <v>752</v>
      </c>
      <c r="CU401" s="129">
        <v>1918</v>
      </c>
      <c r="CV401" s="307">
        <v>456</v>
      </c>
      <c r="CW401" s="307">
        <v>509</v>
      </c>
      <c r="CX401" s="307">
        <v>510</v>
      </c>
      <c r="CY401" s="306">
        <v>443</v>
      </c>
      <c r="CZ401" s="129">
        <v>3440</v>
      </c>
      <c r="DA401" s="305">
        <v>181</v>
      </c>
      <c r="DB401" s="307">
        <v>183</v>
      </c>
      <c r="DC401" s="307">
        <v>719</v>
      </c>
      <c r="DD401" s="307">
        <v>1504</v>
      </c>
      <c r="DE401" s="307">
        <v>492</v>
      </c>
      <c r="DF401" s="306">
        <v>361</v>
      </c>
      <c r="DG401" s="129">
        <v>5559</v>
      </c>
      <c r="DH401" s="305">
        <v>524</v>
      </c>
      <c r="DI401" s="307">
        <v>383</v>
      </c>
      <c r="DJ401" s="307">
        <v>376</v>
      </c>
      <c r="DK401" s="307">
        <v>1033</v>
      </c>
      <c r="DL401" s="307">
        <v>839</v>
      </c>
      <c r="DM401" s="307">
        <v>1261</v>
      </c>
      <c r="DN401" s="307">
        <v>461</v>
      </c>
      <c r="DO401" s="307">
        <v>682</v>
      </c>
      <c r="DP401" s="486">
        <v>52763</v>
      </c>
      <c r="DQ401" s="481">
        <v>560</v>
      </c>
      <c r="DR401" s="106">
        <v>251</v>
      </c>
      <c r="DS401" s="307">
        <v>219</v>
      </c>
      <c r="DT401" s="126">
        <v>90</v>
      </c>
      <c r="DU401" s="638">
        <v>440</v>
      </c>
      <c r="DV401" s="305">
        <v>386</v>
      </c>
      <c r="DW401" s="126">
        <v>54</v>
      </c>
      <c r="DX401" s="343"/>
      <c r="EJ401" s="211"/>
      <c r="EK401" s="211"/>
      <c r="EL401" s="211"/>
      <c r="EM401" s="211"/>
    </row>
    <row r="402" spans="1:143" s="14" customFormat="1" ht="16.5" customHeight="1">
      <c r="A402" s="763" t="s">
        <v>7</v>
      </c>
      <c r="B402" s="195">
        <v>4727.631546056743</v>
      </c>
      <c r="C402" s="764">
        <v>2734.4730658667668</v>
      </c>
      <c r="D402" s="765">
        <v>1993.1584801899762</v>
      </c>
      <c r="E402" s="65">
        <v>9666.7797775278086</v>
      </c>
      <c r="F402" s="764">
        <v>1229.0324959380077</v>
      </c>
      <c r="G402" s="766">
        <v>3778.174353205849</v>
      </c>
      <c r="H402" s="766">
        <v>1666.9112610923635</v>
      </c>
      <c r="I402" s="766">
        <v>1117.0277465316835</v>
      </c>
      <c r="J402" s="766">
        <v>1875.6339207599049</v>
      </c>
      <c r="K402" s="129">
        <v>4805.481814773153</v>
      </c>
      <c r="L402" s="766">
        <v>1171.9905011873516</v>
      </c>
      <c r="M402" s="767">
        <v>628.95563054618174</v>
      </c>
      <c r="N402" s="411">
        <v>943.43344581927261</v>
      </c>
      <c r="O402" s="620">
        <v>2061.1022372203474</v>
      </c>
      <c r="P402" s="129">
        <v>3768.866891638545</v>
      </c>
      <c r="Q402" s="411">
        <v>1669.7155355580553</v>
      </c>
      <c r="R402" s="766">
        <v>1253.7155355580553</v>
      </c>
      <c r="S402" s="765">
        <v>845.43582052243471</v>
      </c>
      <c r="T402" s="129">
        <v>4528.0951131108613</v>
      </c>
      <c r="U402" s="766">
        <v>1338.2353455818022</v>
      </c>
      <c r="V402" s="766">
        <v>736.27496562929628</v>
      </c>
      <c r="W402" s="766">
        <v>1374.671166104237</v>
      </c>
      <c r="X402" s="765">
        <v>1078.9136357955256</v>
      </c>
      <c r="Y402" s="129">
        <v>9072.0626171728545</v>
      </c>
      <c r="Z402" s="764">
        <v>1798.7575303087115</v>
      </c>
      <c r="AA402" s="766">
        <v>2401.7527809023873</v>
      </c>
      <c r="AB402" s="766">
        <v>2801.235345581802</v>
      </c>
      <c r="AC402" s="765">
        <v>2070.3169603799524</v>
      </c>
      <c r="AD402" s="129">
        <v>7808.4936882889633</v>
      </c>
      <c r="AE402" s="764">
        <v>1013.5150606174228</v>
      </c>
      <c r="AF402" s="766">
        <v>1189.8367704036996</v>
      </c>
      <c r="AG402" s="766">
        <v>919.55705536807898</v>
      </c>
      <c r="AH402" s="766">
        <v>1703.9952505936758</v>
      </c>
      <c r="AI402" s="766">
        <v>1084.594300712411</v>
      </c>
      <c r="AJ402" s="765">
        <v>1896.9952505936758</v>
      </c>
      <c r="AK402" s="129">
        <v>3606.1513560804897</v>
      </c>
      <c r="AL402" s="764">
        <v>831.67591551056125</v>
      </c>
      <c r="AM402" s="766">
        <v>823.39857517810276</v>
      </c>
      <c r="AN402" s="766">
        <v>1393.7575303087115</v>
      </c>
      <c r="AO402" s="765">
        <v>557.31933508311454</v>
      </c>
      <c r="AP402" s="129">
        <v>894.95563054618174</v>
      </c>
      <c r="AQ402" s="764">
        <v>417.95800524934384</v>
      </c>
      <c r="AR402" s="765">
        <v>476.9976252968379</v>
      </c>
      <c r="AS402" s="129">
        <v>3183.4683164604426</v>
      </c>
      <c r="AT402" s="764">
        <v>1362.4754405699287</v>
      </c>
      <c r="AU402" s="766">
        <v>815.79715035620552</v>
      </c>
      <c r="AV402" s="766">
        <v>657.076865391826</v>
      </c>
      <c r="AW402" s="765">
        <v>348.11886014248216</v>
      </c>
      <c r="AX402" s="129">
        <v>4032.9088863892011</v>
      </c>
      <c r="AY402" s="764">
        <v>1393.5966754155729</v>
      </c>
      <c r="AZ402" s="765">
        <v>2639.3122109736282</v>
      </c>
      <c r="BA402" s="481">
        <v>19344.029371328583</v>
      </c>
      <c r="BB402" s="764">
        <v>3238.9952505936758</v>
      </c>
      <c r="BC402" s="766">
        <v>2904.8692663417073</v>
      </c>
      <c r="BD402" s="766">
        <v>2812.8343957005372</v>
      </c>
      <c r="BE402" s="766">
        <v>2705.5523059617549</v>
      </c>
      <c r="BF402" s="766">
        <v>1961.7155355580553</v>
      </c>
      <c r="BG402" s="766">
        <v>1755.8343957005375</v>
      </c>
      <c r="BH402" s="766">
        <v>1954.5546806649168</v>
      </c>
      <c r="BI402" s="765">
        <v>2009.6735408073991</v>
      </c>
      <c r="BJ402" s="129">
        <v>7793.3693288338964</v>
      </c>
      <c r="BK402" s="764">
        <v>1230.2607174103237</v>
      </c>
      <c r="BL402" s="766">
        <v>2063.2234720659917</v>
      </c>
      <c r="BM402" s="766">
        <v>2636.0182477190351</v>
      </c>
      <c r="BN402" s="766">
        <v>485.47781527309087</v>
      </c>
      <c r="BO402" s="765">
        <v>1378.3890763654545</v>
      </c>
      <c r="BP402" s="129">
        <v>2872.5848018997626</v>
      </c>
      <c r="BQ402" s="764">
        <v>1000.6735408073991</v>
      </c>
      <c r="BR402" s="766">
        <v>577.19810023747027</v>
      </c>
      <c r="BS402" s="765">
        <v>1294.7131608548932</v>
      </c>
      <c r="BT402" s="129">
        <v>6030.2163479565052</v>
      </c>
      <c r="BU402" s="764">
        <v>1860.3938257717787</v>
      </c>
      <c r="BV402" s="766">
        <v>600.63867016622919</v>
      </c>
      <c r="BW402" s="766">
        <v>2518.9881264841897</v>
      </c>
      <c r="BX402" s="765">
        <v>1050.1957255343082</v>
      </c>
      <c r="BY402" s="129">
        <v>9552.4668166479187</v>
      </c>
      <c r="BZ402" s="764">
        <v>625.11411073615795</v>
      </c>
      <c r="CA402" s="766">
        <v>1232.6267966504188</v>
      </c>
      <c r="CB402" s="411">
        <v>3268.4493188351457</v>
      </c>
      <c r="CC402" s="766">
        <v>867.99050118735158</v>
      </c>
      <c r="CD402" s="766">
        <v>675.79240094988131</v>
      </c>
      <c r="CE402" s="766">
        <v>759.31458567679033</v>
      </c>
      <c r="CF402" s="766">
        <v>1325.5895513060868</v>
      </c>
      <c r="CG402" s="765">
        <v>797.58955130608672</v>
      </c>
      <c r="CH402" s="129">
        <v>8150.3447069116355</v>
      </c>
      <c r="CI402" s="764">
        <v>4759.1489813773278</v>
      </c>
      <c r="CJ402" s="765">
        <v>3391.1957255343082</v>
      </c>
      <c r="CK402" s="129">
        <v>9993.3304586926643</v>
      </c>
      <c r="CL402" s="764">
        <v>3155.0324959380077</v>
      </c>
      <c r="CM402" s="766">
        <v>2193.2329708786401</v>
      </c>
      <c r="CN402" s="766">
        <v>1098.1957255343082</v>
      </c>
      <c r="CO402" s="766">
        <v>1613.4754405699287</v>
      </c>
      <c r="CP402" s="765">
        <v>1933.3938257717787</v>
      </c>
      <c r="CQ402" s="129">
        <v>4922.2234720659917</v>
      </c>
      <c r="CR402" s="764">
        <v>1276.7131608548932</v>
      </c>
      <c r="CS402" s="766">
        <v>1929.9532558430196</v>
      </c>
      <c r="CT402" s="765">
        <v>1715.5570553680791</v>
      </c>
      <c r="CU402" s="129">
        <v>5516.8130233720785</v>
      </c>
      <c r="CV402" s="766">
        <v>1237.631546056743</v>
      </c>
      <c r="CW402" s="766">
        <v>1672.2329708786401</v>
      </c>
      <c r="CX402" s="766">
        <v>1266.7551556055494</v>
      </c>
      <c r="CY402" s="765">
        <v>1340.1933508311461</v>
      </c>
      <c r="CZ402" s="129">
        <v>11485.052368453944</v>
      </c>
      <c r="DA402" s="764">
        <v>613.19572553430817</v>
      </c>
      <c r="DB402" s="766">
        <v>549.03724534433195</v>
      </c>
      <c r="DC402" s="766">
        <v>2347.4659417572802</v>
      </c>
      <c r="DD402" s="766">
        <v>4361.4960629921261</v>
      </c>
      <c r="DE402" s="766">
        <v>2276.3470816147983</v>
      </c>
      <c r="DF402" s="765">
        <v>1337.5103112110987</v>
      </c>
      <c r="DG402" s="129">
        <v>16734.82652168479</v>
      </c>
      <c r="DH402" s="764">
        <v>1715.5546806649168</v>
      </c>
      <c r="DI402" s="766">
        <v>1102.8320209973754</v>
      </c>
      <c r="DJ402" s="766">
        <v>1403.671166104237</v>
      </c>
      <c r="DK402" s="766">
        <v>3223.9508811398573</v>
      </c>
      <c r="DL402" s="766">
        <v>2400.2329708786401</v>
      </c>
      <c r="DM402" s="766">
        <v>3737.190976127984</v>
      </c>
      <c r="DN402" s="766">
        <v>1268.2773403324584</v>
      </c>
      <c r="DO402" s="766">
        <v>1883.1164854393201</v>
      </c>
      <c r="DP402" s="486">
        <v>158490.15285589301</v>
      </c>
      <c r="DQ402" s="481">
        <v>2147.9485064366954</v>
      </c>
      <c r="DR402" s="90">
        <v>951.71553555805531</v>
      </c>
      <c r="DS402" s="766">
        <v>797.59430071241093</v>
      </c>
      <c r="DT402" s="620">
        <v>398.63867016622919</v>
      </c>
      <c r="DU402" s="638">
        <v>1850.9088863892014</v>
      </c>
      <c r="DV402" s="764">
        <v>1609.9905011873516</v>
      </c>
      <c r="DW402" s="620">
        <v>240.91838520184979</v>
      </c>
      <c r="DX402" s="343"/>
      <c r="DZ402" s="395"/>
      <c r="EA402" s="211"/>
      <c r="EB402" s="211"/>
      <c r="EC402" s="211"/>
      <c r="ED402" s="211"/>
      <c r="EE402" s="211"/>
      <c r="EF402" s="211"/>
      <c r="EG402" s="211"/>
      <c r="EH402" s="211"/>
      <c r="EI402" s="211"/>
    </row>
    <row r="403" spans="1:143" s="14" customFormat="1" ht="16.5" customHeight="1">
      <c r="A403" s="480" t="s">
        <v>454</v>
      </c>
      <c r="B403" s="241"/>
      <c r="C403" s="242"/>
      <c r="D403" s="243"/>
      <c r="E403" s="241"/>
      <c r="F403" s="242"/>
      <c r="G403" s="244"/>
      <c r="H403" s="244"/>
      <c r="I403" s="244"/>
      <c r="J403" s="243"/>
      <c r="K403" s="241"/>
      <c r="L403" s="244"/>
      <c r="M403" s="244"/>
      <c r="N403" s="244"/>
      <c r="O403" s="243"/>
      <c r="P403" s="241"/>
      <c r="Q403" s="244"/>
      <c r="R403" s="244"/>
      <c r="S403" s="243"/>
      <c r="T403" s="241"/>
      <c r="U403" s="244"/>
      <c r="V403" s="244"/>
      <c r="W403" s="244"/>
      <c r="X403" s="243"/>
      <c r="Y403" s="241"/>
      <c r="Z403" s="244"/>
      <c r="AA403" s="244"/>
      <c r="AB403" s="244"/>
      <c r="AC403" s="243"/>
      <c r="AD403" s="241"/>
      <c r="AE403" s="244"/>
      <c r="AF403" s="244"/>
      <c r="AG403" s="244"/>
      <c r="AH403" s="244"/>
      <c r="AI403" s="244"/>
      <c r="AJ403" s="243"/>
      <c r="AK403" s="241"/>
      <c r="AL403" s="244"/>
      <c r="AM403" s="244"/>
      <c r="AN403" s="244"/>
      <c r="AO403" s="243"/>
      <c r="AP403" s="241"/>
      <c r="AQ403" s="244"/>
      <c r="AR403" s="243"/>
      <c r="AS403" s="241"/>
      <c r="AT403" s="244"/>
      <c r="AU403" s="244"/>
      <c r="AV403" s="244"/>
      <c r="AW403" s="243"/>
      <c r="AX403" s="241"/>
      <c r="AY403" s="244"/>
      <c r="AZ403" s="243"/>
      <c r="BA403" s="241"/>
      <c r="BB403" s="244"/>
      <c r="BC403" s="244"/>
      <c r="BD403" s="244"/>
      <c r="BE403" s="244"/>
      <c r="BF403" s="244"/>
      <c r="BG403" s="244"/>
      <c r="BH403" s="244"/>
      <c r="BI403" s="243"/>
      <c r="BJ403" s="241"/>
      <c r="BK403" s="244"/>
      <c r="BL403" s="244"/>
      <c r="BM403" s="244"/>
      <c r="BN403" s="244"/>
      <c r="BO403" s="243"/>
      <c r="BP403" s="241"/>
      <c r="BQ403" s="244"/>
      <c r="BR403" s="244"/>
      <c r="BS403" s="243"/>
      <c r="BT403" s="241"/>
      <c r="BU403" s="244"/>
      <c r="BV403" s="244"/>
      <c r="BW403" s="244"/>
      <c r="BX403" s="243"/>
      <c r="BY403" s="241"/>
      <c r="BZ403" s="244"/>
      <c r="CA403" s="244"/>
      <c r="CB403" s="244"/>
      <c r="CC403" s="244"/>
      <c r="CD403" s="244"/>
      <c r="CE403" s="244"/>
      <c r="CF403" s="244"/>
      <c r="CG403" s="243"/>
      <c r="CH403" s="241"/>
      <c r="CI403" s="244"/>
      <c r="CJ403" s="243"/>
      <c r="CK403" s="241"/>
      <c r="CL403" s="244"/>
      <c r="CM403" s="244"/>
      <c r="CN403" s="244"/>
      <c r="CO403" s="244"/>
      <c r="CP403" s="243"/>
      <c r="CQ403" s="241"/>
      <c r="CR403" s="244"/>
      <c r="CS403" s="244"/>
      <c r="CT403" s="243"/>
      <c r="CU403" s="241"/>
      <c r="CV403" s="244"/>
      <c r="CW403" s="244"/>
      <c r="CX403" s="244"/>
      <c r="CY403" s="243"/>
      <c r="CZ403" s="241"/>
      <c r="DA403" s="244"/>
      <c r="DB403" s="244"/>
      <c r="DC403" s="244"/>
      <c r="DD403" s="244"/>
      <c r="DE403" s="244"/>
      <c r="DF403" s="243"/>
      <c r="DG403" s="241"/>
      <c r="DH403" s="244"/>
      <c r="DI403" s="244"/>
      <c r="DJ403" s="244"/>
      <c r="DK403" s="244"/>
      <c r="DL403" s="244"/>
      <c r="DM403" s="244"/>
      <c r="DN403" s="244"/>
      <c r="DO403" s="243"/>
      <c r="DP403" s="459"/>
      <c r="DQ403" s="241"/>
      <c r="DR403" s="244"/>
      <c r="DS403" s="244"/>
      <c r="DT403" s="243"/>
      <c r="DU403" s="241"/>
      <c r="DV403" s="244"/>
      <c r="DW403" s="243"/>
      <c r="DX403" s="343"/>
      <c r="DZ403" s="211"/>
      <c r="EA403" s="211"/>
      <c r="EB403" s="211"/>
      <c r="EC403" s="211"/>
      <c r="ED403" s="211"/>
      <c r="EE403" s="211"/>
      <c r="EF403" s="211"/>
      <c r="EG403" s="211"/>
      <c r="EH403" s="211"/>
      <c r="EI403" s="211"/>
      <c r="EJ403" s="211"/>
      <c r="EK403" s="211"/>
      <c r="EL403" s="211"/>
      <c r="EM403" s="211"/>
    </row>
    <row r="404" spans="1:143" s="14" customFormat="1" ht="16.5" customHeight="1">
      <c r="A404" s="49" t="s">
        <v>4</v>
      </c>
      <c r="B404" s="195">
        <v>274179</v>
      </c>
      <c r="C404" s="219">
        <v>167521</v>
      </c>
      <c r="D404" s="220">
        <v>106658</v>
      </c>
      <c r="E404" s="223">
        <v>461835</v>
      </c>
      <c r="F404" s="219">
        <v>54292</v>
      </c>
      <c r="G404" s="221">
        <v>207858</v>
      </c>
      <c r="H404" s="221">
        <v>61846</v>
      </c>
      <c r="I404" s="221">
        <v>43742</v>
      </c>
      <c r="J404" s="220">
        <v>94097</v>
      </c>
      <c r="K404" s="223">
        <v>180523</v>
      </c>
      <c r="L404" s="221">
        <v>43639</v>
      </c>
      <c r="M404" s="221">
        <v>19324</v>
      </c>
      <c r="N404" s="221">
        <v>31142</v>
      </c>
      <c r="O404" s="220">
        <v>86418</v>
      </c>
      <c r="P404" s="223">
        <v>193037</v>
      </c>
      <c r="Q404" s="221">
        <v>89960</v>
      </c>
      <c r="R404" s="221">
        <v>69094</v>
      </c>
      <c r="S404" s="220">
        <v>33983</v>
      </c>
      <c r="T404" s="223">
        <v>191027</v>
      </c>
      <c r="U404" s="221">
        <v>64899</v>
      </c>
      <c r="V404" s="221">
        <v>24796</v>
      </c>
      <c r="W404" s="221">
        <v>64803</v>
      </c>
      <c r="X404" s="220">
        <v>36529</v>
      </c>
      <c r="Y404" s="223">
        <v>464236</v>
      </c>
      <c r="Z404" s="221">
        <v>83574</v>
      </c>
      <c r="AA404" s="221">
        <v>125442</v>
      </c>
      <c r="AB404" s="221">
        <v>151494</v>
      </c>
      <c r="AC404" s="220">
        <v>103726</v>
      </c>
      <c r="AD404" s="223">
        <v>342045</v>
      </c>
      <c r="AE404" s="221">
        <v>41846</v>
      </c>
      <c r="AF404" s="221">
        <v>54874</v>
      </c>
      <c r="AG404" s="221">
        <v>30525</v>
      </c>
      <c r="AH404" s="221">
        <v>78681</v>
      </c>
      <c r="AI404" s="221">
        <v>44724</v>
      </c>
      <c r="AJ404" s="220">
        <v>91395</v>
      </c>
      <c r="AK404" s="223">
        <v>153001</v>
      </c>
      <c r="AL404" s="221">
        <v>35340</v>
      </c>
      <c r="AM404" s="221">
        <v>33203</v>
      </c>
      <c r="AN404" s="221">
        <v>62350</v>
      </c>
      <c r="AO404" s="220">
        <v>22108</v>
      </c>
      <c r="AP404" s="223">
        <v>38952</v>
      </c>
      <c r="AQ404" s="221">
        <v>19470</v>
      </c>
      <c r="AR404" s="220">
        <v>19482</v>
      </c>
      <c r="AS404" s="223">
        <v>143074</v>
      </c>
      <c r="AT404" s="221">
        <v>65475</v>
      </c>
      <c r="AU404" s="221">
        <v>34336</v>
      </c>
      <c r="AV404" s="221">
        <v>26992</v>
      </c>
      <c r="AW404" s="220">
        <v>16271</v>
      </c>
      <c r="AX404" s="223">
        <v>239591</v>
      </c>
      <c r="AY404" s="221">
        <v>77009</v>
      </c>
      <c r="AZ404" s="220">
        <v>162582</v>
      </c>
      <c r="BA404" s="223">
        <v>1349101</v>
      </c>
      <c r="BB404" s="221">
        <v>169008</v>
      </c>
      <c r="BC404" s="221">
        <v>174723</v>
      </c>
      <c r="BD404" s="221">
        <v>228718</v>
      </c>
      <c r="BE404" s="221">
        <v>167316</v>
      </c>
      <c r="BF404" s="221">
        <v>210833</v>
      </c>
      <c r="BG404" s="221">
        <v>108017</v>
      </c>
      <c r="BH404" s="221">
        <v>145738</v>
      </c>
      <c r="BI404" s="220">
        <v>141601</v>
      </c>
      <c r="BJ404" s="223">
        <v>317832</v>
      </c>
      <c r="BK404" s="221">
        <v>43292</v>
      </c>
      <c r="BL404" s="221">
        <v>85728</v>
      </c>
      <c r="BM404" s="221">
        <v>128120</v>
      </c>
      <c r="BN404" s="221">
        <v>9663</v>
      </c>
      <c r="BO404" s="220">
        <v>51029</v>
      </c>
      <c r="BP404" s="223">
        <v>93990</v>
      </c>
      <c r="BQ404" s="221">
        <v>31585</v>
      </c>
      <c r="BR404" s="221">
        <v>13551</v>
      </c>
      <c r="BS404" s="220">
        <v>48854</v>
      </c>
      <c r="BT404" s="223">
        <v>286504</v>
      </c>
      <c r="BU404" s="221">
        <v>88643</v>
      </c>
      <c r="BV404" s="221">
        <v>21165</v>
      </c>
      <c r="BW404" s="221">
        <v>131413</v>
      </c>
      <c r="BX404" s="220">
        <v>45283</v>
      </c>
      <c r="BY404" s="223">
        <v>398049</v>
      </c>
      <c r="BZ404" s="221">
        <v>20016</v>
      </c>
      <c r="CA404" s="221">
        <v>36598</v>
      </c>
      <c r="CB404" s="221">
        <v>174482</v>
      </c>
      <c r="CC404" s="221">
        <v>28704</v>
      </c>
      <c r="CD404" s="221">
        <v>22602</v>
      </c>
      <c r="CE404" s="221">
        <v>32243</v>
      </c>
      <c r="CF404" s="221">
        <v>49057</v>
      </c>
      <c r="CG404" s="220">
        <v>34347</v>
      </c>
      <c r="CH404" s="223">
        <v>453947</v>
      </c>
      <c r="CI404" s="221">
        <v>293458</v>
      </c>
      <c r="CJ404" s="220">
        <v>160489</v>
      </c>
      <c r="CK404" s="223">
        <v>534997</v>
      </c>
      <c r="CL404" s="221">
        <v>198573</v>
      </c>
      <c r="CM404" s="221">
        <v>118238</v>
      </c>
      <c r="CN404" s="221">
        <v>51035</v>
      </c>
      <c r="CO404" s="221">
        <v>72236</v>
      </c>
      <c r="CP404" s="220">
        <v>94915</v>
      </c>
      <c r="CQ404" s="223">
        <v>237163</v>
      </c>
      <c r="CR404" s="221">
        <v>60531</v>
      </c>
      <c r="CS404" s="221">
        <v>108427</v>
      </c>
      <c r="CT404" s="220">
        <v>68205</v>
      </c>
      <c r="CU404" s="223">
        <v>242217</v>
      </c>
      <c r="CV404" s="221">
        <v>47544</v>
      </c>
      <c r="CW404" s="221">
        <v>82826</v>
      </c>
      <c r="CX404" s="221">
        <v>52594</v>
      </c>
      <c r="CY404" s="220">
        <v>59253</v>
      </c>
      <c r="CZ404" s="223">
        <v>601781</v>
      </c>
      <c r="DA404" s="221">
        <v>21254</v>
      </c>
      <c r="DB404" s="221">
        <v>20956</v>
      </c>
      <c r="DC404" s="221">
        <v>144484</v>
      </c>
      <c r="DD404" s="221">
        <v>221441</v>
      </c>
      <c r="DE404" s="221">
        <v>129713</v>
      </c>
      <c r="DF404" s="220">
        <v>63933</v>
      </c>
      <c r="DG404" s="223">
        <v>872342</v>
      </c>
      <c r="DH404" s="221">
        <v>94804</v>
      </c>
      <c r="DI404" s="221">
        <v>41546</v>
      </c>
      <c r="DJ404" s="221">
        <v>65161</v>
      </c>
      <c r="DK404" s="221">
        <v>166274</v>
      </c>
      <c r="DL404" s="221">
        <v>98386</v>
      </c>
      <c r="DM404" s="221">
        <v>211979</v>
      </c>
      <c r="DN404" s="221">
        <v>72494</v>
      </c>
      <c r="DO404" s="220">
        <v>121698</v>
      </c>
      <c r="DP404" s="436">
        <v>8069423</v>
      </c>
      <c r="DQ404" s="38">
        <v>96504</v>
      </c>
      <c r="DR404" s="221">
        <v>42656</v>
      </c>
      <c r="DS404" s="221">
        <v>35496</v>
      </c>
      <c r="DT404" s="220">
        <v>18352</v>
      </c>
      <c r="DU404" s="223">
        <v>104201</v>
      </c>
      <c r="DV404" s="221">
        <v>82255</v>
      </c>
      <c r="DW404" s="220">
        <v>21946</v>
      </c>
      <c r="DX404" s="343"/>
      <c r="EA404" s="211"/>
      <c r="EB404" s="211"/>
      <c r="EC404" s="211"/>
      <c r="ED404" s="211"/>
      <c r="EE404" s="211"/>
      <c r="EF404" s="211"/>
      <c r="EG404" s="211"/>
      <c r="EH404" s="211"/>
      <c r="EI404" s="211"/>
      <c r="EJ404" s="211"/>
      <c r="EK404" s="211"/>
      <c r="EL404" s="211"/>
      <c r="EM404" s="211"/>
    </row>
    <row r="405" spans="1:143" s="211" customFormat="1" ht="16.5" customHeight="1">
      <c r="A405" s="404" t="s">
        <v>490</v>
      </c>
      <c r="B405" s="241">
        <v>31.470316836810987</v>
      </c>
      <c r="C405" s="242">
        <v>31.723783883811581</v>
      </c>
      <c r="D405" s="243">
        <v>31.072212117234525</v>
      </c>
      <c r="E405" s="241">
        <v>30.736734981107972</v>
      </c>
      <c r="F405" s="242">
        <v>30.40595299491638</v>
      </c>
      <c r="G405" s="244">
        <v>30.594444284078552</v>
      </c>
      <c r="H405" s="244">
        <v>30.938136662031496</v>
      </c>
      <c r="I405" s="244">
        <v>31.013671071281607</v>
      </c>
      <c r="J405" s="243">
        <v>30.980796412212928</v>
      </c>
      <c r="K405" s="241">
        <v>30.551785645042461</v>
      </c>
      <c r="L405" s="244">
        <v>29.521758060450516</v>
      </c>
      <c r="M405" s="244">
        <v>28.270544400745187</v>
      </c>
      <c r="N405" s="244">
        <v>31.27287907006615</v>
      </c>
      <c r="O405" s="243">
        <v>31.32217824990164</v>
      </c>
      <c r="P405" s="241">
        <v>30.862995177090401</v>
      </c>
      <c r="Q405" s="244">
        <v>30.585815918185862</v>
      </c>
      <c r="R405" s="244">
        <v>31.733580339826901</v>
      </c>
      <c r="S405" s="243">
        <v>29.826678044904806</v>
      </c>
      <c r="T405" s="241">
        <v>31.255267579975605</v>
      </c>
      <c r="U405" s="244">
        <v>32.62453966933235</v>
      </c>
      <c r="V405" s="244">
        <v>31.44055492821423</v>
      </c>
      <c r="W405" s="244">
        <v>29.856642439393237</v>
      </c>
      <c r="X405" s="243">
        <v>31.177968189657534</v>
      </c>
      <c r="Y405" s="241">
        <v>28.051465203043279</v>
      </c>
      <c r="Z405" s="244">
        <v>28.017086653743988</v>
      </c>
      <c r="AA405" s="244">
        <v>28.724829004639595</v>
      </c>
      <c r="AB405" s="244">
        <v>28.228840746168164</v>
      </c>
      <c r="AC405" s="243">
        <v>27.005765189055783</v>
      </c>
      <c r="AD405" s="241">
        <v>30.856466254440207</v>
      </c>
      <c r="AE405" s="244">
        <v>31.87401424269942</v>
      </c>
      <c r="AF405" s="244">
        <v>31.060247111564674</v>
      </c>
      <c r="AG405" s="244">
        <v>29.45126945126945</v>
      </c>
      <c r="AH405" s="244">
        <v>30.506729706028139</v>
      </c>
      <c r="AI405" s="244">
        <v>30.538413379840801</v>
      </c>
      <c r="AJ405" s="243">
        <v>31.194266644783632</v>
      </c>
      <c r="AK405" s="241">
        <v>31.212214299252945</v>
      </c>
      <c r="AL405" s="244">
        <v>31.055461233729485</v>
      </c>
      <c r="AM405" s="244">
        <v>30.608679938559767</v>
      </c>
      <c r="AN405" s="244">
        <v>31.656776263031276</v>
      </c>
      <c r="AO405" s="243">
        <v>31.115433327302334</v>
      </c>
      <c r="AP405" s="241">
        <v>30.352741836105977</v>
      </c>
      <c r="AQ405" s="244">
        <v>32.003081664098616</v>
      </c>
      <c r="AR405" s="243">
        <v>28.703418540190945</v>
      </c>
      <c r="AS405" s="241">
        <v>30.155024672547075</v>
      </c>
      <c r="AT405" s="244">
        <v>28.994272623138603</v>
      </c>
      <c r="AU405" s="244">
        <v>30.865563839701771</v>
      </c>
      <c r="AV405" s="244">
        <v>31.216656787196207</v>
      </c>
      <c r="AW405" s="243">
        <v>31.565361686435992</v>
      </c>
      <c r="AX405" s="241">
        <v>31.566711604359096</v>
      </c>
      <c r="AY405" s="244">
        <v>33.241569167240193</v>
      </c>
      <c r="AZ405" s="243">
        <v>30.773394348697888</v>
      </c>
      <c r="BA405" s="241">
        <v>30.620094418431236</v>
      </c>
      <c r="BB405" s="244">
        <v>31.378118555952486</v>
      </c>
      <c r="BC405" s="244">
        <v>31.194519324874229</v>
      </c>
      <c r="BD405" s="244">
        <v>31.155833821561924</v>
      </c>
      <c r="BE405" s="244">
        <v>31.171555619307178</v>
      </c>
      <c r="BF405" s="244">
        <v>30.860444048132884</v>
      </c>
      <c r="BG405" s="244">
        <v>26.23661090383921</v>
      </c>
      <c r="BH405" s="244">
        <v>30.827237920103197</v>
      </c>
      <c r="BI405" s="243">
        <v>30.245549113353718</v>
      </c>
      <c r="BJ405" s="241">
        <v>30.573384681215234</v>
      </c>
      <c r="BK405" s="244">
        <v>30.830176476023283</v>
      </c>
      <c r="BL405" s="244">
        <v>30.742581187010078</v>
      </c>
      <c r="BM405" s="244">
        <v>29.837652201061506</v>
      </c>
      <c r="BN405" s="244">
        <v>31.336024009106904</v>
      </c>
      <c r="BO405" s="243">
        <v>31.774089243371417</v>
      </c>
      <c r="BP405" s="241">
        <v>29.686136823066285</v>
      </c>
      <c r="BQ405" s="244">
        <v>29.523507994301092</v>
      </c>
      <c r="BR405" s="244">
        <v>30.506973655080806</v>
      </c>
      <c r="BS405" s="243">
        <v>29.563597658328899</v>
      </c>
      <c r="BT405" s="241">
        <v>30.698349761259877</v>
      </c>
      <c r="BU405" s="244">
        <v>30.447976715589501</v>
      </c>
      <c r="BV405" s="244">
        <v>31.490668556579259</v>
      </c>
      <c r="BW405" s="244">
        <v>30.181945469626292</v>
      </c>
      <c r="BX405" s="243">
        <v>32.316763465318111</v>
      </c>
      <c r="BY405" s="241">
        <v>29.693329213237565</v>
      </c>
      <c r="BZ405" s="244">
        <v>29.821143085531574</v>
      </c>
      <c r="CA405" s="244">
        <v>31.627411333952676</v>
      </c>
      <c r="CB405" s="244">
        <v>29.022477963342922</v>
      </c>
      <c r="CC405" s="244">
        <v>30.54278149386845</v>
      </c>
      <c r="CD405" s="244">
        <v>30.842403327139191</v>
      </c>
      <c r="CE405" s="244">
        <v>29.259063982880004</v>
      </c>
      <c r="CF405" s="244">
        <v>29.961065699084738</v>
      </c>
      <c r="CG405" s="243">
        <v>29.525140478062131</v>
      </c>
      <c r="CH405" s="241">
        <v>27.451662859320582</v>
      </c>
      <c r="CI405" s="244">
        <v>27.756953294849691</v>
      </c>
      <c r="CJ405" s="243">
        <v>26.89343194860707</v>
      </c>
      <c r="CK405" s="241">
        <v>28.376794636231605</v>
      </c>
      <c r="CL405" s="244">
        <v>28.842289737275461</v>
      </c>
      <c r="CM405" s="244">
        <v>28.280248312725181</v>
      </c>
      <c r="CN405" s="244">
        <v>26.779661016949152</v>
      </c>
      <c r="CO405" s="244">
        <v>27.840688853203389</v>
      </c>
      <c r="CP405" s="243">
        <v>28.789969973133857</v>
      </c>
      <c r="CQ405" s="241">
        <v>30.705885825360618</v>
      </c>
      <c r="CR405" s="244">
        <v>29.817779319687432</v>
      </c>
      <c r="CS405" s="244">
        <v>30.951700222269363</v>
      </c>
      <c r="CT405" s="243">
        <v>31.103291547540504</v>
      </c>
      <c r="CU405" s="241">
        <v>30.817407531263289</v>
      </c>
      <c r="CV405" s="244">
        <v>30.470721857647654</v>
      </c>
      <c r="CW405" s="244">
        <v>31.610846835534737</v>
      </c>
      <c r="CX405" s="244">
        <v>30.429326539148953</v>
      </c>
      <c r="CY405" s="243">
        <v>30.330953706985301</v>
      </c>
      <c r="CZ405" s="241">
        <v>31.732141759211409</v>
      </c>
      <c r="DA405" s="244">
        <v>33.174931777547755</v>
      </c>
      <c r="DB405" s="244">
        <v>35.178469173506393</v>
      </c>
      <c r="DC405" s="244">
        <v>32.773179037125217</v>
      </c>
      <c r="DD405" s="244">
        <v>30.819947525525986</v>
      </c>
      <c r="DE405" s="244">
        <v>31.726966456715981</v>
      </c>
      <c r="DF405" s="243">
        <v>30.940203025041839</v>
      </c>
      <c r="DG405" s="241">
        <v>31.25196310621293</v>
      </c>
      <c r="DH405" s="244">
        <v>33.239103835281213</v>
      </c>
      <c r="DI405" s="244">
        <v>32.486882010301834</v>
      </c>
      <c r="DJ405" s="244">
        <v>30.447660410368165</v>
      </c>
      <c r="DK405" s="244">
        <v>30.382982306313675</v>
      </c>
      <c r="DL405" s="244">
        <v>29.470656394202429</v>
      </c>
      <c r="DM405" s="244">
        <v>29.626519608074386</v>
      </c>
      <c r="DN405" s="244">
        <v>34.742185560184289</v>
      </c>
      <c r="DO405" s="244">
        <v>33.092573419448144</v>
      </c>
      <c r="DP405" s="527">
        <v>30.3</v>
      </c>
      <c r="DQ405" s="526">
        <v>30.4</v>
      </c>
      <c r="DR405" s="244">
        <v>29.578488372093023</v>
      </c>
      <c r="DS405" s="244">
        <v>31.5500338066261</v>
      </c>
      <c r="DT405" s="243">
        <v>29.822362685265912</v>
      </c>
      <c r="DU405" s="241">
        <v>23.3</v>
      </c>
      <c r="DV405" s="244">
        <v>26.900492371284422</v>
      </c>
      <c r="DW405" s="243">
        <v>9.6555180898569208</v>
      </c>
    </row>
    <row r="406" spans="1:143" s="395" customFormat="1" ht="16.5" customHeight="1">
      <c r="A406" s="49" t="s">
        <v>8</v>
      </c>
      <c r="B406" s="195">
        <v>45001.284780812421</v>
      </c>
      <c r="C406" s="219">
        <v>24553.238884274106</v>
      </c>
      <c r="D406" s="220">
        <v>20448.045896538311</v>
      </c>
      <c r="E406" s="223">
        <v>129957.48266313301</v>
      </c>
      <c r="F406" s="219">
        <v>11139.613107767513</v>
      </c>
      <c r="G406" s="221">
        <v>50864.973085933627</v>
      </c>
      <c r="H406" s="221">
        <v>22304.704796157366</v>
      </c>
      <c r="I406" s="221">
        <v>14877.526015482163</v>
      </c>
      <c r="J406" s="220">
        <v>30770.665657792346</v>
      </c>
      <c r="K406" s="223">
        <v>45382.282430416781</v>
      </c>
      <c r="L406" s="221">
        <v>11788.068844807467</v>
      </c>
      <c r="M406" s="221">
        <v>4633</v>
      </c>
      <c r="N406" s="221">
        <v>7992</v>
      </c>
      <c r="O406" s="220">
        <v>20969.213585609315</v>
      </c>
      <c r="P406" s="223">
        <v>34699.946418960826</v>
      </c>
      <c r="Q406" s="221">
        <v>15984.863188332591</v>
      </c>
      <c r="R406" s="221">
        <v>11553.913191161593</v>
      </c>
      <c r="S406" s="220">
        <v>7161.1700394666386</v>
      </c>
      <c r="T406" s="223">
        <v>49830.333027746368</v>
      </c>
      <c r="U406" s="221">
        <v>17155.071195203105</v>
      </c>
      <c r="V406" s="221">
        <v>7356.1423904062094</v>
      </c>
      <c r="W406" s="221">
        <v>16064.071195203105</v>
      </c>
      <c r="X406" s="220">
        <v>9255.0482469339495</v>
      </c>
      <c r="Y406" s="223">
        <v>94071.224871827042</v>
      </c>
      <c r="Z406" s="221">
        <v>20557.003706403633</v>
      </c>
      <c r="AA406" s="221">
        <v>23102.205823481709</v>
      </c>
      <c r="AB406" s="221">
        <v>31611.98733126092</v>
      </c>
      <c r="AC406" s="220">
        <v>18800.028010680784</v>
      </c>
      <c r="AD406" s="223">
        <v>77891.207968057148</v>
      </c>
      <c r="AE406" s="221">
        <v>9199.1147413457802</v>
      </c>
      <c r="AF406" s="221">
        <v>12254.211235213677</v>
      </c>
      <c r="AG406" s="221">
        <v>5066.0505973295858</v>
      </c>
      <c r="AH406" s="221">
        <v>17993.374223493407</v>
      </c>
      <c r="AI406" s="221">
        <v>9631.0711952031052</v>
      </c>
      <c r="AJ406" s="220">
        <v>23747.385975471589</v>
      </c>
      <c r="AK406" s="223">
        <v>28809.353625619886</v>
      </c>
      <c r="AL406" s="221">
        <v>5773</v>
      </c>
      <c r="AM406" s="221">
        <v>6923.1170917414165</v>
      </c>
      <c r="AN406" s="221">
        <v>12488.211235213677</v>
      </c>
      <c r="AO406" s="220">
        <v>3625.0252986647929</v>
      </c>
      <c r="AP406" s="223">
        <v>9234</v>
      </c>
      <c r="AQ406" s="221">
        <v>4518</v>
      </c>
      <c r="AR406" s="220">
        <v>4716</v>
      </c>
      <c r="AS406" s="223">
        <v>32544.17003946664</v>
      </c>
      <c r="AT406" s="221">
        <v>14774.096493867897</v>
      </c>
      <c r="AU406" s="221">
        <v>8381.0252986647938</v>
      </c>
      <c r="AV406" s="221">
        <v>5950</v>
      </c>
      <c r="AW406" s="220">
        <v>3439.0482469339486</v>
      </c>
      <c r="AX406" s="223">
        <v>46177.842590459069</v>
      </c>
      <c r="AY406" s="221">
        <v>17914.137689614934</v>
      </c>
      <c r="AZ406" s="220">
        <v>28263.704900844135</v>
      </c>
      <c r="BA406" s="223">
        <v>294601.57716904563</v>
      </c>
      <c r="BB406" s="221">
        <v>39893.791593242429</v>
      </c>
      <c r="BC406" s="221">
        <v>42067.541912564411</v>
      </c>
      <c r="BD406" s="221">
        <v>45362.922270483825</v>
      </c>
      <c r="BE406" s="221">
        <v>43005.904939766842</v>
      </c>
      <c r="BF406" s="221">
        <v>36569.703067322342</v>
      </c>
      <c r="BG406" s="221">
        <v>24658.303028290302</v>
      </c>
      <c r="BH406" s="221">
        <v>30448.833744563737</v>
      </c>
      <c r="BI406" s="220">
        <v>32594.576612811747</v>
      </c>
      <c r="BJ406" s="223">
        <v>118900.75924339073</v>
      </c>
      <c r="BK406" s="221">
        <v>17221.697887178034</v>
      </c>
      <c r="BL406" s="221">
        <v>29704.290222721815</v>
      </c>
      <c r="BM406" s="221">
        <v>46823.149402779745</v>
      </c>
      <c r="BN406" s="221">
        <v>3037.0941434722604</v>
      </c>
      <c r="BO406" s="220">
        <v>22114.913785662178</v>
      </c>
      <c r="BP406" s="223">
        <v>19787.685032638619</v>
      </c>
      <c r="BQ406" s="221">
        <v>7441.3267062274563</v>
      </c>
      <c r="BR406" s="221">
        <v>2878.0711952031047</v>
      </c>
      <c r="BS406" s="220">
        <v>9468.2871312080551</v>
      </c>
      <c r="BT406" s="223">
        <v>60760.213585609315</v>
      </c>
      <c r="BU406" s="221">
        <v>19703.094143472259</v>
      </c>
      <c r="BV406" s="221">
        <v>4524.0482469339486</v>
      </c>
      <c r="BW406" s="221">
        <v>27537.022948269157</v>
      </c>
      <c r="BX406" s="220">
        <v>8996.0482469339477</v>
      </c>
      <c r="BY406" s="223">
        <v>133387.15318681014</v>
      </c>
      <c r="BZ406" s="221">
        <v>7640.0458965383123</v>
      </c>
      <c r="CA406" s="221">
        <v>17029.068844807469</v>
      </c>
      <c r="CB406" s="221">
        <v>53426.110557428343</v>
      </c>
      <c r="CC406" s="221">
        <v>9858.21593600495</v>
      </c>
      <c r="CD406" s="221">
        <v>8289.0964938678972</v>
      </c>
      <c r="CE406" s="221">
        <v>8586.2159360049518</v>
      </c>
      <c r="CF406" s="221">
        <v>17868.234183482833</v>
      </c>
      <c r="CG406" s="220">
        <v>10690.165338675366</v>
      </c>
      <c r="CH406" s="223">
        <v>76134.561246375204</v>
      </c>
      <c r="CI406" s="221">
        <v>50791.347660765889</v>
      </c>
      <c r="CJ406" s="220">
        <v>25343.213585609315</v>
      </c>
      <c r="CK406" s="223">
        <v>92777.166978676978</v>
      </c>
      <c r="CL406" s="221">
        <v>33984.028488194584</v>
      </c>
      <c r="CM406" s="221">
        <v>17001.427171218627</v>
      </c>
      <c r="CN406" s="221">
        <v>9103.1423904062085</v>
      </c>
      <c r="CO406" s="221">
        <v>15119.333027746366</v>
      </c>
      <c r="CP406" s="220">
        <v>17569.235901111184</v>
      </c>
      <c r="CQ406" s="223">
        <v>43378.618371867167</v>
      </c>
      <c r="CR406" s="221">
        <v>10999.022948269156</v>
      </c>
      <c r="CS406" s="221">
        <v>20759.524228394908</v>
      </c>
      <c r="CT406" s="220">
        <v>11620.071195203105</v>
      </c>
      <c r="CU406" s="223">
        <v>55662.863511139571</v>
      </c>
      <c r="CV406" s="221">
        <v>10561.424820822991</v>
      </c>
      <c r="CW406" s="221">
        <v>20488.510802280587</v>
      </c>
      <c r="CX406" s="221">
        <v>10717.643107223579</v>
      </c>
      <c r="CY406" s="220">
        <v>13895.284780812419</v>
      </c>
      <c r="CZ406" s="223">
        <v>197996.81258803149</v>
      </c>
      <c r="DA406" s="221">
        <v>8461.1700394666386</v>
      </c>
      <c r="DB406" s="221">
        <v>7059.1653386753651</v>
      </c>
      <c r="DC406" s="221">
        <v>43795.136772854035</v>
      </c>
      <c r="DD406" s="221">
        <v>72072.277287406891</v>
      </c>
      <c r="DE406" s="221">
        <v>44807.870161892759</v>
      </c>
      <c r="DF406" s="220">
        <v>21801.192987735794</v>
      </c>
      <c r="DG406" s="223">
        <v>227515.92079803572</v>
      </c>
      <c r="DH406" s="221">
        <v>24988.213585609315</v>
      </c>
      <c r="DI406" s="221">
        <v>16609.048246933948</v>
      </c>
      <c r="DJ406" s="221">
        <v>21852.211235213676</v>
      </c>
      <c r="DK406" s="221">
        <v>46646.303028290298</v>
      </c>
      <c r="DL406" s="221">
        <v>25254.284780812417</v>
      </c>
      <c r="DM406" s="221">
        <v>51585.005578738797</v>
      </c>
      <c r="DN406" s="221">
        <v>15679.167689071002</v>
      </c>
      <c r="DO406" s="220">
        <v>24901.686653366254</v>
      </c>
      <c r="DP406" s="436">
        <v>1914502.4601281199</v>
      </c>
      <c r="DQ406" s="38">
        <v>19391.929927924662</v>
      </c>
      <c r="DR406" s="221">
        <v>8754.3609608004081</v>
      </c>
      <c r="DS406" s="221">
        <v>7732.5001223167865</v>
      </c>
      <c r="DT406" s="220">
        <v>2905.0688448074679</v>
      </c>
      <c r="DU406" s="223">
        <v>22947.315786409472</v>
      </c>
      <c r="DV406" s="221">
        <v>21607.315786409472</v>
      </c>
      <c r="DW406" s="220">
        <v>1340</v>
      </c>
      <c r="DX406" s="211"/>
      <c r="DY406" s="14"/>
      <c r="DZ406" s="211"/>
      <c r="EA406" s="211"/>
      <c r="EB406" s="211"/>
      <c r="EC406" s="211"/>
      <c r="ED406" s="211"/>
      <c r="EE406" s="211"/>
      <c r="EF406" s="211"/>
      <c r="EG406" s="211"/>
      <c r="EH406" s="211"/>
      <c r="EI406" s="211"/>
      <c r="EJ406" s="14"/>
      <c r="EK406" s="14"/>
      <c r="EL406" s="14"/>
      <c r="EM406" s="14"/>
    </row>
    <row r="407" spans="1:143" s="396" customFormat="1" ht="16.5" customHeight="1">
      <c r="A407" s="404" t="s">
        <v>490</v>
      </c>
      <c r="B407" s="241">
        <v>28.737182188569736</v>
      </c>
      <c r="C407" s="242">
        <v>27.613877039259776</v>
      </c>
      <c r="D407" s="243">
        <v>30.086004457968688</v>
      </c>
      <c r="E407" s="241">
        <v>29.75267366522953</v>
      </c>
      <c r="F407" s="242">
        <v>30.253986902862604</v>
      </c>
      <c r="G407" s="244">
        <v>33.573038656185282</v>
      </c>
      <c r="H407" s="244">
        <v>27.186730077710678</v>
      </c>
      <c r="I407" s="244">
        <v>29.341085899903653</v>
      </c>
      <c r="J407" s="243">
        <v>25.314967391807684</v>
      </c>
      <c r="K407" s="241">
        <v>24.793984113176393</v>
      </c>
      <c r="L407" s="244">
        <v>23.201425407391827</v>
      </c>
      <c r="M407" s="244">
        <v>28.426505503993091</v>
      </c>
      <c r="N407" s="244">
        <v>22.472472472472472</v>
      </c>
      <c r="O407" s="243">
        <v>25.771476235537367</v>
      </c>
      <c r="P407" s="241">
        <v>26.944519015654976</v>
      </c>
      <c r="Q407" s="244">
        <v>26.357133885662218</v>
      </c>
      <c r="R407" s="244">
        <v>29.258318101412002</v>
      </c>
      <c r="S407" s="243">
        <v>24.522545687100656</v>
      </c>
      <c r="T407" s="241">
        <v>30.569987330491859</v>
      </c>
      <c r="U407" s="244">
        <v>31.705058153216243</v>
      </c>
      <c r="V407" s="244">
        <v>32.273037569607041</v>
      </c>
      <c r="W407" s="244">
        <v>26.830217858794164</v>
      </c>
      <c r="X407" s="243">
        <v>33.60355576422949</v>
      </c>
      <c r="Y407" s="241">
        <v>33.693169931646615</v>
      </c>
      <c r="Z407" s="244">
        <v>37.804598044616306</v>
      </c>
      <c r="AA407" s="244">
        <v>30.403469499243251</v>
      </c>
      <c r="AB407" s="244">
        <v>35.718263671079193</v>
      </c>
      <c r="AC407" s="243">
        <v>29.834848866151415</v>
      </c>
      <c r="AD407" s="241">
        <v>32.172314992102109</v>
      </c>
      <c r="AE407" s="244">
        <v>29.818086599914658</v>
      </c>
      <c r="AF407" s="244">
        <v>29.892177693195386</v>
      </c>
      <c r="AG407" s="244">
        <v>28.761074713656139</v>
      </c>
      <c r="AH407" s="244">
        <v>32.77359667368416</v>
      </c>
      <c r="AI407" s="244">
        <v>29.103982743486313</v>
      </c>
      <c r="AJ407" s="243">
        <v>35.777421557446253</v>
      </c>
      <c r="AK407" s="241">
        <v>26.824972524849166</v>
      </c>
      <c r="AL407" s="244">
        <v>26.883769270743116</v>
      </c>
      <c r="AM407" s="244">
        <v>27.516872435066809</v>
      </c>
      <c r="AN407" s="244">
        <v>26.016941386834198</v>
      </c>
      <c r="AO407" s="243">
        <v>28.193604580945564</v>
      </c>
      <c r="AP407" s="241">
        <v>19.56898418886723</v>
      </c>
      <c r="AQ407" s="244">
        <v>20.185922974767596</v>
      </c>
      <c r="AR407" s="243">
        <v>18.977947413061916</v>
      </c>
      <c r="AS407" s="241">
        <v>27.015902338258748</v>
      </c>
      <c r="AT407" s="244">
        <v>27.14921077572766</v>
      </c>
      <c r="AU407" s="244">
        <v>27.992103770866137</v>
      </c>
      <c r="AV407" s="244">
        <v>25.613445378151262</v>
      </c>
      <c r="AW407" s="243">
        <v>26.490622790099231</v>
      </c>
      <c r="AX407" s="241">
        <v>34.272231448775912</v>
      </c>
      <c r="AY407" s="244">
        <v>35.73155521580447</v>
      </c>
      <c r="AZ407" s="243">
        <v>33.347280987115219</v>
      </c>
      <c r="BA407" s="241">
        <v>30.698095357832329</v>
      </c>
      <c r="BB407" s="244">
        <v>29.937716509070775</v>
      </c>
      <c r="BC407" s="244">
        <v>31.975131373129432</v>
      </c>
      <c r="BD407" s="244">
        <v>31.000390539432978</v>
      </c>
      <c r="BE407" s="244">
        <v>33.186963979241114</v>
      </c>
      <c r="BF407" s="244">
        <v>27.350334325068058</v>
      </c>
      <c r="BG407" s="244">
        <v>28.915414775904598</v>
      </c>
      <c r="BH407" s="244">
        <v>30.343785775676459</v>
      </c>
      <c r="BI407" s="243">
        <v>31.711650708326435</v>
      </c>
      <c r="BJ407" s="241">
        <v>28.829947527556197</v>
      </c>
      <c r="BK407" s="244">
        <v>24.435674204386835</v>
      </c>
      <c r="BL407" s="244">
        <v>30.049309344924147</v>
      </c>
      <c r="BM407" s="244">
        <v>28.373974351083756</v>
      </c>
      <c r="BN407" s="244">
        <v>29.107602757881608</v>
      </c>
      <c r="BO407" s="243">
        <v>31.540717078628603</v>
      </c>
      <c r="BP407" s="241">
        <v>27.682054920165488</v>
      </c>
      <c r="BQ407" s="244">
        <v>29.477082955381583</v>
      </c>
      <c r="BR407" s="244">
        <v>27.380326795883235</v>
      </c>
      <c r="BS407" s="243">
        <v>26.363020668190106</v>
      </c>
      <c r="BT407" s="241">
        <v>31.306795637235286</v>
      </c>
      <c r="BU407" s="244">
        <v>31.304856251261903</v>
      </c>
      <c r="BV407" s="244">
        <v>35.831299981457953</v>
      </c>
      <c r="BW407" s="244">
        <v>31.125368984517372</v>
      </c>
      <c r="BX407" s="243">
        <v>29.591051821804868</v>
      </c>
      <c r="BY407" s="241">
        <v>26.666801856674905</v>
      </c>
      <c r="BZ407" s="244">
        <v>25.811363265415839</v>
      </c>
      <c r="CA407" s="244">
        <v>25.550428151135904</v>
      </c>
      <c r="CB407" s="244">
        <v>26.647520309335935</v>
      </c>
      <c r="CC407" s="244">
        <v>26.983596341643722</v>
      </c>
      <c r="CD407" s="244">
        <v>30.064200593793945</v>
      </c>
      <c r="CE407" s="244">
        <v>26.43890174180056</v>
      </c>
      <c r="CF407" s="244">
        <v>28.923118783090864</v>
      </c>
      <c r="CG407" s="243">
        <v>22.638102598602625</v>
      </c>
      <c r="CH407" s="241">
        <v>29.955409944353651</v>
      </c>
      <c r="CI407" s="244">
        <v>29.885688672950302</v>
      </c>
      <c r="CJ407" s="243">
        <v>30.095141132083089</v>
      </c>
      <c r="CK407" s="241">
        <v>29.320241926024725</v>
      </c>
      <c r="CL407" s="244">
        <v>30.242834997767496</v>
      </c>
      <c r="CM407" s="244">
        <v>28.075006550444947</v>
      </c>
      <c r="CN407" s="244">
        <v>31.780790338713896</v>
      </c>
      <c r="CO407" s="244">
        <v>27.283786168038656</v>
      </c>
      <c r="CP407" s="243">
        <v>29.218272753763024</v>
      </c>
      <c r="CQ407" s="241">
        <v>28.799750952515172</v>
      </c>
      <c r="CR407" s="244">
        <v>28.384339360718297</v>
      </c>
      <c r="CS407" s="244">
        <v>30.241101337418961</v>
      </c>
      <c r="CT407" s="243">
        <v>26.617954801702318</v>
      </c>
      <c r="CU407" s="241">
        <v>31.406203899125753</v>
      </c>
      <c r="CV407" s="244">
        <v>29.902466257179388</v>
      </c>
      <c r="CW407" s="244">
        <v>28.62634474691373</v>
      </c>
      <c r="CX407" s="244">
        <v>34.291615702064618</v>
      </c>
      <c r="CY407" s="243">
        <v>34.422476905719932</v>
      </c>
      <c r="CZ407" s="241">
        <v>29.429212870532432</v>
      </c>
      <c r="DA407" s="244">
        <v>31.486203234690056</v>
      </c>
      <c r="DB407" s="244">
        <v>28.686827693847171</v>
      </c>
      <c r="DC407" s="244">
        <v>30.113799046625132</v>
      </c>
      <c r="DD407" s="244">
        <v>28.267430309762727</v>
      </c>
      <c r="DE407" s="244">
        <v>32.548501366413447</v>
      </c>
      <c r="DF407" s="243">
        <v>24.925705660768706</v>
      </c>
      <c r="DG407" s="241">
        <v>27.735118200052646</v>
      </c>
      <c r="DH407" s="244">
        <v>28.721844686519123</v>
      </c>
      <c r="DI407" s="244">
        <v>25.913738311039715</v>
      </c>
      <c r="DJ407" s="244">
        <v>29.091109036533275</v>
      </c>
      <c r="DK407" s="244">
        <v>27.877987649831159</v>
      </c>
      <c r="DL407" s="244">
        <v>27.02551766520315</v>
      </c>
      <c r="DM407" s="244">
        <v>26.762044967207046</v>
      </c>
      <c r="DN407" s="244">
        <v>26.806753900107129</v>
      </c>
      <c r="DO407" s="244">
        <v>29.822187514271224</v>
      </c>
      <c r="DP407" s="527">
        <v>29.484489495790733</v>
      </c>
      <c r="DQ407" s="526">
        <v>30.577821174561429</v>
      </c>
      <c r="DR407" s="244">
        <v>31.5060001909474</v>
      </c>
      <c r="DS407" s="244">
        <v>31.069908006819894</v>
      </c>
      <c r="DT407" s="243">
        <v>26.470973360046656</v>
      </c>
      <c r="DU407" s="241">
        <v>30.52594086814722</v>
      </c>
      <c r="DV407" s="244">
        <v>30.669631125373435</v>
      </c>
      <c r="DW407" s="243">
        <v>28.208955223880597</v>
      </c>
    </row>
    <row r="408" spans="1:143" s="14" customFormat="1" ht="16.5" customHeight="1">
      <c r="A408" s="49" t="s">
        <v>9</v>
      </c>
      <c r="B408" s="195">
        <v>152577</v>
      </c>
      <c r="C408" s="219">
        <v>87303</v>
      </c>
      <c r="D408" s="220">
        <v>65274</v>
      </c>
      <c r="E408" s="223">
        <v>231031</v>
      </c>
      <c r="F408" s="219">
        <v>22657</v>
      </c>
      <c r="G408" s="221">
        <v>106576</v>
      </c>
      <c r="H408" s="221">
        <v>34802</v>
      </c>
      <c r="I408" s="221">
        <v>22569</v>
      </c>
      <c r="J408" s="220">
        <v>44427</v>
      </c>
      <c r="K408" s="223">
        <v>107977</v>
      </c>
      <c r="L408" s="221">
        <v>26405</v>
      </c>
      <c r="M408" s="221">
        <v>13843</v>
      </c>
      <c r="N408" s="221">
        <v>18780</v>
      </c>
      <c r="O408" s="220">
        <v>48949</v>
      </c>
      <c r="P408" s="223">
        <v>98849</v>
      </c>
      <c r="Q408" s="221">
        <v>41809</v>
      </c>
      <c r="R408" s="221">
        <v>35890</v>
      </c>
      <c r="S408" s="220">
        <v>21150</v>
      </c>
      <c r="T408" s="223">
        <v>96285</v>
      </c>
      <c r="U408" s="221">
        <v>29948</v>
      </c>
      <c r="V408" s="221">
        <v>13837</v>
      </c>
      <c r="W408" s="221">
        <v>30171</v>
      </c>
      <c r="X408" s="220">
        <v>22329</v>
      </c>
      <c r="Y408" s="223">
        <v>349318</v>
      </c>
      <c r="Z408" s="221">
        <v>54377</v>
      </c>
      <c r="AA408" s="221">
        <v>98031</v>
      </c>
      <c r="AB408" s="221">
        <v>104070</v>
      </c>
      <c r="AC408" s="220">
        <v>92840</v>
      </c>
      <c r="AD408" s="223">
        <v>195225</v>
      </c>
      <c r="AE408" s="221">
        <v>19860</v>
      </c>
      <c r="AF408" s="221">
        <v>38570</v>
      </c>
      <c r="AG408" s="221">
        <v>13659</v>
      </c>
      <c r="AH408" s="221">
        <v>48225</v>
      </c>
      <c r="AI408" s="221">
        <v>27527</v>
      </c>
      <c r="AJ408" s="220">
        <v>47384</v>
      </c>
      <c r="AK408" s="223">
        <v>84905</v>
      </c>
      <c r="AL408" s="221">
        <v>16536</v>
      </c>
      <c r="AM408" s="221">
        <v>16492</v>
      </c>
      <c r="AN408" s="221">
        <v>41587</v>
      </c>
      <c r="AO408" s="220">
        <v>10290</v>
      </c>
      <c r="AP408" s="223">
        <v>11902</v>
      </c>
      <c r="AQ408" s="221">
        <v>7375</v>
      </c>
      <c r="AR408" s="220">
        <v>4527</v>
      </c>
      <c r="AS408" s="223">
        <v>85336</v>
      </c>
      <c r="AT408" s="221">
        <v>37071</v>
      </c>
      <c r="AU408" s="221">
        <v>22741</v>
      </c>
      <c r="AV408" s="221">
        <v>17110</v>
      </c>
      <c r="AW408" s="220">
        <v>8414</v>
      </c>
      <c r="AX408" s="223">
        <v>84101</v>
      </c>
      <c r="AY408" s="221">
        <v>29425</v>
      </c>
      <c r="AZ408" s="220">
        <v>54676</v>
      </c>
      <c r="BA408" s="223">
        <v>727380</v>
      </c>
      <c r="BB408" s="221">
        <v>155802</v>
      </c>
      <c r="BC408" s="221">
        <v>75275</v>
      </c>
      <c r="BD408" s="221">
        <v>113263</v>
      </c>
      <c r="BE408" s="221">
        <v>103263</v>
      </c>
      <c r="BF408" s="221">
        <v>67443</v>
      </c>
      <c r="BG408" s="221">
        <v>61651</v>
      </c>
      <c r="BH408" s="221">
        <v>77480</v>
      </c>
      <c r="BI408" s="220">
        <v>73203</v>
      </c>
      <c r="BJ408" s="223">
        <v>174106</v>
      </c>
      <c r="BK408" s="221">
        <v>22863</v>
      </c>
      <c r="BL408" s="221">
        <v>43192</v>
      </c>
      <c r="BM408" s="221">
        <v>51594</v>
      </c>
      <c r="BN408" s="221">
        <v>16677</v>
      </c>
      <c r="BO408" s="220">
        <v>39780</v>
      </c>
      <c r="BP408" s="223">
        <v>72034</v>
      </c>
      <c r="BQ408" s="221">
        <v>23477</v>
      </c>
      <c r="BR408" s="221">
        <v>12984</v>
      </c>
      <c r="BS408" s="220">
        <v>35573</v>
      </c>
      <c r="BT408" s="223">
        <v>191129</v>
      </c>
      <c r="BU408" s="221">
        <v>62819</v>
      </c>
      <c r="BV408" s="221">
        <v>20519</v>
      </c>
      <c r="BW408" s="221">
        <v>76887</v>
      </c>
      <c r="BX408" s="220">
        <v>30904</v>
      </c>
      <c r="BY408" s="223">
        <v>204985</v>
      </c>
      <c r="BZ408" s="221">
        <v>13362</v>
      </c>
      <c r="CA408" s="221">
        <v>24268</v>
      </c>
      <c r="CB408" s="221">
        <v>79644</v>
      </c>
      <c r="CC408" s="221">
        <v>15125</v>
      </c>
      <c r="CD408" s="221">
        <v>11112</v>
      </c>
      <c r="CE408" s="221">
        <v>12940</v>
      </c>
      <c r="CF408" s="221">
        <v>30558</v>
      </c>
      <c r="CG408" s="220">
        <v>17976</v>
      </c>
      <c r="CH408" s="223">
        <v>352444</v>
      </c>
      <c r="CI408" s="221">
        <v>248207</v>
      </c>
      <c r="CJ408" s="220">
        <v>104237</v>
      </c>
      <c r="CK408" s="223">
        <v>398113</v>
      </c>
      <c r="CL408" s="221">
        <v>173709</v>
      </c>
      <c r="CM408" s="221">
        <v>82686</v>
      </c>
      <c r="CN408" s="221">
        <v>31563</v>
      </c>
      <c r="CO408" s="221">
        <v>44259</v>
      </c>
      <c r="CP408" s="220">
        <v>65896</v>
      </c>
      <c r="CQ408" s="223">
        <v>130437</v>
      </c>
      <c r="CR408" s="221">
        <v>24217</v>
      </c>
      <c r="CS408" s="221">
        <v>56796</v>
      </c>
      <c r="CT408" s="220">
        <v>49424</v>
      </c>
      <c r="CU408" s="223">
        <v>132092</v>
      </c>
      <c r="CV408" s="221">
        <v>24449</v>
      </c>
      <c r="CW408" s="221">
        <v>38067</v>
      </c>
      <c r="CX408" s="221">
        <v>37431</v>
      </c>
      <c r="CY408" s="220">
        <v>32145</v>
      </c>
      <c r="CZ408" s="223">
        <v>297188</v>
      </c>
      <c r="DA408" s="221">
        <v>12888</v>
      </c>
      <c r="DB408" s="221">
        <v>16884</v>
      </c>
      <c r="DC408" s="221">
        <v>47081</v>
      </c>
      <c r="DD408" s="221">
        <v>147508</v>
      </c>
      <c r="DE408" s="221">
        <v>43936</v>
      </c>
      <c r="DF408" s="220">
        <v>28891</v>
      </c>
      <c r="DG408" s="223">
        <v>574140</v>
      </c>
      <c r="DH408" s="221">
        <v>53938</v>
      </c>
      <c r="DI408" s="221">
        <v>43827</v>
      </c>
      <c r="DJ408" s="221">
        <v>26204</v>
      </c>
      <c r="DK408" s="221">
        <v>113717</v>
      </c>
      <c r="DL408" s="221">
        <v>64111</v>
      </c>
      <c r="DM408" s="221">
        <v>157578</v>
      </c>
      <c r="DN408" s="221">
        <v>44265</v>
      </c>
      <c r="DO408" s="220">
        <v>70500</v>
      </c>
      <c r="DP408" s="436">
        <v>4751554</v>
      </c>
      <c r="DQ408" s="38">
        <v>39062</v>
      </c>
      <c r="DR408" s="221">
        <v>18596</v>
      </c>
      <c r="DS408" s="221">
        <v>13213</v>
      </c>
      <c r="DT408" s="220">
        <v>7253</v>
      </c>
      <c r="DU408" s="223">
        <v>49272</v>
      </c>
      <c r="DV408" s="221">
        <v>43007</v>
      </c>
      <c r="DW408" s="220">
        <v>6265</v>
      </c>
      <c r="DY408" s="396"/>
      <c r="DZ408" s="396"/>
      <c r="EA408" s="396"/>
      <c r="EB408" s="396"/>
      <c r="EC408" s="396"/>
      <c r="ED408" s="396"/>
      <c r="EE408" s="396"/>
      <c r="EF408" s="396"/>
      <c r="EG408" s="396"/>
      <c r="EH408" s="396"/>
      <c r="EI408" s="396"/>
      <c r="EJ408" s="396"/>
      <c r="EK408" s="396"/>
      <c r="EL408" s="211"/>
      <c r="EM408" s="211"/>
    </row>
    <row r="409" spans="1:143" s="211" customFormat="1" ht="16.5" customHeight="1">
      <c r="A409" s="405" t="s">
        <v>164</v>
      </c>
      <c r="B409" s="195">
        <v>900</v>
      </c>
      <c r="C409" s="219">
        <v>507</v>
      </c>
      <c r="D409" s="220">
        <v>393</v>
      </c>
      <c r="E409" s="223">
        <v>3530</v>
      </c>
      <c r="F409" s="219">
        <v>775</v>
      </c>
      <c r="G409" s="221">
        <v>883</v>
      </c>
      <c r="H409" s="221">
        <v>611</v>
      </c>
      <c r="I409" s="221">
        <v>573</v>
      </c>
      <c r="J409" s="220">
        <v>688</v>
      </c>
      <c r="K409" s="223">
        <v>1576</v>
      </c>
      <c r="L409" s="221">
        <v>127</v>
      </c>
      <c r="M409" s="221">
        <v>340</v>
      </c>
      <c r="N409" s="221">
        <v>497</v>
      </c>
      <c r="O409" s="220">
        <v>612</v>
      </c>
      <c r="P409" s="223">
        <v>390</v>
      </c>
      <c r="Q409" s="221">
        <v>241</v>
      </c>
      <c r="R409" s="221">
        <v>61</v>
      </c>
      <c r="S409" s="220">
        <v>88</v>
      </c>
      <c r="T409" s="223">
        <v>747</v>
      </c>
      <c r="U409" s="221">
        <v>50</v>
      </c>
      <c r="V409" s="221">
        <v>8</v>
      </c>
      <c r="W409" s="221">
        <v>454</v>
      </c>
      <c r="X409" s="220">
        <v>235</v>
      </c>
      <c r="Y409" s="223">
        <v>2000</v>
      </c>
      <c r="Z409" s="221">
        <v>318</v>
      </c>
      <c r="AA409" s="221">
        <v>1010</v>
      </c>
      <c r="AB409" s="221">
        <v>267</v>
      </c>
      <c r="AC409" s="220">
        <v>405</v>
      </c>
      <c r="AD409" s="223">
        <v>1168</v>
      </c>
      <c r="AE409" s="221">
        <v>182</v>
      </c>
      <c r="AF409" s="221">
        <v>136</v>
      </c>
      <c r="AG409" s="221">
        <v>22</v>
      </c>
      <c r="AH409" s="221">
        <v>122</v>
      </c>
      <c r="AI409" s="221">
        <v>252</v>
      </c>
      <c r="AJ409" s="220">
        <v>454</v>
      </c>
      <c r="AK409" s="223">
        <v>696</v>
      </c>
      <c r="AL409" s="221">
        <v>90</v>
      </c>
      <c r="AM409" s="221">
        <v>104</v>
      </c>
      <c r="AN409" s="221">
        <v>321</v>
      </c>
      <c r="AO409" s="220">
        <v>181</v>
      </c>
      <c r="AP409" s="223">
        <v>48</v>
      </c>
      <c r="AQ409" s="221">
        <v>0</v>
      </c>
      <c r="AR409" s="220">
        <v>48</v>
      </c>
      <c r="AS409" s="223">
        <v>948</v>
      </c>
      <c r="AT409" s="221">
        <v>459</v>
      </c>
      <c r="AU409" s="221">
        <v>371</v>
      </c>
      <c r="AV409" s="221">
        <v>75</v>
      </c>
      <c r="AW409" s="220">
        <v>43</v>
      </c>
      <c r="AX409" s="223">
        <v>1618</v>
      </c>
      <c r="AY409" s="221">
        <v>919</v>
      </c>
      <c r="AZ409" s="220">
        <v>699</v>
      </c>
      <c r="BA409" s="223">
        <v>2020</v>
      </c>
      <c r="BB409" s="221">
        <v>343</v>
      </c>
      <c r="BC409" s="221">
        <v>479</v>
      </c>
      <c r="BD409" s="221">
        <v>187</v>
      </c>
      <c r="BE409" s="221">
        <v>470</v>
      </c>
      <c r="BF409" s="221">
        <v>127</v>
      </c>
      <c r="BG409" s="221">
        <v>188</v>
      </c>
      <c r="BH409" s="221">
        <v>114</v>
      </c>
      <c r="BI409" s="220">
        <v>112</v>
      </c>
      <c r="BJ409" s="223">
        <v>2986</v>
      </c>
      <c r="BK409" s="221">
        <v>302</v>
      </c>
      <c r="BL409" s="221">
        <v>979</v>
      </c>
      <c r="BM409" s="221">
        <v>627</v>
      </c>
      <c r="BN409" s="221">
        <v>877</v>
      </c>
      <c r="BO409" s="220">
        <v>201</v>
      </c>
      <c r="BP409" s="223">
        <v>801</v>
      </c>
      <c r="BQ409" s="221">
        <v>403</v>
      </c>
      <c r="BR409" s="221">
        <v>88</v>
      </c>
      <c r="BS409" s="220">
        <v>310</v>
      </c>
      <c r="BT409" s="223">
        <v>388</v>
      </c>
      <c r="BU409" s="221">
        <v>170</v>
      </c>
      <c r="BV409" s="221">
        <v>10</v>
      </c>
      <c r="BW409" s="221">
        <v>33</v>
      </c>
      <c r="BX409" s="220">
        <v>175</v>
      </c>
      <c r="BY409" s="223">
        <v>3306</v>
      </c>
      <c r="BZ409" s="221">
        <v>195</v>
      </c>
      <c r="CA409" s="221">
        <v>429</v>
      </c>
      <c r="CB409" s="221">
        <v>975</v>
      </c>
      <c r="CC409" s="221">
        <v>511</v>
      </c>
      <c r="CD409" s="221">
        <v>141</v>
      </c>
      <c r="CE409" s="221">
        <v>38</v>
      </c>
      <c r="CF409" s="221">
        <v>826</v>
      </c>
      <c r="CG409" s="220">
        <v>191</v>
      </c>
      <c r="CH409" s="223">
        <v>2137</v>
      </c>
      <c r="CI409" s="221">
        <v>1081</v>
      </c>
      <c r="CJ409" s="220">
        <v>1056</v>
      </c>
      <c r="CK409" s="223">
        <v>2643</v>
      </c>
      <c r="CL409" s="221">
        <v>716</v>
      </c>
      <c r="CM409" s="221">
        <v>635</v>
      </c>
      <c r="CN409" s="221">
        <v>107</v>
      </c>
      <c r="CO409" s="221">
        <v>609</v>
      </c>
      <c r="CP409" s="220">
        <v>576</v>
      </c>
      <c r="CQ409" s="223">
        <v>1004</v>
      </c>
      <c r="CR409" s="221">
        <v>535</v>
      </c>
      <c r="CS409" s="221">
        <v>272</v>
      </c>
      <c r="CT409" s="220">
        <v>197</v>
      </c>
      <c r="CU409" s="223">
        <v>1699</v>
      </c>
      <c r="CV409" s="221">
        <v>562</v>
      </c>
      <c r="CW409" s="221">
        <v>460</v>
      </c>
      <c r="CX409" s="221">
        <v>233</v>
      </c>
      <c r="CY409" s="220">
        <v>444</v>
      </c>
      <c r="CZ409" s="223">
        <v>2670</v>
      </c>
      <c r="DA409" s="221">
        <v>236</v>
      </c>
      <c r="DB409" s="221">
        <v>173</v>
      </c>
      <c r="DC409" s="221">
        <v>355</v>
      </c>
      <c r="DD409" s="221">
        <v>1330</v>
      </c>
      <c r="DE409" s="221">
        <v>282</v>
      </c>
      <c r="DF409" s="220">
        <v>294</v>
      </c>
      <c r="DG409" s="223">
        <v>4359</v>
      </c>
      <c r="DH409" s="221">
        <v>631</v>
      </c>
      <c r="DI409" s="221">
        <v>150</v>
      </c>
      <c r="DJ409" s="221">
        <v>433</v>
      </c>
      <c r="DK409" s="221">
        <v>922</v>
      </c>
      <c r="DL409" s="221">
        <v>967</v>
      </c>
      <c r="DM409" s="221">
        <v>713</v>
      </c>
      <c r="DN409" s="221">
        <v>190</v>
      </c>
      <c r="DO409" s="220">
        <v>353</v>
      </c>
      <c r="DP409" s="436">
        <v>37634</v>
      </c>
      <c r="DQ409" s="38">
        <v>58</v>
      </c>
      <c r="DR409" s="221">
        <v>58</v>
      </c>
      <c r="DS409" s="221">
        <v>0</v>
      </c>
      <c r="DT409" s="220">
        <v>0</v>
      </c>
      <c r="DU409" s="223">
        <v>272</v>
      </c>
      <c r="DV409" s="221">
        <v>272</v>
      </c>
      <c r="DW409" s="220">
        <v>0</v>
      </c>
      <c r="DX409" s="14"/>
      <c r="DY409" s="396"/>
      <c r="DZ409" s="396"/>
      <c r="EA409" s="396"/>
      <c r="EB409" s="396"/>
      <c r="EC409" s="396"/>
      <c r="ED409" s="396"/>
      <c r="EE409" s="396"/>
      <c r="EF409" s="396"/>
    </row>
    <row r="410" spans="1:143" s="211" customFormat="1" ht="16.5" customHeight="1">
      <c r="A410" s="404" t="s">
        <v>490</v>
      </c>
      <c r="B410" s="241">
        <v>50.185152414846272</v>
      </c>
      <c r="C410" s="242">
        <v>48.581377501345891</v>
      </c>
      <c r="D410" s="243">
        <v>52.330177406011579</v>
      </c>
      <c r="E410" s="241">
        <v>46.765152728421725</v>
      </c>
      <c r="F410" s="242">
        <v>51.268923511497547</v>
      </c>
      <c r="G410" s="244">
        <v>41.440849722263927</v>
      </c>
      <c r="H410" s="244">
        <v>54.433653238319636</v>
      </c>
      <c r="I410" s="244">
        <v>50.440870220213569</v>
      </c>
      <c r="J410" s="243">
        <v>49.366376302698811</v>
      </c>
      <c r="K410" s="241">
        <v>57.150133824796022</v>
      </c>
      <c r="L410" s="244">
        <v>62.624502935050181</v>
      </c>
      <c r="M410" s="244">
        <v>59.481326302102147</v>
      </c>
      <c r="N410" s="244">
        <v>55.995740149094779</v>
      </c>
      <c r="O410" s="243">
        <v>53.980673762487484</v>
      </c>
      <c r="P410" s="241">
        <v>46.12894414713351</v>
      </c>
      <c r="Q410" s="244">
        <v>45.691119137027911</v>
      </c>
      <c r="R410" s="244">
        <v>48.581777653942602</v>
      </c>
      <c r="S410" s="243">
        <v>42.832151300236404</v>
      </c>
      <c r="T410" s="241">
        <v>51.888663862491562</v>
      </c>
      <c r="U410" s="244">
        <v>53.128756511286227</v>
      </c>
      <c r="V410" s="244">
        <v>49.873527498735278</v>
      </c>
      <c r="W410" s="244">
        <v>53.816578833979648</v>
      </c>
      <c r="X410" s="243">
        <v>48.869183572932059</v>
      </c>
      <c r="Y410" s="241">
        <v>52.339701933481813</v>
      </c>
      <c r="Z410" s="244">
        <v>53.002188425253323</v>
      </c>
      <c r="AA410" s="244">
        <v>51.072619885546409</v>
      </c>
      <c r="AB410" s="244">
        <v>54.321130008648026</v>
      </c>
      <c r="AC410" s="243">
        <v>51.068504954760876</v>
      </c>
      <c r="AD410" s="241">
        <v>51.091304904597258</v>
      </c>
      <c r="AE410" s="244">
        <v>57.457200402819737</v>
      </c>
      <c r="AF410" s="244">
        <v>54.682395644283119</v>
      </c>
      <c r="AG410" s="244">
        <v>50.194011274617466</v>
      </c>
      <c r="AH410" s="244">
        <v>37.986521513737685</v>
      </c>
      <c r="AI410" s="244">
        <v>47.764013514004432</v>
      </c>
      <c r="AJ410" s="243">
        <v>61.02903933817322</v>
      </c>
      <c r="AK410" s="241">
        <v>46.756963665272956</v>
      </c>
      <c r="AL410" s="244">
        <v>56.301402999516206</v>
      </c>
      <c r="AM410" s="244">
        <v>45.476594712587918</v>
      </c>
      <c r="AN410" s="244">
        <v>41.650034866665067</v>
      </c>
      <c r="AO410" s="243">
        <v>54.110787172011662</v>
      </c>
      <c r="AP410" s="241">
        <v>50.46210720887246</v>
      </c>
      <c r="AQ410" s="244">
        <v>50.92881355932203</v>
      </c>
      <c r="AR410" s="243">
        <v>49.70178926441352</v>
      </c>
      <c r="AS410" s="241">
        <v>54.191665885441083</v>
      </c>
      <c r="AT410" s="244">
        <v>53.470367672843999</v>
      </c>
      <c r="AU410" s="244">
        <v>58.401125720065082</v>
      </c>
      <c r="AV410" s="244">
        <v>53.477498538866158</v>
      </c>
      <c r="AW410" s="243">
        <v>47.444734965533634</v>
      </c>
      <c r="AX410" s="241">
        <v>53.268094315168668</v>
      </c>
      <c r="AY410" s="244">
        <v>54.943075615972809</v>
      </c>
      <c r="AZ410" s="243">
        <v>52.36666910527471</v>
      </c>
      <c r="BA410" s="241">
        <v>48.805301218070333</v>
      </c>
      <c r="BB410" s="244">
        <v>42.167623008690519</v>
      </c>
      <c r="BC410" s="244">
        <v>54.595815343739623</v>
      </c>
      <c r="BD410" s="244">
        <v>50.169075514510475</v>
      </c>
      <c r="BE410" s="244">
        <v>54.488054772764691</v>
      </c>
      <c r="BF410" s="244">
        <v>41.885740551280342</v>
      </c>
      <c r="BG410" s="244">
        <v>46.664287683898074</v>
      </c>
      <c r="BH410" s="244">
        <v>47.998193082085699</v>
      </c>
      <c r="BI410" s="243">
        <v>55.884321680805428</v>
      </c>
      <c r="BJ410" s="241">
        <v>51.939622988294488</v>
      </c>
      <c r="BK410" s="244">
        <v>54.861566723527098</v>
      </c>
      <c r="BL410" s="244">
        <v>58.909057232820892</v>
      </c>
      <c r="BM410" s="244">
        <v>47.239989146024733</v>
      </c>
      <c r="BN410" s="244">
        <v>42.381723331534445</v>
      </c>
      <c r="BO410" s="243">
        <v>52.79537456008044</v>
      </c>
      <c r="BP410" s="241">
        <v>49.739012133159342</v>
      </c>
      <c r="BQ410" s="244">
        <v>46.117476679303145</v>
      </c>
      <c r="BR410" s="244">
        <v>49.815157116451019</v>
      </c>
      <c r="BS410" s="243">
        <v>52.101312793410735</v>
      </c>
      <c r="BT410" s="241">
        <v>49.426303700641974</v>
      </c>
      <c r="BU410" s="244">
        <v>41.299606806857796</v>
      </c>
      <c r="BV410" s="244">
        <v>52.965544129830889</v>
      </c>
      <c r="BW410" s="244">
        <v>53.825744274064533</v>
      </c>
      <c r="BX410" s="243">
        <v>52.650142376391408</v>
      </c>
      <c r="BY410" s="241">
        <v>50.395394784984269</v>
      </c>
      <c r="BZ410" s="244">
        <v>55.358479269570424</v>
      </c>
      <c r="CA410" s="244">
        <v>47.403988791824624</v>
      </c>
      <c r="CB410" s="244">
        <v>48.708000602681935</v>
      </c>
      <c r="CC410" s="244">
        <v>53.421487603305785</v>
      </c>
      <c r="CD410" s="244">
        <v>57.343412526997838</v>
      </c>
      <c r="CE410" s="244">
        <v>47.581143740340032</v>
      </c>
      <c r="CF410" s="244">
        <v>50.140716015446039</v>
      </c>
      <c r="CG410" s="243">
        <v>53.838451268357808</v>
      </c>
      <c r="CH410" s="241">
        <v>40.247528685408177</v>
      </c>
      <c r="CI410" s="244">
        <v>37.050929264686332</v>
      </c>
      <c r="CJ410" s="243">
        <v>47.859205464470392</v>
      </c>
      <c r="CK410" s="241">
        <v>43.962643771994387</v>
      </c>
      <c r="CL410" s="244">
        <v>46.210040930521735</v>
      </c>
      <c r="CM410" s="244">
        <v>39.524224173378805</v>
      </c>
      <c r="CN410" s="244">
        <v>53.689446503817763</v>
      </c>
      <c r="CO410" s="244">
        <v>52.310264578955696</v>
      </c>
      <c r="CP410" s="243">
        <v>33.341932742503339</v>
      </c>
      <c r="CQ410" s="241">
        <v>55.353158996297061</v>
      </c>
      <c r="CR410" s="244">
        <v>55.242185241772312</v>
      </c>
      <c r="CS410" s="244">
        <v>58.028734417916752</v>
      </c>
      <c r="CT410" s="243">
        <v>52.332874716736811</v>
      </c>
      <c r="CU410" s="241">
        <v>51.489113648063473</v>
      </c>
      <c r="CV410" s="244">
        <v>53.049204466440344</v>
      </c>
      <c r="CW410" s="244">
        <v>50.681692804791552</v>
      </c>
      <c r="CX410" s="244">
        <v>50.271165611391631</v>
      </c>
      <c r="CY410" s="243">
        <v>52.676932648934518</v>
      </c>
      <c r="CZ410" s="241">
        <v>44.678789183950897</v>
      </c>
      <c r="DA410" s="244">
        <v>54.166666666666664</v>
      </c>
      <c r="DB410" s="244">
        <v>51.907131011608627</v>
      </c>
      <c r="DC410" s="244">
        <v>37.01917971156093</v>
      </c>
      <c r="DD410" s="244">
        <v>40.721181224069205</v>
      </c>
      <c r="DE410" s="244">
        <v>54.740986890021851</v>
      </c>
      <c r="DF410" s="243">
        <v>53.60839015610398</v>
      </c>
      <c r="DG410" s="241">
        <v>51.565297662591007</v>
      </c>
      <c r="DH410" s="244">
        <v>45.835959805702842</v>
      </c>
      <c r="DI410" s="244">
        <v>52.125402149359985</v>
      </c>
      <c r="DJ410" s="244">
        <v>54.915280109906881</v>
      </c>
      <c r="DK410" s="244">
        <v>53.522340547147742</v>
      </c>
      <c r="DL410" s="244">
        <v>54.549141333000577</v>
      </c>
      <c r="DM410" s="244">
        <v>52.259833225450251</v>
      </c>
      <c r="DN410" s="244">
        <v>53.762566361685302</v>
      </c>
      <c r="DO410" s="244">
        <v>45.553191489361701</v>
      </c>
      <c r="DP410" s="527">
        <v>48.955710068748033</v>
      </c>
      <c r="DQ410" s="526">
        <v>42.911269264246584</v>
      </c>
      <c r="DR410" s="244">
        <v>38.583566358356634</v>
      </c>
      <c r="DS410" s="244">
        <v>44.880042382502083</v>
      </c>
      <c r="DT410" s="243">
        <v>50.420515648697091</v>
      </c>
      <c r="DU410" s="241">
        <v>45.545137197597015</v>
      </c>
      <c r="DV410" s="244">
        <v>46.162252656544283</v>
      </c>
      <c r="DW410" s="243">
        <v>41.308858739026334</v>
      </c>
    </row>
    <row r="411" spans="1:143" s="14" customFormat="1" ht="16.5" customHeight="1">
      <c r="A411" s="768" t="s">
        <v>10</v>
      </c>
      <c r="B411" s="42">
        <v>471757.28478081245</v>
      </c>
      <c r="C411" s="769">
        <v>279377.23888427409</v>
      </c>
      <c r="D411" s="770">
        <v>192380.0458965383</v>
      </c>
      <c r="E411" s="42">
        <v>822823.48266313295</v>
      </c>
      <c r="F411" s="769">
        <v>88088.613107767509</v>
      </c>
      <c r="G411" s="771">
        <v>365298.9730859336</v>
      </c>
      <c r="H411" s="771">
        <v>118952.70479615737</v>
      </c>
      <c r="I411" s="771">
        <v>81188.526015482159</v>
      </c>
      <c r="J411" s="770">
        <v>169294.66565779236</v>
      </c>
      <c r="K411" s="42">
        <v>333882.28243041679</v>
      </c>
      <c r="L411" s="771">
        <v>81832.068844807465</v>
      </c>
      <c r="M411" s="771">
        <v>37800</v>
      </c>
      <c r="N411" s="771">
        <v>57914</v>
      </c>
      <c r="O411" s="770">
        <v>156336.21358560931</v>
      </c>
      <c r="P411" s="42">
        <v>326585.94641896081</v>
      </c>
      <c r="Q411" s="771">
        <v>147753.86318833259</v>
      </c>
      <c r="R411" s="771">
        <v>116537.9131911616</v>
      </c>
      <c r="S411" s="770">
        <v>62294.17003946664</v>
      </c>
      <c r="T411" s="42">
        <v>337142.33302774635</v>
      </c>
      <c r="U411" s="771">
        <v>112002.07119520311</v>
      </c>
      <c r="V411" s="771">
        <v>45989.14239040621</v>
      </c>
      <c r="W411" s="771">
        <v>111038.07119520311</v>
      </c>
      <c r="X411" s="770">
        <v>68113.048246933948</v>
      </c>
      <c r="Y411" s="42">
        <v>907625.22487182706</v>
      </c>
      <c r="Z411" s="771">
        <v>158508.00370640363</v>
      </c>
      <c r="AA411" s="771">
        <v>246575.20582348172</v>
      </c>
      <c r="AB411" s="771">
        <v>287175.98733126093</v>
      </c>
      <c r="AC411" s="770">
        <v>215366.02801068078</v>
      </c>
      <c r="AD411" s="42">
        <v>615161.20796805713</v>
      </c>
      <c r="AE411" s="771">
        <v>70905.11474134578</v>
      </c>
      <c r="AF411" s="771">
        <v>105698.21123521368</v>
      </c>
      <c r="AG411" s="771">
        <v>49250.050597329588</v>
      </c>
      <c r="AH411" s="771">
        <v>144899.37422349339</v>
      </c>
      <c r="AI411" s="771">
        <v>81882.071195203112</v>
      </c>
      <c r="AJ411" s="770">
        <v>162526.38597547158</v>
      </c>
      <c r="AK411" s="42">
        <v>266715.3536256199</v>
      </c>
      <c r="AL411" s="771">
        <v>57649</v>
      </c>
      <c r="AM411" s="771">
        <v>56618.117091741413</v>
      </c>
      <c r="AN411" s="771">
        <v>116425.21123521368</v>
      </c>
      <c r="AO411" s="770">
        <v>36023.025298664797</v>
      </c>
      <c r="AP411" s="42">
        <v>60088</v>
      </c>
      <c r="AQ411" s="771">
        <v>31363</v>
      </c>
      <c r="AR411" s="770">
        <v>28725</v>
      </c>
      <c r="AS411" s="42">
        <v>260954.17003946664</v>
      </c>
      <c r="AT411" s="771">
        <v>117320.0964938679</v>
      </c>
      <c r="AU411" s="771">
        <v>65458.025298664797</v>
      </c>
      <c r="AV411" s="771">
        <v>50052</v>
      </c>
      <c r="AW411" s="770">
        <v>28124.048246933948</v>
      </c>
      <c r="AX411" s="42">
        <v>369869.84259045904</v>
      </c>
      <c r="AY411" s="771">
        <v>124348.13768961493</v>
      </c>
      <c r="AZ411" s="770">
        <v>245521.70490084414</v>
      </c>
      <c r="BA411" s="42">
        <v>2371082.5771690458</v>
      </c>
      <c r="BB411" s="771">
        <v>364703.79159324244</v>
      </c>
      <c r="BC411" s="771">
        <v>292065.54191256443</v>
      </c>
      <c r="BD411" s="771">
        <v>387343.9222704838</v>
      </c>
      <c r="BE411" s="771">
        <v>313584.90493976686</v>
      </c>
      <c r="BF411" s="771">
        <v>314845.70306732238</v>
      </c>
      <c r="BG411" s="771">
        <v>194326.30302829031</v>
      </c>
      <c r="BH411" s="771">
        <v>253666.83374456374</v>
      </c>
      <c r="BI411" s="770">
        <v>247398.57661281174</v>
      </c>
      <c r="BJ411" s="42">
        <v>610838.75924339076</v>
      </c>
      <c r="BK411" s="771">
        <v>83376.69788717803</v>
      </c>
      <c r="BL411" s="771">
        <v>158624.29022272181</v>
      </c>
      <c r="BM411" s="771">
        <v>226537.14940277976</v>
      </c>
      <c r="BN411" s="771">
        <v>29377.094143472263</v>
      </c>
      <c r="BO411" s="770">
        <v>112923.91378566218</v>
      </c>
      <c r="BP411" s="42">
        <v>185811.6850326386</v>
      </c>
      <c r="BQ411" s="771">
        <v>62503.326706227454</v>
      </c>
      <c r="BR411" s="771">
        <v>29413.071195203105</v>
      </c>
      <c r="BS411" s="770">
        <v>93895.287131208053</v>
      </c>
      <c r="BT411" s="42">
        <v>538393.21358560934</v>
      </c>
      <c r="BU411" s="771">
        <v>171165.09414347226</v>
      </c>
      <c r="BV411" s="771">
        <v>46208.048246933948</v>
      </c>
      <c r="BW411" s="771">
        <v>235837.02294826915</v>
      </c>
      <c r="BX411" s="770">
        <v>85183.048246933948</v>
      </c>
      <c r="BY411" s="42">
        <v>736421.1531868102</v>
      </c>
      <c r="BZ411" s="771">
        <v>41018.045896538315</v>
      </c>
      <c r="CA411" s="771">
        <v>77895.068844807465</v>
      </c>
      <c r="CB411" s="771">
        <v>307552.11055742833</v>
      </c>
      <c r="CC411" s="771">
        <v>53687.215936004948</v>
      </c>
      <c r="CD411" s="771">
        <v>42003.096493867895</v>
      </c>
      <c r="CE411" s="771">
        <v>53769.215936004955</v>
      </c>
      <c r="CF411" s="771">
        <v>97483.234183482826</v>
      </c>
      <c r="CG411" s="770">
        <v>63013.165338675368</v>
      </c>
      <c r="CH411" s="42">
        <v>882525.5612463752</v>
      </c>
      <c r="CI411" s="771">
        <v>592456.34766076587</v>
      </c>
      <c r="CJ411" s="770">
        <v>290069.21358560934</v>
      </c>
      <c r="CK411" s="42">
        <v>1025887.166978677</v>
      </c>
      <c r="CL411" s="771">
        <v>406266.02848819457</v>
      </c>
      <c r="CM411" s="771">
        <v>217925.42717121862</v>
      </c>
      <c r="CN411" s="771">
        <v>91701.14239040621</v>
      </c>
      <c r="CO411" s="771">
        <v>131614.33302774635</v>
      </c>
      <c r="CP411" s="770">
        <v>178380.23590111118</v>
      </c>
      <c r="CQ411" s="42">
        <v>410978.61837186717</v>
      </c>
      <c r="CR411" s="771">
        <v>95747.02294826915</v>
      </c>
      <c r="CS411" s="771">
        <v>185982.5242283949</v>
      </c>
      <c r="CT411" s="770">
        <v>129249.07119520311</v>
      </c>
      <c r="CU411" s="42">
        <v>429971.86351113959</v>
      </c>
      <c r="CV411" s="771">
        <v>82554.424820822984</v>
      </c>
      <c r="CW411" s="771">
        <v>141381.51080228059</v>
      </c>
      <c r="CX411" s="771">
        <v>100742.64310722359</v>
      </c>
      <c r="CY411" s="770">
        <v>105293.28478081242</v>
      </c>
      <c r="CZ411" s="42">
        <v>1096965.8125880314</v>
      </c>
      <c r="DA411" s="771">
        <v>42603.17003946664</v>
      </c>
      <c r="DB411" s="771">
        <v>44899.165338675361</v>
      </c>
      <c r="DC411" s="771">
        <v>235360.13677285402</v>
      </c>
      <c r="DD411" s="771">
        <v>441021.27728740691</v>
      </c>
      <c r="DE411" s="771">
        <v>218456.87016189276</v>
      </c>
      <c r="DF411" s="770">
        <v>114625.19298773579</v>
      </c>
      <c r="DG411" s="42">
        <v>1673997.9207980358</v>
      </c>
      <c r="DH411" s="771">
        <v>173730.21358560931</v>
      </c>
      <c r="DI411" s="771">
        <v>101982.04824693395</v>
      </c>
      <c r="DJ411" s="771">
        <v>113217.21123521368</v>
      </c>
      <c r="DK411" s="771">
        <v>326637.30302829028</v>
      </c>
      <c r="DL411" s="771">
        <v>187751.28478081242</v>
      </c>
      <c r="DM411" s="771">
        <v>421142.00557873881</v>
      </c>
      <c r="DN411" s="771">
        <v>132438.16768907101</v>
      </c>
      <c r="DO411" s="770">
        <v>217099.68665336625</v>
      </c>
      <c r="DP411" s="441">
        <v>14735479.460128115</v>
      </c>
      <c r="DQ411" s="42">
        <v>154957.92992792468</v>
      </c>
      <c r="DR411" s="771">
        <v>70006.360960800404</v>
      </c>
      <c r="DS411" s="771">
        <v>56441.500122316786</v>
      </c>
      <c r="DT411" s="770">
        <v>28510.068844807469</v>
      </c>
      <c r="DU411" s="42">
        <v>176420.31578640948</v>
      </c>
      <c r="DV411" s="771">
        <v>146869.31578640948</v>
      </c>
      <c r="DW411" s="770">
        <v>29551</v>
      </c>
      <c r="DZ411" s="211"/>
      <c r="EA411" s="211"/>
      <c r="EB411" s="211"/>
      <c r="EC411" s="211"/>
      <c r="ED411" s="211"/>
      <c r="EE411" s="211"/>
      <c r="EF411" s="211"/>
      <c r="EG411" s="211"/>
    </row>
    <row r="412" spans="1:143" s="211" customFormat="1" ht="16.5" customHeight="1">
      <c r="A412" s="404" t="s">
        <v>490</v>
      </c>
      <c r="B412" s="241">
        <v>37.262403118233507</v>
      </c>
      <c r="C412" s="242">
        <v>36.630436181327596</v>
      </c>
      <c r="D412" s="243">
        <v>38.180155149511627</v>
      </c>
      <c r="E412" s="241">
        <v>35.081743752139367</v>
      </c>
      <c r="F412" s="242">
        <v>35.752835672555783</v>
      </c>
      <c r="G412" s="244">
        <v>34.17362934859171</v>
      </c>
      <c r="H412" s="244">
        <v>37.108798797980292</v>
      </c>
      <c r="I412" s="244">
        <v>36.107599345248481</v>
      </c>
      <c r="J412" s="243">
        <v>34.77580569284904</v>
      </c>
      <c r="K412" s="241">
        <v>38.371031539445099</v>
      </c>
      <c r="L412" s="244">
        <v>39.292664176655833</v>
      </c>
      <c r="M412" s="244">
        <v>39.719576719576722</v>
      </c>
      <c r="N412" s="244">
        <v>38.075422177711779</v>
      </c>
      <c r="O412" s="243">
        <v>37.672062374558912</v>
      </c>
      <c r="P412" s="241">
        <v>35.067257154525848</v>
      </c>
      <c r="Q412" s="244">
        <v>34.402587313197678</v>
      </c>
      <c r="R412" s="244">
        <v>36.676888665853262</v>
      </c>
      <c r="S412" s="243">
        <v>33.632523206241522</v>
      </c>
      <c r="T412" s="241">
        <v>37.046705280717404</v>
      </c>
      <c r="U412" s="244">
        <v>37.966284770353418</v>
      </c>
      <c r="V412" s="244">
        <v>37.11974111717894</v>
      </c>
      <c r="W412" s="244">
        <v>35.929141121813963</v>
      </c>
      <c r="X412" s="243">
        <v>37.307132704648332</v>
      </c>
      <c r="Y412" s="241">
        <v>37.98402338382909</v>
      </c>
      <c r="Z412" s="244">
        <v>37.857705111453946</v>
      </c>
      <c r="AA412" s="244">
        <v>37.766924614415686</v>
      </c>
      <c r="AB412" s="244">
        <v>38.508878828745196</v>
      </c>
      <c r="AC412" s="243">
        <v>37.625692729849682</v>
      </c>
      <c r="AD412" s="241">
        <v>37.444722098048416</v>
      </c>
      <c r="AE412" s="244">
        <v>38.772943391020313</v>
      </c>
      <c r="AF412" s="244">
        <v>39.544709516715493</v>
      </c>
      <c r="AG412" s="244">
        <v>35.133061565357622</v>
      </c>
      <c r="AH412" s="244">
        <v>33.277628805781504</v>
      </c>
      <c r="AI412" s="244">
        <v>36.160571986605262</v>
      </c>
      <c r="AJ412" s="243">
        <v>40.562153642712261</v>
      </c>
      <c r="AK412" s="241">
        <v>35.686772396411548</v>
      </c>
      <c r="AL412" s="244">
        <v>37.87923467883224</v>
      </c>
      <c r="AM412" s="244">
        <v>34.561420096252334</v>
      </c>
      <c r="AN412" s="244">
        <v>34.621410749167801</v>
      </c>
      <c r="AO412" s="243">
        <v>37.390044803272055</v>
      </c>
      <c r="AP412" s="241">
        <v>32.678737851151645</v>
      </c>
      <c r="AQ412" s="244">
        <v>34.751139878200426</v>
      </c>
      <c r="AR412" s="243">
        <v>30.416013925152306</v>
      </c>
      <c r="AS412" s="241">
        <v>37.623886669375807</v>
      </c>
      <c r="AT412" s="244">
        <v>36.495921736279477</v>
      </c>
      <c r="AU412" s="244">
        <v>40.063880905371164</v>
      </c>
      <c r="AV412" s="244">
        <v>38.160313274194834</v>
      </c>
      <c r="AW412" s="243">
        <v>35.69552011332236</v>
      </c>
      <c r="AX412" s="241">
        <v>36.838952896606969</v>
      </c>
      <c r="AY412" s="244">
        <v>38.735602233327796</v>
      </c>
      <c r="AZ412" s="243">
        <v>35.878366487487959</v>
      </c>
      <c r="BA412" s="241">
        <v>36.208484738227774</v>
      </c>
      <c r="BB412" s="244">
        <v>35.791764824442772</v>
      </c>
      <c r="BC412" s="244">
        <v>37.338246435327747</v>
      </c>
      <c r="BD412" s="244">
        <v>36.697279830994532</v>
      </c>
      <c r="BE412" s="244">
        <v>39.126039630279379</v>
      </c>
      <c r="BF412" s="244">
        <v>32.814465957156756</v>
      </c>
      <c r="BG412" s="244">
        <v>33.057311128889005</v>
      </c>
      <c r="BH412" s="244">
        <v>36.013903565585906</v>
      </c>
      <c r="BI412" s="243">
        <v>38.02498768315106</v>
      </c>
      <c r="BJ412" s="241">
        <v>36.323995531882083</v>
      </c>
      <c r="BK412" s="244">
        <v>36.099100529145822</v>
      </c>
      <c r="BL412" s="244">
        <v>38.28224162420323</v>
      </c>
      <c r="BM412" s="244">
        <v>33.498520469881775</v>
      </c>
      <c r="BN412" s="244">
        <v>37.3761449823471</v>
      </c>
      <c r="BO412" s="243">
        <v>39.133608558056594</v>
      </c>
      <c r="BP412" s="241">
        <v>37.246655303732702</v>
      </c>
      <c r="BQ412" s="244">
        <v>35.750874751358253</v>
      </c>
      <c r="BR412" s="244">
        <v>38.724365854465269</v>
      </c>
      <c r="BS412" s="243">
        <v>37.779453662838563</v>
      </c>
      <c r="BT412" s="241">
        <v>37.415418844978305</v>
      </c>
      <c r="BU412" s="244">
        <v>34.529251185481129</v>
      </c>
      <c r="BV412" s="244">
        <v>41.451708144664444</v>
      </c>
      <c r="BW412" s="244">
        <v>38.000394882722858</v>
      </c>
      <c r="BX412" s="243">
        <v>39.405757353691541</v>
      </c>
      <c r="BY412" s="241">
        <v>34.907618654101199</v>
      </c>
      <c r="BZ412" s="244">
        <v>37.39329766875715</v>
      </c>
      <c r="CA412" s="244">
        <v>35.214039100022568</v>
      </c>
      <c r="CB412" s="244">
        <v>33.707697038197118</v>
      </c>
      <c r="CC412" s="244">
        <v>36.334722996088296</v>
      </c>
      <c r="CD412" s="244">
        <v>37.699721970834631</v>
      </c>
      <c r="CE412" s="244">
        <v>33.218080055169665</v>
      </c>
      <c r="CF412" s="244">
        <v>36.096515356782973</v>
      </c>
      <c r="CG412" s="243">
        <v>35.292705068539064</v>
      </c>
      <c r="CH412" s="241">
        <v>32.777795072830799</v>
      </c>
      <c r="CI412" s="244">
        <v>31.833120664390478</v>
      </c>
      <c r="CJ412" s="243">
        <v>34.707259916186082</v>
      </c>
      <c r="CK412" s="241">
        <v>34.510470664423337</v>
      </c>
      <c r="CL412" s="244">
        <v>36.385452707270709</v>
      </c>
      <c r="CM412" s="244">
        <v>32.5304636141842</v>
      </c>
      <c r="CN412" s="244">
        <v>36.53831318118344</v>
      </c>
      <c r="CO412" s="244">
        <v>36.005293195030525</v>
      </c>
      <c r="CP412" s="243">
        <v>30.513709655879911</v>
      </c>
      <c r="CQ412" s="241">
        <v>38.32728200843119</v>
      </c>
      <c r="CR412" s="244">
        <v>36.083628436851107</v>
      </c>
      <c r="CS412" s="244">
        <v>39.141262901496212</v>
      </c>
      <c r="CT412" s="243">
        <v>38.818093495535194</v>
      </c>
      <c r="CU412" s="241">
        <v>37.244202702638404</v>
      </c>
      <c r="CV412" s="244">
        <v>37.084779598151606</v>
      </c>
      <c r="CW412" s="244">
        <v>36.313172383316576</v>
      </c>
      <c r="CX412" s="244">
        <v>38.212470706843725</v>
      </c>
      <c r="CY412" s="243">
        <v>37.692908220383991</v>
      </c>
      <c r="CZ412" s="241">
        <v>34.823957052239031</v>
      </c>
      <c r="DA412" s="244">
        <v>39.189809535751145</v>
      </c>
      <c r="DB412" s="244">
        <v>40.448526070229569</v>
      </c>
      <c r="DC412" s="244">
        <v>33.127691268815035</v>
      </c>
      <c r="DD412" s="244">
        <v>33.714468759741713</v>
      </c>
      <c r="DE412" s="244">
        <v>36.524047136981608</v>
      </c>
      <c r="DF412" s="243">
        <v>35.509734059086085</v>
      </c>
      <c r="DG412" s="241">
        <v>37.740955452088436</v>
      </c>
      <c r="DH412" s="244">
        <v>36.500315395483419</v>
      </c>
      <c r="DI412" s="244">
        <v>39.856058980347846</v>
      </c>
      <c r="DJ412" s="244">
        <v>35.848834425896804</v>
      </c>
      <c r="DK412" s="244">
        <v>38.081091609599881</v>
      </c>
      <c r="DL412" s="244">
        <v>37.705255267522887</v>
      </c>
      <c r="DM412" s="244">
        <v>37.744323834635608</v>
      </c>
      <c r="DN412" s="244">
        <v>40.15993034641135</v>
      </c>
      <c r="DO412" s="244">
        <v>36.763861301844749</v>
      </c>
      <c r="DP412" s="527">
        <v>36.23384163789413</v>
      </c>
      <c r="DQ412" s="526">
        <v>33.544994876889959</v>
      </c>
      <c r="DR412" s="244">
        <v>32.211571450846883</v>
      </c>
      <c r="DS412" s="244">
        <v>34.604822041057652</v>
      </c>
      <c r="DT412" s="243">
        <v>34.72106663047537</v>
      </c>
      <c r="DU412" s="241">
        <v>30.434070933639333</v>
      </c>
      <c r="DV412" s="244">
        <v>33.095329536684744</v>
      </c>
      <c r="DW412" s="243">
        <v>17.207539507969273</v>
      </c>
    </row>
    <row r="413" spans="1:143" s="211" customFormat="1" ht="16.5" customHeight="1">
      <c r="A413" s="406" t="s">
        <v>149</v>
      </c>
      <c r="B413" s="241">
        <f t="shared" ref="B413:AG413" si="315">B411/B9*100</f>
        <v>25.397745693799301</v>
      </c>
      <c r="C413" s="242">
        <f t="shared" si="315"/>
        <v>25.331033850084467</v>
      </c>
      <c r="D413" s="243">
        <f t="shared" si="315"/>
        <v>25.495253719530847</v>
      </c>
      <c r="E413" s="241">
        <f t="shared" si="315"/>
        <v>25.035666977416909</v>
      </c>
      <c r="F413" s="242">
        <f t="shared" si="315"/>
        <v>20.918692260215511</v>
      </c>
      <c r="G413" s="244">
        <f t="shared" si="315"/>
        <v>24.790082655507383</v>
      </c>
      <c r="H413" s="244">
        <f t="shared" si="315"/>
        <v>30.44051498093701</v>
      </c>
      <c r="I413" s="244">
        <f t="shared" si="315"/>
        <v>24.114377115275932</v>
      </c>
      <c r="J413" s="243">
        <f t="shared" si="315"/>
        <v>25.477613555449395</v>
      </c>
      <c r="K413" s="241">
        <f t="shared" si="315"/>
        <v>24.684133701390916</v>
      </c>
      <c r="L413" s="244">
        <f t="shared" si="315"/>
        <v>23.771807124334028</v>
      </c>
      <c r="M413" s="244">
        <f t="shared" si="315"/>
        <v>25.413985760100044</v>
      </c>
      <c r="N413" s="244">
        <f t="shared" si="315"/>
        <v>25.753748732634875</v>
      </c>
      <c r="O413" s="243">
        <f t="shared" si="315"/>
        <v>24.628952020998181</v>
      </c>
      <c r="P413" s="241">
        <f t="shared" si="315"/>
        <v>22.064068706856222</v>
      </c>
      <c r="Q413" s="244">
        <f t="shared" si="315"/>
        <v>21.532186416253658</v>
      </c>
      <c r="R413" s="244">
        <f t="shared" si="315"/>
        <v>23.260735516901281</v>
      </c>
      <c r="S413" s="243">
        <f t="shared" si="315"/>
        <v>21.263421457744514</v>
      </c>
      <c r="T413" s="241">
        <f t="shared" si="315"/>
        <v>20.475059700458299</v>
      </c>
      <c r="U413" s="244">
        <f t="shared" si="315"/>
        <v>21.301673899314004</v>
      </c>
      <c r="V413" s="244">
        <f t="shared" si="315"/>
        <v>20.886686766707033</v>
      </c>
      <c r="W413" s="244">
        <f t="shared" si="315"/>
        <v>19.92854587561369</v>
      </c>
      <c r="X413" s="243">
        <f t="shared" si="315"/>
        <v>19.832301604895676</v>
      </c>
      <c r="Y413" s="241">
        <f t="shared" si="315"/>
        <v>27.928519773335626</v>
      </c>
      <c r="Z413" s="244">
        <f t="shared" si="315"/>
        <v>26.372859073952355</v>
      </c>
      <c r="AA413" s="244">
        <f t="shared" si="315"/>
        <v>27.040668805515899</v>
      </c>
      <c r="AB413" s="244">
        <f t="shared" si="315"/>
        <v>28.608457467886105</v>
      </c>
      <c r="AC413" s="243">
        <f t="shared" si="315"/>
        <v>29.377241733541688</v>
      </c>
      <c r="AD413" s="241">
        <f t="shared" si="315"/>
        <v>24.008848863432362</v>
      </c>
      <c r="AE413" s="244">
        <f t="shared" si="315"/>
        <v>22.654332205920944</v>
      </c>
      <c r="AF413" s="244">
        <f t="shared" si="315"/>
        <v>24.505922844500375</v>
      </c>
      <c r="AG413" s="244">
        <f t="shared" si="315"/>
        <v>21.186371304145464</v>
      </c>
      <c r="AH413" s="244">
        <f t="shared" ref="AH413:BM413" si="316">AH411/AH9*100</f>
        <v>24.402173507695963</v>
      </c>
      <c r="AI413" s="244">
        <f t="shared" si="316"/>
        <v>24.669664791242045</v>
      </c>
      <c r="AJ413" s="243">
        <f t="shared" si="316"/>
        <v>24.634503922763525</v>
      </c>
      <c r="AK413" s="241">
        <f t="shared" si="316"/>
        <v>20.006207314905971</v>
      </c>
      <c r="AL413" s="244">
        <f t="shared" si="316"/>
        <v>20.39481364866538</v>
      </c>
      <c r="AM413" s="244">
        <f t="shared" si="316"/>
        <v>18.704366399650286</v>
      </c>
      <c r="AN413" s="244">
        <f t="shared" si="316"/>
        <v>20.637681712346367</v>
      </c>
      <c r="AO413" s="243">
        <f t="shared" si="316"/>
        <v>19.614081149665846</v>
      </c>
      <c r="AP413" s="241">
        <f t="shared" si="316"/>
        <v>18.980472427016405</v>
      </c>
      <c r="AQ413" s="244">
        <f t="shared" si="316"/>
        <v>21.365605755082022</v>
      </c>
      <c r="AR413" s="243">
        <f t="shared" si="316"/>
        <v>16.918356048201854</v>
      </c>
      <c r="AS413" s="241">
        <f t="shared" si="316"/>
        <v>22.126498467786014</v>
      </c>
      <c r="AT413" s="244">
        <f t="shared" si="316"/>
        <v>22.085944693667503</v>
      </c>
      <c r="AU413" s="244">
        <f t="shared" si="316"/>
        <v>24.866952585224801</v>
      </c>
      <c r="AV413" s="244">
        <f t="shared" si="316"/>
        <v>20.759506271152699</v>
      </c>
      <c r="AW413" s="243">
        <f t="shared" si="316"/>
        <v>19.552449785478171</v>
      </c>
      <c r="AX413" s="241">
        <f t="shared" si="316"/>
        <v>19.985564404015761</v>
      </c>
      <c r="AY413" s="244">
        <f t="shared" si="316"/>
        <v>21.0428932320938</v>
      </c>
      <c r="AZ413" s="243">
        <f t="shared" si="316"/>
        <v>19.489592834563794</v>
      </c>
      <c r="BA413" s="241">
        <f t="shared" si="316"/>
        <v>19.900293661108929</v>
      </c>
      <c r="BB413" s="244">
        <f t="shared" si="316"/>
        <v>16.078195187050571</v>
      </c>
      <c r="BC413" s="244">
        <f t="shared" si="316"/>
        <v>21.807034767886673</v>
      </c>
      <c r="BD413" s="244">
        <f t="shared" si="316"/>
        <v>27.198577820363955</v>
      </c>
      <c r="BE413" s="244">
        <f t="shared" si="316"/>
        <v>25.523800701268186</v>
      </c>
      <c r="BF413" s="244">
        <f t="shared" si="316"/>
        <v>19.806038648083213</v>
      </c>
      <c r="BG413" s="244">
        <f t="shared" si="316"/>
        <v>12.629646146645914</v>
      </c>
      <c r="BH413" s="244">
        <f t="shared" si="316"/>
        <v>18.899106682125957</v>
      </c>
      <c r="BI413" s="243">
        <f t="shared" si="316"/>
        <v>20.896261930559799</v>
      </c>
      <c r="BJ413" s="241">
        <f t="shared" si="316"/>
        <v>22.741119845073506</v>
      </c>
      <c r="BK413" s="244">
        <f t="shared" si="316"/>
        <v>22.956897773929214</v>
      </c>
      <c r="BL413" s="244">
        <f t="shared" si="316"/>
        <v>21.9373084890637</v>
      </c>
      <c r="BM413" s="244">
        <f t="shared" si="316"/>
        <v>21.28606403966543</v>
      </c>
      <c r="BN413" s="244">
        <f t="shared" ref="BN413:CS413" si="317">BN411/BN9*100</f>
        <v>37.406371864101686</v>
      </c>
      <c r="BO413" s="243">
        <f t="shared" si="317"/>
        <v>24.70982796185168</v>
      </c>
      <c r="BP413" s="241">
        <f t="shared" si="317"/>
        <v>24.900055617254544</v>
      </c>
      <c r="BQ413" s="244">
        <f t="shared" si="317"/>
        <v>25.54440472698672</v>
      </c>
      <c r="BR413" s="244">
        <f t="shared" si="317"/>
        <v>23.79659810941822</v>
      </c>
      <c r="BS413" s="243">
        <f t="shared" si="317"/>
        <v>24.843769333261378</v>
      </c>
      <c r="BT413" s="241">
        <f t="shared" si="317"/>
        <v>22.846331177768224</v>
      </c>
      <c r="BU413" s="244">
        <f t="shared" si="317"/>
        <v>23.320416493767773</v>
      </c>
      <c r="BV413" s="244">
        <f t="shared" si="317"/>
        <v>23.770794921001055</v>
      </c>
      <c r="BW413" s="244">
        <f t="shared" si="317"/>
        <v>22.512447481423383</v>
      </c>
      <c r="BX413" s="243">
        <f t="shared" si="317"/>
        <v>22.378959656507597</v>
      </c>
      <c r="BY413" s="241">
        <f t="shared" si="317"/>
        <v>25.139962591103636</v>
      </c>
      <c r="BZ413" s="244">
        <f t="shared" si="317"/>
        <v>26.540994847190035</v>
      </c>
      <c r="CA413" s="244">
        <f t="shared" si="317"/>
        <v>27.684212547466846</v>
      </c>
      <c r="CB413" s="244">
        <f t="shared" si="317"/>
        <v>24.328690219500814</v>
      </c>
      <c r="CC413" s="244">
        <f t="shared" si="317"/>
        <v>28.06998564064213</v>
      </c>
      <c r="CD413" s="244">
        <f t="shared" si="317"/>
        <v>23.66945034226201</v>
      </c>
      <c r="CE413" s="244">
        <f t="shared" si="317"/>
        <v>23.052973279257145</v>
      </c>
      <c r="CF413" s="244">
        <f t="shared" si="317"/>
        <v>25.54792939263643</v>
      </c>
      <c r="CG413" s="243">
        <f t="shared" si="317"/>
        <v>25.648054142180754</v>
      </c>
      <c r="CH413" s="241">
        <f t="shared" si="317"/>
        <v>21.792449566975584</v>
      </c>
      <c r="CI413" s="244">
        <f t="shared" si="317"/>
        <v>22.926759285761062</v>
      </c>
      <c r="CJ413" s="243">
        <f t="shared" si="317"/>
        <v>19.79239413668159</v>
      </c>
      <c r="CK413" s="241">
        <f t="shared" si="317"/>
        <v>28.260272319563441</v>
      </c>
      <c r="CL413" s="244">
        <f t="shared" si="317"/>
        <v>31.176816298342846</v>
      </c>
      <c r="CM413" s="244">
        <f t="shared" si="317"/>
        <v>27.319323900079684</v>
      </c>
      <c r="CN413" s="244">
        <f t="shared" si="317"/>
        <v>29.451143631279553</v>
      </c>
      <c r="CO413" s="244">
        <f t="shared" si="317"/>
        <v>22.978525977702493</v>
      </c>
      <c r="CP413" s="243">
        <f t="shared" si="317"/>
        <v>27.647234877365534</v>
      </c>
      <c r="CQ413" s="241">
        <f t="shared" si="317"/>
        <v>21.353898139821126</v>
      </c>
      <c r="CR413" s="244">
        <f t="shared" si="317"/>
        <v>17.624400466121287</v>
      </c>
      <c r="CS413" s="244">
        <f t="shared" si="317"/>
        <v>23.026416533578999</v>
      </c>
      <c r="CT413" s="243">
        <f t="shared" ref="CT413:DT413" si="318">CT411/CT9*100</f>
        <v>22.530958927153115</v>
      </c>
      <c r="CU413" s="241">
        <f t="shared" si="318"/>
        <v>24.024653338507701</v>
      </c>
      <c r="CV413" s="244">
        <f t="shared" si="318"/>
        <v>23.227352736016641</v>
      </c>
      <c r="CW413" s="244">
        <f t="shared" si="318"/>
        <v>22.472757485373407</v>
      </c>
      <c r="CX413" s="244">
        <f t="shared" si="318"/>
        <v>26.986612352124954</v>
      </c>
      <c r="CY413" s="243">
        <f t="shared" si="318"/>
        <v>24.381234000864264</v>
      </c>
      <c r="CZ413" s="241">
        <f t="shared" si="318"/>
        <v>22.275954937974284</v>
      </c>
      <c r="DA413" s="244">
        <f t="shared" si="318"/>
        <v>26.465541471689345</v>
      </c>
      <c r="DB413" s="244">
        <f t="shared" si="318"/>
        <v>32.611721072847779</v>
      </c>
      <c r="DC413" s="244">
        <f t="shared" si="318"/>
        <v>21.70626256786468</v>
      </c>
      <c r="DD413" s="244">
        <f t="shared" si="318"/>
        <v>22.249136804774853</v>
      </c>
      <c r="DE413" s="244">
        <f t="shared" si="318"/>
        <v>21.55712336285411</v>
      </c>
      <c r="DF413" s="243">
        <f t="shared" si="318"/>
        <v>20.997163072850334</v>
      </c>
      <c r="DG413" s="241">
        <f t="shared" si="318"/>
        <v>26.394052671463577</v>
      </c>
      <c r="DH413" s="244">
        <f t="shared" si="318"/>
        <v>28.571980577986018</v>
      </c>
      <c r="DI413" s="244">
        <f t="shared" si="318"/>
        <v>31.796258682197802</v>
      </c>
      <c r="DJ413" s="244">
        <f t="shared" si="318"/>
        <v>22.946333853914407</v>
      </c>
      <c r="DK413" s="244">
        <f t="shared" si="318"/>
        <v>26.599367179045601</v>
      </c>
      <c r="DL413" s="244">
        <f t="shared" si="318"/>
        <v>24.627447286580516</v>
      </c>
      <c r="DM413" s="244">
        <f t="shared" si="318"/>
        <v>23.981828107631213</v>
      </c>
      <c r="DN413" s="244">
        <f t="shared" si="318"/>
        <v>31.354178252785552</v>
      </c>
      <c r="DO413" s="243">
        <f t="shared" si="318"/>
        <v>28.896037557365073</v>
      </c>
      <c r="DP413" s="459">
        <f t="shared" si="318"/>
        <v>23.238712287195266</v>
      </c>
      <c r="DQ413" s="241">
        <f t="shared" si="318"/>
        <v>14.989188403143039</v>
      </c>
      <c r="DR413" s="244">
        <f t="shared" si="318"/>
        <v>17.329293737217814</v>
      </c>
      <c r="DS413" s="244">
        <f t="shared" si="318"/>
        <v>14.458425477895846</v>
      </c>
      <c r="DT413" s="243">
        <f t="shared" si="318"/>
        <v>11.90648103771454</v>
      </c>
      <c r="DU413" s="241" t="s">
        <v>341</v>
      </c>
      <c r="DV413" s="244">
        <f>DV411/DV9*100</f>
        <v>17.528932455519186</v>
      </c>
      <c r="DW413" s="243" t="s">
        <v>341</v>
      </c>
      <c r="DY413" s="246"/>
    </row>
    <row r="414" spans="1:143" s="211" customFormat="1" ht="16.5" customHeight="1">
      <c r="A414" s="463" t="s">
        <v>430</v>
      </c>
      <c r="B414" s="195"/>
      <c r="C414" s="373"/>
      <c r="D414" s="229"/>
      <c r="E414" s="223"/>
      <c r="F414" s="373"/>
      <c r="G414" s="374"/>
      <c r="H414" s="374"/>
      <c r="I414" s="374"/>
      <c r="J414" s="229"/>
      <c r="K414" s="223"/>
      <c r="L414" s="374"/>
      <c r="M414" s="374"/>
      <c r="N414" s="374"/>
      <c r="O414" s="229"/>
      <c r="P414" s="223"/>
      <c r="Q414" s="374"/>
      <c r="R414" s="374"/>
      <c r="S414" s="229"/>
      <c r="T414" s="223"/>
      <c r="U414" s="374"/>
      <c r="V414" s="374"/>
      <c r="W414" s="374"/>
      <c r="X414" s="229"/>
      <c r="Y414" s="223"/>
      <c r="Z414" s="374"/>
      <c r="AA414" s="374"/>
      <c r="AB414" s="374"/>
      <c r="AC414" s="229"/>
      <c r="AD414" s="223"/>
      <c r="AE414" s="374"/>
      <c r="AF414" s="374"/>
      <c r="AG414" s="374"/>
      <c r="AH414" s="374"/>
      <c r="AI414" s="374"/>
      <c r="AJ414" s="229"/>
      <c r="AK414" s="223"/>
      <c r="AL414" s="374"/>
      <c r="AM414" s="374"/>
      <c r="AN414" s="374"/>
      <c r="AO414" s="229"/>
      <c r="AP414" s="223"/>
      <c r="AQ414" s="374"/>
      <c r="AR414" s="229"/>
      <c r="AS414" s="223"/>
      <c r="AT414" s="374"/>
      <c r="AU414" s="374"/>
      <c r="AV414" s="374"/>
      <c r="AW414" s="229"/>
      <c r="AX414" s="223"/>
      <c r="AY414" s="374"/>
      <c r="AZ414" s="229"/>
      <c r="BA414" s="223"/>
      <c r="BB414" s="374"/>
      <c r="BC414" s="374"/>
      <c r="BD414" s="374"/>
      <c r="BE414" s="374"/>
      <c r="BF414" s="374"/>
      <c r="BG414" s="374"/>
      <c r="BH414" s="374"/>
      <c r="BI414" s="229"/>
      <c r="BJ414" s="223"/>
      <c r="BK414" s="374"/>
      <c r="BL414" s="374"/>
      <c r="BM414" s="374"/>
      <c r="BN414" s="374"/>
      <c r="BO414" s="229"/>
      <c r="BP414" s="223"/>
      <c r="BQ414" s="374"/>
      <c r="BR414" s="374"/>
      <c r="BS414" s="229"/>
      <c r="BT414" s="223"/>
      <c r="BU414" s="374"/>
      <c r="BV414" s="374"/>
      <c r="BW414" s="374"/>
      <c r="BX414" s="229"/>
      <c r="BY414" s="223"/>
      <c r="BZ414" s="374"/>
      <c r="CA414" s="374"/>
      <c r="CB414" s="374"/>
      <c r="CC414" s="374"/>
      <c r="CD414" s="374"/>
      <c r="CE414" s="374"/>
      <c r="CF414" s="374"/>
      <c r="CG414" s="229"/>
      <c r="CH414" s="223"/>
      <c r="CI414" s="374"/>
      <c r="CJ414" s="229"/>
      <c r="CK414" s="223"/>
      <c r="CL414" s="374"/>
      <c r="CM414" s="374"/>
      <c r="CN414" s="374"/>
      <c r="CO414" s="374"/>
      <c r="CP414" s="229"/>
      <c r="CQ414" s="223"/>
      <c r="CR414" s="374"/>
      <c r="CS414" s="374"/>
      <c r="CT414" s="229"/>
      <c r="CU414" s="223"/>
      <c r="CV414" s="374"/>
      <c r="CW414" s="374"/>
      <c r="CX414" s="374"/>
      <c r="CY414" s="229"/>
      <c r="CZ414" s="223"/>
      <c r="DA414" s="374"/>
      <c r="DB414" s="374"/>
      <c r="DC414" s="374"/>
      <c r="DD414" s="374"/>
      <c r="DE414" s="374"/>
      <c r="DF414" s="229"/>
      <c r="DG414" s="223"/>
      <c r="DH414" s="374"/>
      <c r="DI414" s="374"/>
      <c r="DJ414" s="374"/>
      <c r="DK414" s="374"/>
      <c r="DL414" s="374"/>
      <c r="DM414" s="374"/>
      <c r="DN414" s="374"/>
      <c r="DO414" s="229"/>
      <c r="DP414" s="436"/>
      <c r="DQ414" s="38"/>
      <c r="DR414" s="374"/>
      <c r="DS414" s="374"/>
      <c r="DT414" s="229"/>
      <c r="DU414" s="38"/>
      <c r="DV414" s="374"/>
      <c r="DW414" s="229"/>
      <c r="DX414" s="14"/>
      <c r="DZ414" s="14"/>
    </row>
    <row r="415" spans="1:143" s="224" customFormat="1" ht="16.5" customHeight="1">
      <c r="A415" s="750" t="s">
        <v>181</v>
      </c>
      <c r="B415" s="195">
        <v>30</v>
      </c>
      <c r="C415" s="106" t="s">
        <v>341</v>
      </c>
      <c r="D415" s="126" t="s">
        <v>341</v>
      </c>
      <c r="E415" s="65">
        <v>80</v>
      </c>
      <c r="F415" s="106" t="s">
        <v>341</v>
      </c>
      <c r="G415" s="127" t="s">
        <v>341</v>
      </c>
      <c r="H415" s="127" t="s">
        <v>341</v>
      </c>
      <c r="I415" s="127" t="s">
        <v>341</v>
      </c>
      <c r="J415" s="127" t="s">
        <v>341</v>
      </c>
      <c r="K415" s="195">
        <v>22</v>
      </c>
      <c r="L415" s="127" t="s">
        <v>341</v>
      </c>
      <c r="M415" s="670" t="s">
        <v>341</v>
      </c>
      <c r="N415" s="127" t="s">
        <v>341</v>
      </c>
      <c r="O415" s="126" t="s">
        <v>341</v>
      </c>
      <c r="P415" s="195">
        <v>23</v>
      </c>
      <c r="Q415" s="127" t="s">
        <v>341</v>
      </c>
      <c r="R415" s="127" t="s">
        <v>341</v>
      </c>
      <c r="S415" s="126" t="s">
        <v>341</v>
      </c>
      <c r="T415" s="195">
        <v>32</v>
      </c>
      <c r="U415" s="127" t="s">
        <v>341</v>
      </c>
      <c r="V415" s="127" t="s">
        <v>341</v>
      </c>
      <c r="W415" s="127" t="s">
        <v>341</v>
      </c>
      <c r="X415" s="126" t="s">
        <v>341</v>
      </c>
      <c r="Y415" s="195">
        <v>48</v>
      </c>
      <c r="Z415" s="106" t="s">
        <v>341</v>
      </c>
      <c r="AA415" s="127" t="s">
        <v>341</v>
      </c>
      <c r="AB415" s="127" t="s">
        <v>341</v>
      </c>
      <c r="AC415" s="126" t="s">
        <v>341</v>
      </c>
      <c r="AD415" s="195">
        <v>39</v>
      </c>
      <c r="AE415" s="106" t="s">
        <v>341</v>
      </c>
      <c r="AF415" s="127" t="s">
        <v>341</v>
      </c>
      <c r="AG415" s="127" t="s">
        <v>341</v>
      </c>
      <c r="AH415" s="127" t="s">
        <v>341</v>
      </c>
      <c r="AI415" s="127" t="s">
        <v>341</v>
      </c>
      <c r="AJ415" s="126" t="s">
        <v>341</v>
      </c>
      <c r="AK415" s="195">
        <v>15</v>
      </c>
      <c r="AL415" s="106" t="s">
        <v>341</v>
      </c>
      <c r="AM415" s="127" t="s">
        <v>341</v>
      </c>
      <c r="AN415" s="127" t="s">
        <v>341</v>
      </c>
      <c r="AO415" s="126" t="s">
        <v>341</v>
      </c>
      <c r="AP415" s="195">
        <v>5</v>
      </c>
      <c r="AQ415" s="106" t="s">
        <v>341</v>
      </c>
      <c r="AR415" s="126" t="s">
        <v>341</v>
      </c>
      <c r="AS415" s="195">
        <v>18</v>
      </c>
      <c r="AT415" s="106" t="s">
        <v>341</v>
      </c>
      <c r="AU415" s="127" t="s">
        <v>341</v>
      </c>
      <c r="AV415" s="127" t="s">
        <v>341</v>
      </c>
      <c r="AW415" s="126" t="s">
        <v>341</v>
      </c>
      <c r="AX415" s="195">
        <v>16</v>
      </c>
      <c r="AY415" s="106" t="s">
        <v>341</v>
      </c>
      <c r="AZ415" s="126" t="s">
        <v>341</v>
      </c>
      <c r="BA415" s="483">
        <v>377</v>
      </c>
      <c r="BB415" s="106" t="s">
        <v>341</v>
      </c>
      <c r="BC415" s="127" t="s">
        <v>341</v>
      </c>
      <c r="BD415" s="127" t="s">
        <v>341</v>
      </c>
      <c r="BE415" s="127" t="s">
        <v>341</v>
      </c>
      <c r="BF415" s="127" t="s">
        <v>341</v>
      </c>
      <c r="BG415" s="127" t="s">
        <v>341</v>
      </c>
      <c r="BH415" s="127" t="s">
        <v>341</v>
      </c>
      <c r="BI415" s="126" t="s">
        <v>341</v>
      </c>
      <c r="BJ415" s="195">
        <v>51</v>
      </c>
      <c r="BK415" s="106" t="s">
        <v>341</v>
      </c>
      <c r="BL415" s="127" t="s">
        <v>341</v>
      </c>
      <c r="BM415" s="127" t="s">
        <v>341</v>
      </c>
      <c r="BN415" s="127" t="s">
        <v>341</v>
      </c>
      <c r="BO415" s="126" t="s">
        <v>341</v>
      </c>
      <c r="BP415" s="195">
        <v>20</v>
      </c>
      <c r="BQ415" s="106" t="s">
        <v>341</v>
      </c>
      <c r="BR415" s="127" t="s">
        <v>341</v>
      </c>
      <c r="BS415" s="126" t="s">
        <v>341</v>
      </c>
      <c r="BT415" s="195">
        <v>35</v>
      </c>
      <c r="BU415" s="106" t="s">
        <v>341</v>
      </c>
      <c r="BV415" s="127" t="s">
        <v>341</v>
      </c>
      <c r="BW415" s="127" t="s">
        <v>341</v>
      </c>
      <c r="BX415" s="126" t="s">
        <v>341</v>
      </c>
      <c r="BY415" s="195">
        <v>65</v>
      </c>
      <c r="BZ415" s="106" t="s">
        <v>341</v>
      </c>
      <c r="CA415" s="127" t="s">
        <v>341</v>
      </c>
      <c r="CB415" s="127" t="s">
        <v>341</v>
      </c>
      <c r="CC415" s="127" t="s">
        <v>341</v>
      </c>
      <c r="CD415" s="127" t="s">
        <v>341</v>
      </c>
      <c r="CE415" s="127" t="s">
        <v>341</v>
      </c>
      <c r="CF415" s="127" t="s">
        <v>341</v>
      </c>
      <c r="CG415" s="126" t="s">
        <v>341</v>
      </c>
      <c r="CH415" s="195">
        <v>37</v>
      </c>
      <c r="CI415" s="106" t="s">
        <v>341</v>
      </c>
      <c r="CJ415" s="126" t="s">
        <v>341</v>
      </c>
      <c r="CK415" s="195">
        <v>41</v>
      </c>
      <c r="CL415" s="106" t="s">
        <v>341</v>
      </c>
      <c r="CM415" s="127" t="s">
        <v>341</v>
      </c>
      <c r="CN415" s="127" t="s">
        <v>341</v>
      </c>
      <c r="CO415" s="127" t="s">
        <v>341</v>
      </c>
      <c r="CP415" s="126" t="s">
        <v>341</v>
      </c>
      <c r="CQ415" s="195">
        <v>19</v>
      </c>
      <c r="CR415" s="106" t="s">
        <v>341</v>
      </c>
      <c r="CS415" s="127" t="s">
        <v>341</v>
      </c>
      <c r="CT415" s="126" t="s">
        <v>341</v>
      </c>
      <c r="CU415" s="195">
        <v>28</v>
      </c>
      <c r="CV415" s="127" t="s">
        <v>341</v>
      </c>
      <c r="CW415" s="127" t="s">
        <v>341</v>
      </c>
      <c r="CX415" s="127" t="s">
        <v>341</v>
      </c>
      <c r="CY415" s="126" t="s">
        <v>341</v>
      </c>
      <c r="CZ415" s="195">
        <v>89</v>
      </c>
      <c r="DA415" s="106" t="s">
        <v>341</v>
      </c>
      <c r="DB415" s="127" t="s">
        <v>341</v>
      </c>
      <c r="DC415" s="127" t="s">
        <v>341</v>
      </c>
      <c r="DD415" s="127" t="s">
        <v>341</v>
      </c>
      <c r="DE415" s="127" t="s">
        <v>341</v>
      </c>
      <c r="DF415" s="126" t="s">
        <v>341</v>
      </c>
      <c r="DG415" s="195">
        <v>142</v>
      </c>
      <c r="DH415" s="106" t="s">
        <v>341</v>
      </c>
      <c r="DI415" s="127" t="s">
        <v>341</v>
      </c>
      <c r="DJ415" s="127" t="s">
        <v>341</v>
      </c>
      <c r="DK415" s="127" t="s">
        <v>341</v>
      </c>
      <c r="DL415" s="127" t="s">
        <v>341</v>
      </c>
      <c r="DM415" s="127" t="s">
        <v>341</v>
      </c>
      <c r="DN415" s="127" t="s">
        <v>341</v>
      </c>
      <c r="DO415" s="127" t="s">
        <v>341</v>
      </c>
      <c r="DP415" s="486">
        <f>B415+E415+K415+P415+T415+Y415+AD415+AK415+AP415+AS415+AX415+BA415+BJ415+BP415+BT415+BY415+CH415+CK415+CQ415+CU415+CZ415+DG415</f>
        <v>1232</v>
      </c>
      <c r="DQ415" s="483">
        <f>SUM(DR415:DT415)</f>
        <v>20</v>
      </c>
      <c r="DR415" s="106">
        <v>11</v>
      </c>
      <c r="DS415" s="127">
        <v>6</v>
      </c>
      <c r="DT415" s="126">
        <v>3</v>
      </c>
      <c r="DU415" s="671" t="s">
        <v>341</v>
      </c>
      <c r="DV415" s="106">
        <v>9</v>
      </c>
      <c r="DW415" s="126" t="s">
        <v>341</v>
      </c>
      <c r="DX415" s="343"/>
      <c r="DY415" s="343"/>
      <c r="DZ415" s="343"/>
      <c r="EA415" s="343"/>
      <c r="EB415" s="343"/>
      <c r="EC415" s="343"/>
      <c r="ED415" s="343"/>
      <c r="EE415" s="343"/>
      <c r="EF415" s="343"/>
      <c r="EG415" s="343"/>
    </row>
    <row r="416" spans="1:143" s="224" customFormat="1" ht="16.5" customHeight="1">
      <c r="A416" s="751" t="s">
        <v>11</v>
      </c>
      <c r="B416" s="195">
        <v>25</v>
      </c>
      <c r="C416" s="106" t="s">
        <v>341</v>
      </c>
      <c r="D416" s="126" t="s">
        <v>341</v>
      </c>
      <c r="E416" s="65">
        <v>67</v>
      </c>
      <c r="F416" s="106" t="s">
        <v>341</v>
      </c>
      <c r="G416" s="127" t="s">
        <v>341</v>
      </c>
      <c r="H416" s="127" t="s">
        <v>341</v>
      </c>
      <c r="I416" s="127" t="s">
        <v>341</v>
      </c>
      <c r="J416" s="127" t="s">
        <v>341</v>
      </c>
      <c r="K416" s="195">
        <v>21</v>
      </c>
      <c r="L416" s="127" t="s">
        <v>341</v>
      </c>
      <c r="M416" s="670" t="s">
        <v>341</v>
      </c>
      <c r="N416" s="127" t="s">
        <v>341</v>
      </c>
      <c r="O416" s="126" t="s">
        <v>341</v>
      </c>
      <c r="P416" s="195">
        <v>20</v>
      </c>
      <c r="Q416" s="127" t="s">
        <v>341</v>
      </c>
      <c r="R416" s="127" t="s">
        <v>341</v>
      </c>
      <c r="S416" s="126" t="s">
        <v>341</v>
      </c>
      <c r="T416" s="195">
        <v>24</v>
      </c>
      <c r="U416" s="127" t="s">
        <v>341</v>
      </c>
      <c r="V416" s="127" t="s">
        <v>341</v>
      </c>
      <c r="W416" s="127" t="s">
        <v>341</v>
      </c>
      <c r="X416" s="126" t="s">
        <v>341</v>
      </c>
      <c r="Y416" s="195">
        <v>34</v>
      </c>
      <c r="Z416" s="106" t="s">
        <v>341</v>
      </c>
      <c r="AA416" s="127" t="s">
        <v>341</v>
      </c>
      <c r="AB416" s="127" t="s">
        <v>341</v>
      </c>
      <c r="AC416" s="126" t="s">
        <v>341</v>
      </c>
      <c r="AD416" s="195">
        <v>30</v>
      </c>
      <c r="AE416" s="106" t="s">
        <v>341</v>
      </c>
      <c r="AF416" s="127" t="s">
        <v>341</v>
      </c>
      <c r="AG416" s="127" t="s">
        <v>341</v>
      </c>
      <c r="AH416" s="127" t="s">
        <v>341</v>
      </c>
      <c r="AI416" s="127" t="s">
        <v>341</v>
      </c>
      <c r="AJ416" s="126" t="s">
        <v>341</v>
      </c>
      <c r="AK416" s="195">
        <v>13</v>
      </c>
      <c r="AL416" s="106" t="s">
        <v>341</v>
      </c>
      <c r="AM416" s="127" t="s">
        <v>341</v>
      </c>
      <c r="AN416" s="127" t="s">
        <v>341</v>
      </c>
      <c r="AO416" s="126" t="s">
        <v>341</v>
      </c>
      <c r="AP416" s="195">
        <v>4</v>
      </c>
      <c r="AQ416" s="106" t="s">
        <v>341</v>
      </c>
      <c r="AR416" s="126" t="s">
        <v>341</v>
      </c>
      <c r="AS416" s="195">
        <v>15</v>
      </c>
      <c r="AT416" s="106" t="s">
        <v>341</v>
      </c>
      <c r="AU416" s="127" t="s">
        <v>341</v>
      </c>
      <c r="AV416" s="127" t="s">
        <v>341</v>
      </c>
      <c r="AW416" s="126" t="s">
        <v>341</v>
      </c>
      <c r="AX416" s="195">
        <v>14</v>
      </c>
      <c r="AY416" s="106" t="s">
        <v>341</v>
      </c>
      <c r="AZ416" s="126" t="s">
        <v>341</v>
      </c>
      <c r="BA416" s="483">
        <v>286</v>
      </c>
      <c r="BB416" s="106" t="s">
        <v>341</v>
      </c>
      <c r="BC416" s="127" t="s">
        <v>341</v>
      </c>
      <c r="BD416" s="127" t="s">
        <v>341</v>
      </c>
      <c r="BE416" s="127" t="s">
        <v>341</v>
      </c>
      <c r="BF416" s="127" t="s">
        <v>341</v>
      </c>
      <c r="BG416" s="127" t="s">
        <v>341</v>
      </c>
      <c r="BH416" s="127" t="s">
        <v>341</v>
      </c>
      <c r="BI416" s="126" t="s">
        <v>341</v>
      </c>
      <c r="BJ416" s="195">
        <v>39</v>
      </c>
      <c r="BK416" s="106" t="s">
        <v>341</v>
      </c>
      <c r="BL416" s="127" t="s">
        <v>341</v>
      </c>
      <c r="BM416" s="127" t="s">
        <v>341</v>
      </c>
      <c r="BN416" s="127" t="s">
        <v>341</v>
      </c>
      <c r="BO416" s="126" t="s">
        <v>341</v>
      </c>
      <c r="BP416" s="195">
        <v>16</v>
      </c>
      <c r="BQ416" s="106" t="s">
        <v>341</v>
      </c>
      <c r="BR416" s="127" t="s">
        <v>341</v>
      </c>
      <c r="BS416" s="126" t="s">
        <v>341</v>
      </c>
      <c r="BT416" s="195">
        <v>28</v>
      </c>
      <c r="BU416" s="106" t="s">
        <v>341</v>
      </c>
      <c r="BV416" s="127" t="s">
        <v>341</v>
      </c>
      <c r="BW416" s="127" t="s">
        <v>341</v>
      </c>
      <c r="BX416" s="126" t="s">
        <v>341</v>
      </c>
      <c r="BY416" s="195">
        <v>47</v>
      </c>
      <c r="BZ416" s="106" t="s">
        <v>341</v>
      </c>
      <c r="CA416" s="127" t="s">
        <v>341</v>
      </c>
      <c r="CB416" s="127" t="s">
        <v>341</v>
      </c>
      <c r="CC416" s="127" t="s">
        <v>341</v>
      </c>
      <c r="CD416" s="127" t="s">
        <v>341</v>
      </c>
      <c r="CE416" s="127" t="s">
        <v>341</v>
      </c>
      <c r="CF416" s="127" t="s">
        <v>341</v>
      </c>
      <c r="CG416" s="126" t="s">
        <v>341</v>
      </c>
      <c r="CH416" s="195">
        <v>32</v>
      </c>
      <c r="CI416" s="106" t="s">
        <v>341</v>
      </c>
      <c r="CJ416" s="126" t="s">
        <v>341</v>
      </c>
      <c r="CK416" s="195">
        <v>39</v>
      </c>
      <c r="CL416" s="106" t="s">
        <v>341</v>
      </c>
      <c r="CM416" s="127" t="s">
        <v>341</v>
      </c>
      <c r="CN416" s="127" t="s">
        <v>341</v>
      </c>
      <c r="CO416" s="127" t="s">
        <v>341</v>
      </c>
      <c r="CP416" s="126" t="s">
        <v>341</v>
      </c>
      <c r="CQ416" s="195">
        <v>16</v>
      </c>
      <c r="CR416" s="106" t="s">
        <v>341</v>
      </c>
      <c r="CS416" s="127" t="s">
        <v>341</v>
      </c>
      <c r="CT416" s="126" t="s">
        <v>341</v>
      </c>
      <c r="CU416" s="195">
        <v>26</v>
      </c>
      <c r="CV416" s="127" t="s">
        <v>341</v>
      </c>
      <c r="CW416" s="127" t="s">
        <v>341</v>
      </c>
      <c r="CX416" s="127" t="s">
        <v>341</v>
      </c>
      <c r="CY416" s="126" t="s">
        <v>341</v>
      </c>
      <c r="CZ416" s="195">
        <v>72</v>
      </c>
      <c r="DA416" s="106" t="s">
        <v>341</v>
      </c>
      <c r="DB416" s="127" t="s">
        <v>341</v>
      </c>
      <c r="DC416" s="127" t="s">
        <v>341</v>
      </c>
      <c r="DD416" s="127" t="s">
        <v>341</v>
      </c>
      <c r="DE416" s="127" t="s">
        <v>341</v>
      </c>
      <c r="DF416" s="126" t="s">
        <v>341</v>
      </c>
      <c r="DG416" s="195">
        <v>126</v>
      </c>
      <c r="DH416" s="106" t="s">
        <v>341</v>
      </c>
      <c r="DI416" s="127" t="s">
        <v>341</v>
      </c>
      <c r="DJ416" s="127" t="s">
        <v>341</v>
      </c>
      <c r="DK416" s="127" t="s">
        <v>341</v>
      </c>
      <c r="DL416" s="127" t="s">
        <v>341</v>
      </c>
      <c r="DM416" s="127" t="s">
        <v>341</v>
      </c>
      <c r="DN416" s="127" t="s">
        <v>341</v>
      </c>
      <c r="DO416" s="127" t="s">
        <v>341</v>
      </c>
      <c r="DP416" s="486">
        <f>B416+E416+K416+P416+T416+Y416+AD416+AK416+AP416+AS416+AX416+BA416+BJ416+BP416+BT416+BY416+CH416+CK416+CQ416+CU416+CZ416+DG416</f>
        <v>994</v>
      </c>
      <c r="DQ416" s="483">
        <f>SUM(DR416:DT416)</f>
        <v>17</v>
      </c>
      <c r="DR416" s="106">
        <v>10</v>
      </c>
      <c r="DS416" s="127">
        <v>5</v>
      </c>
      <c r="DT416" s="126">
        <v>2</v>
      </c>
      <c r="DU416" s="671" t="s">
        <v>341</v>
      </c>
      <c r="DV416" s="106">
        <v>9</v>
      </c>
      <c r="DW416" s="126" t="s">
        <v>341</v>
      </c>
      <c r="DX416" s="343"/>
      <c r="DY416" s="343"/>
      <c r="DZ416" s="343"/>
      <c r="EA416" s="343"/>
      <c r="EB416" s="343"/>
      <c r="EC416" s="343"/>
      <c r="ED416" s="343"/>
      <c r="EE416" s="343"/>
      <c r="EF416" s="343"/>
      <c r="EG416" s="343"/>
    </row>
    <row r="417" spans="1:139" s="224" customFormat="1" ht="16.5" customHeight="1">
      <c r="A417" s="752" t="s">
        <v>12</v>
      </c>
      <c r="B417" s="248">
        <v>5</v>
      </c>
      <c r="C417" s="175" t="s">
        <v>341</v>
      </c>
      <c r="D417" s="222" t="s">
        <v>341</v>
      </c>
      <c r="E417" s="619">
        <v>13</v>
      </c>
      <c r="F417" s="175" t="s">
        <v>341</v>
      </c>
      <c r="G417" s="176" t="s">
        <v>341</v>
      </c>
      <c r="H417" s="176" t="s">
        <v>341</v>
      </c>
      <c r="I417" s="176" t="s">
        <v>341</v>
      </c>
      <c r="J417" s="176" t="s">
        <v>341</v>
      </c>
      <c r="K417" s="248">
        <v>1</v>
      </c>
      <c r="L417" s="176" t="s">
        <v>341</v>
      </c>
      <c r="M417" s="642" t="s">
        <v>341</v>
      </c>
      <c r="N417" s="176" t="s">
        <v>341</v>
      </c>
      <c r="O417" s="222" t="s">
        <v>341</v>
      </c>
      <c r="P417" s="248">
        <v>3</v>
      </c>
      <c r="Q417" s="176" t="s">
        <v>341</v>
      </c>
      <c r="R417" s="176" t="s">
        <v>341</v>
      </c>
      <c r="S417" s="222" t="s">
        <v>341</v>
      </c>
      <c r="T417" s="248">
        <v>8</v>
      </c>
      <c r="U417" s="176" t="s">
        <v>341</v>
      </c>
      <c r="V417" s="176" t="s">
        <v>341</v>
      </c>
      <c r="W417" s="176" t="s">
        <v>341</v>
      </c>
      <c r="X417" s="222" t="s">
        <v>341</v>
      </c>
      <c r="Y417" s="248">
        <v>14</v>
      </c>
      <c r="Z417" s="175" t="s">
        <v>341</v>
      </c>
      <c r="AA417" s="176" t="s">
        <v>341</v>
      </c>
      <c r="AB417" s="176" t="s">
        <v>341</v>
      </c>
      <c r="AC417" s="222" t="s">
        <v>341</v>
      </c>
      <c r="AD417" s="248">
        <v>9</v>
      </c>
      <c r="AE417" s="175" t="s">
        <v>341</v>
      </c>
      <c r="AF417" s="176" t="s">
        <v>341</v>
      </c>
      <c r="AG417" s="176" t="s">
        <v>341</v>
      </c>
      <c r="AH417" s="176" t="s">
        <v>341</v>
      </c>
      <c r="AI417" s="176" t="s">
        <v>341</v>
      </c>
      <c r="AJ417" s="222" t="s">
        <v>341</v>
      </c>
      <c r="AK417" s="248">
        <v>2</v>
      </c>
      <c r="AL417" s="175" t="s">
        <v>341</v>
      </c>
      <c r="AM417" s="176" t="s">
        <v>341</v>
      </c>
      <c r="AN417" s="176" t="s">
        <v>341</v>
      </c>
      <c r="AO417" s="222" t="s">
        <v>341</v>
      </c>
      <c r="AP417" s="248">
        <v>1</v>
      </c>
      <c r="AQ417" s="175" t="s">
        <v>341</v>
      </c>
      <c r="AR417" s="222" t="s">
        <v>341</v>
      </c>
      <c r="AS417" s="248">
        <v>3</v>
      </c>
      <c r="AT417" s="175" t="s">
        <v>341</v>
      </c>
      <c r="AU417" s="176" t="s">
        <v>341</v>
      </c>
      <c r="AV417" s="176" t="s">
        <v>341</v>
      </c>
      <c r="AW417" s="222" t="s">
        <v>341</v>
      </c>
      <c r="AX417" s="248">
        <v>2</v>
      </c>
      <c r="AY417" s="175" t="s">
        <v>341</v>
      </c>
      <c r="AZ417" s="222" t="s">
        <v>341</v>
      </c>
      <c r="BA417" s="622">
        <v>91</v>
      </c>
      <c r="BB417" s="175" t="s">
        <v>341</v>
      </c>
      <c r="BC417" s="176" t="s">
        <v>341</v>
      </c>
      <c r="BD417" s="176" t="s">
        <v>341</v>
      </c>
      <c r="BE417" s="176" t="s">
        <v>341</v>
      </c>
      <c r="BF417" s="176" t="s">
        <v>341</v>
      </c>
      <c r="BG417" s="176" t="s">
        <v>341</v>
      </c>
      <c r="BH417" s="176" t="s">
        <v>341</v>
      </c>
      <c r="BI417" s="222" t="s">
        <v>341</v>
      </c>
      <c r="BJ417" s="248">
        <v>12</v>
      </c>
      <c r="BK417" s="175" t="s">
        <v>341</v>
      </c>
      <c r="BL417" s="176" t="s">
        <v>341</v>
      </c>
      <c r="BM417" s="176" t="s">
        <v>341</v>
      </c>
      <c r="BN417" s="176" t="s">
        <v>341</v>
      </c>
      <c r="BO417" s="222" t="s">
        <v>341</v>
      </c>
      <c r="BP417" s="248">
        <v>4</v>
      </c>
      <c r="BQ417" s="175" t="s">
        <v>341</v>
      </c>
      <c r="BR417" s="176" t="s">
        <v>341</v>
      </c>
      <c r="BS417" s="222" t="s">
        <v>341</v>
      </c>
      <c r="BT417" s="248">
        <v>7</v>
      </c>
      <c r="BU417" s="175" t="s">
        <v>341</v>
      </c>
      <c r="BV417" s="176" t="s">
        <v>341</v>
      </c>
      <c r="BW417" s="176" t="s">
        <v>341</v>
      </c>
      <c r="BX417" s="222" t="s">
        <v>341</v>
      </c>
      <c r="BY417" s="248">
        <v>18</v>
      </c>
      <c r="BZ417" s="175" t="s">
        <v>341</v>
      </c>
      <c r="CA417" s="176" t="s">
        <v>341</v>
      </c>
      <c r="CB417" s="176" t="s">
        <v>341</v>
      </c>
      <c r="CC417" s="176" t="s">
        <v>341</v>
      </c>
      <c r="CD417" s="176" t="s">
        <v>341</v>
      </c>
      <c r="CE417" s="176" t="s">
        <v>341</v>
      </c>
      <c r="CF417" s="176" t="s">
        <v>341</v>
      </c>
      <c r="CG417" s="222" t="s">
        <v>341</v>
      </c>
      <c r="CH417" s="248">
        <v>5</v>
      </c>
      <c r="CI417" s="175" t="s">
        <v>341</v>
      </c>
      <c r="CJ417" s="222" t="s">
        <v>341</v>
      </c>
      <c r="CK417" s="248">
        <v>2</v>
      </c>
      <c r="CL417" s="175" t="s">
        <v>341</v>
      </c>
      <c r="CM417" s="176" t="s">
        <v>341</v>
      </c>
      <c r="CN417" s="176" t="s">
        <v>341</v>
      </c>
      <c r="CO417" s="176" t="s">
        <v>341</v>
      </c>
      <c r="CP417" s="222" t="s">
        <v>341</v>
      </c>
      <c r="CQ417" s="248">
        <v>3</v>
      </c>
      <c r="CR417" s="175" t="s">
        <v>341</v>
      </c>
      <c r="CS417" s="176" t="s">
        <v>341</v>
      </c>
      <c r="CT417" s="222" t="s">
        <v>341</v>
      </c>
      <c r="CU417" s="248">
        <v>2</v>
      </c>
      <c r="CV417" s="176" t="s">
        <v>341</v>
      </c>
      <c r="CW417" s="176" t="s">
        <v>341</v>
      </c>
      <c r="CX417" s="176" t="s">
        <v>341</v>
      </c>
      <c r="CY417" s="222" t="s">
        <v>341</v>
      </c>
      <c r="CZ417" s="248">
        <v>17</v>
      </c>
      <c r="DA417" s="175" t="s">
        <v>341</v>
      </c>
      <c r="DB417" s="176" t="s">
        <v>341</v>
      </c>
      <c r="DC417" s="176" t="s">
        <v>341</v>
      </c>
      <c r="DD417" s="176" t="s">
        <v>341</v>
      </c>
      <c r="DE417" s="176" t="s">
        <v>341</v>
      </c>
      <c r="DF417" s="222" t="s">
        <v>341</v>
      </c>
      <c r="DG417" s="248">
        <v>16</v>
      </c>
      <c r="DH417" s="175" t="s">
        <v>341</v>
      </c>
      <c r="DI417" s="176" t="s">
        <v>341</v>
      </c>
      <c r="DJ417" s="176" t="s">
        <v>341</v>
      </c>
      <c r="DK417" s="176" t="s">
        <v>341</v>
      </c>
      <c r="DL417" s="176" t="s">
        <v>341</v>
      </c>
      <c r="DM417" s="176" t="s">
        <v>341</v>
      </c>
      <c r="DN417" s="176" t="s">
        <v>341</v>
      </c>
      <c r="DO417" s="176" t="s">
        <v>341</v>
      </c>
      <c r="DP417" s="528">
        <f>B417+E417+K417+P417+T417+Y417+AD417+AK417+AP417+AS417+AX417+BA417+BJ417+BP417+BT417+BY417+CH417+CK417+CQ417+CU417+CZ417+DG417</f>
        <v>238</v>
      </c>
      <c r="DQ417" s="622">
        <f>SUM(DR417:DT417)</f>
        <v>3</v>
      </c>
      <c r="DR417" s="175">
        <v>1</v>
      </c>
      <c r="DS417" s="176">
        <v>1</v>
      </c>
      <c r="DT417" s="222">
        <v>1</v>
      </c>
      <c r="DU417" s="643" t="s">
        <v>341</v>
      </c>
      <c r="DV417" s="175">
        <v>0</v>
      </c>
      <c r="DW417" s="222" t="s">
        <v>341</v>
      </c>
      <c r="DX417" s="343"/>
      <c r="DY417" s="343"/>
      <c r="DZ417" s="343"/>
      <c r="EA417" s="343"/>
      <c r="EB417" s="343"/>
      <c r="EC417" s="343"/>
      <c r="ED417" s="343"/>
      <c r="EE417" s="343"/>
      <c r="EF417" s="343"/>
      <c r="EG417" s="343"/>
    </row>
    <row r="418" spans="1:139" s="14" customFormat="1" ht="16.5" customHeight="1">
      <c r="A418" s="31" t="s">
        <v>140</v>
      </c>
      <c r="B418" s="154"/>
      <c r="E418" s="154"/>
      <c r="I418" s="292"/>
      <c r="K418" s="154"/>
      <c r="P418" s="154"/>
      <c r="T418" s="154"/>
      <c r="Y418" s="154"/>
      <c r="AD418" s="154"/>
      <c r="AK418" s="154"/>
      <c r="AP418" s="154"/>
      <c r="AS418" s="154"/>
      <c r="AX418" s="154"/>
      <c r="BA418" s="154"/>
      <c r="BJ418" s="154"/>
      <c r="BP418" s="154"/>
      <c r="BT418" s="154"/>
      <c r="BY418" s="154"/>
      <c r="CE418" s="155"/>
      <c r="CH418" s="154"/>
      <c r="CK418" s="154"/>
      <c r="CQ418" s="154"/>
      <c r="CU418" s="154"/>
      <c r="CZ418" s="154"/>
      <c r="DG418" s="154"/>
      <c r="DP418" s="154"/>
      <c r="DQ418" s="154"/>
      <c r="DU418" s="154"/>
    </row>
    <row r="419" spans="1:139" s="14" customFormat="1" ht="16.5" customHeight="1">
      <c r="A419" s="31" t="s">
        <v>180</v>
      </c>
      <c r="B419" s="154"/>
      <c r="E419" s="154"/>
      <c r="I419" s="292"/>
      <c r="K419" s="154"/>
      <c r="P419" s="154"/>
      <c r="T419" s="154"/>
      <c r="Y419" s="154"/>
      <c r="AD419" s="154"/>
      <c r="AK419" s="154"/>
      <c r="AP419" s="154"/>
      <c r="AS419" s="154"/>
      <c r="AX419" s="154"/>
      <c r="BA419" s="154"/>
      <c r="BJ419" s="154"/>
      <c r="BP419" s="154"/>
      <c r="BT419" s="154"/>
      <c r="BY419" s="154"/>
      <c r="CE419" s="155"/>
      <c r="CH419" s="154"/>
      <c r="CK419" s="154"/>
      <c r="CQ419" s="154"/>
      <c r="CU419" s="154"/>
      <c r="CZ419" s="154"/>
      <c r="DG419" s="154"/>
      <c r="DP419" s="154"/>
      <c r="DQ419" s="154"/>
      <c r="DU419" s="154"/>
    </row>
    <row r="420" spans="1:139" ht="16.5" customHeight="1">
      <c r="A420" s="276"/>
    </row>
    <row r="421" spans="1:139" ht="20.25" customHeight="1">
      <c r="A421" s="679" t="s">
        <v>367</v>
      </c>
      <c r="DY421" s="22"/>
      <c r="EA421" s="67"/>
      <c r="EB421" s="67"/>
    </row>
    <row r="422" spans="1:139" ht="16.5" customHeight="1">
      <c r="A422" s="20" t="s">
        <v>214</v>
      </c>
      <c r="B422" s="250"/>
      <c r="DY422" s="22"/>
      <c r="DZ422" s="67"/>
      <c r="EA422" s="67"/>
      <c r="EB422" s="67"/>
    </row>
    <row r="423" spans="1:139" ht="16.5" customHeight="1">
      <c r="A423" s="7" t="s">
        <v>378</v>
      </c>
      <c r="DY423" s="22"/>
      <c r="EA423" s="67"/>
      <c r="EB423" s="67"/>
      <c r="EC423" s="67"/>
      <c r="ED423" s="67"/>
      <c r="EE423" s="67"/>
      <c r="EF423" s="67"/>
      <c r="EG423" s="67"/>
      <c r="EH423" s="67"/>
      <c r="EI423" s="67"/>
    </row>
    <row r="424" spans="1:139" s="15" customFormat="1" ht="22.5" customHeight="1">
      <c r="A424" s="69"/>
      <c r="B424" s="79" t="s">
        <v>104</v>
      </c>
      <c r="C424" s="80" t="s">
        <v>218</v>
      </c>
      <c r="D424" s="81" t="s">
        <v>219</v>
      </c>
      <c r="E424" s="79" t="s">
        <v>220</v>
      </c>
      <c r="F424" s="80" t="s">
        <v>221</v>
      </c>
      <c r="G424" s="82" t="s">
        <v>222</v>
      </c>
      <c r="H424" s="82" t="s">
        <v>223</v>
      </c>
      <c r="I424" s="82" t="s">
        <v>224</v>
      </c>
      <c r="J424" s="81" t="s">
        <v>225</v>
      </c>
      <c r="K424" s="79" t="s">
        <v>226</v>
      </c>
      <c r="L424" s="82" t="s">
        <v>227</v>
      </c>
      <c r="M424" s="82" t="s">
        <v>228</v>
      </c>
      <c r="N424" s="82" t="s">
        <v>229</v>
      </c>
      <c r="O424" s="81" t="s">
        <v>230</v>
      </c>
      <c r="P424" s="79" t="s">
        <v>231</v>
      </c>
      <c r="Q424" s="82" t="s">
        <v>232</v>
      </c>
      <c r="R424" s="82" t="s">
        <v>233</v>
      </c>
      <c r="S424" s="81" t="s">
        <v>234</v>
      </c>
      <c r="T424" s="79" t="s">
        <v>235</v>
      </c>
      <c r="U424" s="82" t="s">
        <v>236</v>
      </c>
      <c r="V424" s="82" t="s">
        <v>237</v>
      </c>
      <c r="W424" s="82" t="s">
        <v>238</v>
      </c>
      <c r="X424" s="81" t="s">
        <v>239</v>
      </c>
      <c r="Y424" s="79" t="s">
        <v>240</v>
      </c>
      <c r="Z424" s="82" t="s">
        <v>241</v>
      </c>
      <c r="AA424" s="82" t="s">
        <v>242</v>
      </c>
      <c r="AB424" s="82" t="s">
        <v>491</v>
      </c>
      <c r="AC424" s="81" t="s">
        <v>243</v>
      </c>
      <c r="AD424" s="79" t="s">
        <v>244</v>
      </c>
      <c r="AE424" s="82" t="s">
        <v>245</v>
      </c>
      <c r="AF424" s="82" t="s">
        <v>246</v>
      </c>
      <c r="AG424" s="82" t="s">
        <v>247</v>
      </c>
      <c r="AH424" s="82" t="s">
        <v>248</v>
      </c>
      <c r="AI424" s="82" t="s">
        <v>249</v>
      </c>
      <c r="AJ424" s="81" t="s">
        <v>250</v>
      </c>
      <c r="AK424" s="79" t="s">
        <v>251</v>
      </c>
      <c r="AL424" s="82" t="s">
        <v>252</v>
      </c>
      <c r="AM424" s="82" t="s">
        <v>253</v>
      </c>
      <c r="AN424" s="82" t="s">
        <v>254</v>
      </c>
      <c r="AO424" s="81" t="s">
        <v>255</v>
      </c>
      <c r="AP424" s="79" t="s">
        <v>256</v>
      </c>
      <c r="AQ424" s="82" t="s">
        <v>257</v>
      </c>
      <c r="AR424" s="81" t="s">
        <v>258</v>
      </c>
      <c r="AS424" s="79" t="s">
        <v>259</v>
      </c>
      <c r="AT424" s="82" t="s">
        <v>260</v>
      </c>
      <c r="AU424" s="82" t="s">
        <v>261</v>
      </c>
      <c r="AV424" s="82" t="s">
        <v>262</v>
      </c>
      <c r="AW424" s="81" t="s">
        <v>263</v>
      </c>
      <c r="AX424" s="79" t="s">
        <v>264</v>
      </c>
      <c r="AY424" s="82" t="s">
        <v>265</v>
      </c>
      <c r="AZ424" s="81" t="s">
        <v>266</v>
      </c>
      <c r="BA424" s="79" t="s">
        <v>267</v>
      </c>
      <c r="BB424" s="82" t="s">
        <v>268</v>
      </c>
      <c r="BC424" s="82" t="s">
        <v>269</v>
      </c>
      <c r="BD424" s="82" t="s">
        <v>270</v>
      </c>
      <c r="BE424" s="82" t="s">
        <v>271</v>
      </c>
      <c r="BF424" s="82" t="s">
        <v>272</v>
      </c>
      <c r="BG424" s="82" t="s">
        <v>273</v>
      </c>
      <c r="BH424" s="82" t="s">
        <v>274</v>
      </c>
      <c r="BI424" s="81" t="s">
        <v>275</v>
      </c>
      <c r="BJ424" s="79" t="s">
        <v>276</v>
      </c>
      <c r="BK424" s="82" t="s">
        <v>397</v>
      </c>
      <c r="BL424" s="82" t="s">
        <v>277</v>
      </c>
      <c r="BM424" s="82" t="s">
        <v>278</v>
      </c>
      <c r="BN424" s="82" t="s">
        <v>279</v>
      </c>
      <c r="BO424" s="81" t="s">
        <v>280</v>
      </c>
      <c r="BP424" s="79" t="s">
        <v>281</v>
      </c>
      <c r="BQ424" s="82" t="s">
        <v>282</v>
      </c>
      <c r="BR424" s="82" t="s">
        <v>283</v>
      </c>
      <c r="BS424" s="81" t="s">
        <v>284</v>
      </c>
      <c r="BT424" s="79" t="s">
        <v>285</v>
      </c>
      <c r="BU424" s="82" t="s">
        <v>286</v>
      </c>
      <c r="BV424" s="82" t="s">
        <v>287</v>
      </c>
      <c r="BW424" s="82" t="s">
        <v>288</v>
      </c>
      <c r="BX424" s="81" t="s">
        <v>289</v>
      </c>
      <c r="BY424" s="79" t="s">
        <v>290</v>
      </c>
      <c r="BZ424" s="82" t="s">
        <v>291</v>
      </c>
      <c r="CA424" s="82" t="s">
        <v>292</v>
      </c>
      <c r="CB424" s="82" t="s">
        <v>293</v>
      </c>
      <c r="CC424" s="82" t="s">
        <v>294</v>
      </c>
      <c r="CD424" s="82" t="s">
        <v>295</v>
      </c>
      <c r="CE424" s="82" t="s">
        <v>296</v>
      </c>
      <c r="CF424" s="82" t="s">
        <v>297</v>
      </c>
      <c r="CG424" s="81" t="s">
        <v>298</v>
      </c>
      <c r="CH424" s="79" t="s">
        <v>299</v>
      </c>
      <c r="CI424" s="82" t="s">
        <v>300</v>
      </c>
      <c r="CJ424" s="81" t="s">
        <v>301</v>
      </c>
      <c r="CK424" s="79" t="s">
        <v>302</v>
      </c>
      <c r="CL424" s="82" t="s">
        <v>303</v>
      </c>
      <c r="CM424" s="82" t="s">
        <v>304</v>
      </c>
      <c r="CN424" s="82" t="s">
        <v>305</v>
      </c>
      <c r="CO424" s="82" t="s">
        <v>306</v>
      </c>
      <c r="CP424" s="81" t="s">
        <v>307</v>
      </c>
      <c r="CQ424" s="79" t="s">
        <v>308</v>
      </c>
      <c r="CR424" s="82" t="s">
        <v>309</v>
      </c>
      <c r="CS424" s="82" t="s">
        <v>310</v>
      </c>
      <c r="CT424" s="81" t="s">
        <v>311</v>
      </c>
      <c r="CU424" s="79" t="s">
        <v>312</v>
      </c>
      <c r="CV424" s="82" t="s">
        <v>313</v>
      </c>
      <c r="CW424" s="82" t="s">
        <v>314</v>
      </c>
      <c r="CX424" s="82" t="s">
        <v>315</v>
      </c>
      <c r="CY424" s="81" t="s">
        <v>316</v>
      </c>
      <c r="CZ424" s="79" t="s">
        <v>317</v>
      </c>
      <c r="DA424" s="82" t="s">
        <v>318</v>
      </c>
      <c r="DB424" s="82" t="s">
        <v>319</v>
      </c>
      <c r="DC424" s="82" t="s">
        <v>320</v>
      </c>
      <c r="DD424" s="82" t="s">
        <v>321</v>
      </c>
      <c r="DE424" s="82" t="s">
        <v>322</v>
      </c>
      <c r="DF424" s="81" t="s">
        <v>323</v>
      </c>
      <c r="DG424" s="79" t="s">
        <v>324</v>
      </c>
      <c r="DH424" s="82" t="s">
        <v>325</v>
      </c>
      <c r="DI424" s="82" t="s">
        <v>326</v>
      </c>
      <c r="DJ424" s="82" t="s">
        <v>327</v>
      </c>
      <c r="DK424" s="82" t="s">
        <v>328</v>
      </c>
      <c r="DL424" s="82" t="s">
        <v>329</v>
      </c>
      <c r="DM424" s="82" t="s">
        <v>330</v>
      </c>
      <c r="DN424" s="82" t="s">
        <v>331</v>
      </c>
      <c r="DO424" s="81" t="s">
        <v>332</v>
      </c>
      <c r="DP424" s="433" t="s">
        <v>333</v>
      </c>
      <c r="DQ424" s="79" t="s">
        <v>334</v>
      </c>
      <c r="DR424" s="82" t="s">
        <v>335</v>
      </c>
      <c r="DS424" s="82" t="s">
        <v>336</v>
      </c>
      <c r="DT424" s="81" t="s">
        <v>337</v>
      </c>
      <c r="DU424" s="79" t="s">
        <v>338</v>
      </c>
      <c r="DV424" s="413" t="s">
        <v>339</v>
      </c>
      <c r="DW424" s="113" t="s">
        <v>340</v>
      </c>
      <c r="DX424" s="1"/>
      <c r="DY424" s="14"/>
      <c r="DZ424" s="14"/>
    </row>
    <row r="425" spans="1:139" s="14" customFormat="1" ht="16.5" customHeight="1">
      <c r="A425" s="476" t="s">
        <v>407</v>
      </c>
      <c r="B425" s="397"/>
      <c r="C425" s="172"/>
      <c r="D425" s="171"/>
      <c r="E425" s="38"/>
      <c r="F425" s="172"/>
      <c r="G425" s="173"/>
      <c r="H425" s="173"/>
      <c r="I425" s="173"/>
      <c r="J425" s="171"/>
      <c r="K425" s="408"/>
      <c r="L425" s="173"/>
      <c r="M425" s="173"/>
      <c r="N425" s="173"/>
      <c r="O425" s="171"/>
      <c r="P425" s="408"/>
      <c r="Q425" s="173"/>
      <c r="R425" s="173"/>
      <c r="S425" s="171"/>
      <c r="T425" s="408"/>
      <c r="U425" s="173"/>
      <c r="V425" s="173"/>
      <c r="W425" s="173"/>
      <c r="X425" s="171"/>
      <c r="Y425" s="408"/>
      <c r="Z425" s="173"/>
      <c r="AA425" s="173"/>
      <c r="AB425" s="173"/>
      <c r="AC425" s="171"/>
      <c r="AD425" s="408"/>
      <c r="AE425" s="173"/>
      <c r="AF425" s="173"/>
      <c r="AG425" s="173"/>
      <c r="AH425" s="173"/>
      <c r="AI425" s="173"/>
      <c r="AJ425" s="171"/>
      <c r="AK425" s="408"/>
      <c r="AL425" s="173"/>
      <c r="AM425" s="173"/>
      <c r="AN425" s="173"/>
      <c r="AO425" s="171"/>
      <c r="AP425" s="408"/>
      <c r="AQ425" s="173"/>
      <c r="AR425" s="171"/>
      <c r="AS425" s="408"/>
      <c r="AT425" s="173"/>
      <c r="AU425" s="173"/>
      <c r="AV425" s="173"/>
      <c r="AW425" s="171"/>
      <c r="AX425" s="408"/>
      <c r="AY425" s="173"/>
      <c r="AZ425" s="171"/>
      <c r="BA425" s="408"/>
      <c r="BB425" s="173"/>
      <c r="BC425" s="173"/>
      <c r="BD425" s="173"/>
      <c r="BE425" s="173"/>
      <c r="BF425" s="173"/>
      <c r="BG425" s="173"/>
      <c r="BH425" s="173"/>
      <c r="BI425" s="171"/>
      <c r="BJ425" s="408"/>
      <c r="BK425" s="173"/>
      <c r="BL425" s="173"/>
      <c r="BM425" s="173"/>
      <c r="BN425" s="173"/>
      <c r="BO425" s="171"/>
      <c r="BP425" s="408"/>
      <c r="BQ425" s="173"/>
      <c r="BR425" s="173"/>
      <c r="BS425" s="171"/>
      <c r="BT425" s="408"/>
      <c r="BU425" s="173"/>
      <c r="BV425" s="173"/>
      <c r="BW425" s="173"/>
      <c r="BX425" s="171"/>
      <c r="BY425" s="408"/>
      <c r="BZ425" s="173"/>
      <c r="CA425" s="173"/>
      <c r="CB425" s="173"/>
      <c r="CC425" s="173"/>
      <c r="CD425" s="173"/>
      <c r="CE425" s="173"/>
      <c r="CF425" s="173"/>
      <c r="CG425" s="171"/>
      <c r="CH425" s="408"/>
      <c r="CI425" s="173"/>
      <c r="CJ425" s="171"/>
      <c r="CK425" s="408"/>
      <c r="CL425" s="173"/>
      <c r="CM425" s="173"/>
      <c r="CN425" s="173"/>
      <c r="CO425" s="173"/>
      <c r="CP425" s="171"/>
      <c r="CQ425" s="408"/>
      <c r="CR425" s="173"/>
      <c r="CS425" s="173"/>
      <c r="CT425" s="171"/>
      <c r="CU425" s="408"/>
      <c r="CV425" s="173"/>
      <c r="CW425" s="173"/>
      <c r="CX425" s="173"/>
      <c r="CY425" s="171"/>
      <c r="CZ425" s="408"/>
      <c r="DA425" s="173"/>
      <c r="DB425" s="173"/>
      <c r="DC425" s="173"/>
      <c r="DD425" s="173"/>
      <c r="DE425" s="173"/>
      <c r="DF425" s="171"/>
      <c r="DG425" s="408"/>
      <c r="DH425" s="173"/>
      <c r="DI425" s="173"/>
      <c r="DJ425" s="173"/>
      <c r="DK425" s="173"/>
      <c r="DL425" s="173"/>
      <c r="DM425" s="173"/>
      <c r="DN425" s="173"/>
      <c r="DO425" s="171"/>
      <c r="DP425" s="460"/>
      <c r="DQ425" s="408"/>
      <c r="DR425" s="173"/>
      <c r="DS425" s="173"/>
      <c r="DT425" s="171"/>
      <c r="DU425" s="408"/>
      <c r="DV425" s="414"/>
      <c r="DW425" s="398"/>
      <c r="DY425" s="211"/>
      <c r="DZ425" s="68"/>
      <c r="EC425" s="68"/>
      <c r="ED425" s="68"/>
      <c r="EE425" s="68"/>
      <c r="EF425" s="68"/>
      <c r="EG425" s="68"/>
      <c r="EH425" s="68"/>
      <c r="EI425" s="68"/>
    </row>
    <row r="426" spans="1:139" s="14" customFormat="1" ht="16.5" customHeight="1">
      <c r="A426" s="772" t="s">
        <v>122</v>
      </c>
      <c r="B426" s="195">
        <f>SUM(C426:D426)</f>
        <v>7316</v>
      </c>
      <c r="C426" s="773">
        <v>4214</v>
      </c>
      <c r="D426" s="774">
        <v>3102</v>
      </c>
      <c r="E426" s="195">
        <f>SUM(F426:J426)</f>
        <v>15689</v>
      </c>
      <c r="F426" s="773">
        <v>2224</v>
      </c>
      <c r="G426" s="775">
        <v>4967</v>
      </c>
      <c r="H426" s="775">
        <v>2196</v>
      </c>
      <c r="I426" s="775">
        <v>1909</v>
      </c>
      <c r="J426" s="774">
        <v>4393</v>
      </c>
      <c r="K426" s="129">
        <f>SUM(L426:O426)</f>
        <v>7093</v>
      </c>
      <c r="L426" s="775">
        <v>2047</v>
      </c>
      <c r="M426" s="767">
        <v>920</v>
      </c>
      <c r="N426" s="411">
        <v>1184</v>
      </c>
      <c r="O426" s="620">
        <v>2942</v>
      </c>
      <c r="P426" s="129">
        <f>SUM(Q426:S426)</f>
        <v>6859</v>
      </c>
      <c r="Q426" s="411">
        <v>3085</v>
      </c>
      <c r="R426" s="411">
        <v>2338</v>
      </c>
      <c r="S426" s="620">
        <v>1436</v>
      </c>
      <c r="T426" s="129">
        <f>SUM(U426:X426)</f>
        <v>8556</v>
      </c>
      <c r="U426" s="411">
        <v>2725</v>
      </c>
      <c r="V426" s="411">
        <v>928</v>
      </c>
      <c r="W426" s="411">
        <v>3033</v>
      </c>
      <c r="X426" s="765">
        <v>1870</v>
      </c>
      <c r="Y426" s="129">
        <f>SUM(Z426:AC426)</f>
        <v>15506</v>
      </c>
      <c r="Z426" s="766">
        <v>3790</v>
      </c>
      <c r="AA426" s="766">
        <v>4443</v>
      </c>
      <c r="AB426" s="766">
        <v>2937</v>
      </c>
      <c r="AC426" s="765">
        <v>4336</v>
      </c>
      <c r="AD426" s="129">
        <f>SUM(AE426:AJ426)</f>
        <v>13070</v>
      </c>
      <c r="AE426" s="766">
        <v>1615</v>
      </c>
      <c r="AF426" s="766">
        <v>2454</v>
      </c>
      <c r="AG426" s="766">
        <v>1676</v>
      </c>
      <c r="AH426" s="766">
        <v>2737</v>
      </c>
      <c r="AI426" s="766">
        <v>1737</v>
      </c>
      <c r="AJ426" s="765">
        <v>2851</v>
      </c>
      <c r="AK426" s="129">
        <f>SUM(AL426:AO426)</f>
        <v>7150</v>
      </c>
      <c r="AL426" s="766">
        <v>1444</v>
      </c>
      <c r="AM426" s="766">
        <v>1252</v>
      </c>
      <c r="AN426" s="766">
        <v>3241</v>
      </c>
      <c r="AO426" s="765">
        <v>1213</v>
      </c>
      <c r="AP426" s="129">
        <f>SUM(AQ426:AR426)</f>
        <v>1012</v>
      </c>
      <c r="AQ426" s="766">
        <v>405</v>
      </c>
      <c r="AR426" s="765">
        <v>607</v>
      </c>
      <c r="AS426" s="129">
        <f>SUM(AT426:AW426)</f>
        <v>5850</v>
      </c>
      <c r="AT426" s="766">
        <v>2341</v>
      </c>
      <c r="AU426" s="766">
        <v>1296</v>
      </c>
      <c r="AV426" s="766">
        <v>1468</v>
      </c>
      <c r="AW426" s="765">
        <v>745</v>
      </c>
      <c r="AX426" s="129">
        <f>SUM(AY426:AZ426)</f>
        <v>7877</v>
      </c>
      <c r="AY426" s="766">
        <v>2987</v>
      </c>
      <c r="AZ426" s="765">
        <v>4890</v>
      </c>
      <c r="BA426" s="129">
        <f>SUM(BB426:BI426)</f>
        <v>27696</v>
      </c>
      <c r="BB426" s="766">
        <v>2694</v>
      </c>
      <c r="BC426" s="766">
        <v>4126</v>
      </c>
      <c r="BD426" s="766">
        <v>4698</v>
      </c>
      <c r="BE426" s="766">
        <v>4070</v>
      </c>
      <c r="BF426" s="766">
        <v>3402</v>
      </c>
      <c r="BG426" s="766">
        <v>2404</v>
      </c>
      <c r="BH426" s="766">
        <v>2648</v>
      </c>
      <c r="BI426" s="765">
        <v>3654</v>
      </c>
      <c r="BJ426" s="129">
        <f>SUM(BK426:BO426)</f>
        <v>12669</v>
      </c>
      <c r="BK426" s="766">
        <v>2015</v>
      </c>
      <c r="BL426" s="766">
        <v>3312</v>
      </c>
      <c r="BM426" s="766">
        <v>4261</v>
      </c>
      <c r="BN426" s="766">
        <v>654</v>
      </c>
      <c r="BO426" s="765">
        <v>2427</v>
      </c>
      <c r="BP426" s="129">
        <f>SUM(BQ426:BS426)</f>
        <v>3862</v>
      </c>
      <c r="BQ426" s="766">
        <v>1458</v>
      </c>
      <c r="BR426" s="766">
        <v>772</v>
      </c>
      <c r="BS426" s="765">
        <v>1632</v>
      </c>
      <c r="BT426" s="129">
        <f>SUM(BU426:BX426)</f>
        <v>13321</v>
      </c>
      <c r="BU426" s="700">
        <v>3626</v>
      </c>
      <c r="BV426" s="700">
        <v>1151</v>
      </c>
      <c r="BW426" s="700">
        <v>6785</v>
      </c>
      <c r="BX426" s="776">
        <v>1759</v>
      </c>
      <c r="BY426" s="129">
        <f>SUM(BZ426:CG426)</f>
        <v>15295</v>
      </c>
      <c r="BZ426" s="766">
        <v>1064</v>
      </c>
      <c r="CA426" s="766">
        <v>1708</v>
      </c>
      <c r="CB426" s="411">
        <v>5101</v>
      </c>
      <c r="CC426" s="766">
        <v>1459</v>
      </c>
      <c r="CD426" s="766">
        <v>1297</v>
      </c>
      <c r="CE426" s="766">
        <v>1310</v>
      </c>
      <c r="CF426" s="766">
        <v>1880</v>
      </c>
      <c r="CG426" s="765">
        <v>1476</v>
      </c>
      <c r="CH426" s="129">
        <f>SUM(CI426:CJ426)</f>
        <v>12580</v>
      </c>
      <c r="CI426" s="766">
        <v>7659</v>
      </c>
      <c r="CJ426" s="765">
        <v>4921</v>
      </c>
      <c r="CK426" s="129">
        <f>SUM(CL426:CP426)</f>
        <v>18380</v>
      </c>
      <c r="CL426" s="700">
        <v>5262</v>
      </c>
      <c r="CM426" s="700">
        <v>4677</v>
      </c>
      <c r="CN426" s="700">
        <v>2066</v>
      </c>
      <c r="CO426" s="700">
        <v>3619</v>
      </c>
      <c r="CP426" s="776">
        <v>2756</v>
      </c>
      <c r="CQ426" s="129">
        <f>SUM(CR426:CT426)</f>
        <v>10857</v>
      </c>
      <c r="CR426" s="766">
        <v>3242</v>
      </c>
      <c r="CS426" s="766">
        <v>4349</v>
      </c>
      <c r="CT426" s="765">
        <v>3266</v>
      </c>
      <c r="CU426" s="129">
        <f>SUM(CV426:CY426)</f>
        <v>9665</v>
      </c>
      <c r="CV426" s="766">
        <v>1551</v>
      </c>
      <c r="CW426" s="766">
        <v>3540</v>
      </c>
      <c r="CX426" s="766">
        <v>2166</v>
      </c>
      <c r="CY426" s="765">
        <v>2408</v>
      </c>
      <c r="CZ426" s="129">
        <f>SUM(DA426:DF426)</f>
        <v>15415</v>
      </c>
      <c r="DA426" s="766">
        <v>912</v>
      </c>
      <c r="DB426" s="766">
        <v>1411</v>
      </c>
      <c r="DC426" s="766">
        <v>2867</v>
      </c>
      <c r="DD426" s="766">
        <v>4953</v>
      </c>
      <c r="DE426" s="766">
        <v>3061</v>
      </c>
      <c r="DF426" s="765">
        <v>2211</v>
      </c>
      <c r="DG426" s="129">
        <f>SUM(DH426:DO426)</f>
        <v>25106</v>
      </c>
      <c r="DH426" s="766">
        <v>3654</v>
      </c>
      <c r="DI426" s="766">
        <v>1584</v>
      </c>
      <c r="DJ426" s="766">
        <v>2220</v>
      </c>
      <c r="DK426" s="766">
        <v>4969</v>
      </c>
      <c r="DL426" s="766">
        <v>2833</v>
      </c>
      <c r="DM426" s="766">
        <v>5021</v>
      </c>
      <c r="DN426" s="766">
        <v>2152</v>
      </c>
      <c r="DO426" s="765">
        <v>2673</v>
      </c>
      <c r="DP426" s="440">
        <f>B426+E426+K426+P426+T426+Y426+AD426+AK426+AP426+AS426+AX426+BA426+BJ426+BP426+BT426+BY426+CH426+CK426+CQ426+CU426+CZ426+DG426</f>
        <v>260824</v>
      </c>
      <c r="DQ426" s="129">
        <f>SUM(DR426:DT426)</f>
        <v>2589</v>
      </c>
      <c r="DR426" s="766">
        <v>994</v>
      </c>
      <c r="DS426" s="766">
        <v>928</v>
      </c>
      <c r="DT426" s="765">
        <v>667</v>
      </c>
      <c r="DU426" s="129">
        <f>SUM(DV426:DW426)</f>
        <v>2584</v>
      </c>
      <c r="DV426" s="766">
        <v>2333</v>
      </c>
      <c r="DW426" s="765">
        <v>251</v>
      </c>
      <c r="DX426" s="211"/>
    </row>
    <row r="427" spans="1:139" s="14" customFormat="1" ht="16.5" customHeight="1">
      <c r="A427" s="400" t="s">
        <v>13</v>
      </c>
      <c r="B427" s="195">
        <f>SUM(C427:D427)</f>
        <v>1413</v>
      </c>
      <c r="C427" s="197">
        <v>828</v>
      </c>
      <c r="D427" s="198">
        <v>585</v>
      </c>
      <c r="E427" s="195">
        <f>SUM(F427:J427)</f>
        <v>2451</v>
      </c>
      <c r="F427" s="197">
        <v>396</v>
      </c>
      <c r="G427" s="201">
        <v>903</v>
      </c>
      <c r="H427" s="201">
        <v>315</v>
      </c>
      <c r="I427" s="201">
        <v>292</v>
      </c>
      <c r="J427" s="198">
        <v>545</v>
      </c>
      <c r="K427" s="129">
        <f>SUM(L427:O427)</f>
        <v>1405</v>
      </c>
      <c r="L427" s="201">
        <v>419</v>
      </c>
      <c r="M427" s="336">
        <v>219</v>
      </c>
      <c r="N427" s="127">
        <v>249</v>
      </c>
      <c r="O427" s="126">
        <v>518</v>
      </c>
      <c r="P427" s="129">
        <f>SUM(Q427:S427)</f>
        <v>1309</v>
      </c>
      <c r="Q427" s="127">
        <v>590</v>
      </c>
      <c r="R427" s="127">
        <v>436</v>
      </c>
      <c r="S427" s="126">
        <v>283</v>
      </c>
      <c r="T427" s="129">
        <f>SUM(U427:X427)</f>
        <v>1576</v>
      </c>
      <c r="U427" s="127">
        <v>461</v>
      </c>
      <c r="V427" s="127">
        <v>182</v>
      </c>
      <c r="W427" s="127">
        <v>552</v>
      </c>
      <c r="X427" s="306">
        <v>381</v>
      </c>
      <c r="Y427" s="129">
        <f>SUM(Z427:AC427)</f>
        <v>3026</v>
      </c>
      <c r="Z427" s="307">
        <v>603</v>
      </c>
      <c r="AA427" s="307">
        <v>883</v>
      </c>
      <c r="AB427" s="307">
        <v>783</v>
      </c>
      <c r="AC427" s="306">
        <v>757</v>
      </c>
      <c r="AD427" s="129">
        <f>SUM(AE427:AJ427)</f>
        <v>2293</v>
      </c>
      <c r="AE427" s="307">
        <v>296</v>
      </c>
      <c r="AF427" s="307">
        <v>409</v>
      </c>
      <c r="AG427" s="307">
        <v>353</v>
      </c>
      <c r="AH427" s="307">
        <v>451</v>
      </c>
      <c r="AI427" s="307">
        <v>287</v>
      </c>
      <c r="AJ427" s="306">
        <v>497</v>
      </c>
      <c r="AK427" s="129">
        <f>SUM(AL427:AO427)</f>
        <v>1478</v>
      </c>
      <c r="AL427" s="307">
        <v>304</v>
      </c>
      <c r="AM427" s="307">
        <v>265</v>
      </c>
      <c r="AN427" s="307">
        <v>602</v>
      </c>
      <c r="AO427" s="306">
        <v>307</v>
      </c>
      <c r="AP427" s="129">
        <f>SUM(AQ427:AR427)</f>
        <v>194</v>
      </c>
      <c r="AQ427" s="307">
        <v>85</v>
      </c>
      <c r="AR427" s="306">
        <v>109</v>
      </c>
      <c r="AS427" s="129">
        <f>SUM(AT427:AW427)</f>
        <v>1159</v>
      </c>
      <c r="AT427" s="307">
        <v>459</v>
      </c>
      <c r="AU427" s="307">
        <v>289</v>
      </c>
      <c r="AV427" s="307">
        <v>278</v>
      </c>
      <c r="AW427" s="306">
        <v>133</v>
      </c>
      <c r="AX427" s="129">
        <f>SUM(AY427:AZ427)</f>
        <v>1431</v>
      </c>
      <c r="AY427" s="307">
        <v>526</v>
      </c>
      <c r="AZ427" s="306">
        <v>905</v>
      </c>
      <c r="BA427" s="129">
        <f>SUM(BB427:BI427)</f>
        <v>3266</v>
      </c>
      <c r="BB427" s="307">
        <v>144</v>
      </c>
      <c r="BC427" s="307">
        <v>672</v>
      </c>
      <c r="BD427" s="307">
        <v>598</v>
      </c>
      <c r="BE427" s="307">
        <v>559</v>
      </c>
      <c r="BF427" s="307">
        <v>273</v>
      </c>
      <c r="BG427" s="307">
        <v>285</v>
      </c>
      <c r="BH427" s="307">
        <v>269</v>
      </c>
      <c r="BI427" s="306">
        <v>466</v>
      </c>
      <c r="BJ427" s="129">
        <f>SUM(BK427:BO427)</f>
        <v>1570</v>
      </c>
      <c r="BK427" s="307">
        <v>321</v>
      </c>
      <c r="BL427" s="307">
        <v>430</v>
      </c>
      <c r="BM427" s="307">
        <v>482</v>
      </c>
      <c r="BN427" s="307">
        <v>91</v>
      </c>
      <c r="BO427" s="306">
        <v>246</v>
      </c>
      <c r="BP427" s="129">
        <f>SUM(BQ427:BS427)</f>
        <v>729</v>
      </c>
      <c r="BQ427" s="307">
        <v>247</v>
      </c>
      <c r="BR427" s="307">
        <v>148</v>
      </c>
      <c r="BS427" s="306">
        <v>334</v>
      </c>
      <c r="BT427" s="129">
        <f>SUM(BU427:BX427)</f>
        <v>2269</v>
      </c>
      <c r="BU427" s="170">
        <v>645</v>
      </c>
      <c r="BV427" s="170">
        <v>247</v>
      </c>
      <c r="BW427" s="170">
        <v>1040</v>
      </c>
      <c r="BX427" s="169">
        <v>337</v>
      </c>
      <c r="BY427" s="129">
        <f>SUM(BZ427:CG427)</f>
        <v>2629</v>
      </c>
      <c r="BZ427" s="307">
        <v>149</v>
      </c>
      <c r="CA427" s="307">
        <v>298</v>
      </c>
      <c r="CB427" s="127">
        <v>830</v>
      </c>
      <c r="CC427" s="307">
        <v>210</v>
      </c>
      <c r="CD427" s="307">
        <v>197</v>
      </c>
      <c r="CE427" s="307">
        <v>232</v>
      </c>
      <c r="CF427" s="307">
        <v>416</v>
      </c>
      <c r="CG427" s="306">
        <v>297</v>
      </c>
      <c r="CH427" s="129">
        <f>SUM(CI427:CJ427)</f>
        <v>2614</v>
      </c>
      <c r="CI427" s="307">
        <v>1423</v>
      </c>
      <c r="CJ427" s="306">
        <v>1191</v>
      </c>
      <c r="CK427" s="129">
        <f>SUM(CL427:CP427)</f>
        <v>3212</v>
      </c>
      <c r="CL427" s="170">
        <v>786</v>
      </c>
      <c r="CM427" s="170">
        <v>828</v>
      </c>
      <c r="CN427" s="170">
        <v>457</v>
      </c>
      <c r="CO427" s="170">
        <v>619</v>
      </c>
      <c r="CP427" s="169">
        <v>522</v>
      </c>
      <c r="CQ427" s="129">
        <f>SUM(CR427:CT427)</f>
        <v>1923</v>
      </c>
      <c r="CR427" s="307">
        <v>547</v>
      </c>
      <c r="CS427" s="307">
        <v>761</v>
      </c>
      <c r="CT427" s="306">
        <v>615</v>
      </c>
      <c r="CU427" s="129">
        <f>SUM(CV427:CY427)</f>
        <v>1774</v>
      </c>
      <c r="CV427" s="307">
        <v>340</v>
      </c>
      <c r="CW427" s="307">
        <v>537</v>
      </c>
      <c r="CX427" s="307">
        <v>433</v>
      </c>
      <c r="CY427" s="306">
        <v>464</v>
      </c>
      <c r="CZ427" s="129">
        <f>SUM(DA427:DF427)</f>
        <v>1617</v>
      </c>
      <c r="DA427" s="307">
        <v>108</v>
      </c>
      <c r="DB427" s="307">
        <v>61</v>
      </c>
      <c r="DC427" s="307">
        <v>254</v>
      </c>
      <c r="DD427" s="307">
        <v>564</v>
      </c>
      <c r="DE427" s="307">
        <v>286</v>
      </c>
      <c r="DF427" s="306">
        <v>344</v>
      </c>
      <c r="DG427" s="129">
        <f>SUM(DH427:DO427)</f>
        <v>3619</v>
      </c>
      <c r="DH427" s="307">
        <v>583</v>
      </c>
      <c r="DI427" s="307">
        <v>212</v>
      </c>
      <c r="DJ427" s="307">
        <v>341</v>
      </c>
      <c r="DK427" s="307">
        <v>782</v>
      </c>
      <c r="DL427" s="307">
        <v>497</v>
      </c>
      <c r="DM427" s="307">
        <v>624</v>
      </c>
      <c r="DN427" s="307">
        <v>222</v>
      </c>
      <c r="DO427" s="306">
        <v>358</v>
      </c>
      <c r="DP427" s="440">
        <f>B427+E427+K427+P427+T427+Y427+AD427+AK427+AP427+AS427+AX427+BA427+BJ427+BP427+BT427+BY427+CH427+CK427+CQ427+CU427+CZ427+DG427</f>
        <v>42957</v>
      </c>
      <c r="DQ427" s="129">
        <f>SUM(DR427:DT427)</f>
        <v>526</v>
      </c>
      <c r="DR427" s="307">
        <v>224</v>
      </c>
      <c r="DS427" s="307">
        <v>192</v>
      </c>
      <c r="DT427" s="306">
        <v>110</v>
      </c>
      <c r="DU427" s="129">
        <f>SUM(DV427:DW427)</f>
        <v>381</v>
      </c>
      <c r="DV427" s="307">
        <v>311</v>
      </c>
      <c r="DW427" s="306">
        <v>70</v>
      </c>
      <c r="DX427" s="211"/>
    </row>
    <row r="428" spans="1:139" s="14" customFormat="1" ht="16.5" customHeight="1">
      <c r="A428" s="400" t="s">
        <v>14</v>
      </c>
      <c r="B428" s="195">
        <f>SUM(C428:D428)</f>
        <v>1253</v>
      </c>
      <c r="C428" s="197">
        <v>757</v>
      </c>
      <c r="D428" s="198">
        <v>496</v>
      </c>
      <c r="E428" s="195">
        <f>SUM(F428:J428)</f>
        <v>2741</v>
      </c>
      <c r="F428" s="197">
        <v>397</v>
      </c>
      <c r="G428" s="201">
        <v>1151</v>
      </c>
      <c r="H428" s="201">
        <v>430</v>
      </c>
      <c r="I428" s="201">
        <v>297</v>
      </c>
      <c r="J428" s="198">
        <v>466</v>
      </c>
      <c r="K428" s="129">
        <f>SUM(L428:O428)</f>
        <v>1084</v>
      </c>
      <c r="L428" s="201">
        <v>293</v>
      </c>
      <c r="M428" s="336">
        <v>158</v>
      </c>
      <c r="N428" s="127">
        <v>212</v>
      </c>
      <c r="O428" s="126">
        <v>421</v>
      </c>
      <c r="P428" s="129">
        <f>SUM(Q428:S428)</f>
        <v>1183</v>
      </c>
      <c r="Q428" s="127">
        <v>571</v>
      </c>
      <c r="R428" s="127">
        <v>380</v>
      </c>
      <c r="S428" s="126">
        <v>232</v>
      </c>
      <c r="T428" s="129">
        <f>SUM(U428:X428)</f>
        <v>1270</v>
      </c>
      <c r="U428" s="127">
        <v>423</v>
      </c>
      <c r="V428" s="127">
        <v>165</v>
      </c>
      <c r="W428" s="127">
        <v>364</v>
      </c>
      <c r="X428" s="306">
        <v>318</v>
      </c>
      <c r="Y428" s="129">
        <f>SUM(Z428:AC428)</f>
        <v>1732</v>
      </c>
      <c r="Z428" s="307">
        <v>363</v>
      </c>
      <c r="AA428" s="307">
        <v>434</v>
      </c>
      <c r="AB428" s="307">
        <v>393</v>
      </c>
      <c r="AC428" s="306">
        <v>542</v>
      </c>
      <c r="AD428" s="129">
        <f>SUM(AE428:AJ428)</f>
        <v>1861</v>
      </c>
      <c r="AE428" s="307">
        <v>234</v>
      </c>
      <c r="AF428" s="307">
        <v>282</v>
      </c>
      <c r="AG428" s="307">
        <v>225</v>
      </c>
      <c r="AH428" s="307">
        <v>375</v>
      </c>
      <c r="AI428" s="307">
        <v>301</v>
      </c>
      <c r="AJ428" s="306">
        <v>444</v>
      </c>
      <c r="AK428" s="129">
        <f>SUM(AL428:AO428)</f>
        <v>982</v>
      </c>
      <c r="AL428" s="307">
        <v>124</v>
      </c>
      <c r="AM428" s="307">
        <v>245</v>
      </c>
      <c r="AN428" s="307">
        <v>405</v>
      </c>
      <c r="AO428" s="306">
        <v>208</v>
      </c>
      <c r="AP428" s="129">
        <f>SUM(AQ428:AR428)</f>
        <v>238</v>
      </c>
      <c r="AQ428" s="307">
        <v>78</v>
      </c>
      <c r="AR428" s="306">
        <v>160</v>
      </c>
      <c r="AS428" s="129">
        <f>SUM(AT428:AW428)</f>
        <v>721</v>
      </c>
      <c r="AT428" s="307">
        <v>338</v>
      </c>
      <c r="AU428" s="307">
        <v>153</v>
      </c>
      <c r="AV428" s="307">
        <v>143</v>
      </c>
      <c r="AW428" s="306">
        <v>87</v>
      </c>
      <c r="AX428" s="129">
        <f>SUM(AY428:AZ428)</f>
        <v>1080</v>
      </c>
      <c r="AY428" s="307">
        <v>376</v>
      </c>
      <c r="AZ428" s="306">
        <v>704</v>
      </c>
      <c r="BA428" s="129">
        <f>SUM(BB428:BI428)</f>
        <v>5816</v>
      </c>
      <c r="BB428" s="307">
        <v>462</v>
      </c>
      <c r="BC428" s="307">
        <v>858</v>
      </c>
      <c r="BD428" s="307">
        <v>1208</v>
      </c>
      <c r="BE428" s="307">
        <v>933</v>
      </c>
      <c r="BF428" s="307">
        <v>833</v>
      </c>
      <c r="BG428" s="307">
        <v>358</v>
      </c>
      <c r="BH428" s="307">
        <v>488</v>
      </c>
      <c r="BI428" s="306">
        <v>676</v>
      </c>
      <c r="BJ428" s="129">
        <f>SUM(BK428:BO428)</f>
        <v>2183</v>
      </c>
      <c r="BK428" s="307">
        <v>326</v>
      </c>
      <c r="BL428" s="307">
        <v>583</v>
      </c>
      <c r="BM428" s="307">
        <v>834</v>
      </c>
      <c r="BN428" s="307">
        <v>93</v>
      </c>
      <c r="BO428" s="306">
        <v>347</v>
      </c>
      <c r="BP428" s="129">
        <f>SUM(BQ428:BS428)</f>
        <v>578</v>
      </c>
      <c r="BQ428" s="307">
        <v>220</v>
      </c>
      <c r="BR428" s="307">
        <v>90</v>
      </c>
      <c r="BS428" s="306">
        <v>268</v>
      </c>
      <c r="BT428" s="129">
        <f>SUM(BU428:BX428)</f>
        <v>1581</v>
      </c>
      <c r="BU428" s="170">
        <v>446</v>
      </c>
      <c r="BV428" s="170">
        <v>115</v>
      </c>
      <c r="BW428" s="170">
        <v>766</v>
      </c>
      <c r="BX428" s="169">
        <v>254</v>
      </c>
      <c r="BY428" s="129">
        <f>SUM(BZ428:CG428)</f>
        <v>2442</v>
      </c>
      <c r="BZ428" s="307">
        <v>171</v>
      </c>
      <c r="CA428" s="307">
        <v>300</v>
      </c>
      <c r="CB428" s="127">
        <v>867</v>
      </c>
      <c r="CC428" s="307">
        <v>232</v>
      </c>
      <c r="CD428" s="307">
        <v>193</v>
      </c>
      <c r="CE428" s="307">
        <v>246</v>
      </c>
      <c r="CF428" s="307">
        <v>258</v>
      </c>
      <c r="CG428" s="306">
        <v>175</v>
      </c>
      <c r="CH428" s="129">
        <f>SUM(CI428:CJ428)</f>
        <v>1351</v>
      </c>
      <c r="CI428" s="307">
        <v>881</v>
      </c>
      <c r="CJ428" s="306">
        <v>470</v>
      </c>
      <c r="CK428" s="129">
        <f>SUM(CL428:CP428)</f>
        <v>2278</v>
      </c>
      <c r="CL428" s="170">
        <v>675</v>
      </c>
      <c r="CM428" s="170">
        <v>522</v>
      </c>
      <c r="CN428" s="170">
        <v>227</v>
      </c>
      <c r="CO428" s="170">
        <v>371</v>
      </c>
      <c r="CP428" s="169">
        <v>483</v>
      </c>
      <c r="CQ428" s="129">
        <f>SUM(CR428:CT428)</f>
        <v>1222</v>
      </c>
      <c r="CR428" s="307">
        <v>305</v>
      </c>
      <c r="CS428" s="307">
        <v>571</v>
      </c>
      <c r="CT428" s="306">
        <v>346</v>
      </c>
      <c r="CU428" s="129">
        <f>SUM(CV428:CY428)</f>
        <v>1660</v>
      </c>
      <c r="CV428" s="307">
        <v>348</v>
      </c>
      <c r="CW428" s="307">
        <v>638</v>
      </c>
      <c r="CX428" s="307">
        <v>291</v>
      </c>
      <c r="CY428" s="306">
        <v>383</v>
      </c>
      <c r="CZ428" s="129">
        <f>SUM(DA428:DF428)</f>
        <v>3063</v>
      </c>
      <c r="DA428" s="307">
        <v>183</v>
      </c>
      <c r="DB428" s="307">
        <v>240</v>
      </c>
      <c r="DC428" s="307">
        <v>610</v>
      </c>
      <c r="DD428" s="307">
        <v>985</v>
      </c>
      <c r="DE428" s="307">
        <v>703</v>
      </c>
      <c r="DF428" s="306">
        <v>342</v>
      </c>
      <c r="DG428" s="129">
        <f>SUM(DH428:DO428)</f>
        <v>4512</v>
      </c>
      <c r="DH428" s="307">
        <v>515</v>
      </c>
      <c r="DI428" s="307">
        <v>281</v>
      </c>
      <c r="DJ428" s="307">
        <v>360</v>
      </c>
      <c r="DK428" s="307">
        <v>877</v>
      </c>
      <c r="DL428" s="307">
        <v>474</v>
      </c>
      <c r="DM428" s="307">
        <v>896</v>
      </c>
      <c r="DN428" s="307">
        <v>461</v>
      </c>
      <c r="DO428" s="306">
        <v>648</v>
      </c>
      <c r="DP428" s="440">
        <f>B428+E428+K428+P428+T428+Y428+AD428+AK428+AP428+AS428+AX428+BA428+BJ428+BP428+BT428+BY428+CH428+CK428+CQ428+CU428+CZ428+DG428</f>
        <v>40831</v>
      </c>
      <c r="DQ428" s="129">
        <f>SUM(DR428:DT428)</f>
        <v>254</v>
      </c>
      <c r="DR428" s="307">
        <v>107</v>
      </c>
      <c r="DS428" s="307">
        <v>87</v>
      </c>
      <c r="DT428" s="306">
        <v>60</v>
      </c>
      <c r="DU428" s="129">
        <f>SUM(DV428:DW428)</f>
        <v>204</v>
      </c>
      <c r="DV428" s="307">
        <v>191</v>
      </c>
      <c r="DW428" s="306">
        <v>13</v>
      </c>
      <c r="DX428" s="211"/>
    </row>
    <row r="429" spans="1:139" s="14" customFormat="1" ht="16.5" customHeight="1">
      <c r="A429" s="400" t="s">
        <v>15</v>
      </c>
      <c r="B429" s="195">
        <f>SUM(C429:D429)</f>
        <v>142</v>
      </c>
      <c r="C429" s="197">
        <v>72</v>
      </c>
      <c r="D429" s="198">
        <v>70</v>
      </c>
      <c r="E429" s="195">
        <f>SUM(F429:J429)</f>
        <v>382</v>
      </c>
      <c r="F429" s="197">
        <v>85</v>
      </c>
      <c r="G429" s="201">
        <v>103</v>
      </c>
      <c r="H429" s="201">
        <v>41</v>
      </c>
      <c r="I429" s="201">
        <v>58</v>
      </c>
      <c r="J429" s="198">
        <v>95</v>
      </c>
      <c r="K429" s="129">
        <f>SUM(L429:O429)</f>
        <v>191</v>
      </c>
      <c r="L429" s="201">
        <v>48</v>
      </c>
      <c r="M429" s="336">
        <v>48</v>
      </c>
      <c r="N429" s="127">
        <v>38</v>
      </c>
      <c r="O429" s="126">
        <v>57</v>
      </c>
      <c r="P429" s="129">
        <f>SUM(Q429:S429)</f>
        <v>132</v>
      </c>
      <c r="Q429" s="127">
        <v>68</v>
      </c>
      <c r="R429" s="127">
        <v>35</v>
      </c>
      <c r="S429" s="126">
        <v>29</v>
      </c>
      <c r="T429" s="129">
        <f>SUM(U429:X429)</f>
        <v>233</v>
      </c>
      <c r="U429" s="127">
        <v>57</v>
      </c>
      <c r="V429" s="127">
        <v>27</v>
      </c>
      <c r="W429" s="127">
        <v>82</v>
      </c>
      <c r="X429" s="306">
        <v>67</v>
      </c>
      <c r="Y429" s="129">
        <f>SUM(Z429:AC429)</f>
        <v>250</v>
      </c>
      <c r="Z429" s="307">
        <v>35</v>
      </c>
      <c r="AA429" s="307">
        <v>89</v>
      </c>
      <c r="AB429" s="307">
        <v>44</v>
      </c>
      <c r="AC429" s="306">
        <v>82</v>
      </c>
      <c r="AD429" s="129">
        <f>SUM(AE429:AJ429)</f>
        <v>319</v>
      </c>
      <c r="AE429" s="307">
        <v>36</v>
      </c>
      <c r="AF429" s="307">
        <v>54</v>
      </c>
      <c r="AG429" s="307">
        <v>30</v>
      </c>
      <c r="AH429" s="307">
        <v>64</v>
      </c>
      <c r="AI429" s="307">
        <v>51</v>
      </c>
      <c r="AJ429" s="306">
        <v>84</v>
      </c>
      <c r="AK429" s="129">
        <f>SUM(AL429:AO429)</f>
        <v>95</v>
      </c>
      <c r="AL429" s="307">
        <v>23</v>
      </c>
      <c r="AM429" s="307">
        <v>18</v>
      </c>
      <c r="AN429" s="307">
        <v>40</v>
      </c>
      <c r="AO429" s="306">
        <v>14</v>
      </c>
      <c r="AP429" s="129">
        <f>SUM(AQ429:AR429)</f>
        <v>34</v>
      </c>
      <c r="AQ429" s="307">
        <v>5</v>
      </c>
      <c r="AR429" s="306">
        <v>29</v>
      </c>
      <c r="AS429" s="129">
        <f>SUM(AT429:AW429)</f>
        <v>139</v>
      </c>
      <c r="AT429" s="307">
        <v>51</v>
      </c>
      <c r="AU429" s="307">
        <v>44</v>
      </c>
      <c r="AV429" s="307">
        <v>33</v>
      </c>
      <c r="AW429" s="306">
        <v>11</v>
      </c>
      <c r="AX429" s="129">
        <f>SUM(AY429:AZ429)</f>
        <v>138</v>
      </c>
      <c r="AY429" s="307">
        <v>40</v>
      </c>
      <c r="AZ429" s="306">
        <v>98</v>
      </c>
      <c r="BA429" s="129">
        <f>SUM(BB429:BI429)</f>
        <v>708</v>
      </c>
      <c r="BB429" s="307">
        <v>107</v>
      </c>
      <c r="BC429" s="307">
        <v>91</v>
      </c>
      <c r="BD429" s="307">
        <v>100</v>
      </c>
      <c r="BE429" s="307">
        <v>70</v>
      </c>
      <c r="BF429" s="307">
        <v>101</v>
      </c>
      <c r="BG429" s="307">
        <v>78</v>
      </c>
      <c r="BH429" s="307">
        <v>78</v>
      </c>
      <c r="BI429" s="306">
        <v>83</v>
      </c>
      <c r="BJ429" s="129">
        <f>SUM(BK429:BO429)</f>
        <v>281</v>
      </c>
      <c r="BK429" s="307">
        <v>53</v>
      </c>
      <c r="BL429" s="307">
        <v>79</v>
      </c>
      <c r="BM429" s="307">
        <v>70</v>
      </c>
      <c r="BN429" s="307">
        <v>21</v>
      </c>
      <c r="BO429" s="306">
        <v>58</v>
      </c>
      <c r="BP429" s="129">
        <f>SUM(BQ429:BS429)</f>
        <v>86</v>
      </c>
      <c r="BQ429" s="307">
        <v>48</v>
      </c>
      <c r="BR429" s="307">
        <v>7</v>
      </c>
      <c r="BS429" s="306">
        <v>31</v>
      </c>
      <c r="BT429" s="129">
        <f>SUM(BU429:BX429)</f>
        <v>195</v>
      </c>
      <c r="BU429" s="170">
        <v>55</v>
      </c>
      <c r="BV429" s="170">
        <v>11</v>
      </c>
      <c r="BW429" s="170">
        <v>90</v>
      </c>
      <c r="BX429" s="169">
        <v>39</v>
      </c>
      <c r="BY429" s="129">
        <f>SUM(BZ429:CG429)</f>
        <v>481</v>
      </c>
      <c r="BZ429" s="307">
        <v>36</v>
      </c>
      <c r="CA429" s="307">
        <v>61</v>
      </c>
      <c r="CB429" s="127">
        <v>113</v>
      </c>
      <c r="CC429" s="307">
        <v>55</v>
      </c>
      <c r="CD429" s="307">
        <v>64</v>
      </c>
      <c r="CE429" s="307">
        <v>56</v>
      </c>
      <c r="CF429" s="307">
        <v>47</v>
      </c>
      <c r="CG429" s="306">
        <v>49</v>
      </c>
      <c r="CH429" s="129">
        <f>SUM(CI429:CJ429)</f>
        <v>234</v>
      </c>
      <c r="CI429" s="307">
        <v>144</v>
      </c>
      <c r="CJ429" s="306">
        <v>90</v>
      </c>
      <c r="CK429" s="129">
        <f>SUM(CL429:CP429)</f>
        <v>439</v>
      </c>
      <c r="CL429" s="170">
        <v>131</v>
      </c>
      <c r="CM429" s="170">
        <v>109</v>
      </c>
      <c r="CN429" s="170">
        <v>37</v>
      </c>
      <c r="CO429" s="170">
        <v>87</v>
      </c>
      <c r="CP429" s="169">
        <v>75</v>
      </c>
      <c r="CQ429" s="129">
        <f>SUM(CR429:CT429)</f>
        <v>152</v>
      </c>
      <c r="CR429" s="307">
        <v>51</v>
      </c>
      <c r="CS429" s="307">
        <v>65</v>
      </c>
      <c r="CT429" s="306">
        <v>36</v>
      </c>
      <c r="CU429" s="129">
        <f>SUM(CV429:CY429)</f>
        <v>275</v>
      </c>
      <c r="CV429" s="307">
        <v>37</v>
      </c>
      <c r="CW429" s="307">
        <v>123</v>
      </c>
      <c r="CX429" s="307">
        <v>59</v>
      </c>
      <c r="CY429" s="306">
        <v>56</v>
      </c>
      <c r="CZ429" s="129">
        <f>SUM(DA429:DF429)</f>
        <v>499</v>
      </c>
      <c r="DA429" s="307">
        <v>43</v>
      </c>
      <c r="DB429" s="307">
        <v>58</v>
      </c>
      <c r="DC429" s="307">
        <v>86</v>
      </c>
      <c r="DD429" s="307">
        <v>153</v>
      </c>
      <c r="DE429" s="307">
        <v>96</v>
      </c>
      <c r="DF429" s="306">
        <v>63</v>
      </c>
      <c r="DG429" s="129">
        <f>SUM(DH429:DO429)</f>
        <v>706</v>
      </c>
      <c r="DH429" s="307">
        <v>65</v>
      </c>
      <c r="DI429" s="307">
        <v>37</v>
      </c>
      <c r="DJ429" s="307">
        <v>94</v>
      </c>
      <c r="DK429" s="307">
        <v>168</v>
      </c>
      <c r="DL429" s="307">
        <v>60</v>
      </c>
      <c r="DM429" s="307">
        <v>122</v>
      </c>
      <c r="DN429" s="307">
        <v>79</v>
      </c>
      <c r="DO429" s="306">
        <v>81</v>
      </c>
      <c r="DP429" s="440">
        <f>B429+E429+K429+P429+T429+Y429+AD429+AK429+AP429+AS429+AX429+BA429+BJ429+BP429+BT429+BY429+CH429+CK429+CQ429+CU429+CZ429+DG429</f>
        <v>6111</v>
      </c>
      <c r="DQ429" s="129">
        <f>SUM(DR429:DT429)</f>
        <v>70</v>
      </c>
      <c r="DR429" s="307">
        <v>22</v>
      </c>
      <c r="DS429" s="307">
        <v>20</v>
      </c>
      <c r="DT429" s="306">
        <v>28</v>
      </c>
      <c r="DU429" s="129">
        <f>SUM(DV429:DW429)</f>
        <v>89</v>
      </c>
      <c r="DV429" s="307">
        <v>88</v>
      </c>
      <c r="DW429" s="306">
        <v>1</v>
      </c>
      <c r="DX429" s="211"/>
    </row>
    <row r="430" spans="1:139" s="14" customFormat="1" ht="16.5" customHeight="1">
      <c r="A430" s="400" t="s">
        <v>195</v>
      </c>
      <c r="B430" s="195">
        <f>SUM(C430:D430)</f>
        <v>426</v>
      </c>
      <c r="C430" s="197">
        <v>233</v>
      </c>
      <c r="D430" s="198">
        <v>193</v>
      </c>
      <c r="E430" s="195">
        <f>SUM(F430:J430)</f>
        <v>1251</v>
      </c>
      <c r="F430" s="197">
        <v>233</v>
      </c>
      <c r="G430" s="201">
        <v>302</v>
      </c>
      <c r="H430" s="201">
        <v>179</v>
      </c>
      <c r="I430" s="201">
        <v>204</v>
      </c>
      <c r="J430" s="198">
        <v>333</v>
      </c>
      <c r="K430" s="129">
        <f>SUM(L430:O430)</f>
        <v>782</v>
      </c>
      <c r="L430" s="201">
        <v>207</v>
      </c>
      <c r="M430" s="336">
        <v>100</v>
      </c>
      <c r="N430" s="127">
        <v>163</v>
      </c>
      <c r="O430" s="126">
        <v>312</v>
      </c>
      <c r="P430" s="129">
        <f>SUM(Q430:S430)</f>
        <v>812</v>
      </c>
      <c r="Q430" s="127">
        <v>279</v>
      </c>
      <c r="R430" s="127">
        <v>281</v>
      </c>
      <c r="S430" s="126">
        <v>252</v>
      </c>
      <c r="T430" s="129">
        <f>SUM(U430:X430)</f>
        <v>668</v>
      </c>
      <c r="U430" s="127">
        <v>141</v>
      </c>
      <c r="V430" s="127">
        <v>72</v>
      </c>
      <c r="W430" s="127">
        <v>307</v>
      </c>
      <c r="X430" s="306">
        <v>148</v>
      </c>
      <c r="Y430" s="129">
        <f>SUM(Z430:AC430)</f>
        <v>2234</v>
      </c>
      <c r="Z430" s="307">
        <v>1181</v>
      </c>
      <c r="AA430" s="307">
        <v>371</v>
      </c>
      <c r="AB430" s="307">
        <v>144</v>
      </c>
      <c r="AC430" s="306">
        <v>538</v>
      </c>
      <c r="AD430" s="129">
        <f>SUM(AE430:AJ430)</f>
        <v>1613</v>
      </c>
      <c r="AE430" s="307">
        <v>225</v>
      </c>
      <c r="AF430" s="307">
        <v>367</v>
      </c>
      <c r="AG430" s="307">
        <v>210</v>
      </c>
      <c r="AH430" s="307">
        <v>412</v>
      </c>
      <c r="AI430" s="307">
        <v>131</v>
      </c>
      <c r="AJ430" s="306">
        <v>268</v>
      </c>
      <c r="AK430" s="129">
        <f>SUM(AL430:AO430)</f>
        <v>883</v>
      </c>
      <c r="AL430" s="307">
        <v>278</v>
      </c>
      <c r="AM430" s="307">
        <v>81</v>
      </c>
      <c r="AN430" s="307">
        <v>420</v>
      </c>
      <c r="AO430" s="306">
        <v>104</v>
      </c>
      <c r="AP430" s="129">
        <f>SUM(AQ430:AR430)</f>
        <v>9</v>
      </c>
      <c r="AQ430" s="307">
        <v>0</v>
      </c>
      <c r="AR430" s="306">
        <v>9</v>
      </c>
      <c r="AS430" s="129">
        <f>SUM(AT430:AW430)</f>
        <v>770</v>
      </c>
      <c r="AT430" s="307">
        <v>231</v>
      </c>
      <c r="AU430" s="307">
        <v>121</v>
      </c>
      <c r="AV430" s="307">
        <v>297</v>
      </c>
      <c r="AW430" s="306">
        <v>121</v>
      </c>
      <c r="AX430" s="129">
        <f>SUM(AY430:AZ430)</f>
        <v>991</v>
      </c>
      <c r="AY430" s="307">
        <v>364</v>
      </c>
      <c r="AZ430" s="306">
        <v>627</v>
      </c>
      <c r="BA430" s="129">
        <f>SUM(BB430:BI430)</f>
        <v>1293</v>
      </c>
      <c r="BB430" s="307">
        <v>35</v>
      </c>
      <c r="BC430" s="307">
        <v>220</v>
      </c>
      <c r="BD430" s="307">
        <v>203</v>
      </c>
      <c r="BE430" s="307">
        <v>256</v>
      </c>
      <c r="BF430" s="307">
        <v>130</v>
      </c>
      <c r="BG430" s="307">
        <v>78</v>
      </c>
      <c r="BH430" s="307">
        <v>146</v>
      </c>
      <c r="BI430" s="306">
        <v>225</v>
      </c>
      <c r="BJ430" s="129">
        <f>SUM(BK430:BO430)</f>
        <v>1385</v>
      </c>
      <c r="BK430" s="307">
        <v>318</v>
      </c>
      <c r="BL430" s="307">
        <v>247</v>
      </c>
      <c r="BM430" s="307">
        <v>428</v>
      </c>
      <c r="BN430" s="307">
        <v>87</v>
      </c>
      <c r="BO430" s="306">
        <v>305</v>
      </c>
      <c r="BP430" s="129">
        <f>SUM(BQ430:BS430)</f>
        <v>443</v>
      </c>
      <c r="BQ430" s="307">
        <v>222</v>
      </c>
      <c r="BR430" s="307">
        <v>95</v>
      </c>
      <c r="BS430" s="306">
        <v>126</v>
      </c>
      <c r="BT430" s="129">
        <f>SUM(BU430:BX430)</f>
        <v>1337</v>
      </c>
      <c r="BU430" s="170">
        <v>343</v>
      </c>
      <c r="BV430" s="170">
        <v>105</v>
      </c>
      <c r="BW430" s="170">
        <v>760</v>
      </c>
      <c r="BX430" s="169">
        <v>129</v>
      </c>
      <c r="BY430" s="129">
        <f>SUM(BZ430:CG430)</f>
        <v>1643</v>
      </c>
      <c r="BZ430" s="307">
        <v>137</v>
      </c>
      <c r="CA430" s="307">
        <v>167</v>
      </c>
      <c r="CB430" s="127">
        <v>526</v>
      </c>
      <c r="CC430" s="307">
        <v>183</v>
      </c>
      <c r="CD430" s="307">
        <v>208</v>
      </c>
      <c r="CE430" s="307">
        <v>80</v>
      </c>
      <c r="CF430" s="307">
        <v>159</v>
      </c>
      <c r="CG430" s="306">
        <v>183</v>
      </c>
      <c r="CH430" s="129">
        <f>SUM(CI430:CJ430)</f>
        <v>1349</v>
      </c>
      <c r="CI430" s="307">
        <v>705</v>
      </c>
      <c r="CJ430" s="306">
        <v>644</v>
      </c>
      <c r="CK430" s="129">
        <f>SUM(CL430:CP430)</f>
        <v>2465</v>
      </c>
      <c r="CL430" s="170">
        <v>421</v>
      </c>
      <c r="CM430" s="170">
        <v>801</v>
      </c>
      <c r="CN430" s="170">
        <v>418</v>
      </c>
      <c r="CO430" s="170">
        <v>565</v>
      </c>
      <c r="CP430" s="169">
        <v>260</v>
      </c>
      <c r="CQ430" s="129">
        <f>SUM(CR430:CT430)</f>
        <v>1901</v>
      </c>
      <c r="CR430" s="307">
        <v>616</v>
      </c>
      <c r="CS430" s="307">
        <v>620</v>
      </c>
      <c r="CT430" s="306">
        <v>665</v>
      </c>
      <c r="CU430" s="129">
        <f>SUM(CV430:CY430)</f>
        <v>991</v>
      </c>
      <c r="CV430" s="307">
        <v>145</v>
      </c>
      <c r="CW430" s="307">
        <v>369</v>
      </c>
      <c r="CX430" s="307">
        <v>297</v>
      </c>
      <c r="CY430" s="306">
        <v>180</v>
      </c>
      <c r="CZ430" s="129">
        <f>SUM(DA430:DF430)</f>
        <v>1179</v>
      </c>
      <c r="DA430" s="307">
        <v>73</v>
      </c>
      <c r="DB430" s="307">
        <v>164</v>
      </c>
      <c r="DC430" s="307">
        <v>409</v>
      </c>
      <c r="DD430" s="307">
        <v>273</v>
      </c>
      <c r="DE430" s="307">
        <v>151</v>
      </c>
      <c r="DF430" s="306">
        <v>109</v>
      </c>
      <c r="DG430" s="129">
        <f>SUM(DH430:DO430)</f>
        <v>2843</v>
      </c>
      <c r="DH430" s="307">
        <v>515</v>
      </c>
      <c r="DI430" s="307">
        <v>271</v>
      </c>
      <c r="DJ430" s="307">
        <v>209</v>
      </c>
      <c r="DK430" s="307">
        <v>557</v>
      </c>
      <c r="DL430" s="307">
        <v>439</v>
      </c>
      <c r="DM430" s="307">
        <v>460</v>
      </c>
      <c r="DN430" s="307">
        <v>177</v>
      </c>
      <c r="DO430" s="306">
        <v>215</v>
      </c>
      <c r="DP430" s="440">
        <f>B430+E430+K430+P430+T430+Y430+AD430+AK430+AP430+AS430+AX430+BA430+BJ430+BP430+BT430+BY430+CH430+CK430+CQ430+CU430+CZ430+DG430</f>
        <v>27268</v>
      </c>
      <c r="DQ430" s="129">
        <f>SUM(DR430:DT430)</f>
        <v>154</v>
      </c>
      <c r="DR430" s="307">
        <v>50</v>
      </c>
      <c r="DS430" s="307">
        <v>80</v>
      </c>
      <c r="DT430" s="306">
        <v>24</v>
      </c>
      <c r="DU430" s="129">
        <f>SUM(DV430:DW430)</f>
        <v>201</v>
      </c>
      <c r="DV430" s="307">
        <v>194</v>
      </c>
      <c r="DW430" s="306">
        <v>7</v>
      </c>
      <c r="DX430" s="211"/>
    </row>
    <row r="431" spans="1:139" s="14" customFormat="1" ht="16.5" customHeight="1">
      <c r="A431" s="400" t="s">
        <v>348</v>
      </c>
      <c r="B431" s="241">
        <f t="shared" ref="B431:AG431" si="319">(B426/B9)*100</f>
        <v>0.39386759566874852</v>
      </c>
      <c r="C431" s="242">
        <f t="shared" si="319"/>
        <v>0.38208186561852558</v>
      </c>
      <c r="D431" s="243">
        <f t="shared" si="319"/>
        <v>0.41109397115185831</v>
      </c>
      <c r="E431" s="241">
        <f t="shared" si="319"/>
        <v>0.47736189776380183</v>
      </c>
      <c r="F431" s="242">
        <f t="shared" si="319"/>
        <v>0.52814058418427923</v>
      </c>
      <c r="G431" s="244">
        <f t="shared" si="319"/>
        <v>0.33707278043987082</v>
      </c>
      <c r="H431" s="244">
        <f t="shared" si="319"/>
        <v>0.56196595960293882</v>
      </c>
      <c r="I431" s="244">
        <f t="shared" si="319"/>
        <v>0.56700556312949058</v>
      </c>
      <c r="J431" s="243">
        <f t="shared" si="319"/>
        <v>0.66111448883645052</v>
      </c>
      <c r="K431" s="241">
        <f t="shared" si="319"/>
        <v>0.52439009063158215</v>
      </c>
      <c r="L431" s="244">
        <f t="shared" si="319"/>
        <v>0.59464327213571921</v>
      </c>
      <c r="M431" s="244">
        <f t="shared" si="319"/>
        <v>0.61854145236222324</v>
      </c>
      <c r="N431" s="244">
        <f t="shared" si="319"/>
        <v>0.52651238904996533</v>
      </c>
      <c r="O431" s="243">
        <f t="shared" si="319"/>
        <v>0.46347788003768314</v>
      </c>
      <c r="P431" s="241">
        <f t="shared" si="319"/>
        <v>0.46339240533695097</v>
      </c>
      <c r="Q431" s="244">
        <f t="shared" si="319"/>
        <v>0.44957738268726316</v>
      </c>
      <c r="R431" s="244">
        <f t="shared" si="319"/>
        <v>0.46666014646501947</v>
      </c>
      <c r="S431" s="243">
        <f t="shared" si="319"/>
        <v>0.49016261383651233</v>
      </c>
      <c r="T431" s="241">
        <f t="shared" si="319"/>
        <v>0.51961617879266364</v>
      </c>
      <c r="U431" s="244">
        <f t="shared" si="319"/>
        <v>0.51826774948173226</v>
      </c>
      <c r="V431" s="244">
        <f t="shared" si="319"/>
        <v>0.42146568324673905</v>
      </c>
      <c r="W431" s="244">
        <f t="shared" si="319"/>
        <v>0.54434734852767774</v>
      </c>
      <c r="X431" s="243">
        <f t="shared" si="319"/>
        <v>0.54448310500953578</v>
      </c>
      <c r="Y431" s="241">
        <f t="shared" si="319"/>
        <v>0.47713485229159197</v>
      </c>
      <c r="Z431" s="244">
        <f t="shared" si="319"/>
        <v>0.63058731138534541</v>
      </c>
      <c r="AA431" s="244">
        <f t="shared" si="319"/>
        <v>0.4872415744384056</v>
      </c>
      <c r="AB431" s="244">
        <f t="shared" si="319"/>
        <v>0.29258379283035219</v>
      </c>
      <c r="AC431" s="243">
        <f t="shared" si="319"/>
        <v>0.59145688543932995</v>
      </c>
      <c r="AD431" s="241">
        <f t="shared" si="319"/>
        <v>0.51010312513294098</v>
      </c>
      <c r="AE431" s="244">
        <f t="shared" si="319"/>
        <v>0.51599587203302377</v>
      </c>
      <c r="AF431" s="244">
        <f t="shared" si="319"/>
        <v>0.56895508407969086</v>
      </c>
      <c r="AG431" s="244">
        <f t="shared" si="319"/>
        <v>0.72098115382795391</v>
      </c>
      <c r="AH431" s="244">
        <f t="shared" ref="AH431:BM431" si="320">(AH426/AH9)*100</f>
        <v>0.46093193465106758</v>
      </c>
      <c r="AI431" s="244">
        <f t="shared" si="320"/>
        <v>0.52332833203781703</v>
      </c>
      <c r="AJ431" s="243">
        <f t="shared" si="320"/>
        <v>0.43213272886285886</v>
      </c>
      <c r="AK431" s="241">
        <f t="shared" si="320"/>
        <v>0.5363185146902516</v>
      </c>
      <c r="AL431" s="244">
        <f t="shared" si="320"/>
        <v>0.5108520687032353</v>
      </c>
      <c r="AM431" s="244">
        <f t="shared" si="320"/>
        <v>0.41361083581103403</v>
      </c>
      <c r="AN431" s="244">
        <f t="shared" si="320"/>
        <v>0.57450380136810253</v>
      </c>
      <c r="AO431" s="243">
        <f t="shared" si="320"/>
        <v>0.66046314092965774</v>
      </c>
      <c r="AP431" s="241">
        <f t="shared" si="320"/>
        <v>0.31966845453569104</v>
      </c>
      <c r="AQ431" s="244">
        <f t="shared" si="320"/>
        <v>0.27590059403782219</v>
      </c>
      <c r="AR431" s="243">
        <f t="shared" si="320"/>
        <v>0.35750886409951349</v>
      </c>
      <c r="AS431" s="241">
        <f t="shared" si="320"/>
        <v>0.49602585778557096</v>
      </c>
      <c r="AT431" s="244">
        <f t="shared" si="320"/>
        <v>0.44070196047424876</v>
      </c>
      <c r="AU431" s="244">
        <f t="shared" si="320"/>
        <v>0.49233948631060692</v>
      </c>
      <c r="AV431" s="244">
        <f t="shared" si="320"/>
        <v>0.60886588360209704</v>
      </c>
      <c r="AW431" s="243">
        <f t="shared" si="320"/>
        <v>0.51794019702584138</v>
      </c>
      <c r="AX431" s="241">
        <f t="shared" si="320"/>
        <v>0.42562618706046679</v>
      </c>
      <c r="AY431" s="244">
        <f t="shared" si="320"/>
        <v>0.50547698785129125</v>
      </c>
      <c r="AZ431" s="243">
        <f t="shared" si="320"/>
        <v>0.38816979134087659</v>
      </c>
      <c r="BA431" s="241">
        <f t="shared" si="320"/>
        <v>0.23245016371219288</v>
      </c>
      <c r="BB431" s="244">
        <f t="shared" si="320"/>
        <v>0.11876667814362479</v>
      </c>
      <c r="BC431" s="244">
        <f t="shared" si="320"/>
        <v>0.3080672401923964</v>
      </c>
      <c r="BD431" s="244">
        <f t="shared" si="320"/>
        <v>0.32988491945625864</v>
      </c>
      <c r="BE431" s="244">
        <f t="shared" si="320"/>
        <v>0.33127190504949544</v>
      </c>
      <c r="BF431" s="244">
        <f t="shared" si="320"/>
        <v>0.21401004626819195</v>
      </c>
      <c r="BG431" s="244">
        <f t="shared" si="320"/>
        <v>0.15624065740661308</v>
      </c>
      <c r="BH431" s="244">
        <f t="shared" si="320"/>
        <v>0.19728568278131092</v>
      </c>
      <c r="BI431" s="243">
        <f t="shared" si="320"/>
        <v>0.30863128696881675</v>
      </c>
      <c r="BJ431" s="241">
        <f t="shared" si="320"/>
        <v>0.47165842533322111</v>
      </c>
      <c r="BK431" s="244">
        <f t="shared" si="320"/>
        <v>0.55480907959514081</v>
      </c>
      <c r="BL431" s="244">
        <f t="shared" si="320"/>
        <v>0.45804060408253583</v>
      </c>
      <c r="BM431" s="244">
        <f t="shared" si="320"/>
        <v>0.40037547533429618</v>
      </c>
      <c r="BN431" s="244">
        <f t="shared" ref="BN431:CS431" si="321">(BN426/BN9)*100</f>
        <v>0.83274972942000391</v>
      </c>
      <c r="BO431" s="243">
        <f t="shared" si="321"/>
        <v>0.53107221006564553</v>
      </c>
      <c r="BP431" s="241">
        <f t="shared" si="321"/>
        <v>0.51753480830307008</v>
      </c>
      <c r="BQ431" s="244">
        <f t="shared" si="321"/>
        <v>0.59586815701820717</v>
      </c>
      <c r="BR431" s="244">
        <f t="shared" si="321"/>
        <v>0.62458536269639653</v>
      </c>
      <c r="BS431" s="243">
        <f t="shared" si="321"/>
        <v>0.43181114612520932</v>
      </c>
      <c r="BT431" s="241">
        <f t="shared" si="321"/>
        <v>0.56526711321679468</v>
      </c>
      <c r="BU431" s="244">
        <f t="shared" si="321"/>
        <v>0.49402496828893788</v>
      </c>
      <c r="BV431" s="244">
        <f t="shared" si="321"/>
        <v>0.59210864756417503</v>
      </c>
      <c r="BW431" s="244">
        <f t="shared" si="321"/>
        <v>0.64768014051365763</v>
      </c>
      <c r="BX431" s="243">
        <f t="shared" si="321"/>
        <v>0.4621176495314458</v>
      </c>
      <c r="BY431" s="241">
        <f t="shared" si="321"/>
        <v>0.52214106855427178</v>
      </c>
      <c r="BZ431" s="244">
        <f t="shared" si="321"/>
        <v>0.6884681583476765</v>
      </c>
      <c r="CA431" s="244">
        <f t="shared" si="321"/>
        <v>0.60702988946938197</v>
      </c>
      <c r="CB431" s="244">
        <f t="shared" si="321"/>
        <v>0.40351096464513025</v>
      </c>
      <c r="CC431" s="244">
        <f t="shared" si="321"/>
        <v>0.76282795327874853</v>
      </c>
      <c r="CD431" s="244">
        <f t="shared" si="321"/>
        <v>0.73088128391666718</v>
      </c>
      <c r="CE431" s="244">
        <f t="shared" si="321"/>
        <v>0.56164841666595211</v>
      </c>
      <c r="CF431" s="244">
        <f t="shared" si="321"/>
        <v>0.49270120816626045</v>
      </c>
      <c r="CG431" s="243">
        <f t="shared" si="321"/>
        <v>0.60077172302632653</v>
      </c>
      <c r="CH431" s="241">
        <f t="shared" si="321"/>
        <v>0.31064144495189128</v>
      </c>
      <c r="CI431" s="173">
        <f t="shared" si="321"/>
        <v>0.29638647651082028</v>
      </c>
      <c r="CJ431" s="171">
        <f t="shared" si="321"/>
        <v>0.33577631470312691</v>
      </c>
      <c r="CK431" s="241">
        <f t="shared" si="321"/>
        <v>0.50631670026960396</v>
      </c>
      <c r="CL431" s="244">
        <f t="shared" si="321"/>
        <v>0.40380537839295894</v>
      </c>
      <c r="CM431" s="244">
        <f t="shared" si="321"/>
        <v>0.58631284811150097</v>
      </c>
      <c r="CN431" s="244">
        <f t="shared" si="321"/>
        <v>0.66352567870069723</v>
      </c>
      <c r="CO431" s="244">
        <f t="shared" si="321"/>
        <v>0.63184064835684761</v>
      </c>
      <c r="CP431" s="243">
        <f t="shared" si="321"/>
        <v>0.42715370868923019</v>
      </c>
      <c r="CQ431" s="241">
        <f t="shared" si="321"/>
        <v>0.56411516740820333</v>
      </c>
      <c r="CR431" s="244">
        <f t="shared" si="321"/>
        <v>0.59676326795075685</v>
      </c>
      <c r="CS431" s="244">
        <f t="shared" si="321"/>
        <v>0.53844782417059966</v>
      </c>
      <c r="CT431" s="243">
        <f t="shared" ref="CT431:DT431" si="322">(CT426/CT9)*100</f>
        <v>0.56933571108566017</v>
      </c>
      <c r="CU431" s="241">
        <f t="shared" si="322"/>
        <v>0.54003132349301086</v>
      </c>
      <c r="CV431" s="244">
        <f t="shared" si="322"/>
        <v>0.43638634963240575</v>
      </c>
      <c r="CW431" s="244">
        <f t="shared" si="322"/>
        <v>0.5626871650103954</v>
      </c>
      <c r="CX431" s="244">
        <f t="shared" si="322"/>
        <v>0.58022105189844253</v>
      </c>
      <c r="CY431" s="243">
        <f t="shared" si="322"/>
        <v>0.55758552500567304</v>
      </c>
      <c r="CZ431" s="241">
        <f t="shared" si="322"/>
        <v>0.31303058074229367</v>
      </c>
      <c r="DA431" s="244">
        <f t="shared" si="322"/>
        <v>0.56654408110525789</v>
      </c>
      <c r="DB431" s="244">
        <f t="shared" si="322"/>
        <v>1.02485509667485</v>
      </c>
      <c r="DC431" s="244">
        <f t="shared" si="322"/>
        <v>0.26441119399130864</v>
      </c>
      <c r="DD431" s="244">
        <f t="shared" si="322"/>
        <v>0.24987450780574061</v>
      </c>
      <c r="DE431" s="244">
        <f t="shared" si="322"/>
        <v>0.30205666942310233</v>
      </c>
      <c r="DF431" s="243">
        <f t="shared" si="322"/>
        <v>0.40501329894414445</v>
      </c>
      <c r="DG431" s="241">
        <f t="shared" si="322"/>
        <v>0.39584821351143823</v>
      </c>
      <c r="DH431" s="244">
        <f t="shared" si="322"/>
        <v>0.60094335278368005</v>
      </c>
      <c r="DI431" s="244">
        <f t="shared" si="322"/>
        <v>0.49386411254115531</v>
      </c>
      <c r="DJ431" s="244">
        <f t="shared" si="322"/>
        <v>0.44993919740575594</v>
      </c>
      <c r="DK431" s="244">
        <f t="shared" si="322"/>
        <v>0.40464531848412322</v>
      </c>
      <c r="DL431" s="244">
        <f t="shared" si="322"/>
        <v>0.37160628884289171</v>
      </c>
      <c r="DM431" s="244">
        <f t="shared" si="322"/>
        <v>0.28591961222899986</v>
      </c>
      <c r="DN431" s="244">
        <f t="shared" si="322"/>
        <v>0.509476933857962</v>
      </c>
      <c r="DO431" s="243">
        <f t="shared" si="322"/>
        <v>0.35577715279783523</v>
      </c>
      <c r="DP431" s="459">
        <f t="shared" si="322"/>
        <v>0.41133469121219346</v>
      </c>
      <c r="DQ431" s="241">
        <f t="shared" si="322"/>
        <v>0.25043577178520371</v>
      </c>
      <c r="DR431" s="244">
        <f t="shared" si="322"/>
        <v>0.24605361196305731</v>
      </c>
      <c r="DS431" s="244">
        <f t="shared" si="322"/>
        <v>0.23772257672829178</v>
      </c>
      <c r="DT431" s="243">
        <f t="shared" si="322"/>
        <v>0.27855502192524534</v>
      </c>
      <c r="DU431" s="241" t="s">
        <v>341</v>
      </c>
      <c r="DV431" s="244">
        <f>(DV426/DV9)*100</f>
        <v>0.27844481469634835</v>
      </c>
      <c r="DW431" s="243" t="s">
        <v>341</v>
      </c>
      <c r="DX431" s="211"/>
      <c r="DY431" s="246"/>
      <c r="DZ431" s="211"/>
      <c r="EA431" s="211"/>
    </row>
    <row r="432" spans="1:139" s="14" customFormat="1" ht="16.5" customHeight="1">
      <c r="A432" s="463" t="s">
        <v>492</v>
      </c>
      <c r="B432" s="280"/>
      <c r="C432" s="174"/>
      <c r="D432" s="177"/>
      <c r="E432" s="280"/>
      <c r="F432" s="174"/>
      <c r="G432" s="178"/>
      <c r="H432" s="178"/>
      <c r="I432" s="178"/>
      <c r="J432" s="177"/>
      <c r="K432" s="280"/>
      <c r="L432" s="178"/>
      <c r="M432" s="178"/>
      <c r="N432" s="178"/>
      <c r="O432" s="177"/>
      <c r="P432" s="280"/>
      <c r="Q432" s="178"/>
      <c r="R432" s="178"/>
      <c r="S432" s="177"/>
      <c r="T432" s="280"/>
      <c r="U432" s="178"/>
      <c r="V432" s="178"/>
      <c r="W432" s="178"/>
      <c r="X432" s="177"/>
      <c r="Y432" s="280"/>
      <c r="Z432" s="178"/>
      <c r="AA432" s="178"/>
      <c r="AB432" s="178"/>
      <c r="AC432" s="177"/>
      <c r="AD432" s="280"/>
      <c r="AE432" s="178"/>
      <c r="AF432" s="178"/>
      <c r="AG432" s="178"/>
      <c r="AH432" s="178"/>
      <c r="AI432" s="178"/>
      <c r="AJ432" s="177"/>
      <c r="AK432" s="280"/>
      <c r="AL432" s="178"/>
      <c r="AM432" s="178"/>
      <c r="AN432" s="178"/>
      <c r="AO432" s="177"/>
      <c r="AP432" s="280"/>
      <c r="AQ432" s="178"/>
      <c r="AR432" s="177"/>
      <c r="AS432" s="280"/>
      <c r="AT432" s="178"/>
      <c r="AU432" s="178"/>
      <c r="AV432" s="178"/>
      <c r="AW432" s="177"/>
      <c r="AX432" s="280"/>
      <c r="AY432" s="178"/>
      <c r="AZ432" s="177"/>
      <c r="BA432" s="280"/>
      <c r="BB432" s="178"/>
      <c r="BC432" s="178"/>
      <c r="BD432" s="178"/>
      <c r="BE432" s="178"/>
      <c r="BF432" s="178"/>
      <c r="BG432" s="178"/>
      <c r="BH432" s="178"/>
      <c r="BI432" s="177"/>
      <c r="BJ432" s="280"/>
      <c r="BK432" s="178"/>
      <c r="BL432" s="178"/>
      <c r="BM432" s="178"/>
      <c r="BN432" s="178"/>
      <c r="BO432" s="177"/>
      <c r="BP432" s="280"/>
      <c r="BQ432" s="178"/>
      <c r="BR432" s="178"/>
      <c r="BS432" s="177"/>
      <c r="BT432" s="280"/>
      <c r="BU432" s="178"/>
      <c r="BV432" s="178"/>
      <c r="BW432" s="178"/>
      <c r="BX432" s="177"/>
      <c r="BY432" s="280"/>
      <c r="BZ432" s="178"/>
      <c r="CA432" s="178"/>
      <c r="CB432" s="178"/>
      <c r="CC432" s="178"/>
      <c r="CD432" s="178"/>
      <c r="CE432" s="178"/>
      <c r="CF432" s="178"/>
      <c r="CG432" s="177"/>
      <c r="CH432" s="280"/>
      <c r="CI432" s="178"/>
      <c r="CJ432" s="177"/>
      <c r="CK432" s="280"/>
      <c r="CL432" s="178"/>
      <c r="CM432" s="178"/>
      <c r="CN432" s="178"/>
      <c r="CO432" s="178"/>
      <c r="CP432" s="177"/>
      <c r="CQ432" s="280"/>
      <c r="CR432" s="178"/>
      <c r="CS432" s="178"/>
      <c r="CT432" s="177"/>
      <c r="CU432" s="280"/>
      <c r="CV432" s="178"/>
      <c r="CW432" s="178"/>
      <c r="CX432" s="178"/>
      <c r="CY432" s="177"/>
      <c r="CZ432" s="280"/>
      <c r="DA432" s="178"/>
      <c r="DB432" s="178"/>
      <c r="DC432" s="178"/>
      <c r="DD432" s="178"/>
      <c r="DE432" s="178"/>
      <c r="DF432" s="177"/>
      <c r="DG432" s="280"/>
      <c r="DH432" s="178"/>
      <c r="DI432" s="178"/>
      <c r="DJ432" s="178"/>
      <c r="DK432" s="178"/>
      <c r="DL432" s="178"/>
      <c r="DM432" s="178"/>
      <c r="DN432" s="178"/>
      <c r="DO432" s="177"/>
      <c r="DP432" s="443"/>
      <c r="DQ432" s="280"/>
      <c r="DR432" s="178"/>
      <c r="DS432" s="178"/>
      <c r="DT432" s="177"/>
      <c r="DU432" s="280"/>
      <c r="DV432" s="84"/>
      <c r="DW432" s="399"/>
      <c r="DX432" s="211"/>
      <c r="DY432" s="68"/>
    </row>
    <row r="433" spans="1:141" s="14" customFormat="1" ht="16.5" customHeight="1">
      <c r="A433" s="400" t="s">
        <v>158</v>
      </c>
      <c r="B433" s="195">
        <f t="shared" ref="B433:B445" si="323">SUM(C433:D433)</f>
        <v>16</v>
      </c>
      <c r="C433" s="197">
        <v>12</v>
      </c>
      <c r="D433" s="198">
        <v>4</v>
      </c>
      <c r="E433" s="195">
        <f t="shared" ref="E433:E445" si="324">SUM(F433:J433)</f>
        <v>40</v>
      </c>
      <c r="F433" s="197">
        <v>3</v>
      </c>
      <c r="G433" s="201">
        <v>20</v>
      </c>
      <c r="H433" s="201">
        <v>5</v>
      </c>
      <c r="I433" s="201">
        <v>1</v>
      </c>
      <c r="J433" s="198">
        <v>11</v>
      </c>
      <c r="K433" s="129">
        <f t="shared" ref="K433:K445" si="325">SUM(L433:O433)</f>
        <v>16</v>
      </c>
      <c r="L433" s="201">
        <v>2</v>
      </c>
      <c r="M433" s="336">
        <v>1</v>
      </c>
      <c r="N433" s="127">
        <v>1</v>
      </c>
      <c r="O433" s="126">
        <v>12</v>
      </c>
      <c r="P433" s="129">
        <f t="shared" ref="P433:P445" si="326">SUM(Q433:S433)</f>
        <v>9</v>
      </c>
      <c r="Q433" s="127">
        <v>4</v>
      </c>
      <c r="R433" s="127">
        <v>5</v>
      </c>
      <c r="S433" s="126">
        <v>0</v>
      </c>
      <c r="T433" s="129">
        <f t="shared" ref="T433:T445" si="327">SUM(U433:X433)</f>
        <v>10</v>
      </c>
      <c r="U433" s="127">
        <v>4</v>
      </c>
      <c r="V433" s="127">
        <v>1</v>
      </c>
      <c r="W433" s="127">
        <v>4</v>
      </c>
      <c r="X433" s="306">
        <v>1</v>
      </c>
      <c r="Y433" s="129">
        <f t="shared" ref="Y433:Y445" si="328">SUM(Z433:AC433)</f>
        <v>36</v>
      </c>
      <c r="Z433" s="307">
        <v>12</v>
      </c>
      <c r="AA433" s="307">
        <v>9</v>
      </c>
      <c r="AB433" s="307">
        <v>10</v>
      </c>
      <c r="AC433" s="306">
        <v>5</v>
      </c>
      <c r="AD433" s="129">
        <f t="shared" ref="AD433:AD445" si="329">SUM(AE433:AJ433)</f>
        <v>14</v>
      </c>
      <c r="AE433" s="307">
        <v>4</v>
      </c>
      <c r="AF433" s="307">
        <v>0</v>
      </c>
      <c r="AG433" s="307">
        <v>1</v>
      </c>
      <c r="AH433" s="307">
        <v>3</v>
      </c>
      <c r="AI433" s="307">
        <v>0</v>
      </c>
      <c r="AJ433" s="306">
        <v>6</v>
      </c>
      <c r="AK433" s="129">
        <f t="shared" ref="AK433:AK445" si="330">SUM(AL433:AO433)</f>
        <v>8</v>
      </c>
      <c r="AL433" s="307">
        <v>0</v>
      </c>
      <c r="AM433" s="307">
        <v>3</v>
      </c>
      <c r="AN433" s="307">
        <v>5</v>
      </c>
      <c r="AO433" s="306">
        <v>0</v>
      </c>
      <c r="AP433" s="129">
        <v>2</v>
      </c>
      <c r="AQ433" s="127" t="s">
        <v>341</v>
      </c>
      <c r="AR433" s="126" t="s">
        <v>341</v>
      </c>
      <c r="AS433" s="129">
        <f t="shared" ref="AS433:AS445" si="331">SUM(AT433:AW433)</f>
        <v>14</v>
      </c>
      <c r="AT433" s="307">
        <v>8</v>
      </c>
      <c r="AU433" s="307">
        <v>5</v>
      </c>
      <c r="AV433" s="307">
        <v>1</v>
      </c>
      <c r="AW433" s="306">
        <v>0</v>
      </c>
      <c r="AX433" s="129">
        <f t="shared" ref="AX433:AX445" si="332">SUM(AY433:AZ433)</f>
        <v>8</v>
      </c>
      <c r="AY433" s="307">
        <v>3</v>
      </c>
      <c r="AZ433" s="306">
        <v>5</v>
      </c>
      <c r="BA433" s="129">
        <f t="shared" ref="BA433:BA445" si="333">SUM(BB433:BI433)</f>
        <v>167</v>
      </c>
      <c r="BB433" s="307">
        <v>43</v>
      </c>
      <c r="BC433" s="307">
        <v>16</v>
      </c>
      <c r="BD433" s="307">
        <v>12</v>
      </c>
      <c r="BE433" s="307">
        <v>12</v>
      </c>
      <c r="BF433" s="307">
        <v>32</v>
      </c>
      <c r="BG433" s="307">
        <v>17</v>
      </c>
      <c r="BH433" s="307">
        <v>16</v>
      </c>
      <c r="BI433" s="306">
        <v>19</v>
      </c>
      <c r="BJ433" s="129">
        <f t="shared" ref="BJ433:BJ445" si="334">SUM(BK433:BO433)</f>
        <v>35</v>
      </c>
      <c r="BK433" s="307">
        <v>0</v>
      </c>
      <c r="BL433" s="307">
        <v>6</v>
      </c>
      <c r="BM433" s="307">
        <v>15</v>
      </c>
      <c r="BN433" s="307">
        <v>0</v>
      </c>
      <c r="BO433" s="306">
        <v>14</v>
      </c>
      <c r="BP433" s="129">
        <f t="shared" ref="BP433:BP445" si="335">SUM(BQ433:BS433)</f>
        <v>1</v>
      </c>
      <c r="BQ433" s="307">
        <v>0</v>
      </c>
      <c r="BR433" s="307">
        <v>0</v>
      </c>
      <c r="BS433" s="306">
        <v>1</v>
      </c>
      <c r="BT433" s="129">
        <f t="shared" ref="BT433:BT445" si="336">SUM(BU433:BX433)</f>
        <v>15</v>
      </c>
      <c r="BU433" s="170">
        <v>4</v>
      </c>
      <c r="BV433" s="170">
        <v>1</v>
      </c>
      <c r="BW433" s="170">
        <v>7</v>
      </c>
      <c r="BX433" s="169">
        <v>3</v>
      </c>
      <c r="BY433" s="129">
        <f t="shared" ref="BY433:BY445" si="337">SUM(BZ433:CG433)</f>
        <v>29</v>
      </c>
      <c r="BZ433" s="307">
        <v>0</v>
      </c>
      <c r="CA433" s="307">
        <v>1</v>
      </c>
      <c r="CB433" s="127">
        <v>21</v>
      </c>
      <c r="CC433" s="307">
        <v>2</v>
      </c>
      <c r="CD433" s="307">
        <v>1</v>
      </c>
      <c r="CE433" s="307">
        <v>3</v>
      </c>
      <c r="CF433" s="307">
        <v>0</v>
      </c>
      <c r="CG433" s="306">
        <v>1</v>
      </c>
      <c r="CH433" s="129">
        <f t="shared" ref="CH433:CH445" si="338">SUM(CI433:CJ433)</f>
        <v>32</v>
      </c>
      <c r="CI433" s="307">
        <v>25</v>
      </c>
      <c r="CJ433" s="306">
        <v>7</v>
      </c>
      <c r="CK433" s="129">
        <f t="shared" ref="CK433:CK445" si="339">SUM(CL433:CP433)</f>
        <v>38</v>
      </c>
      <c r="CL433" s="170">
        <v>22</v>
      </c>
      <c r="CM433" s="170">
        <v>6</v>
      </c>
      <c r="CN433" s="170">
        <v>2</v>
      </c>
      <c r="CO433" s="170">
        <v>5</v>
      </c>
      <c r="CP433" s="169">
        <v>3</v>
      </c>
      <c r="CQ433" s="129">
        <f t="shared" ref="CQ433:CQ445" si="340">SUM(CR433:CT433)</f>
        <v>12</v>
      </c>
      <c r="CR433" s="307">
        <v>3</v>
      </c>
      <c r="CS433" s="307">
        <v>5</v>
      </c>
      <c r="CT433" s="306">
        <v>4</v>
      </c>
      <c r="CU433" s="129">
        <f t="shared" ref="CU433:CU445" si="341">SUM(CV433:CY433)</f>
        <v>12</v>
      </c>
      <c r="CV433" s="307">
        <v>2</v>
      </c>
      <c r="CW433" s="307">
        <v>5</v>
      </c>
      <c r="CX433" s="307">
        <v>0</v>
      </c>
      <c r="CY433" s="306">
        <v>5</v>
      </c>
      <c r="CZ433" s="129">
        <f t="shared" ref="CZ433:CZ445" si="342">SUM(DA433:DF433)</f>
        <v>97</v>
      </c>
      <c r="DA433" s="307">
        <v>1</v>
      </c>
      <c r="DB433" s="307">
        <v>9</v>
      </c>
      <c r="DC433" s="307">
        <v>28</v>
      </c>
      <c r="DD433" s="307">
        <v>39</v>
      </c>
      <c r="DE433" s="307">
        <v>17</v>
      </c>
      <c r="DF433" s="306">
        <v>3</v>
      </c>
      <c r="DG433" s="129">
        <f t="shared" ref="DG433:DG445" si="343">SUM(DH433:DO433)</f>
        <v>102</v>
      </c>
      <c r="DH433" s="307">
        <v>6</v>
      </c>
      <c r="DI433" s="307">
        <v>0</v>
      </c>
      <c r="DJ433" s="307">
        <v>3</v>
      </c>
      <c r="DK433" s="307">
        <v>15</v>
      </c>
      <c r="DL433" s="307">
        <v>8</v>
      </c>
      <c r="DM433" s="307">
        <v>19</v>
      </c>
      <c r="DN433" s="307">
        <v>25</v>
      </c>
      <c r="DO433" s="306">
        <v>26</v>
      </c>
      <c r="DP433" s="440">
        <f t="shared" ref="DP433:DP445" si="344">B433+E433+K433+P433+T433+Y433+AD433+AK433+AP433+AS433+AX433+BA433+BJ433+BP433+BT433+BY433+CH433+CK433+CQ433+CU433+CZ433+DG433</f>
        <v>713</v>
      </c>
      <c r="DQ433" s="129">
        <f t="shared" ref="DQ433:DQ445" si="345">SUM(DR433:DT433)</f>
        <v>2</v>
      </c>
      <c r="DR433" s="307">
        <v>0</v>
      </c>
      <c r="DS433" s="307">
        <v>2</v>
      </c>
      <c r="DT433" s="306">
        <v>0</v>
      </c>
      <c r="DU433" s="129">
        <f t="shared" ref="DU433:DU439" si="346">SUM(DV433:DW433)</f>
        <v>7</v>
      </c>
      <c r="DV433" s="307">
        <v>7</v>
      </c>
      <c r="DW433" s="306">
        <v>0</v>
      </c>
      <c r="DX433" s="211"/>
    </row>
    <row r="434" spans="1:141" s="14" customFormat="1" ht="16.5" customHeight="1">
      <c r="A434" s="400" t="s">
        <v>159</v>
      </c>
      <c r="B434" s="195">
        <f t="shared" si="323"/>
        <v>56</v>
      </c>
      <c r="C434" s="197">
        <v>32</v>
      </c>
      <c r="D434" s="198">
        <v>24</v>
      </c>
      <c r="E434" s="195">
        <f t="shared" si="324"/>
        <v>190</v>
      </c>
      <c r="F434" s="197">
        <v>7</v>
      </c>
      <c r="G434" s="201">
        <v>65</v>
      </c>
      <c r="H434" s="201">
        <v>22</v>
      </c>
      <c r="I434" s="201">
        <v>6</v>
      </c>
      <c r="J434" s="198">
        <v>90</v>
      </c>
      <c r="K434" s="129">
        <f t="shared" si="325"/>
        <v>28</v>
      </c>
      <c r="L434" s="201">
        <v>4</v>
      </c>
      <c r="M434" s="336">
        <v>0</v>
      </c>
      <c r="N434" s="127">
        <v>4</v>
      </c>
      <c r="O434" s="126">
        <v>20</v>
      </c>
      <c r="P434" s="129">
        <f t="shared" si="326"/>
        <v>22</v>
      </c>
      <c r="Q434" s="127">
        <v>15</v>
      </c>
      <c r="R434" s="127">
        <v>4</v>
      </c>
      <c r="S434" s="126">
        <v>3</v>
      </c>
      <c r="T434" s="129">
        <f t="shared" si="327"/>
        <v>33</v>
      </c>
      <c r="U434" s="127">
        <v>15</v>
      </c>
      <c r="V434" s="127">
        <v>1</v>
      </c>
      <c r="W434" s="127">
        <v>11</v>
      </c>
      <c r="X434" s="306">
        <v>6</v>
      </c>
      <c r="Y434" s="129">
        <f t="shared" si="328"/>
        <v>97</v>
      </c>
      <c r="Z434" s="307">
        <v>20</v>
      </c>
      <c r="AA434" s="307">
        <v>23</v>
      </c>
      <c r="AB434" s="307">
        <v>28</v>
      </c>
      <c r="AC434" s="306">
        <v>26</v>
      </c>
      <c r="AD434" s="129">
        <f t="shared" si="329"/>
        <v>49</v>
      </c>
      <c r="AE434" s="307">
        <v>8</v>
      </c>
      <c r="AF434" s="307">
        <v>8</v>
      </c>
      <c r="AG434" s="307">
        <v>4</v>
      </c>
      <c r="AH434" s="307">
        <v>14</v>
      </c>
      <c r="AI434" s="307">
        <v>1</v>
      </c>
      <c r="AJ434" s="306">
        <v>14</v>
      </c>
      <c r="AK434" s="129">
        <f t="shared" si="330"/>
        <v>35</v>
      </c>
      <c r="AL434" s="307">
        <v>8</v>
      </c>
      <c r="AM434" s="307">
        <v>4</v>
      </c>
      <c r="AN434" s="307">
        <v>20</v>
      </c>
      <c r="AO434" s="306">
        <v>3</v>
      </c>
      <c r="AP434" s="129">
        <v>7</v>
      </c>
      <c r="AQ434" s="127" t="s">
        <v>341</v>
      </c>
      <c r="AR434" s="126" t="s">
        <v>341</v>
      </c>
      <c r="AS434" s="129">
        <f t="shared" si="331"/>
        <v>49</v>
      </c>
      <c r="AT434" s="307">
        <v>39</v>
      </c>
      <c r="AU434" s="307">
        <v>5</v>
      </c>
      <c r="AV434" s="307">
        <v>3</v>
      </c>
      <c r="AW434" s="306">
        <v>2</v>
      </c>
      <c r="AX434" s="129">
        <f t="shared" si="332"/>
        <v>75</v>
      </c>
      <c r="AY434" s="307">
        <v>14</v>
      </c>
      <c r="AZ434" s="306">
        <v>61</v>
      </c>
      <c r="BA434" s="129">
        <f t="shared" si="333"/>
        <v>538</v>
      </c>
      <c r="BB434" s="307">
        <v>77</v>
      </c>
      <c r="BC434" s="307">
        <v>53</v>
      </c>
      <c r="BD434" s="307">
        <v>59</v>
      </c>
      <c r="BE434" s="307">
        <v>76</v>
      </c>
      <c r="BF434" s="307">
        <v>90</v>
      </c>
      <c r="BG434" s="307">
        <v>65</v>
      </c>
      <c r="BH434" s="307">
        <v>81</v>
      </c>
      <c r="BI434" s="306">
        <v>37</v>
      </c>
      <c r="BJ434" s="129">
        <f t="shared" si="334"/>
        <v>155</v>
      </c>
      <c r="BK434" s="307">
        <v>12</v>
      </c>
      <c r="BL434" s="307">
        <v>18</v>
      </c>
      <c r="BM434" s="307">
        <v>86</v>
      </c>
      <c r="BN434" s="307">
        <v>3</v>
      </c>
      <c r="BO434" s="306">
        <v>36</v>
      </c>
      <c r="BP434" s="129">
        <f t="shared" si="335"/>
        <v>13</v>
      </c>
      <c r="BQ434" s="307">
        <v>4</v>
      </c>
      <c r="BR434" s="307">
        <v>0</v>
      </c>
      <c r="BS434" s="306">
        <v>9</v>
      </c>
      <c r="BT434" s="129">
        <f t="shared" si="336"/>
        <v>70</v>
      </c>
      <c r="BU434" s="170">
        <v>17</v>
      </c>
      <c r="BV434" s="170">
        <v>6</v>
      </c>
      <c r="BW434" s="170">
        <v>30</v>
      </c>
      <c r="BX434" s="169">
        <v>17</v>
      </c>
      <c r="BY434" s="129">
        <f t="shared" si="337"/>
        <v>102</v>
      </c>
      <c r="BZ434" s="307">
        <v>3</v>
      </c>
      <c r="CA434" s="307">
        <v>5</v>
      </c>
      <c r="CB434" s="127">
        <v>53</v>
      </c>
      <c r="CC434" s="307">
        <v>8</v>
      </c>
      <c r="CD434" s="307">
        <v>6</v>
      </c>
      <c r="CE434" s="307">
        <v>16</v>
      </c>
      <c r="CF434" s="307">
        <v>6</v>
      </c>
      <c r="CG434" s="306">
        <v>5</v>
      </c>
      <c r="CH434" s="129">
        <f t="shared" si="338"/>
        <v>127</v>
      </c>
      <c r="CI434" s="307">
        <v>85</v>
      </c>
      <c r="CJ434" s="306">
        <v>42</v>
      </c>
      <c r="CK434" s="129">
        <f t="shared" si="339"/>
        <v>82</v>
      </c>
      <c r="CL434" s="170">
        <v>34</v>
      </c>
      <c r="CM434" s="170">
        <v>22</v>
      </c>
      <c r="CN434" s="170">
        <v>6</v>
      </c>
      <c r="CO434" s="170">
        <v>11</v>
      </c>
      <c r="CP434" s="169">
        <v>9</v>
      </c>
      <c r="CQ434" s="129">
        <f t="shared" si="340"/>
        <v>52</v>
      </c>
      <c r="CR434" s="307">
        <v>9</v>
      </c>
      <c r="CS434" s="307">
        <v>23</v>
      </c>
      <c r="CT434" s="306">
        <v>20</v>
      </c>
      <c r="CU434" s="129">
        <f t="shared" si="341"/>
        <v>41</v>
      </c>
      <c r="CV434" s="307">
        <v>8</v>
      </c>
      <c r="CW434" s="307">
        <v>19</v>
      </c>
      <c r="CX434" s="307">
        <v>2</v>
      </c>
      <c r="CY434" s="306">
        <v>12</v>
      </c>
      <c r="CZ434" s="129">
        <f t="shared" si="342"/>
        <v>208</v>
      </c>
      <c r="DA434" s="307">
        <v>2</v>
      </c>
      <c r="DB434" s="307">
        <v>17</v>
      </c>
      <c r="DC434" s="307">
        <v>53</v>
      </c>
      <c r="DD434" s="307">
        <v>85</v>
      </c>
      <c r="DE434" s="307">
        <v>37</v>
      </c>
      <c r="DF434" s="306">
        <v>14</v>
      </c>
      <c r="DG434" s="129">
        <f t="shared" si="343"/>
        <v>360</v>
      </c>
      <c r="DH434" s="307">
        <v>13</v>
      </c>
      <c r="DI434" s="307">
        <v>5</v>
      </c>
      <c r="DJ434" s="307">
        <v>6</v>
      </c>
      <c r="DK434" s="307">
        <v>69</v>
      </c>
      <c r="DL434" s="307">
        <v>26</v>
      </c>
      <c r="DM434" s="307">
        <v>85</v>
      </c>
      <c r="DN434" s="307">
        <v>77</v>
      </c>
      <c r="DO434" s="306">
        <v>79</v>
      </c>
      <c r="DP434" s="440">
        <f t="shared" si="344"/>
        <v>2389</v>
      </c>
      <c r="DQ434" s="129">
        <f t="shared" si="345"/>
        <v>11</v>
      </c>
      <c r="DR434" s="307">
        <v>8</v>
      </c>
      <c r="DS434" s="307">
        <v>1</v>
      </c>
      <c r="DT434" s="306">
        <v>2</v>
      </c>
      <c r="DU434" s="129">
        <f t="shared" si="346"/>
        <v>28</v>
      </c>
      <c r="DV434" s="307">
        <v>28</v>
      </c>
      <c r="DW434" s="306">
        <v>0</v>
      </c>
      <c r="DX434" s="211"/>
    </row>
    <row r="435" spans="1:141" s="14" customFormat="1" ht="16.5" customHeight="1">
      <c r="A435" s="400" t="s">
        <v>160</v>
      </c>
      <c r="B435" s="195">
        <f t="shared" si="323"/>
        <v>95</v>
      </c>
      <c r="C435" s="197">
        <v>59</v>
      </c>
      <c r="D435" s="198">
        <v>36</v>
      </c>
      <c r="E435" s="195">
        <f t="shared" si="324"/>
        <v>251</v>
      </c>
      <c r="F435" s="197">
        <v>14</v>
      </c>
      <c r="G435" s="201">
        <v>110</v>
      </c>
      <c r="H435" s="201">
        <v>31</v>
      </c>
      <c r="I435" s="201">
        <v>16</v>
      </c>
      <c r="J435" s="198">
        <v>80</v>
      </c>
      <c r="K435" s="129">
        <f t="shared" si="325"/>
        <v>67</v>
      </c>
      <c r="L435" s="201">
        <v>3</v>
      </c>
      <c r="M435" s="336">
        <v>3</v>
      </c>
      <c r="N435" s="127">
        <v>6</v>
      </c>
      <c r="O435" s="126">
        <v>55</v>
      </c>
      <c r="P435" s="129">
        <f t="shared" si="326"/>
        <v>41</v>
      </c>
      <c r="Q435" s="127">
        <v>27</v>
      </c>
      <c r="R435" s="127">
        <v>7</v>
      </c>
      <c r="S435" s="126">
        <v>7</v>
      </c>
      <c r="T435" s="129">
        <f t="shared" si="327"/>
        <v>75</v>
      </c>
      <c r="U435" s="127">
        <v>40</v>
      </c>
      <c r="V435" s="127">
        <v>3</v>
      </c>
      <c r="W435" s="127">
        <v>14</v>
      </c>
      <c r="X435" s="306">
        <v>18</v>
      </c>
      <c r="Y435" s="129">
        <f t="shared" si="328"/>
        <v>153</v>
      </c>
      <c r="Z435" s="307">
        <v>27</v>
      </c>
      <c r="AA435" s="307">
        <v>40</v>
      </c>
      <c r="AB435" s="307">
        <v>58</v>
      </c>
      <c r="AC435" s="306">
        <v>28</v>
      </c>
      <c r="AD435" s="129">
        <f t="shared" si="329"/>
        <v>108</v>
      </c>
      <c r="AE435" s="307">
        <v>17</v>
      </c>
      <c r="AF435" s="307">
        <v>8</v>
      </c>
      <c r="AG435" s="307">
        <v>5</v>
      </c>
      <c r="AH435" s="307">
        <v>28</v>
      </c>
      <c r="AI435" s="307">
        <v>4</v>
      </c>
      <c r="AJ435" s="306">
        <v>46</v>
      </c>
      <c r="AK435" s="129">
        <f t="shared" si="330"/>
        <v>38</v>
      </c>
      <c r="AL435" s="307">
        <v>3</v>
      </c>
      <c r="AM435" s="307">
        <v>8</v>
      </c>
      <c r="AN435" s="307">
        <v>18</v>
      </c>
      <c r="AO435" s="306">
        <v>9</v>
      </c>
      <c r="AP435" s="129">
        <v>5</v>
      </c>
      <c r="AQ435" s="127" t="s">
        <v>341</v>
      </c>
      <c r="AR435" s="126" t="s">
        <v>341</v>
      </c>
      <c r="AS435" s="129">
        <f t="shared" si="331"/>
        <v>70</v>
      </c>
      <c r="AT435" s="307">
        <v>54</v>
      </c>
      <c r="AU435" s="307">
        <v>12</v>
      </c>
      <c r="AV435" s="307">
        <v>0</v>
      </c>
      <c r="AW435" s="306">
        <v>4</v>
      </c>
      <c r="AX435" s="129">
        <f t="shared" si="332"/>
        <v>86</v>
      </c>
      <c r="AY435" s="307">
        <v>18</v>
      </c>
      <c r="AZ435" s="306">
        <v>68</v>
      </c>
      <c r="BA435" s="129">
        <f t="shared" si="333"/>
        <v>597</v>
      </c>
      <c r="BB435" s="307">
        <v>79</v>
      </c>
      <c r="BC435" s="307">
        <v>40</v>
      </c>
      <c r="BD435" s="307">
        <v>71</v>
      </c>
      <c r="BE435" s="307">
        <v>91</v>
      </c>
      <c r="BF435" s="307">
        <v>90</v>
      </c>
      <c r="BG435" s="307">
        <v>85</v>
      </c>
      <c r="BH435" s="307">
        <v>87</v>
      </c>
      <c r="BI435" s="306">
        <v>54</v>
      </c>
      <c r="BJ435" s="129">
        <f t="shared" si="334"/>
        <v>208</v>
      </c>
      <c r="BK435" s="307">
        <v>12</v>
      </c>
      <c r="BL435" s="307">
        <v>34</v>
      </c>
      <c r="BM435" s="307">
        <v>109</v>
      </c>
      <c r="BN435" s="307">
        <v>2</v>
      </c>
      <c r="BO435" s="306">
        <v>51</v>
      </c>
      <c r="BP435" s="129">
        <f t="shared" si="335"/>
        <v>24</v>
      </c>
      <c r="BQ435" s="307">
        <v>9</v>
      </c>
      <c r="BR435" s="307">
        <v>1</v>
      </c>
      <c r="BS435" s="306">
        <v>14</v>
      </c>
      <c r="BT435" s="129">
        <f t="shared" si="336"/>
        <v>106</v>
      </c>
      <c r="BU435" s="170">
        <v>43</v>
      </c>
      <c r="BV435" s="170">
        <v>2</v>
      </c>
      <c r="BW435" s="170">
        <v>46</v>
      </c>
      <c r="BX435" s="169">
        <v>15</v>
      </c>
      <c r="BY435" s="129">
        <f t="shared" si="337"/>
        <v>187</v>
      </c>
      <c r="BZ435" s="307">
        <v>2</v>
      </c>
      <c r="CA435" s="307">
        <v>15</v>
      </c>
      <c r="CB435" s="127">
        <v>116</v>
      </c>
      <c r="CC435" s="307">
        <v>6</v>
      </c>
      <c r="CD435" s="307">
        <v>4</v>
      </c>
      <c r="CE435" s="307">
        <v>20</v>
      </c>
      <c r="CF435" s="307">
        <v>21</v>
      </c>
      <c r="CG435" s="306">
        <v>3</v>
      </c>
      <c r="CH435" s="129">
        <f t="shared" si="338"/>
        <v>157</v>
      </c>
      <c r="CI435" s="307">
        <v>110</v>
      </c>
      <c r="CJ435" s="306">
        <v>47</v>
      </c>
      <c r="CK435" s="129">
        <f t="shared" si="339"/>
        <v>157</v>
      </c>
      <c r="CL435" s="170">
        <v>62</v>
      </c>
      <c r="CM435" s="170">
        <v>31</v>
      </c>
      <c r="CN435" s="170">
        <v>6</v>
      </c>
      <c r="CO435" s="170">
        <v>28</v>
      </c>
      <c r="CP435" s="169">
        <v>30</v>
      </c>
      <c r="CQ435" s="129">
        <f t="shared" si="340"/>
        <v>85</v>
      </c>
      <c r="CR435" s="307">
        <v>15</v>
      </c>
      <c r="CS435" s="307">
        <v>31</v>
      </c>
      <c r="CT435" s="306">
        <v>39</v>
      </c>
      <c r="CU435" s="129">
        <f t="shared" si="341"/>
        <v>66</v>
      </c>
      <c r="CV435" s="307">
        <v>16</v>
      </c>
      <c r="CW435" s="307">
        <v>27</v>
      </c>
      <c r="CX435" s="307">
        <v>7</v>
      </c>
      <c r="CY435" s="306">
        <v>16</v>
      </c>
      <c r="CZ435" s="129">
        <f t="shared" si="342"/>
        <v>381</v>
      </c>
      <c r="DA435" s="307">
        <v>8</v>
      </c>
      <c r="DB435" s="307">
        <v>39</v>
      </c>
      <c r="DC435" s="307">
        <v>141</v>
      </c>
      <c r="DD435" s="307">
        <v>107</v>
      </c>
      <c r="DE435" s="307">
        <v>62</v>
      </c>
      <c r="DF435" s="306">
        <v>24</v>
      </c>
      <c r="DG435" s="129">
        <f t="shared" si="343"/>
        <v>476</v>
      </c>
      <c r="DH435" s="307">
        <v>17</v>
      </c>
      <c r="DI435" s="307">
        <v>9</v>
      </c>
      <c r="DJ435" s="307">
        <v>25</v>
      </c>
      <c r="DK435" s="307">
        <v>90</v>
      </c>
      <c r="DL435" s="307">
        <v>33</v>
      </c>
      <c r="DM435" s="307">
        <v>125</v>
      </c>
      <c r="DN435" s="307">
        <v>86</v>
      </c>
      <c r="DO435" s="306">
        <v>91</v>
      </c>
      <c r="DP435" s="440">
        <f t="shared" si="344"/>
        <v>3433</v>
      </c>
      <c r="DQ435" s="129">
        <f t="shared" si="345"/>
        <v>38</v>
      </c>
      <c r="DR435" s="307">
        <v>22</v>
      </c>
      <c r="DS435" s="307">
        <v>12</v>
      </c>
      <c r="DT435" s="306">
        <v>4</v>
      </c>
      <c r="DU435" s="129">
        <f t="shared" si="346"/>
        <v>46</v>
      </c>
      <c r="DV435" s="307">
        <v>45</v>
      </c>
      <c r="DW435" s="306">
        <v>1</v>
      </c>
      <c r="DX435" s="211"/>
    </row>
    <row r="436" spans="1:141" s="14" customFormat="1" ht="16.5" customHeight="1">
      <c r="A436" s="400" t="s">
        <v>161</v>
      </c>
      <c r="B436" s="195">
        <f t="shared" si="323"/>
        <v>4</v>
      </c>
      <c r="C436" s="197">
        <v>2</v>
      </c>
      <c r="D436" s="198">
        <v>2</v>
      </c>
      <c r="E436" s="195">
        <f t="shared" si="324"/>
        <v>3</v>
      </c>
      <c r="F436" s="197">
        <v>0</v>
      </c>
      <c r="G436" s="201">
        <v>0</v>
      </c>
      <c r="H436" s="201">
        <v>1</v>
      </c>
      <c r="I436" s="201">
        <v>0</v>
      </c>
      <c r="J436" s="198">
        <v>2</v>
      </c>
      <c r="K436" s="129">
        <f t="shared" si="325"/>
        <v>0</v>
      </c>
      <c r="L436" s="201">
        <v>0</v>
      </c>
      <c r="M436" s="336">
        <v>0</v>
      </c>
      <c r="N436" s="127">
        <v>0</v>
      </c>
      <c r="O436" s="126">
        <v>0</v>
      </c>
      <c r="P436" s="129">
        <f t="shared" si="326"/>
        <v>3</v>
      </c>
      <c r="Q436" s="127">
        <v>1</v>
      </c>
      <c r="R436" s="127">
        <v>2</v>
      </c>
      <c r="S436" s="126">
        <v>0</v>
      </c>
      <c r="T436" s="129">
        <f t="shared" si="327"/>
        <v>2</v>
      </c>
      <c r="U436" s="127">
        <v>2</v>
      </c>
      <c r="V436" s="127">
        <v>0</v>
      </c>
      <c r="W436" s="127">
        <v>0</v>
      </c>
      <c r="X436" s="306">
        <v>0</v>
      </c>
      <c r="Y436" s="129">
        <f t="shared" si="328"/>
        <v>7</v>
      </c>
      <c r="Z436" s="307">
        <v>1</v>
      </c>
      <c r="AA436" s="307">
        <v>1</v>
      </c>
      <c r="AB436" s="307">
        <v>2</v>
      </c>
      <c r="AC436" s="306">
        <v>3</v>
      </c>
      <c r="AD436" s="129">
        <f t="shared" si="329"/>
        <v>3</v>
      </c>
      <c r="AE436" s="307">
        <v>0</v>
      </c>
      <c r="AF436" s="307">
        <v>1</v>
      </c>
      <c r="AG436" s="307">
        <v>0</v>
      </c>
      <c r="AH436" s="307">
        <v>0</v>
      </c>
      <c r="AI436" s="307">
        <v>0</v>
      </c>
      <c r="AJ436" s="306">
        <v>2</v>
      </c>
      <c r="AK436" s="129">
        <f t="shared" si="330"/>
        <v>4</v>
      </c>
      <c r="AL436" s="307">
        <v>2</v>
      </c>
      <c r="AM436" s="307">
        <v>0</v>
      </c>
      <c r="AN436" s="307">
        <v>2</v>
      </c>
      <c r="AO436" s="306">
        <v>0</v>
      </c>
      <c r="AP436" s="129">
        <v>0</v>
      </c>
      <c r="AQ436" s="127">
        <v>0</v>
      </c>
      <c r="AR436" s="126">
        <v>0</v>
      </c>
      <c r="AS436" s="129">
        <f t="shared" si="331"/>
        <v>5</v>
      </c>
      <c r="AT436" s="307">
        <v>5</v>
      </c>
      <c r="AU436" s="307">
        <v>0</v>
      </c>
      <c r="AV436" s="307">
        <v>0</v>
      </c>
      <c r="AW436" s="306">
        <v>0</v>
      </c>
      <c r="AX436" s="129">
        <f t="shared" si="332"/>
        <v>1</v>
      </c>
      <c r="AY436" s="307">
        <v>0</v>
      </c>
      <c r="AZ436" s="306">
        <v>1</v>
      </c>
      <c r="BA436" s="129">
        <f t="shared" si="333"/>
        <v>23</v>
      </c>
      <c r="BB436" s="307">
        <v>6</v>
      </c>
      <c r="BC436" s="307">
        <v>2</v>
      </c>
      <c r="BD436" s="307">
        <v>1</v>
      </c>
      <c r="BE436" s="307">
        <v>2</v>
      </c>
      <c r="BF436" s="307">
        <v>2</v>
      </c>
      <c r="BG436" s="307">
        <v>2</v>
      </c>
      <c r="BH436" s="307">
        <v>6</v>
      </c>
      <c r="BI436" s="306">
        <v>2</v>
      </c>
      <c r="BJ436" s="129">
        <f t="shared" si="334"/>
        <v>8</v>
      </c>
      <c r="BK436" s="307">
        <v>1</v>
      </c>
      <c r="BL436" s="307">
        <v>0</v>
      </c>
      <c r="BM436" s="307">
        <v>6</v>
      </c>
      <c r="BN436" s="307">
        <v>0</v>
      </c>
      <c r="BO436" s="306">
        <v>1</v>
      </c>
      <c r="BP436" s="129">
        <f t="shared" si="335"/>
        <v>2</v>
      </c>
      <c r="BQ436" s="307">
        <v>1</v>
      </c>
      <c r="BR436" s="307">
        <v>0</v>
      </c>
      <c r="BS436" s="306">
        <v>1</v>
      </c>
      <c r="BT436" s="129">
        <f t="shared" si="336"/>
        <v>0</v>
      </c>
      <c r="BU436" s="170">
        <v>0</v>
      </c>
      <c r="BV436" s="170">
        <v>0</v>
      </c>
      <c r="BW436" s="170">
        <v>0</v>
      </c>
      <c r="BX436" s="169">
        <v>0</v>
      </c>
      <c r="BY436" s="129">
        <f t="shared" si="337"/>
        <v>5</v>
      </c>
      <c r="BZ436" s="307">
        <v>0</v>
      </c>
      <c r="CA436" s="307">
        <v>0</v>
      </c>
      <c r="CB436" s="127">
        <v>5</v>
      </c>
      <c r="CC436" s="307">
        <v>0</v>
      </c>
      <c r="CD436" s="307">
        <v>0</v>
      </c>
      <c r="CE436" s="307">
        <v>0</v>
      </c>
      <c r="CF436" s="307">
        <v>0</v>
      </c>
      <c r="CG436" s="306">
        <v>0</v>
      </c>
      <c r="CH436" s="129">
        <f t="shared" si="338"/>
        <v>8</v>
      </c>
      <c r="CI436" s="307">
        <v>6</v>
      </c>
      <c r="CJ436" s="306">
        <v>2</v>
      </c>
      <c r="CK436" s="129">
        <f t="shared" si="339"/>
        <v>4</v>
      </c>
      <c r="CL436" s="170">
        <v>0</v>
      </c>
      <c r="CM436" s="170">
        <v>2</v>
      </c>
      <c r="CN436" s="170">
        <v>0</v>
      </c>
      <c r="CO436" s="170">
        <v>1</v>
      </c>
      <c r="CP436" s="169">
        <v>1</v>
      </c>
      <c r="CQ436" s="129">
        <f t="shared" si="340"/>
        <v>4</v>
      </c>
      <c r="CR436" s="307">
        <v>1</v>
      </c>
      <c r="CS436" s="307">
        <v>2</v>
      </c>
      <c r="CT436" s="306">
        <v>1</v>
      </c>
      <c r="CU436" s="129">
        <f t="shared" si="341"/>
        <v>2</v>
      </c>
      <c r="CV436" s="307">
        <v>0</v>
      </c>
      <c r="CW436" s="307">
        <v>2</v>
      </c>
      <c r="CX436" s="307">
        <v>0</v>
      </c>
      <c r="CY436" s="306">
        <v>0</v>
      </c>
      <c r="CZ436" s="129">
        <f t="shared" si="342"/>
        <v>15</v>
      </c>
      <c r="DA436" s="307">
        <v>0</v>
      </c>
      <c r="DB436" s="307">
        <v>2</v>
      </c>
      <c r="DC436" s="307">
        <v>6</v>
      </c>
      <c r="DD436" s="307">
        <v>4</v>
      </c>
      <c r="DE436" s="307">
        <v>3</v>
      </c>
      <c r="DF436" s="306">
        <v>0</v>
      </c>
      <c r="DG436" s="129">
        <f t="shared" si="343"/>
        <v>35</v>
      </c>
      <c r="DH436" s="307">
        <v>0</v>
      </c>
      <c r="DI436" s="307">
        <v>1</v>
      </c>
      <c r="DJ436" s="307">
        <v>1</v>
      </c>
      <c r="DK436" s="307">
        <v>6</v>
      </c>
      <c r="DL436" s="307">
        <v>4</v>
      </c>
      <c r="DM436" s="307">
        <v>8</v>
      </c>
      <c r="DN436" s="307">
        <v>6</v>
      </c>
      <c r="DO436" s="306">
        <v>9</v>
      </c>
      <c r="DP436" s="440">
        <f t="shared" si="344"/>
        <v>138</v>
      </c>
      <c r="DQ436" s="129">
        <f t="shared" si="345"/>
        <v>4</v>
      </c>
      <c r="DR436" s="307">
        <v>3</v>
      </c>
      <c r="DS436" s="307">
        <v>1</v>
      </c>
      <c r="DT436" s="306">
        <v>0</v>
      </c>
      <c r="DU436" s="129">
        <f t="shared" si="346"/>
        <v>3</v>
      </c>
      <c r="DV436" s="307">
        <v>3</v>
      </c>
      <c r="DW436" s="306">
        <v>0</v>
      </c>
      <c r="DX436" s="211"/>
    </row>
    <row r="437" spans="1:141" s="14" customFormat="1" ht="16.5" customHeight="1">
      <c r="A437" s="772" t="s">
        <v>16</v>
      </c>
      <c r="B437" s="195">
        <f t="shared" si="323"/>
        <v>171</v>
      </c>
      <c r="C437" s="773">
        <v>105</v>
      </c>
      <c r="D437" s="774">
        <v>66</v>
      </c>
      <c r="E437" s="195">
        <f t="shared" si="324"/>
        <v>484</v>
      </c>
      <c r="F437" s="773">
        <v>24</v>
      </c>
      <c r="G437" s="775">
        <v>195</v>
      </c>
      <c r="H437" s="775">
        <v>59</v>
      </c>
      <c r="I437" s="775">
        <v>23</v>
      </c>
      <c r="J437" s="774">
        <v>183</v>
      </c>
      <c r="K437" s="129">
        <f t="shared" si="325"/>
        <v>111</v>
      </c>
      <c r="L437" s="775">
        <v>9</v>
      </c>
      <c r="M437" s="767">
        <v>4</v>
      </c>
      <c r="N437" s="411">
        <v>11</v>
      </c>
      <c r="O437" s="620">
        <v>87</v>
      </c>
      <c r="P437" s="129">
        <f t="shared" si="326"/>
        <v>75</v>
      </c>
      <c r="Q437" s="411">
        <v>47</v>
      </c>
      <c r="R437" s="411">
        <v>18</v>
      </c>
      <c r="S437" s="620">
        <v>10</v>
      </c>
      <c r="T437" s="129">
        <f t="shared" si="327"/>
        <v>120</v>
      </c>
      <c r="U437" s="411">
        <v>61</v>
      </c>
      <c r="V437" s="411">
        <v>5</v>
      </c>
      <c r="W437" s="411">
        <v>29</v>
      </c>
      <c r="X437" s="765">
        <v>25</v>
      </c>
      <c r="Y437" s="129">
        <f t="shared" si="328"/>
        <v>293</v>
      </c>
      <c r="Z437" s="766">
        <v>60</v>
      </c>
      <c r="AA437" s="766">
        <v>73</v>
      </c>
      <c r="AB437" s="766">
        <v>98</v>
      </c>
      <c r="AC437" s="765">
        <v>62</v>
      </c>
      <c r="AD437" s="129">
        <f t="shared" si="329"/>
        <v>174</v>
      </c>
      <c r="AE437" s="766">
        <v>29</v>
      </c>
      <c r="AF437" s="766">
        <v>17</v>
      </c>
      <c r="AG437" s="766">
        <v>10</v>
      </c>
      <c r="AH437" s="766">
        <v>45</v>
      </c>
      <c r="AI437" s="766">
        <v>5</v>
      </c>
      <c r="AJ437" s="765">
        <v>68</v>
      </c>
      <c r="AK437" s="129">
        <f t="shared" si="330"/>
        <v>85</v>
      </c>
      <c r="AL437" s="766">
        <v>13</v>
      </c>
      <c r="AM437" s="766">
        <v>15</v>
      </c>
      <c r="AN437" s="766">
        <v>45</v>
      </c>
      <c r="AO437" s="765">
        <v>12</v>
      </c>
      <c r="AP437" s="129">
        <v>14</v>
      </c>
      <c r="AQ437" s="127" t="s">
        <v>341</v>
      </c>
      <c r="AR437" s="126" t="s">
        <v>341</v>
      </c>
      <c r="AS437" s="129">
        <f t="shared" si="331"/>
        <v>138</v>
      </c>
      <c r="AT437" s="766">
        <v>106</v>
      </c>
      <c r="AU437" s="766">
        <v>22</v>
      </c>
      <c r="AV437" s="766">
        <v>4</v>
      </c>
      <c r="AW437" s="765">
        <v>6</v>
      </c>
      <c r="AX437" s="129">
        <f t="shared" si="332"/>
        <v>170</v>
      </c>
      <c r="AY437" s="766">
        <v>35</v>
      </c>
      <c r="AZ437" s="765">
        <v>135</v>
      </c>
      <c r="BA437" s="129">
        <f t="shared" si="333"/>
        <v>1325</v>
      </c>
      <c r="BB437" s="766">
        <v>205</v>
      </c>
      <c r="BC437" s="766">
        <v>111</v>
      </c>
      <c r="BD437" s="766">
        <v>143</v>
      </c>
      <c r="BE437" s="766">
        <v>181</v>
      </c>
      <c r="BF437" s="766">
        <v>214</v>
      </c>
      <c r="BG437" s="766">
        <v>169</v>
      </c>
      <c r="BH437" s="766">
        <v>190</v>
      </c>
      <c r="BI437" s="765">
        <v>112</v>
      </c>
      <c r="BJ437" s="129">
        <f t="shared" si="334"/>
        <v>406</v>
      </c>
      <c r="BK437" s="766">
        <v>25</v>
      </c>
      <c r="BL437" s="766">
        <v>58</v>
      </c>
      <c r="BM437" s="766">
        <v>216</v>
      </c>
      <c r="BN437" s="766">
        <v>5</v>
      </c>
      <c r="BO437" s="765">
        <v>102</v>
      </c>
      <c r="BP437" s="129">
        <f t="shared" si="335"/>
        <v>40</v>
      </c>
      <c r="BQ437" s="766">
        <v>14</v>
      </c>
      <c r="BR437" s="766">
        <v>1</v>
      </c>
      <c r="BS437" s="765">
        <v>25</v>
      </c>
      <c r="BT437" s="129">
        <f t="shared" si="336"/>
        <v>191</v>
      </c>
      <c r="BU437" s="700">
        <v>64</v>
      </c>
      <c r="BV437" s="700">
        <v>9</v>
      </c>
      <c r="BW437" s="700">
        <v>83</v>
      </c>
      <c r="BX437" s="776">
        <v>35</v>
      </c>
      <c r="BY437" s="129">
        <f t="shared" si="337"/>
        <v>323</v>
      </c>
      <c r="BZ437" s="766">
        <v>5</v>
      </c>
      <c r="CA437" s="766">
        <v>21</v>
      </c>
      <c r="CB437" s="411">
        <v>195</v>
      </c>
      <c r="CC437" s="766">
        <v>16</v>
      </c>
      <c r="CD437" s="766">
        <v>11</v>
      </c>
      <c r="CE437" s="766">
        <v>39</v>
      </c>
      <c r="CF437" s="766">
        <v>27</v>
      </c>
      <c r="CG437" s="765">
        <v>9</v>
      </c>
      <c r="CH437" s="129">
        <f t="shared" si="338"/>
        <v>324</v>
      </c>
      <c r="CI437" s="766">
        <v>226</v>
      </c>
      <c r="CJ437" s="765">
        <v>98</v>
      </c>
      <c r="CK437" s="129">
        <f t="shared" si="339"/>
        <v>281</v>
      </c>
      <c r="CL437" s="700">
        <v>118</v>
      </c>
      <c r="CM437" s="700">
        <v>61</v>
      </c>
      <c r="CN437" s="700">
        <v>14</v>
      </c>
      <c r="CO437" s="700">
        <v>45</v>
      </c>
      <c r="CP437" s="776">
        <v>43</v>
      </c>
      <c r="CQ437" s="129">
        <f t="shared" si="340"/>
        <v>153</v>
      </c>
      <c r="CR437" s="766">
        <v>28</v>
      </c>
      <c r="CS437" s="766">
        <v>61</v>
      </c>
      <c r="CT437" s="765">
        <v>64</v>
      </c>
      <c r="CU437" s="129">
        <f t="shared" si="341"/>
        <v>121</v>
      </c>
      <c r="CV437" s="766">
        <v>26</v>
      </c>
      <c r="CW437" s="766">
        <v>53</v>
      </c>
      <c r="CX437" s="766">
        <v>9</v>
      </c>
      <c r="CY437" s="765">
        <v>33</v>
      </c>
      <c r="CZ437" s="129">
        <f t="shared" si="342"/>
        <v>701</v>
      </c>
      <c r="DA437" s="766">
        <v>11</v>
      </c>
      <c r="DB437" s="766">
        <v>67</v>
      </c>
      <c r="DC437" s="766">
        <v>228</v>
      </c>
      <c r="DD437" s="766">
        <v>235</v>
      </c>
      <c r="DE437" s="766">
        <v>119</v>
      </c>
      <c r="DF437" s="765">
        <v>41</v>
      </c>
      <c r="DG437" s="129">
        <f t="shared" si="343"/>
        <v>973</v>
      </c>
      <c r="DH437" s="766">
        <v>36</v>
      </c>
      <c r="DI437" s="766">
        <v>15</v>
      </c>
      <c r="DJ437" s="766">
        <v>35</v>
      </c>
      <c r="DK437" s="766">
        <v>180</v>
      </c>
      <c r="DL437" s="766">
        <v>71</v>
      </c>
      <c r="DM437" s="766">
        <v>237</v>
      </c>
      <c r="DN437" s="766">
        <v>194</v>
      </c>
      <c r="DO437" s="765">
        <v>205</v>
      </c>
      <c r="DP437" s="440">
        <f t="shared" si="344"/>
        <v>6673</v>
      </c>
      <c r="DQ437" s="129">
        <f t="shared" si="345"/>
        <v>55</v>
      </c>
      <c r="DR437" s="766">
        <v>33</v>
      </c>
      <c r="DS437" s="766">
        <v>16</v>
      </c>
      <c r="DT437" s="765">
        <v>6</v>
      </c>
      <c r="DU437" s="129">
        <f t="shared" si="346"/>
        <v>84</v>
      </c>
      <c r="DV437" s="766">
        <v>83</v>
      </c>
      <c r="DW437" s="765">
        <v>1</v>
      </c>
      <c r="DX437" s="211"/>
    </row>
    <row r="438" spans="1:141" s="14" customFormat="1" ht="16.5" customHeight="1">
      <c r="A438" s="400" t="s">
        <v>162</v>
      </c>
      <c r="B438" s="195">
        <f t="shared" si="323"/>
        <v>234</v>
      </c>
      <c r="C438" s="197">
        <v>153</v>
      </c>
      <c r="D438" s="198">
        <v>81</v>
      </c>
      <c r="E438" s="195">
        <f t="shared" si="324"/>
        <v>488</v>
      </c>
      <c r="F438" s="197">
        <v>35</v>
      </c>
      <c r="G438" s="201">
        <v>181</v>
      </c>
      <c r="H438" s="201">
        <v>49</v>
      </c>
      <c r="I438" s="201">
        <v>43</v>
      </c>
      <c r="J438" s="198">
        <v>180</v>
      </c>
      <c r="K438" s="129">
        <f t="shared" si="325"/>
        <v>217</v>
      </c>
      <c r="L438" s="201">
        <v>46</v>
      </c>
      <c r="M438" s="336">
        <v>10</v>
      </c>
      <c r="N438" s="127">
        <v>33</v>
      </c>
      <c r="O438" s="126">
        <v>128</v>
      </c>
      <c r="P438" s="129">
        <f t="shared" si="326"/>
        <v>132</v>
      </c>
      <c r="Q438" s="127">
        <v>71</v>
      </c>
      <c r="R438" s="127">
        <v>41</v>
      </c>
      <c r="S438" s="126">
        <v>20</v>
      </c>
      <c r="T438" s="129">
        <f t="shared" si="327"/>
        <v>233</v>
      </c>
      <c r="U438" s="127">
        <v>122</v>
      </c>
      <c r="V438" s="127">
        <v>17</v>
      </c>
      <c r="W438" s="127">
        <v>73</v>
      </c>
      <c r="X438" s="306">
        <v>21</v>
      </c>
      <c r="Y438" s="129">
        <f t="shared" si="328"/>
        <v>391</v>
      </c>
      <c r="Z438" s="307">
        <v>83</v>
      </c>
      <c r="AA438" s="307">
        <v>103</v>
      </c>
      <c r="AB438" s="307">
        <v>137</v>
      </c>
      <c r="AC438" s="306">
        <v>68</v>
      </c>
      <c r="AD438" s="129">
        <f t="shared" si="329"/>
        <v>280</v>
      </c>
      <c r="AE438" s="307">
        <v>35</v>
      </c>
      <c r="AF438" s="307">
        <v>47</v>
      </c>
      <c r="AG438" s="307">
        <v>11</v>
      </c>
      <c r="AH438" s="307">
        <v>88</v>
      </c>
      <c r="AI438" s="307">
        <v>22</v>
      </c>
      <c r="AJ438" s="306">
        <v>77</v>
      </c>
      <c r="AK438" s="129">
        <f t="shared" si="330"/>
        <v>149</v>
      </c>
      <c r="AL438" s="307">
        <v>27</v>
      </c>
      <c r="AM438" s="307">
        <v>36</v>
      </c>
      <c r="AN438" s="307">
        <v>74</v>
      </c>
      <c r="AO438" s="306">
        <v>12</v>
      </c>
      <c r="AP438" s="129">
        <v>54</v>
      </c>
      <c r="AQ438" s="127" t="s">
        <v>341</v>
      </c>
      <c r="AR438" s="126" t="s">
        <v>341</v>
      </c>
      <c r="AS438" s="129">
        <f t="shared" si="331"/>
        <v>215</v>
      </c>
      <c r="AT438" s="307">
        <v>118</v>
      </c>
      <c r="AU438" s="307">
        <v>62</v>
      </c>
      <c r="AV438" s="307">
        <v>19</v>
      </c>
      <c r="AW438" s="306">
        <v>16</v>
      </c>
      <c r="AX438" s="129">
        <f t="shared" si="332"/>
        <v>182</v>
      </c>
      <c r="AY438" s="307">
        <v>51</v>
      </c>
      <c r="AZ438" s="306">
        <v>131</v>
      </c>
      <c r="BA438" s="129">
        <f t="shared" si="333"/>
        <v>910</v>
      </c>
      <c r="BB438" s="307">
        <v>103</v>
      </c>
      <c r="BC438" s="307">
        <v>125</v>
      </c>
      <c r="BD438" s="307">
        <v>171</v>
      </c>
      <c r="BE438" s="307">
        <v>116</v>
      </c>
      <c r="BF438" s="307">
        <v>116</v>
      </c>
      <c r="BG438" s="307">
        <v>81</v>
      </c>
      <c r="BH438" s="307">
        <v>85</v>
      </c>
      <c r="BI438" s="306">
        <v>113</v>
      </c>
      <c r="BJ438" s="129">
        <f t="shared" si="334"/>
        <v>356</v>
      </c>
      <c r="BK438" s="307">
        <v>39</v>
      </c>
      <c r="BL438" s="307">
        <v>61</v>
      </c>
      <c r="BM438" s="307">
        <v>159</v>
      </c>
      <c r="BN438" s="307">
        <v>5</v>
      </c>
      <c r="BO438" s="306">
        <v>92</v>
      </c>
      <c r="BP438" s="129">
        <f t="shared" si="335"/>
        <v>112</v>
      </c>
      <c r="BQ438" s="307">
        <v>39</v>
      </c>
      <c r="BR438" s="307">
        <v>7</v>
      </c>
      <c r="BS438" s="306">
        <v>66</v>
      </c>
      <c r="BT438" s="129">
        <f t="shared" si="336"/>
        <v>238</v>
      </c>
      <c r="BU438" s="170">
        <v>79</v>
      </c>
      <c r="BV438" s="170">
        <v>14</v>
      </c>
      <c r="BW438" s="170">
        <v>90</v>
      </c>
      <c r="BX438" s="169">
        <v>55</v>
      </c>
      <c r="BY438" s="129">
        <f t="shared" si="337"/>
        <v>387</v>
      </c>
      <c r="BZ438" s="307">
        <v>16</v>
      </c>
      <c r="CA438" s="307">
        <v>26</v>
      </c>
      <c r="CB438" s="127">
        <v>222</v>
      </c>
      <c r="CC438" s="307">
        <v>12</v>
      </c>
      <c r="CD438" s="307">
        <v>12</v>
      </c>
      <c r="CE438" s="307">
        <v>34</v>
      </c>
      <c r="CF438" s="307">
        <v>42</v>
      </c>
      <c r="CG438" s="306">
        <v>23</v>
      </c>
      <c r="CH438" s="129">
        <f t="shared" si="338"/>
        <v>326</v>
      </c>
      <c r="CI438" s="307">
        <v>205</v>
      </c>
      <c r="CJ438" s="306">
        <v>121</v>
      </c>
      <c r="CK438" s="129">
        <f t="shared" si="339"/>
        <v>342</v>
      </c>
      <c r="CL438" s="170">
        <v>118</v>
      </c>
      <c r="CM438" s="170">
        <v>85</v>
      </c>
      <c r="CN438" s="170">
        <v>28</v>
      </c>
      <c r="CO438" s="170">
        <v>51</v>
      </c>
      <c r="CP438" s="169">
        <v>60</v>
      </c>
      <c r="CQ438" s="129">
        <f t="shared" si="340"/>
        <v>233</v>
      </c>
      <c r="CR438" s="307">
        <v>49</v>
      </c>
      <c r="CS438" s="307">
        <v>93</v>
      </c>
      <c r="CT438" s="306">
        <v>91</v>
      </c>
      <c r="CU438" s="129">
        <f t="shared" si="341"/>
        <v>192</v>
      </c>
      <c r="CV438" s="307">
        <v>34</v>
      </c>
      <c r="CW438" s="307">
        <v>85</v>
      </c>
      <c r="CX438" s="307">
        <v>22</v>
      </c>
      <c r="CY438" s="306">
        <v>51</v>
      </c>
      <c r="CZ438" s="129">
        <f t="shared" si="342"/>
        <v>749</v>
      </c>
      <c r="DA438" s="307">
        <v>15</v>
      </c>
      <c r="DB438" s="307">
        <v>50</v>
      </c>
      <c r="DC438" s="307">
        <v>204</v>
      </c>
      <c r="DD438" s="307">
        <v>281</v>
      </c>
      <c r="DE438" s="307">
        <v>131</v>
      </c>
      <c r="DF438" s="306">
        <v>68</v>
      </c>
      <c r="DG438" s="129">
        <f t="shared" si="343"/>
        <v>982</v>
      </c>
      <c r="DH438" s="307">
        <v>52</v>
      </c>
      <c r="DI438" s="307">
        <v>21</v>
      </c>
      <c r="DJ438" s="307">
        <v>50</v>
      </c>
      <c r="DK438" s="307">
        <v>185</v>
      </c>
      <c r="DL438" s="307">
        <v>63</v>
      </c>
      <c r="DM438" s="307">
        <v>205</v>
      </c>
      <c r="DN438" s="307">
        <v>190</v>
      </c>
      <c r="DO438" s="306">
        <v>216</v>
      </c>
      <c r="DP438" s="440">
        <f t="shared" si="344"/>
        <v>7402</v>
      </c>
      <c r="DQ438" s="129">
        <f t="shared" si="345"/>
        <v>267</v>
      </c>
      <c r="DR438" s="307">
        <v>147</v>
      </c>
      <c r="DS438" s="307">
        <v>83</v>
      </c>
      <c r="DT438" s="306">
        <v>37</v>
      </c>
      <c r="DU438" s="129">
        <f t="shared" si="346"/>
        <v>182</v>
      </c>
      <c r="DV438" s="307">
        <v>182</v>
      </c>
      <c r="DW438" s="306">
        <v>0</v>
      </c>
      <c r="DX438" s="211"/>
    </row>
    <row r="439" spans="1:141" s="14" customFormat="1" ht="16.5" customHeight="1">
      <c r="A439" s="400" t="s">
        <v>163</v>
      </c>
      <c r="B439" s="195">
        <f t="shared" si="323"/>
        <v>12</v>
      </c>
      <c r="C439" s="197">
        <v>9</v>
      </c>
      <c r="D439" s="198">
        <v>3</v>
      </c>
      <c r="E439" s="195">
        <f t="shared" si="324"/>
        <v>13</v>
      </c>
      <c r="F439" s="197">
        <v>0</v>
      </c>
      <c r="G439" s="201">
        <v>5</v>
      </c>
      <c r="H439" s="201">
        <v>2</v>
      </c>
      <c r="I439" s="201">
        <v>1</v>
      </c>
      <c r="J439" s="198">
        <v>5</v>
      </c>
      <c r="K439" s="129">
        <f t="shared" si="325"/>
        <v>2</v>
      </c>
      <c r="L439" s="201">
        <v>2</v>
      </c>
      <c r="M439" s="336">
        <v>0</v>
      </c>
      <c r="N439" s="127">
        <v>0</v>
      </c>
      <c r="O439" s="126">
        <v>0</v>
      </c>
      <c r="P439" s="129">
        <f t="shared" si="326"/>
        <v>2</v>
      </c>
      <c r="Q439" s="127">
        <v>0</v>
      </c>
      <c r="R439" s="127">
        <v>2</v>
      </c>
      <c r="S439" s="126">
        <v>0</v>
      </c>
      <c r="T439" s="129">
        <f t="shared" si="327"/>
        <v>4</v>
      </c>
      <c r="U439" s="127">
        <v>2</v>
      </c>
      <c r="V439" s="127">
        <v>0</v>
      </c>
      <c r="W439" s="127">
        <v>0</v>
      </c>
      <c r="X439" s="306">
        <v>2</v>
      </c>
      <c r="Y439" s="129">
        <f t="shared" si="328"/>
        <v>11</v>
      </c>
      <c r="Z439" s="307">
        <v>1</v>
      </c>
      <c r="AA439" s="307">
        <v>4</v>
      </c>
      <c r="AB439" s="307">
        <v>5</v>
      </c>
      <c r="AC439" s="306">
        <v>1</v>
      </c>
      <c r="AD439" s="129">
        <f t="shared" si="329"/>
        <v>12</v>
      </c>
      <c r="AE439" s="307">
        <v>2</v>
      </c>
      <c r="AF439" s="307">
        <v>0</v>
      </c>
      <c r="AG439" s="307">
        <v>0</v>
      </c>
      <c r="AH439" s="307">
        <v>3</v>
      </c>
      <c r="AI439" s="307">
        <v>1</v>
      </c>
      <c r="AJ439" s="306">
        <v>6</v>
      </c>
      <c r="AK439" s="129">
        <f t="shared" si="330"/>
        <v>10</v>
      </c>
      <c r="AL439" s="307">
        <v>5</v>
      </c>
      <c r="AM439" s="307">
        <v>1</v>
      </c>
      <c r="AN439" s="307">
        <v>2</v>
      </c>
      <c r="AO439" s="306">
        <v>2</v>
      </c>
      <c r="AP439" s="129">
        <v>0</v>
      </c>
      <c r="AQ439" s="127" t="s">
        <v>341</v>
      </c>
      <c r="AR439" s="126" t="s">
        <v>341</v>
      </c>
      <c r="AS439" s="129">
        <f t="shared" si="331"/>
        <v>7</v>
      </c>
      <c r="AT439" s="307">
        <v>6</v>
      </c>
      <c r="AU439" s="307">
        <v>0</v>
      </c>
      <c r="AV439" s="307">
        <v>0</v>
      </c>
      <c r="AW439" s="306">
        <v>1</v>
      </c>
      <c r="AX439" s="129">
        <f t="shared" si="332"/>
        <v>6</v>
      </c>
      <c r="AY439" s="307">
        <v>1</v>
      </c>
      <c r="AZ439" s="306">
        <v>5</v>
      </c>
      <c r="BA439" s="129">
        <f t="shared" si="333"/>
        <v>63</v>
      </c>
      <c r="BB439" s="307">
        <v>11</v>
      </c>
      <c r="BC439" s="307">
        <v>1</v>
      </c>
      <c r="BD439" s="307">
        <v>6</v>
      </c>
      <c r="BE439" s="307">
        <v>2</v>
      </c>
      <c r="BF439" s="307">
        <v>16</v>
      </c>
      <c r="BG439" s="307">
        <v>14</v>
      </c>
      <c r="BH439" s="307">
        <v>6</v>
      </c>
      <c r="BI439" s="306">
        <v>7</v>
      </c>
      <c r="BJ439" s="129">
        <f t="shared" si="334"/>
        <v>16</v>
      </c>
      <c r="BK439" s="307">
        <v>4</v>
      </c>
      <c r="BL439" s="307">
        <v>2</v>
      </c>
      <c r="BM439" s="307">
        <v>7</v>
      </c>
      <c r="BN439" s="307">
        <v>0</v>
      </c>
      <c r="BO439" s="306">
        <v>3</v>
      </c>
      <c r="BP439" s="129">
        <f t="shared" si="335"/>
        <v>1</v>
      </c>
      <c r="BQ439" s="307">
        <v>0</v>
      </c>
      <c r="BR439" s="307">
        <v>0</v>
      </c>
      <c r="BS439" s="306">
        <v>1</v>
      </c>
      <c r="BT439" s="129">
        <f t="shared" si="336"/>
        <v>4</v>
      </c>
      <c r="BU439" s="170">
        <v>1</v>
      </c>
      <c r="BV439" s="170">
        <v>0</v>
      </c>
      <c r="BW439" s="170">
        <v>3</v>
      </c>
      <c r="BX439" s="169">
        <v>0</v>
      </c>
      <c r="BY439" s="129">
        <f t="shared" si="337"/>
        <v>21</v>
      </c>
      <c r="BZ439" s="307">
        <v>0</v>
      </c>
      <c r="CA439" s="307">
        <v>1</v>
      </c>
      <c r="CB439" s="127">
        <v>19</v>
      </c>
      <c r="CC439" s="307">
        <v>0</v>
      </c>
      <c r="CD439" s="307">
        <v>0</v>
      </c>
      <c r="CE439" s="307">
        <v>0</v>
      </c>
      <c r="CF439" s="307">
        <v>1</v>
      </c>
      <c r="CG439" s="306">
        <v>0</v>
      </c>
      <c r="CH439" s="129">
        <f t="shared" si="338"/>
        <v>10</v>
      </c>
      <c r="CI439" s="307">
        <v>6</v>
      </c>
      <c r="CJ439" s="306">
        <v>4</v>
      </c>
      <c r="CK439" s="129">
        <f t="shared" si="339"/>
        <v>7</v>
      </c>
      <c r="CL439" s="170">
        <v>2</v>
      </c>
      <c r="CM439" s="170">
        <v>4</v>
      </c>
      <c r="CN439" s="170">
        <v>0</v>
      </c>
      <c r="CO439" s="170">
        <v>1</v>
      </c>
      <c r="CP439" s="169">
        <v>0</v>
      </c>
      <c r="CQ439" s="129">
        <f t="shared" si="340"/>
        <v>7</v>
      </c>
      <c r="CR439" s="307">
        <v>2</v>
      </c>
      <c r="CS439" s="307">
        <v>3</v>
      </c>
      <c r="CT439" s="306">
        <v>2</v>
      </c>
      <c r="CU439" s="129">
        <f t="shared" si="341"/>
        <v>11</v>
      </c>
      <c r="CV439" s="307">
        <v>1</v>
      </c>
      <c r="CW439" s="307">
        <v>3</v>
      </c>
      <c r="CX439" s="307">
        <v>4</v>
      </c>
      <c r="CY439" s="306">
        <v>3</v>
      </c>
      <c r="CZ439" s="129">
        <f t="shared" si="342"/>
        <v>26</v>
      </c>
      <c r="DA439" s="307">
        <v>0</v>
      </c>
      <c r="DB439" s="307">
        <v>0</v>
      </c>
      <c r="DC439" s="307">
        <v>2</v>
      </c>
      <c r="DD439" s="307">
        <v>19</v>
      </c>
      <c r="DE439" s="307">
        <v>4</v>
      </c>
      <c r="DF439" s="306">
        <v>1</v>
      </c>
      <c r="DG439" s="129">
        <f t="shared" si="343"/>
        <v>14</v>
      </c>
      <c r="DH439" s="307">
        <v>0</v>
      </c>
      <c r="DI439" s="307">
        <v>0</v>
      </c>
      <c r="DJ439" s="307">
        <v>1</v>
      </c>
      <c r="DK439" s="307">
        <v>5</v>
      </c>
      <c r="DL439" s="307">
        <v>0</v>
      </c>
      <c r="DM439" s="307">
        <v>6</v>
      </c>
      <c r="DN439" s="307">
        <v>0</v>
      </c>
      <c r="DO439" s="306">
        <v>2</v>
      </c>
      <c r="DP439" s="440">
        <f t="shared" si="344"/>
        <v>259</v>
      </c>
      <c r="DQ439" s="129">
        <f t="shared" si="345"/>
        <v>2</v>
      </c>
      <c r="DR439" s="307">
        <v>2</v>
      </c>
      <c r="DS439" s="307">
        <v>0</v>
      </c>
      <c r="DT439" s="306">
        <v>0</v>
      </c>
      <c r="DU439" s="129">
        <f t="shared" si="346"/>
        <v>1</v>
      </c>
      <c r="DV439" s="307">
        <v>1</v>
      </c>
      <c r="DW439" s="306">
        <v>0</v>
      </c>
      <c r="DX439" s="211"/>
    </row>
    <row r="440" spans="1:141" s="14" customFormat="1" ht="16.5" customHeight="1">
      <c r="A440" s="463" t="s">
        <v>457</v>
      </c>
      <c r="B440" s="280"/>
      <c r="C440" s="174"/>
      <c r="D440" s="177"/>
      <c r="E440" s="280"/>
      <c r="F440" s="174"/>
      <c r="G440" s="178"/>
      <c r="H440" s="178"/>
      <c r="I440" s="178"/>
      <c r="J440" s="177"/>
      <c r="K440" s="280"/>
      <c r="L440" s="178"/>
      <c r="M440" s="178"/>
      <c r="N440" s="178"/>
      <c r="O440" s="177"/>
      <c r="P440" s="280"/>
      <c r="Q440" s="178"/>
      <c r="R440" s="178"/>
      <c r="S440" s="177"/>
      <c r="T440" s="280"/>
      <c r="U440" s="178"/>
      <c r="V440" s="178"/>
      <c r="W440" s="178"/>
      <c r="X440" s="177"/>
      <c r="Y440" s="280"/>
      <c r="Z440" s="178"/>
      <c r="AA440" s="178"/>
      <c r="AB440" s="178"/>
      <c r="AC440" s="177"/>
      <c r="AD440" s="280"/>
      <c r="AE440" s="178"/>
      <c r="AF440" s="178"/>
      <c r="AG440" s="178"/>
      <c r="AH440" s="178"/>
      <c r="AI440" s="178"/>
      <c r="AJ440" s="177"/>
      <c r="AK440" s="280"/>
      <c r="AL440" s="178"/>
      <c r="AM440" s="178"/>
      <c r="AN440" s="178"/>
      <c r="AO440" s="177"/>
      <c r="AP440" s="280"/>
      <c r="AQ440" s="178"/>
      <c r="AR440" s="177"/>
      <c r="AS440" s="280"/>
      <c r="AT440" s="178"/>
      <c r="AU440" s="178"/>
      <c r="AV440" s="178"/>
      <c r="AW440" s="177"/>
      <c r="AX440" s="280"/>
      <c r="AY440" s="178"/>
      <c r="AZ440" s="177"/>
      <c r="BA440" s="280"/>
      <c r="BB440" s="178"/>
      <c r="BC440" s="178"/>
      <c r="BD440" s="178"/>
      <c r="BE440" s="178"/>
      <c r="BF440" s="178"/>
      <c r="BG440" s="178"/>
      <c r="BH440" s="178"/>
      <c r="BI440" s="177"/>
      <c r="BJ440" s="280"/>
      <c r="BK440" s="178"/>
      <c r="BL440" s="178"/>
      <c r="BM440" s="178"/>
      <c r="BN440" s="178"/>
      <c r="BO440" s="177"/>
      <c r="BP440" s="280"/>
      <c r="BQ440" s="178"/>
      <c r="BR440" s="178"/>
      <c r="BS440" s="177"/>
      <c r="BT440" s="280"/>
      <c r="BU440" s="178"/>
      <c r="BV440" s="178"/>
      <c r="BW440" s="178"/>
      <c r="BX440" s="177"/>
      <c r="BY440" s="280"/>
      <c r="BZ440" s="178"/>
      <c r="CA440" s="178"/>
      <c r="CB440" s="178"/>
      <c r="CC440" s="178"/>
      <c r="CD440" s="178"/>
      <c r="CE440" s="178"/>
      <c r="CF440" s="178"/>
      <c r="CG440" s="177"/>
      <c r="CH440" s="280"/>
      <c r="CI440" s="178"/>
      <c r="CJ440" s="177"/>
      <c r="CK440" s="280"/>
      <c r="CL440" s="178"/>
      <c r="CM440" s="178"/>
      <c r="CN440" s="178"/>
      <c r="CO440" s="178"/>
      <c r="CP440" s="177"/>
      <c r="CQ440" s="280"/>
      <c r="CR440" s="178"/>
      <c r="CS440" s="178"/>
      <c r="CT440" s="177"/>
      <c r="CU440" s="280"/>
      <c r="CV440" s="178"/>
      <c r="CW440" s="178"/>
      <c r="CX440" s="178"/>
      <c r="CY440" s="177"/>
      <c r="CZ440" s="280"/>
      <c r="DA440" s="178"/>
      <c r="DB440" s="178"/>
      <c r="DC440" s="178"/>
      <c r="DD440" s="178"/>
      <c r="DE440" s="178"/>
      <c r="DF440" s="177"/>
      <c r="DG440" s="280"/>
      <c r="DH440" s="178"/>
      <c r="DI440" s="178"/>
      <c r="DJ440" s="178"/>
      <c r="DK440" s="178"/>
      <c r="DL440" s="178"/>
      <c r="DM440" s="178"/>
      <c r="DN440" s="178"/>
      <c r="DO440" s="177"/>
      <c r="DP440" s="443"/>
      <c r="DQ440" s="280"/>
      <c r="DR440" s="178"/>
      <c r="DS440" s="178"/>
      <c r="DT440" s="177"/>
      <c r="DU440" s="280"/>
      <c r="DV440" s="84"/>
      <c r="DW440" s="399"/>
      <c r="DX440" s="211"/>
      <c r="DY440" s="68"/>
    </row>
    <row r="441" spans="1:141" s="14" customFormat="1" ht="16.5" customHeight="1">
      <c r="A441" s="400" t="s">
        <v>151</v>
      </c>
      <c r="B441" s="195">
        <f t="shared" si="323"/>
        <v>1</v>
      </c>
      <c r="C441" s="197">
        <v>0</v>
      </c>
      <c r="D441" s="198">
        <v>1</v>
      </c>
      <c r="E441" s="195">
        <f t="shared" si="324"/>
        <v>7</v>
      </c>
      <c r="F441" s="197">
        <v>0</v>
      </c>
      <c r="G441" s="201">
        <v>5</v>
      </c>
      <c r="H441" s="201">
        <v>0</v>
      </c>
      <c r="I441" s="201">
        <v>0</v>
      </c>
      <c r="J441" s="198">
        <v>2</v>
      </c>
      <c r="K441" s="129">
        <f t="shared" si="325"/>
        <v>0</v>
      </c>
      <c r="L441" s="201">
        <v>0</v>
      </c>
      <c r="M441" s="336">
        <v>0</v>
      </c>
      <c r="N441" s="127">
        <v>0</v>
      </c>
      <c r="O441" s="126">
        <v>0</v>
      </c>
      <c r="P441" s="129">
        <f t="shared" si="326"/>
        <v>0</v>
      </c>
      <c r="Q441" s="127">
        <v>0</v>
      </c>
      <c r="R441" s="127">
        <v>0</v>
      </c>
      <c r="S441" s="126">
        <v>0</v>
      </c>
      <c r="T441" s="129">
        <f t="shared" si="327"/>
        <v>1</v>
      </c>
      <c r="U441" s="127">
        <v>1</v>
      </c>
      <c r="V441" s="127">
        <v>0</v>
      </c>
      <c r="W441" s="127">
        <v>0</v>
      </c>
      <c r="X441" s="306">
        <v>0</v>
      </c>
      <c r="Y441" s="129">
        <f t="shared" si="328"/>
        <v>5</v>
      </c>
      <c r="Z441" s="307">
        <v>0</v>
      </c>
      <c r="AA441" s="307">
        <v>2</v>
      </c>
      <c r="AB441" s="307">
        <v>2</v>
      </c>
      <c r="AC441" s="306">
        <v>1</v>
      </c>
      <c r="AD441" s="129">
        <f t="shared" si="329"/>
        <v>2</v>
      </c>
      <c r="AE441" s="307">
        <v>1</v>
      </c>
      <c r="AF441" s="307">
        <v>0</v>
      </c>
      <c r="AG441" s="307">
        <v>0</v>
      </c>
      <c r="AH441" s="307">
        <v>0</v>
      </c>
      <c r="AI441" s="307">
        <v>1</v>
      </c>
      <c r="AJ441" s="306">
        <v>0</v>
      </c>
      <c r="AK441" s="129">
        <f t="shared" si="330"/>
        <v>2</v>
      </c>
      <c r="AL441" s="307">
        <v>0</v>
      </c>
      <c r="AM441" s="307">
        <v>0</v>
      </c>
      <c r="AN441" s="307">
        <v>2</v>
      </c>
      <c r="AO441" s="306">
        <v>0</v>
      </c>
      <c r="AP441" s="129">
        <f>SUM(AQ441:AR441)</f>
        <v>0</v>
      </c>
      <c r="AQ441" s="307">
        <v>0</v>
      </c>
      <c r="AR441" s="306">
        <v>0</v>
      </c>
      <c r="AS441" s="129">
        <f t="shared" si="331"/>
        <v>2</v>
      </c>
      <c r="AT441" s="307">
        <v>1</v>
      </c>
      <c r="AU441" s="307">
        <v>1</v>
      </c>
      <c r="AV441" s="307">
        <v>0</v>
      </c>
      <c r="AW441" s="306">
        <v>0</v>
      </c>
      <c r="AX441" s="129">
        <f t="shared" si="332"/>
        <v>1</v>
      </c>
      <c r="AY441" s="307">
        <v>0</v>
      </c>
      <c r="AZ441" s="306">
        <v>1</v>
      </c>
      <c r="BA441" s="129">
        <f t="shared" si="333"/>
        <v>33</v>
      </c>
      <c r="BB441" s="307">
        <v>28</v>
      </c>
      <c r="BC441" s="307">
        <v>0</v>
      </c>
      <c r="BD441" s="307">
        <v>1</v>
      </c>
      <c r="BE441" s="307">
        <v>1</v>
      </c>
      <c r="BF441" s="307">
        <v>2</v>
      </c>
      <c r="BG441" s="307">
        <v>0</v>
      </c>
      <c r="BH441" s="307">
        <v>1</v>
      </c>
      <c r="BI441" s="306">
        <v>0</v>
      </c>
      <c r="BJ441" s="129">
        <f t="shared" si="334"/>
        <v>8</v>
      </c>
      <c r="BK441" s="307">
        <v>0</v>
      </c>
      <c r="BL441" s="307">
        <v>2</v>
      </c>
      <c r="BM441" s="307">
        <v>4</v>
      </c>
      <c r="BN441" s="307">
        <v>0</v>
      </c>
      <c r="BO441" s="306">
        <v>2</v>
      </c>
      <c r="BP441" s="129">
        <f t="shared" si="335"/>
        <v>0</v>
      </c>
      <c r="BQ441" s="307">
        <v>0</v>
      </c>
      <c r="BR441" s="307">
        <v>0</v>
      </c>
      <c r="BS441" s="306">
        <v>0</v>
      </c>
      <c r="BT441" s="129">
        <f t="shared" si="336"/>
        <v>3</v>
      </c>
      <c r="BU441" s="170">
        <v>3</v>
      </c>
      <c r="BV441" s="170">
        <v>0</v>
      </c>
      <c r="BW441" s="170">
        <v>0</v>
      </c>
      <c r="BX441" s="169">
        <v>0</v>
      </c>
      <c r="BY441" s="129">
        <f t="shared" si="337"/>
        <v>12</v>
      </c>
      <c r="BZ441" s="307">
        <v>0</v>
      </c>
      <c r="CA441" s="307">
        <v>0</v>
      </c>
      <c r="CB441" s="127">
        <v>12</v>
      </c>
      <c r="CC441" s="307">
        <v>0</v>
      </c>
      <c r="CD441" s="307">
        <v>0</v>
      </c>
      <c r="CE441" s="307">
        <v>0</v>
      </c>
      <c r="CF441" s="307">
        <v>0</v>
      </c>
      <c r="CG441" s="306">
        <v>0</v>
      </c>
      <c r="CH441" s="129">
        <f t="shared" si="338"/>
        <v>0</v>
      </c>
      <c r="CI441" s="307">
        <v>0</v>
      </c>
      <c r="CJ441" s="306">
        <v>0</v>
      </c>
      <c r="CK441" s="129">
        <f t="shared" si="339"/>
        <v>6</v>
      </c>
      <c r="CL441" s="170">
        <v>4</v>
      </c>
      <c r="CM441" s="170">
        <v>2</v>
      </c>
      <c r="CN441" s="170">
        <v>0</v>
      </c>
      <c r="CO441" s="170">
        <v>0</v>
      </c>
      <c r="CP441" s="169">
        <v>0</v>
      </c>
      <c r="CQ441" s="129">
        <f t="shared" si="340"/>
        <v>0</v>
      </c>
      <c r="CR441" s="307">
        <v>0</v>
      </c>
      <c r="CS441" s="307">
        <v>0</v>
      </c>
      <c r="CT441" s="306">
        <v>0</v>
      </c>
      <c r="CU441" s="129">
        <f t="shared" si="341"/>
        <v>3</v>
      </c>
      <c r="CV441" s="307">
        <v>0</v>
      </c>
      <c r="CW441" s="307">
        <v>1</v>
      </c>
      <c r="CX441" s="307">
        <v>0</v>
      </c>
      <c r="CY441" s="306">
        <v>2</v>
      </c>
      <c r="CZ441" s="129">
        <f t="shared" si="342"/>
        <v>18</v>
      </c>
      <c r="DA441" s="307">
        <v>1</v>
      </c>
      <c r="DB441" s="307">
        <v>1</v>
      </c>
      <c r="DC441" s="307">
        <v>4</v>
      </c>
      <c r="DD441" s="307">
        <v>7</v>
      </c>
      <c r="DE441" s="307">
        <v>5</v>
      </c>
      <c r="DF441" s="306">
        <v>0</v>
      </c>
      <c r="DG441" s="129">
        <f t="shared" si="343"/>
        <v>6</v>
      </c>
      <c r="DH441" s="307">
        <v>0</v>
      </c>
      <c r="DI441" s="307">
        <v>0</v>
      </c>
      <c r="DJ441" s="307">
        <v>0</v>
      </c>
      <c r="DK441" s="307">
        <v>2</v>
      </c>
      <c r="DL441" s="307">
        <v>1</v>
      </c>
      <c r="DM441" s="307">
        <v>0</v>
      </c>
      <c r="DN441" s="307">
        <v>2</v>
      </c>
      <c r="DO441" s="306">
        <v>1</v>
      </c>
      <c r="DP441" s="440">
        <f t="shared" si="344"/>
        <v>110</v>
      </c>
      <c r="DQ441" s="129">
        <f t="shared" si="345"/>
        <v>0</v>
      </c>
      <c r="DR441" s="307">
        <v>0</v>
      </c>
      <c r="DS441" s="307">
        <v>0</v>
      </c>
      <c r="DT441" s="306">
        <v>0</v>
      </c>
      <c r="DU441" s="195" t="s">
        <v>341</v>
      </c>
      <c r="DV441" s="307">
        <v>1</v>
      </c>
      <c r="DW441" s="126" t="s">
        <v>341</v>
      </c>
      <c r="DX441" s="211"/>
    </row>
    <row r="442" spans="1:141" s="14" customFormat="1" ht="16.5" customHeight="1">
      <c r="A442" s="400" t="s">
        <v>152</v>
      </c>
      <c r="B442" s="195">
        <f t="shared" si="323"/>
        <v>4</v>
      </c>
      <c r="C442" s="197">
        <v>4</v>
      </c>
      <c r="D442" s="198">
        <v>0</v>
      </c>
      <c r="E442" s="195">
        <f t="shared" si="324"/>
        <v>8</v>
      </c>
      <c r="F442" s="197">
        <v>0</v>
      </c>
      <c r="G442" s="201">
        <v>7</v>
      </c>
      <c r="H442" s="201">
        <v>0</v>
      </c>
      <c r="I442" s="201">
        <v>0</v>
      </c>
      <c r="J442" s="198">
        <v>1</v>
      </c>
      <c r="K442" s="129">
        <f t="shared" si="325"/>
        <v>2</v>
      </c>
      <c r="L442" s="201">
        <v>1</v>
      </c>
      <c r="M442" s="336">
        <v>0</v>
      </c>
      <c r="N442" s="127">
        <v>0</v>
      </c>
      <c r="O442" s="126">
        <v>1</v>
      </c>
      <c r="P442" s="129">
        <f t="shared" si="326"/>
        <v>0</v>
      </c>
      <c r="Q442" s="127">
        <v>0</v>
      </c>
      <c r="R442" s="127">
        <v>0</v>
      </c>
      <c r="S442" s="126">
        <v>0</v>
      </c>
      <c r="T442" s="129">
        <f t="shared" si="327"/>
        <v>2</v>
      </c>
      <c r="U442" s="127">
        <v>2</v>
      </c>
      <c r="V442" s="127">
        <v>0</v>
      </c>
      <c r="W442" s="127">
        <v>0</v>
      </c>
      <c r="X442" s="306">
        <v>0</v>
      </c>
      <c r="Y442" s="129">
        <f t="shared" si="328"/>
        <v>1</v>
      </c>
      <c r="Z442" s="307">
        <v>0</v>
      </c>
      <c r="AA442" s="307">
        <v>0</v>
      </c>
      <c r="AB442" s="307">
        <v>1</v>
      </c>
      <c r="AC442" s="306">
        <v>0</v>
      </c>
      <c r="AD442" s="129">
        <f t="shared" si="329"/>
        <v>2</v>
      </c>
      <c r="AE442" s="307">
        <v>0</v>
      </c>
      <c r="AF442" s="307">
        <v>0</v>
      </c>
      <c r="AG442" s="307">
        <v>0</v>
      </c>
      <c r="AH442" s="307">
        <v>0</v>
      </c>
      <c r="AI442" s="307">
        <v>0</v>
      </c>
      <c r="AJ442" s="306">
        <v>2</v>
      </c>
      <c r="AK442" s="129">
        <f t="shared" si="330"/>
        <v>1</v>
      </c>
      <c r="AL442" s="307">
        <v>0</v>
      </c>
      <c r="AM442" s="307">
        <v>0</v>
      </c>
      <c r="AN442" s="307">
        <v>1</v>
      </c>
      <c r="AO442" s="306">
        <v>0</v>
      </c>
      <c r="AP442" s="129">
        <f>SUM(AQ442:AR442)</f>
        <v>0</v>
      </c>
      <c r="AQ442" s="307">
        <v>0</v>
      </c>
      <c r="AR442" s="306">
        <v>0</v>
      </c>
      <c r="AS442" s="129">
        <f t="shared" si="331"/>
        <v>0</v>
      </c>
      <c r="AT442" s="307">
        <v>0</v>
      </c>
      <c r="AU442" s="307">
        <v>0</v>
      </c>
      <c r="AV442" s="307">
        <v>0</v>
      </c>
      <c r="AW442" s="306">
        <v>0</v>
      </c>
      <c r="AX442" s="129">
        <f t="shared" si="332"/>
        <v>0</v>
      </c>
      <c r="AY442" s="307">
        <v>0</v>
      </c>
      <c r="AZ442" s="306">
        <v>0</v>
      </c>
      <c r="BA442" s="129">
        <f t="shared" si="333"/>
        <v>5</v>
      </c>
      <c r="BB442" s="307">
        <v>1</v>
      </c>
      <c r="BC442" s="307">
        <v>0</v>
      </c>
      <c r="BD442" s="307">
        <v>0</v>
      </c>
      <c r="BE442" s="307">
        <v>0</v>
      </c>
      <c r="BF442" s="307">
        <v>4</v>
      </c>
      <c r="BG442" s="307">
        <v>0</v>
      </c>
      <c r="BH442" s="307">
        <v>0</v>
      </c>
      <c r="BI442" s="306">
        <v>0</v>
      </c>
      <c r="BJ442" s="129">
        <f t="shared" si="334"/>
        <v>2</v>
      </c>
      <c r="BK442" s="307">
        <v>0</v>
      </c>
      <c r="BL442" s="307">
        <v>0</v>
      </c>
      <c r="BM442" s="307">
        <v>0</v>
      </c>
      <c r="BN442" s="307">
        <v>0</v>
      </c>
      <c r="BO442" s="306">
        <v>2</v>
      </c>
      <c r="BP442" s="129">
        <f t="shared" si="335"/>
        <v>0</v>
      </c>
      <c r="BQ442" s="307">
        <v>0</v>
      </c>
      <c r="BR442" s="307">
        <v>0</v>
      </c>
      <c r="BS442" s="306">
        <v>0</v>
      </c>
      <c r="BT442" s="129">
        <f t="shared" si="336"/>
        <v>1</v>
      </c>
      <c r="BU442" s="170">
        <v>1</v>
      </c>
      <c r="BV442" s="170">
        <v>0</v>
      </c>
      <c r="BW442" s="170">
        <v>0</v>
      </c>
      <c r="BX442" s="169">
        <v>0</v>
      </c>
      <c r="BY442" s="129">
        <f t="shared" si="337"/>
        <v>1</v>
      </c>
      <c r="BZ442" s="307">
        <v>0</v>
      </c>
      <c r="CA442" s="307">
        <v>0</v>
      </c>
      <c r="CB442" s="127">
        <v>0</v>
      </c>
      <c r="CC442" s="307">
        <v>0</v>
      </c>
      <c r="CD442" s="307">
        <v>0</v>
      </c>
      <c r="CE442" s="307">
        <v>1</v>
      </c>
      <c r="CF442" s="307">
        <v>0</v>
      </c>
      <c r="CG442" s="306">
        <v>0</v>
      </c>
      <c r="CH442" s="129">
        <f t="shared" si="338"/>
        <v>4</v>
      </c>
      <c r="CI442" s="307">
        <v>4</v>
      </c>
      <c r="CJ442" s="306">
        <v>0</v>
      </c>
      <c r="CK442" s="129">
        <f t="shared" si="339"/>
        <v>3</v>
      </c>
      <c r="CL442" s="170">
        <v>1</v>
      </c>
      <c r="CM442" s="170">
        <v>1</v>
      </c>
      <c r="CN442" s="170">
        <v>0</v>
      </c>
      <c r="CO442" s="170">
        <v>1</v>
      </c>
      <c r="CP442" s="169">
        <v>0</v>
      </c>
      <c r="CQ442" s="129">
        <f t="shared" si="340"/>
        <v>2</v>
      </c>
      <c r="CR442" s="307">
        <v>0</v>
      </c>
      <c r="CS442" s="307">
        <v>0</v>
      </c>
      <c r="CT442" s="306">
        <v>2</v>
      </c>
      <c r="CU442" s="129">
        <f t="shared" si="341"/>
        <v>0</v>
      </c>
      <c r="CV442" s="307">
        <v>0</v>
      </c>
      <c r="CW442" s="307">
        <v>0</v>
      </c>
      <c r="CX442" s="307">
        <v>0</v>
      </c>
      <c r="CY442" s="306">
        <v>0</v>
      </c>
      <c r="CZ442" s="129">
        <f t="shared" si="342"/>
        <v>7</v>
      </c>
      <c r="DA442" s="307">
        <v>0</v>
      </c>
      <c r="DB442" s="307">
        <v>0</v>
      </c>
      <c r="DC442" s="307">
        <v>1</v>
      </c>
      <c r="DD442" s="307">
        <v>4</v>
      </c>
      <c r="DE442" s="307">
        <v>2</v>
      </c>
      <c r="DF442" s="306">
        <v>0</v>
      </c>
      <c r="DG442" s="129">
        <f t="shared" si="343"/>
        <v>1</v>
      </c>
      <c r="DH442" s="307">
        <v>0</v>
      </c>
      <c r="DI442" s="307">
        <v>0</v>
      </c>
      <c r="DJ442" s="307">
        <v>0</v>
      </c>
      <c r="DK442" s="307">
        <v>1</v>
      </c>
      <c r="DL442" s="307">
        <v>0</v>
      </c>
      <c r="DM442" s="307">
        <v>0</v>
      </c>
      <c r="DN442" s="307">
        <v>0</v>
      </c>
      <c r="DO442" s="306">
        <v>0</v>
      </c>
      <c r="DP442" s="440">
        <f t="shared" si="344"/>
        <v>46</v>
      </c>
      <c r="DQ442" s="129">
        <f t="shared" si="345"/>
        <v>0</v>
      </c>
      <c r="DR442" s="307">
        <v>0</v>
      </c>
      <c r="DS442" s="307">
        <v>0</v>
      </c>
      <c r="DT442" s="306">
        <v>0</v>
      </c>
      <c r="DU442" s="195" t="s">
        <v>341</v>
      </c>
      <c r="DV442" s="307">
        <v>0</v>
      </c>
      <c r="DW442" s="126" t="s">
        <v>341</v>
      </c>
      <c r="DX442" s="211"/>
    </row>
    <row r="443" spans="1:141" s="14" customFormat="1" ht="16.5" customHeight="1">
      <c r="A443" s="400" t="s">
        <v>120</v>
      </c>
      <c r="B443" s="195">
        <f t="shared" si="323"/>
        <v>4</v>
      </c>
      <c r="C443" s="197">
        <v>2</v>
      </c>
      <c r="D443" s="198">
        <v>2</v>
      </c>
      <c r="E443" s="195">
        <f t="shared" si="324"/>
        <v>3</v>
      </c>
      <c r="F443" s="197">
        <v>0</v>
      </c>
      <c r="G443" s="201">
        <v>1</v>
      </c>
      <c r="H443" s="201">
        <v>0</v>
      </c>
      <c r="I443" s="201">
        <v>0</v>
      </c>
      <c r="J443" s="198">
        <v>2</v>
      </c>
      <c r="K443" s="129">
        <f t="shared" si="325"/>
        <v>2</v>
      </c>
      <c r="L443" s="201">
        <v>1</v>
      </c>
      <c r="M443" s="336">
        <v>0</v>
      </c>
      <c r="N443" s="127">
        <v>0</v>
      </c>
      <c r="O443" s="126">
        <v>1</v>
      </c>
      <c r="P443" s="129">
        <f t="shared" si="326"/>
        <v>3</v>
      </c>
      <c r="Q443" s="127">
        <v>2</v>
      </c>
      <c r="R443" s="127">
        <v>1</v>
      </c>
      <c r="S443" s="126">
        <v>0</v>
      </c>
      <c r="T443" s="129">
        <f t="shared" si="327"/>
        <v>1</v>
      </c>
      <c r="U443" s="127">
        <v>1</v>
      </c>
      <c r="V443" s="127">
        <v>0</v>
      </c>
      <c r="W443" s="127">
        <v>0</v>
      </c>
      <c r="X443" s="306">
        <v>0</v>
      </c>
      <c r="Y443" s="129">
        <f t="shared" si="328"/>
        <v>3</v>
      </c>
      <c r="Z443" s="307">
        <v>1</v>
      </c>
      <c r="AA443" s="307">
        <v>1</v>
      </c>
      <c r="AB443" s="307">
        <v>0</v>
      </c>
      <c r="AC443" s="306">
        <v>1</v>
      </c>
      <c r="AD443" s="129">
        <f t="shared" si="329"/>
        <v>3</v>
      </c>
      <c r="AE443" s="307">
        <v>0</v>
      </c>
      <c r="AF443" s="307">
        <v>0</v>
      </c>
      <c r="AG443" s="307">
        <v>0</v>
      </c>
      <c r="AH443" s="307">
        <v>1</v>
      </c>
      <c r="AI443" s="307">
        <v>0</v>
      </c>
      <c r="AJ443" s="306">
        <v>2</v>
      </c>
      <c r="AK443" s="129">
        <f t="shared" si="330"/>
        <v>1</v>
      </c>
      <c r="AL443" s="307">
        <v>0</v>
      </c>
      <c r="AM443" s="307">
        <v>0</v>
      </c>
      <c r="AN443" s="307">
        <v>1</v>
      </c>
      <c r="AO443" s="306">
        <v>0</v>
      </c>
      <c r="AP443" s="129">
        <f>SUM(AQ443:AR443)</f>
        <v>0</v>
      </c>
      <c r="AQ443" s="307">
        <v>0</v>
      </c>
      <c r="AR443" s="306">
        <v>0</v>
      </c>
      <c r="AS443" s="129">
        <f t="shared" si="331"/>
        <v>1</v>
      </c>
      <c r="AT443" s="307">
        <v>1</v>
      </c>
      <c r="AU443" s="307">
        <v>0</v>
      </c>
      <c r="AV443" s="307">
        <v>0</v>
      </c>
      <c r="AW443" s="306">
        <v>0</v>
      </c>
      <c r="AX443" s="129">
        <f t="shared" si="332"/>
        <v>3</v>
      </c>
      <c r="AY443" s="307">
        <v>0</v>
      </c>
      <c r="AZ443" s="306">
        <v>3</v>
      </c>
      <c r="BA443" s="129">
        <f t="shared" si="333"/>
        <v>16</v>
      </c>
      <c r="BB443" s="307">
        <v>3</v>
      </c>
      <c r="BC443" s="307">
        <v>1</v>
      </c>
      <c r="BD443" s="307">
        <v>1</v>
      </c>
      <c r="BE443" s="307">
        <v>3</v>
      </c>
      <c r="BF443" s="307">
        <v>3</v>
      </c>
      <c r="BG443" s="307">
        <v>1</v>
      </c>
      <c r="BH443" s="307">
        <v>2</v>
      </c>
      <c r="BI443" s="306">
        <v>2</v>
      </c>
      <c r="BJ443" s="129">
        <f t="shared" si="334"/>
        <v>6</v>
      </c>
      <c r="BK443" s="307">
        <v>0</v>
      </c>
      <c r="BL443" s="307">
        <v>1</v>
      </c>
      <c r="BM443" s="307">
        <v>5</v>
      </c>
      <c r="BN443" s="307">
        <v>0</v>
      </c>
      <c r="BO443" s="306">
        <v>0</v>
      </c>
      <c r="BP443" s="129">
        <f t="shared" si="335"/>
        <v>1</v>
      </c>
      <c r="BQ443" s="307">
        <v>0</v>
      </c>
      <c r="BR443" s="307">
        <v>0</v>
      </c>
      <c r="BS443" s="306">
        <v>1</v>
      </c>
      <c r="BT443" s="129">
        <f t="shared" si="336"/>
        <v>4</v>
      </c>
      <c r="BU443" s="170">
        <v>4</v>
      </c>
      <c r="BV443" s="170">
        <v>0</v>
      </c>
      <c r="BW443" s="170">
        <v>0</v>
      </c>
      <c r="BX443" s="169">
        <v>0</v>
      </c>
      <c r="BY443" s="129">
        <f t="shared" si="337"/>
        <v>3</v>
      </c>
      <c r="BZ443" s="307">
        <v>0</v>
      </c>
      <c r="CA443" s="307">
        <v>0</v>
      </c>
      <c r="CB443" s="127">
        <v>3</v>
      </c>
      <c r="CC443" s="307">
        <v>0</v>
      </c>
      <c r="CD443" s="307">
        <v>0</v>
      </c>
      <c r="CE443" s="307">
        <v>0</v>
      </c>
      <c r="CF443" s="307">
        <v>0</v>
      </c>
      <c r="CG443" s="306">
        <v>0</v>
      </c>
      <c r="CH443" s="129">
        <f t="shared" si="338"/>
        <v>6</v>
      </c>
      <c r="CI443" s="307">
        <v>3</v>
      </c>
      <c r="CJ443" s="306">
        <v>3</v>
      </c>
      <c r="CK443" s="129">
        <f t="shared" si="339"/>
        <v>4</v>
      </c>
      <c r="CL443" s="170">
        <v>1</v>
      </c>
      <c r="CM443" s="170">
        <v>1</v>
      </c>
      <c r="CN443" s="170">
        <v>0</v>
      </c>
      <c r="CO443" s="170">
        <v>1</v>
      </c>
      <c r="CP443" s="169">
        <v>1</v>
      </c>
      <c r="CQ443" s="129">
        <f t="shared" si="340"/>
        <v>4</v>
      </c>
      <c r="CR443" s="307">
        <v>0</v>
      </c>
      <c r="CS443" s="307">
        <v>1</v>
      </c>
      <c r="CT443" s="306">
        <v>3</v>
      </c>
      <c r="CU443" s="129">
        <f t="shared" si="341"/>
        <v>3</v>
      </c>
      <c r="CV443" s="307">
        <v>0</v>
      </c>
      <c r="CW443" s="307">
        <v>2</v>
      </c>
      <c r="CX443" s="307">
        <v>1</v>
      </c>
      <c r="CY443" s="306">
        <v>0</v>
      </c>
      <c r="CZ443" s="129">
        <f t="shared" si="342"/>
        <v>4</v>
      </c>
      <c r="DA443" s="307">
        <v>0</v>
      </c>
      <c r="DB443" s="307">
        <v>0</v>
      </c>
      <c r="DC443" s="307">
        <v>0</v>
      </c>
      <c r="DD443" s="307">
        <v>3</v>
      </c>
      <c r="DE443" s="307">
        <v>1</v>
      </c>
      <c r="DF443" s="306">
        <v>0</v>
      </c>
      <c r="DG443" s="129">
        <f t="shared" si="343"/>
        <v>10</v>
      </c>
      <c r="DH443" s="307">
        <v>0</v>
      </c>
      <c r="DI443" s="307">
        <v>0</v>
      </c>
      <c r="DJ443" s="307">
        <v>0</v>
      </c>
      <c r="DK443" s="307">
        <v>1</v>
      </c>
      <c r="DL443" s="307">
        <v>0</v>
      </c>
      <c r="DM443" s="307">
        <v>4</v>
      </c>
      <c r="DN443" s="307">
        <v>2</v>
      </c>
      <c r="DO443" s="306">
        <v>3</v>
      </c>
      <c r="DP443" s="440">
        <f t="shared" si="344"/>
        <v>85</v>
      </c>
      <c r="DQ443" s="129">
        <f t="shared" si="345"/>
        <v>1</v>
      </c>
      <c r="DR443" s="307">
        <v>0</v>
      </c>
      <c r="DS443" s="307">
        <v>1</v>
      </c>
      <c r="DT443" s="306">
        <v>0</v>
      </c>
      <c r="DU443" s="195" t="s">
        <v>341</v>
      </c>
      <c r="DV443" s="307">
        <v>3</v>
      </c>
      <c r="DW443" s="126" t="s">
        <v>341</v>
      </c>
      <c r="DX443" s="211"/>
    </row>
    <row r="444" spans="1:141" s="14" customFormat="1" ht="16.5" customHeight="1">
      <c r="A444" s="400" t="s">
        <v>121</v>
      </c>
      <c r="B444" s="195">
        <f t="shared" si="323"/>
        <v>12</v>
      </c>
      <c r="C444" s="197">
        <v>11</v>
      </c>
      <c r="D444" s="198">
        <v>1</v>
      </c>
      <c r="E444" s="195">
        <f t="shared" si="324"/>
        <v>16</v>
      </c>
      <c r="F444" s="197">
        <v>0</v>
      </c>
      <c r="G444" s="201">
        <v>12</v>
      </c>
      <c r="H444" s="201">
        <v>1</v>
      </c>
      <c r="I444" s="201">
        <v>0</v>
      </c>
      <c r="J444" s="198">
        <v>3</v>
      </c>
      <c r="K444" s="129">
        <f t="shared" si="325"/>
        <v>11</v>
      </c>
      <c r="L444" s="201">
        <v>3</v>
      </c>
      <c r="M444" s="336">
        <v>0</v>
      </c>
      <c r="N444" s="127">
        <v>0</v>
      </c>
      <c r="O444" s="126">
        <v>8</v>
      </c>
      <c r="P444" s="129">
        <f t="shared" si="326"/>
        <v>5</v>
      </c>
      <c r="Q444" s="127">
        <v>5</v>
      </c>
      <c r="R444" s="127">
        <v>0</v>
      </c>
      <c r="S444" s="126">
        <v>0</v>
      </c>
      <c r="T444" s="129">
        <f t="shared" si="327"/>
        <v>15</v>
      </c>
      <c r="U444" s="127">
        <v>14</v>
      </c>
      <c r="V444" s="127">
        <v>0</v>
      </c>
      <c r="W444" s="127">
        <v>1</v>
      </c>
      <c r="X444" s="306">
        <v>0</v>
      </c>
      <c r="Y444" s="129">
        <f t="shared" si="328"/>
        <v>16</v>
      </c>
      <c r="Z444" s="307">
        <v>2</v>
      </c>
      <c r="AA444" s="307">
        <v>3</v>
      </c>
      <c r="AB444" s="307">
        <v>9</v>
      </c>
      <c r="AC444" s="306">
        <v>2</v>
      </c>
      <c r="AD444" s="129">
        <f t="shared" si="329"/>
        <v>17</v>
      </c>
      <c r="AE444" s="307">
        <v>4</v>
      </c>
      <c r="AF444" s="307">
        <v>1</v>
      </c>
      <c r="AG444" s="307">
        <v>1</v>
      </c>
      <c r="AH444" s="307">
        <v>5</v>
      </c>
      <c r="AI444" s="307">
        <v>1</v>
      </c>
      <c r="AJ444" s="306">
        <v>5</v>
      </c>
      <c r="AK444" s="129">
        <f t="shared" si="330"/>
        <v>6</v>
      </c>
      <c r="AL444" s="307">
        <v>0</v>
      </c>
      <c r="AM444" s="307">
        <v>0</v>
      </c>
      <c r="AN444" s="307">
        <v>6</v>
      </c>
      <c r="AO444" s="306">
        <v>0</v>
      </c>
      <c r="AP444" s="129">
        <f>SUM(AQ444:AR444)</f>
        <v>2</v>
      </c>
      <c r="AQ444" s="307">
        <v>2</v>
      </c>
      <c r="AR444" s="306">
        <v>0</v>
      </c>
      <c r="AS444" s="129">
        <f t="shared" si="331"/>
        <v>9</v>
      </c>
      <c r="AT444" s="307">
        <v>9</v>
      </c>
      <c r="AU444" s="307">
        <v>0</v>
      </c>
      <c r="AV444" s="307">
        <v>0</v>
      </c>
      <c r="AW444" s="306">
        <v>0</v>
      </c>
      <c r="AX444" s="129">
        <f t="shared" si="332"/>
        <v>8</v>
      </c>
      <c r="AY444" s="307">
        <v>2</v>
      </c>
      <c r="AZ444" s="306">
        <v>6</v>
      </c>
      <c r="BA444" s="129">
        <f t="shared" si="333"/>
        <v>27</v>
      </c>
      <c r="BB444" s="307">
        <v>3</v>
      </c>
      <c r="BC444" s="307">
        <v>4</v>
      </c>
      <c r="BD444" s="307">
        <v>3</v>
      </c>
      <c r="BE444" s="307">
        <v>3</v>
      </c>
      <c r="BF444" s="307">
        <v>9</v>
      </c>
      <c r="BG444" s="307">
        <v>1</v>
      </c>
      <c r="BH444" s="307">
        <v>0</v>
      </c>
      <c r="BI444" s="306">
        <v>4</v>
      </c>
      <c r="BJ444" s="129">
        <f t="shared" si="334"/>
        <v>20</v>
      </c>
      <c r="BK444" s="307">
        <v>1</v>
      </c>
      <c r="BL444" s="307">
        <v>2</v>
      </c>
      <c r="BM444" s="307">
        <v>12</v>
      </c>
      <c r="BN444" s="307">
        <v>0</v>
      </c>
      <c r="BO444" s="306">
        <v>5</v>
      </c>
      <c r="BP444" s="129">
        <f t="shared" si="335"/>
        <v>7</v>
      </c>
      <c r="BQ444" s="307">
        <v>1</v>
      </c>
      <c r="BR444" s="307">
        <v>1</v>
      </c>
      <c r="BS444" s="306">
        <v>5</v>
      </c>
      <c r="BT444" s="129">
        <f t="shared" si="336"/>
        <v>12</v>
      </c>
      <c r="BU444" s="170">
        <v>7</v>
      </c>
      <c r="BV444" s="170">
        <v>0</v>
      </c>
      <c r="BW444" s="170">
        <v>4</v>
      </c>
      <c r="BX444" s="169">
        <v>1</v>
      </c>
      <c r="BY444" s="129">
        <f t="shared" si="337"/>
        <v>17</v>
      </c>
      <c r="BZ444" s="307">
        <v>0</v>
      </c>
      <c r="CA444" s="307">
        <v>0</v>
      </c>
      <c r="CB444" s="127">
        <v>16</v>
      </c>
      <c r="CC444" s="307">
        <v>0</v>
      </c>
      <c r="CD444" s="307">
        <v>0</v>
      </c>
      <c r="CE444" s="307">
        <v>0</v>
      </c>
      <c r="CF444" s="307">
        <v>1</v>
      </c>
      <c r="CG444" s="306">
        <v>0</v>
      </c>
      <c r="CH444" s="129">
        <f t="shared" si="338"/>
        <v>15</v>
      </c>
      <c r="CI444" s="307">
        <v>12</v>
      </c>
      <c r="CJ444" s="306">
        <v>3</v>
      </c>
      <c r="CK444" s="129">
        <f t="shared" si="339"/>
        <v>19</v>
      </c>
      <c r="CL444" s="170">
        <v>10</v>
      </c>
      <c r="CM444" s="170">
        <v>5</v>
      </c>
      <c r="CN444" s="170">
        <v>0</v>
      </c>
      <c r="CO444" s="170">
        <v>2</v>
      </c>
      <c r="CP444" s="169">
        <v>2</v>
      </c>
      <c r="CQ444" s="129">
        <f t="shared" si="340"/>
        <v>10</v>
      </c>
      <c r="CR444" s="307">
        <v>0</v>
      </c>
      <c r="CS444" s="307">
        <v>1</v>
      </c>
      <c r="CT444" s="306">
        <v>9</v>
      </c>
      <c r="CU444" s="129">
        <f t="shared" si="341"/>
        <v>7</v>
      </c>
      <c r="CV444" s="307">
        <v>2</v>
      </c>
      <c r="CW444" s="307">
        <v>0</v>
      </c>
      <c r="CX444" s="307">
        <v>0</v>
      </c>
      <c r="CY444" s="306">
        <v>5</v>
      </c>
      <c r="CZ444" s="129">
        <f t="shared" si="342"/>
        <v>30</v>
      </c>
      <c r="DA444" s="307">
        <v>1</v>
      </c>
      <c r="DB444" s="307">
        <v>1</v>
      </c>
      <c r="DC444" s="307">
        <v>7</v>
      </c>
      <c r="DD444" s="307">
        <v>12</v>
      </c>
      <c r="DE444" s="307">
        <v>8</v>
      </c>
      <c r="DF444" s="306">
        <v>1</v>
      </c>
      <c r="DG444" s="129">
        <f t="shared" si="343"/>
        <v>24</v>
      </c>
      <c r="DH444" s="307">
        <v>0</v>
      </c>
      <c r="DI444" s="307">
        <v>0</v>
      </c>
      <c r="DJ444" s="307">
        <v>0</v>
      </c>
      <c r="DK444" s="307">
        <v>14</v>
      </c>
      <c r="DL444" s="307">
        <v>1</v>
      </c>
      <c r="DM444" s="307">
        <v>4</v>
      </c>
      <c r="DN444" s="307">
        <v>4</v>
      </c>
      <c r="DO444" s="306">
        <v>1</v>
      </c>
      <c r="DP444" s="440">
        <f t="shared" si="344"/>
        <v>305</v>
      </c>
      <c r="DQ444" s="129">
        <f t="shared" si="345"/>
        <v>16</v>
      </c>
      <c r="DR444" s="307">
        <v>10</v>
      </c>
      <c r="DS444" s="307">
        <v>4</v>
      </c>
      <c r="DT444" s="306">
        <v>2</v>
      </c>
      <c r="DU444" s="195" t="s">
        <v>341</v>
      </c>
      <c r="DV444" s="307">
        <v>8</v>
      </c>
      <c r="DW444" s="126" t="s">
        <v>341</v>
      </c>
      <c r="DX444" s="211"/>
    </row>
    <row r="445" spans="1:141" s="14" customFormat="1" ht="16.5" customHeight="1">
      <c r="A445" s="777" t="s">
        <v>458</v>
      </c>
      <c r="B445" s="44">
        <f t="shared" si="323"/>
        <v>21</v>
      </c>
      <c r="C445" s="778">
        <f>C443+C444+C442+C441</f>
        <v>17</v>
      </c>
      <c r="D445" s="779">
        <f>D443+D444+D442+D441</f>
        <v>4</v>
      </c>
      <c r="E445" s="64">
        <f t="shared" si="324"/>
        <v>34</v>
      </c>
      <c r="F445" s="778">
        <f>F443+F444+F442+F441</f>
        <v>0</v>
      </c>
      <c r="G445" s="780">
        <f>G443+G444+G442+G441</f>
        <v>25</v>
      </c>
      <c r="H445" s="780">
        <f>H443+H444+H442+H441</f>
        <v>1</v>
      </c>
      <c r="I445" s="780">
        <f>I443+I444+I442+I441</f>
        <v>0</v>
      </c>
      <c r="J445" s="779">
        <f>J443+J444+J442+J441</f>
        <v>8</v>
      </c>
      <c r="K445" s="44">
        <f t="shared" si="325"/>
        <v>15</v>
      </c>
      <c r="L445" s="781">
        <f>L443+L444+L442+L441</f>
        <v>5</v>
      </c>
      <c r="M445" s="780">
        <f>M443+M444+M442+M441</f>
        <v>0</v>
      </c>
      <c r="N445" s="780">
        <f>N443+N444+N442+N441</f>
        <v>0</v>
      </c>
      <c r="O445" s="779">
        <f>O443+O444+O442+O441</f>
        <v>10</v>
      </c>
      <c r="P445" s="44">
        <f t="shared" si="326"/>
        <v>8</v>
      </c>
      <c r="Q445" s="781">
        <f>Q443+Q444+Q442+Q441</f>
        <v>7</v>
      </c>
      <c r="R445" s="780">
        <f>R443+R444+R442+R441</f>
        <v>1</v>
      </c>
      <c r="S445" s="779">
        <f>S443+S444+S442+S441</f>
        <v>0</v>
      </c>
      <c r="T445" s="44">
        <f t="shared" si="327"/>
        <v>19</v>
      </c>
      <c r="U445" s="781">
        <f>U443+U444+U442+U441</f>
        <v>18</v>
      </c>
      <c r="V445" s="780">
        <f>V443+V444+V442+V441</f>
        <v>0</v>
      </c>
      <c r="W445" s="780">
        <f>W443+W444+W442+W441</f>
        <v>1</v>
      </c>
      <c r="X445" s="779">
        <f>X443+X444+X442+X441</f>
        <v>0</v>
      </c>
      <c r="Y445" s="44">
        <f t="shared" si="328"/>
        <v>25</v>
      </c>
      <c r="Z445" s="781">
        <f>Z443+Z444+Z442+Z441</f>
        <v>3</v>
      </c>
      <c r="AA445" s="780">
        <f>AA443+AA444+AA442+AA441</f>
        <v>6</v>
      </c>
      <c r="AB445" s="780">
        <f>AB443+AB444+AB442+AB441</f>
        <v>12</v>
      </c>
      <c r="AC445" s="779">
        <f>AC443+AC444+AC442+AC441</f>
        <v>4</v>
      </c>
      <c r="AD445" s="44">
        <f t="shared" si="329"/>
        <v>24</v>
      </c>
      <c r="AE445" s="781">
        <f t="shared" ref="AE445:AJ445" si="347">AE443+AE444+AE442+AE441</f>
        <v>5</v>
      </c>
      <c r="AF445" s="780">
        <f t="shared" si="347"/>
        <v>1</v>
      </c>
      <c r="AG445" s="780">
        <f t="shared" si="347"/>
        <v>1</v>
      </c>
      <c r="AH445" s="780">
        <f t="shared" si="347"/>
        <v>6</v>
      </c>
      <c r="AI445" s="780">
        <f t="shared" si="347"/>
        <v>2</v>
      </c>
      <c r="AJ445" s="779">
        <f t="shared" si="347"/>
        <v>9</v>
      </c>
      <c r="AK445" s="44">
        <f t="shared" si="330"/>
        <v>10</v>
      </c>
      <c r="AL445" s="781">
        <f>AL443+AL444+AL442+AL441</f>
        <v>0</v>
      </c>
      <c r="AM445" s="780">
        <f>AM443+AM444+AM442+AM441</f>
        <v>0</v>
      </c>
      <c r="AN445" s="780">
        <f>AN443+AN444+AN442+AN441</f>
        <v>10</v>
      </c>
      <c r="AO445" s="779">
        <f>AO443+AO444+AO442+AO441</f>
        <v>0</v>
      </c>
      <c r="AP445" s="44">
        <f>SUM(AQ445:AR445)</f>
        <v>2</v>
      </c>
      <c r="AQ445" s="781">
        <f>AQ443+AQ444+AQ442+AQ441</f>
        <v>2</v>
      </c>
      <c r="AR445" s="779">
        <f>AR443+AR444+AR442+AR441</f>
        <v>0</v>
      </c>
      <c r="AS445" s="44">
        <f t="shared" si="331"/>
        <v>12</v>
      </c>
      <c r="AT445" s="781">
        <f>AT443+AT444+AT442+AT441</f>
        <v>11</v>
      </c>
      <c r="AU445" s="780">
        <f>AU443+AU444+AU442+AU441</f>
        <v>1</v>
      </c>
      <c r="AV445" s="780">
        <f>AV443+AV444+AV442+AV441</f>
        <v>0</v>
      </c>
      <c r="AW445" s="779">
        <f>AW443+AW444+AW442+AW441</f>
        <v>0</v>
      </c>
      <c r="AX445" s="44">
        <f t="shared" si="332"/>
        <v>12</v>
      </c>
      <c r="AY445" s="781">
        <f>AY443+AY444+AY442+AY441</f>
        <v>2</v>
      </c>
      <c r="AZ445" s="779">
        <f>AZ443+AZ444+AZ442+AZ441</f>
        <v>10</v>
      </c>
      <c r="BA445" s="44">
        <f t="shared" si="333"/>
        <v>81</v>
      </c>
      <c r="BB445" s="781">
        <f t="shared" ref="BB445:BI445" si="348">BB443+BB444+BB442+BB441</f>
        <v>35</v>
      </c>
      <c r="BC445" s="780">
        <f t="shared" si="348"/>
        <v>5</v>
      </c>
      <c r="BD445" s="780">
        <f t="shared" si="348"/>
        <v>5</v>
      </c>
      <c r="BE445" s="780">
        <f t="shared" si="348"/>
        <v>7</v>
      </c>
      <c r="BF445" s="780">
        <f t="shared" si="348"/>
        <v>18</v>
      </c>
      <c r="BG445" s="780">
        <f t="shared" si="348"/>
        <v>2</v>
      </c>
      <c r="BH445" s="780">
        <f t="shared" si="348"/>
        <v>3</v>
      </c>
      <c r="BI445" s="779">
        <f t="shared" si="348"/>
        <v>6</v>
      </c>
      <c r="BJ445" s="44">
        <f t="shared" si="334"/>
        <v>36</v>
      </c>
      <c r="BK445" s="781">
        <f>BK443+BK444+BK442+BK441</f>
        <v>1</v>
      </c>
      <c r="BL445" s="780">
        <f>BL443+BL444+BL442+BL441</f>
        <v>5</v>
      </c>
      <c r="BM445" s="780">
        <f>BM443+BM444+BM442+BM441</f>
        <v>21</v>
      </c>
      <c r="BN445" s="780">
        <f>BN443+BN444+BN442+BN441</f>
        <v>0</v>
      </c>
      <c r="BO445" s="779">
        <f>BO443+BO444+BO442+BO441</f>
        <v>9</v>
      </c>
      <c r="BP445" s="44">
        <f t="shared" si="335"/>
        <v>8</v>
      </c>
      <c r="BQ445" s="781">
        <f>BQ443+BQ444+BQ442+BQ441</f>
        <v>1</v>
      </c>
      <c r="BR445" s="780">
        <f>BR443+BR444+BR442+BR441</f>
        <v>1</v>
      </c>
      <c r="BS445" s="779">
        <f>BS443+BS444+BS442+BS441</f>
        <v>6</v>
      </c>
      <c r="BT445" s="44">
        <f t="shared" si="336"/>
        <v>20</v>
      </c>
      <c r="BU445" s="781">
        <f>BU443+BU444+BU442+BU441</f>
        <v>15</v>
      </c>
      <c r="BV445" s="780">
        <f>BV443+BV444+BV442+BV441</f>
        <v>0</v>
      </c>
      <c r="BW445" s="780">
        <f>BW443+BW444+BW442+BW441</f>
        <v>4</v>
      </c>
      <c r="BX445" s="779">
        <f>BX443+BX444+BX442+BX441</f>
        <v>1</v>
      </c>
      <c r="BY445" s="44">
        <f t="shared" si="337"/>
        <v>33</v>
      </c>
      <c r="BZ445" s="781">
        <v>0</v>
      </c>
      <c r="CA445" s="780">
        <f t="shared" ref="CA445:CG445" si="349">CA443+CA444+CA442+CA441</f>
        <v>0</v>
      </c>
      <c r="CB445" s="780">
        <f t="shared" si="349"/>
        <v>31</v>
      </c>
      <c r="CC445" s="780">
        <f t="shared" si="349"/>
        <v>0</v>
      </c>
      <c r="CD445" s="780">
        <f t="shared" si="349"/>
        <v>0</v>
      </c>
      <c r="CE445" s="780">
        <f t="shared" si="349"/>
        <v>1</v>
      </c>
      <c r="CF445" s="780">
        <f t="shared" si="349"/>
        <v>1</v>
      </c>
      <c r="CG445" s="779">
        <f t="shared" si="349"/>
        <v>0</v>
      </c>
      <c r="CH445" s="44">
        <f t="shared" si="338"/>
        <v>25</v>
      </c>
      <c r="CI445" s="781">
        <f>CI443+CI444+CI442+CI441</f>
        <v>19</v>
      </c>
      <c r="CJ445" s="779">
        <f>CJ443+CJ444+CJ442+CJ441</f>
        <v>6</v>
      </c>
      <c r="CK445" s="44">
        <f t="shared" si="339"/>
        <v>32</v>
      </c>
      <c r="CL445" s="781">
        <f>CL443+CL444+CL442+CL441</f>
        <v>16</v>
      </c>
      <c r="CM445" s="780">
        <f>CM443+CM444+CM442+CM441</f>
        <v>9</v>
      </c>
      <c r="CN445" s="780">
        <f>CN443+CN444+CN442+CN441</f>
        <v>0</v>
      </c>
      <c r="CO445" s="780">
        <f>CO443+CO444+CO442+CO441</f>
        <v>4</v>
      </c>
      <c r="CP445" s="779">
        <f>CP443+CP444+CP442+CP441</f>
        <v>3</v>
      </c>
      <c r="CQ445" s="44">
        <f t="shared" si="340"/>
        <v>16</v>
      </c>
      <c r="CR445" s="781">
        <f>CR443+CR444+CR442+CR441</f>
        <v>0</v>
      </c>
      <c r="CS445" s="780">
        <f>CS443+CS444+CS442+CS441</f>
        <v>2</v>
      </c>
      <c r="CT445" s="779">
        <f>CT443+CT444+CT442+CT441</f>
        <v>14</v>
      </c>
      <c r="CU445" s="44">
        <f t="shared" si="341"/>
        <v>13</v>
      </c>
      <c r="CV445" s="781">
        <f>CV443+CV444+CV442+CV441</f>
        <v>2</v>
      </c>
      <c r="CW445" s="780">
        <f>CW443+CW444+CW442+CW441</f>
        <v>3</v>
      </c>
      <c r="CX445" s="780">
        <f>CX443+CX444+CX442+CX441</f>
        <v>1</v>
      </c>
      <c r="CY445" s="779">
        <f>CY443+CY444+CY442+CY441</f>
        <v>7</v>
      </c>
      <c r="CZ445" s="44">
        <f t="shared" si="342"/>
        <v>59</v>
      </c>
      <c r="DA445" s="781">
        <f t="shared" ref="DA445:DF445" si="350">DA443+DA444+DA442+DA441</f>
        <v>2</v>
      </c>
      <c r="DB445" s="780">
        <f t="shared" si="350"/>
        <v>2</v>
      </c>
      <c r="DC445" s="780">
        <f t="shared" si="350"/>
        <v>12</v>
      </c>
      <c r="DD445" s="780">
        <f t="shared" si="350"/>
        <v>26</v>
      </c>
      <c r="DE445" s="780">
        <f t="shared" si="350"/>
        <v>16</v>
      </c>
      <c r="DF445" s="779">
        <f t="shared" si="350"/>
        <v>1</v>
      </c>
      <c r="DG445" s="44">
        <f t="shared" si="343"/>
        <v>41</v>
      </c>
      <c r="DH445" s="781">
        <v>0</v>
      </c>
      <c r="DI445" s="780">
        <v>0</v>
      </c>
      <c r="DJ445" s="780">
        <f t="shared" ref="DJ445:DO445" si="351">DJ443+DJ444+DJ442+DJ441</f>
        <v>0</v>
      </c>
      <c r="DK445" s="780">
        <f t="shared" si="351"/>
        <v>18</v>
      </c>
      <c r="DL445" s="780">
        <f t="shared" si="351"/>
        <v>2</v>
      </c>
      <c r="DM445" s="780">
        <f t="shared" si="351"/>
        <v>8</v>
      </c>
      <c r="DN445" s="780">
        <f t="shared" si="351"/>
        <v>8</v>
      </c>
      <c r="DO445" s="779">
        <f t="shared" si="351"/>
        <v>5</v>
      </c>
      <c r="DP445" s="456">
        <f t="shared" si="344"/>
        <v>546</v>
      </c>
      <c r="DQ445" s="44">
        <f t="shared" si="345"/>
        <v>17</v>
      </c>
      <c r="DR445" s="781">
        <f>DR443+DR444+DR442+DR441</f>
        <v>10</v>
      </c>
      <c r="DS445" s="780">
        <f>DS443+DS444+DS442+DS441</f>
        <v>5</v>
      </c>
      <c r="DT445" s="779">
        <f>DT443+DT444+DT442+DT441</f>
        <v>2</v>
      </c>
      <c r="DU445" s="44" t="s">
        <v>341</v>
      </c>
      <c r="DV445" s="782">
        <f>DV443+DV444+DV442+DV441</f>
        <v>12</v>
      </c>
      <c r="DW445" s="236" t="s">
        <v>341</v>
      </c>
      <c r="DX445" s="1"/>
      <c r="DY445" s="34"/>
      <c r="DZ445" s="36"/>
      <c r="EA445" s="1"/>
      <c r="EB445" s="1"/>
      <c r="EC445" s="1"/>
      <c r="ED445" s="1"/>
      <c r="EE445" s="1"/>
      <c r="EF445" s="1"/>
      <c r="EG445" s="1"/>
      <c r="EH445" s="1"/>
      <c r="EI445" s="1"/>
      <c r="EJ445" s="1"/>
      <c r="EK445" s="1"/>
    </row>
    <row r="446" spans="1:141" s="34" customFormat="1" ht="16.5" customHeight="1">
      <c r="A446" s="43"/>
      <c r="B446" s="66"/>
      <c r="C446" s="15"/>
      <c r="D446" s="15"/>
      <c r="E446" s="23"/>
      <c r="F446" s="15"/>
      <c r="G446" s="15"/>
      <c r="H446" s="15"/>
      <c r="I446" s="88"/>
      <c r="J446" s="15"/>
      <c r="K446" s="85"/>
      <c r="L446" s="1"/>
      <c r="M446" s="1"/>
      <c r="N446" s="1"/>
      <c r="O446" s="1"/>
      <c r="P446" s="66"/>
      <c r="Q446" s="1"/>
      <c r="R446" s="1"/>
      <c r="S446" s="1"/>
      <c r="T446" s="66"/>
      <c r="U446" s="1"/>
      <c r="V446" s="1"/>
      <c r="W446" s="1"/>
      <c r="X446" s="1"/>
      <c r="Y446" s="66"/>
      <c r="Z446" s="1"/>
      <c r="AA446" s="1"/>
      <c r="AB446" s="1"/>
      <c r="AC446" s="1"/>
      <c r="AD446" s="66"/>
      <c r="AE446" s="1"/>
      <c r="AF446" s="1"/>
      <c r="AG446" s="1"/>
      <c r="AH446" s="1"/>
      <c r="AI446" s="1"/>
      <c r="AJ446" s="1"/>
      <c r="AK446" s="66"/>
      <c r="AL446" s="1"/>
      <c r="AM446" s="1"/>
      <c r="AN446" s="1"/>
      <c r="AO446" s="1"/>
      <c r="AP446" s="66"/>
      <c r="AQ446" s="1"/>
      <c r="AR446" s="1"/>
      <c r="AS446" s="66"/>
      <c r="AT446" s="1"/>
      <c r="AU446" s="1"/>
      <c r="AV446" s="1"/>
      <c r="AW446" s="1"/>
      <c r="AX446" s="66"/>
      <c r="AY446" s="1"/>
      <c r="AZ446" s="1"/>
      <c r="BA446" s="66"/>
      <c r="BB446" s="1"/>
      <c r="BC446" s="1"/>
      <c r="BD446" s="1"/>
      <c r="BE446" s="1"/>
      <c r="BF446" s="1"/>
      <c r="BG446" s="1"/>
      <c r="BH446" s="1"/>
      <c r="BI446" s="1"/>
      <c r="BJ446" s="66"/>
      <c r="BK446" s="1"/>
      <c r="BL446" s="1"/>
      <c r="BM446" s="1"/>
      <c r="BN446" s="1"/>
      <c r="BO446" s="1"/>
      <c r="BP446" s="66"/>
      <c r="BQ446" s="1"/>
      <c r="BR446" s="1"/>
      <c r="BS446" s="1"/>
      <c r="BT446" s="66"/>
      <c r="BU446" s="1"/>
      <c r="BV446" s="1"/>
      <c r="BW446" s="1"/>
      <c r="BX446" s="1"/>
      <c r="BY446" s="66"/>
      <c r="BZ446" s="1"/>
      <c r="CA446" s="1"/>
      <c r="CB446" s="1"/>
      <c r="CC446" s="1"/>
      <c r="CD446" s="1"/>
      <c r="CE446" s="86"/>
      <c r="CF446" s="1"/>
      <c r="CG446" s="1"/>
      <c r="CH446" s="66"/>
      <c r="CI446" s="1"/>
      <c r="CJ446" s="1"/>
      <c r="CK446" s="66"/>
      <c r="CL446" s="1"/>
      <c r="CM446" s="1"/>
      <c r="CN446" s="1"/>
      <c r="CO446" s="1"/>
      <c r="CP446" s="1"/>
      <c r="CQ446" s="66"/>
      <c r="CR446" s="1"/>
      <c r="CS446" s="1"/>
      <c r="CT446" s="1"/>
      <c r="CU446" s="66"/>
      <c r="CV446" s="1"/>
      <c r="CW446" s="1"/>
      <c r="CX446" s="1"/>
      <c r="CY446" s="1"/>
      <c r="CZ446" s="66"/>
      <c r="DA446" s="1"/>
      <c r="DB446" s="1"/>
      <c r="DC446" s="1"/>
      <c r="DD446" s="1"/>
      <c r="DE446" s="1"/>
      <c r="DF446" s="1"/>
      <c r="DG446" s="66"/>
      <c r="DH446" s="1"/>
      <c r="DI446" s="1"/>
      <c r="DJ446" s="1"/>
      <c r="DK446" s="1"/>
      <c r="DL446" s="1"/>
      <c r="DM446" s="1"/>
      <c r="DN446" s="1"/>
      <c r="DO446" s="1"/>
      <c r="DP446" s="85"/>
      <c r="DQ446" s="66"/>
      <c r="DR446" s="1"/>
      <c r="DS446" s="1"/>
      <c r="DT446" s="1"/>
      <c r="DU446" s="66"/>
      <c r="DV446" s="1"/>
      <c r="DW446" s="1"/>
      <c r="DX446" s="67"/>
      <c r="DY446" s="1"/>
      <c r="DZ446" s="14"/>
    </row>
    <row r="447" spans="1:141" s="34" customFormat="1" ht="16.5" customHeight="1">
      <c r="A447" s="19" t="s">
        <v>17</v>
      </c>
      <c r="H447" s="15"/>
    </row>
    <row r="448" spans="1:141" s="34" customFormat="1" ht="16.5" customHeight="1">
      <c r="A448" s="20" t="s">
        <v>500</v>
      </c>
    </row>
    <row r="449" spans="1:144" s="34" customFormat="1" ht="16.5" customHeight="1">
      <c r="A449" s="50" t="s">
        <v>405</v>
      </c>
    </row>
    <row r="450" spans="1:144" s="15" customFormat="1" ht="22.5" customHeight="1">
      <c r="A450" s="69"/>
      <c r="B450" s="79" t="s">
        <v>104</v>
      </c>
      <c r="C450" s="80" t="s">
        <v>218</v>
      </c>
      <c r="D450" s="81" t="s">
        <v>219</v>
      </c>
      <c r="E450" s="79" t="s">
        <v>220</v>
      </c>
      <c r="F450" s="80" t="s">
        <v>221</v>
      </c>
      <c r="G450" s="82" t="s">
        <v>222</v>
      </c>
      <c r="H450" s="82" t="s">
        <v>223</v>
      </c>
      <c r="I450" s="82" t="s">
        <v>224</v>
      </c>
      <c r="J450" s="81" t="s">
        <v>225</v>
      </c>
      <c r="K450" s="79" t="s">
        <v>226</v>
      </c>
      <c r="L450" s="82" t="s">
        <v>227</v>
      </c>
      <c r="M450" s="82" t="s">
        <v>228</v>
      </c>
      <c r="N450" s="82" t="s">
        <v>229</v>
      </c>
      <c r="O450" s="81" t="s">
        <v>230</v>
      </c>
      <c r="P450" s="79" t="s">
        <v>231</v>
      </c>
      <c r="Q450" s="82" t="s">
        <v>232</v>
      </c>
      <c r="R450" s="82" t="s">
        <v>233</v>
      </c>
      <c r="S450" s="81" t="s">
        <v>234</v>
      </c>
      <c r="T450" s="79" t="s">
        <v>235</v>
      </c>
      <c r="U450" s="82" t="s">
        <v>236</v>
      </c>
      <c r="V450" s="82" t="s">
        <v>237</v>
      </c>
      <c r="W450" s="82" t="s">
        <v>238</v>
      </c>
      <c r="X450" s="81" t="s">
        <v>239</v>
      </c>
      <c r="Y450" s="79" t="s">
        <v>240</v>
      </c>
      <c r="Z450" s="82" t="s">
        <v>241</v>
      </c>
      <c r="AA450" s="82" t="s">
        <v>242</v>
      </c>
      <c r="AB450" s="82" t="s">
        <v>491</v>
      </c>
      <c r="AC450" s="81" t="s">
        <v>243</v>
      </c>
      <c r="AD450" s="79" t="s">
        <v>244</v>
      </c>
      <c r="AE450" s="82" t="s">
        <v>245</v>
      </c>
      <c r="AF450" s="82" t="s">
        <v>246</v>
      </c>
      <c r="AG450" s="82" t="s">
        <v>247</v>
      </c>
      <c r="AH450" s="82" t="s">
        <v>248</v>
      </c>
      <c r="AI450" s="82" t="s">
        <v>249</v>
      </c>
      <c r="AJ450" s="81" t="s">
        <v>250</v>
      </c>
      <c r="AK450" s="79" t="s">
        <v>251</v>
      </c>
      <c r="AL450" s="82" t="s">
        <v>252</v>
      </c>
      <c r="AM450" s="82" t="s">
        <v>253</v>
      </c>
      <c r="AN450" s="82" t="s">
        <v>254</v>
      </c>
      <c r="AO450" s="81" t="s">
        <v>255</v>
      </c>
      <c r="AP450" s="79" t="s">
        <v>256</v>
      </c>
      <c r="AQ450" s="82" t="s">
        <v>257</v>
      </c>
      <c r="AR450" s="81" t="s">
        <v>258</v>
      </c>
      <c r="AS450" s="79" t="s">
        <v>259</v>
      </c>
      <c r="AT450" s="82" t="s">
        <v>260</v>
      </c>
      <c r="AU450" s="82" t="s">
        <v>261</v>
      </c>
      <c r="AV450" s="82" t="s">
        <v>262</v>
      </c>
      <c r="AW450" s="81" t="s">
        <v>263</v>
      </c>
      <c r="AX450" s="79" t="s">
        <v>264</v>
      </c>
      <c r="AY450" s="82" t="s">
        <v>265</v>
      </c>
      <c r="AZ450" s="81" t="s">
        <v>266</v>
      </c>
      <c r="BA450" s="79" t="s">
        <v>267</v>
      </c>
      <c r="BB450" s="82" t="s">
        <v>268</v>
      </c>
      <c r="BC450" s="82" t="s">
        <v>269</v>
      </c>
      <c r="BD450" s="82" t="s">
        <v>270</v>
      </c>
      <c r="BE450" s="82" t="s">
        <v>271</v>
      </c>
      <c r="BF450" s="82" t="s">
        <v>272</v>
      </c>
      <c r="BG450" s="82" t="s">
        <v>273</v>
      </c>
      <c r="BH450" s="82" t="s">
        <v>274</v>
      </c>
      <c r="BI450" s="81" t="s">
        <v>275</v>
      </c>
      <c r="BJ450" s="79" t="s">
        <v>276</v>
      </c>
      <c r="BK450" s="82" t="s">
        <v>397</v>
      </c>
      <c r="BL450" s="82" t="s">
        <v>277</v>
      </c>
      <c r="BM450" s="82" t="s">
        <v>278</v>
      </c>
      <c r="BN450" s="82" t="s">
        <v>279</v>
      </c>
      <c r="BO450" s="81" t="s">
        <v>280</v>
      </c>
      <c r="BP450" s="79" t="s">
        <v>281</v>
      </c>
      <c r="BQ450" s="82" t="s">
        <v>282</v>
      </c>
      <c r="BR450" s="82" t="s">
        <v>283</v>
      </c>
      <c r="BS450" s="81" t="s">
        <v>284</v>
      </c>
      <c r="BT450" s="79" t="s">
        <v>285</v>
      </c>
      <c r="BU450" s="82" t="s">
        <v>286</v>
      </c>
      <c r="BV450" s="82" t="s">
        <v>287</v>
      </c>
      <c r="BW450" s="82" t="s">
        <v>288</v>
      </c>
      <c r="BX450" s="81" t="s">
        <v>289</v>
      </c>
      <c r="BY450" s="79" t="s">
        <v>290</v>
      </c>
      <c r="BZ450" s="82" t="s">
        <v>291</v>
      </c>
      <c r="CA450" s="82" t="s">
        <v>292</v>
      </c>
      <c r="CB450" s="82" t="s">
        <v>293</v>
      </c>
      <c r="CC450" s="82" t="s">
        <v>294</v>
      </c>
      <c r="CD450" s="82" t="s">
        <v>295</v>
      </c>
      <c r="CE450" s="82" t="s">
        <v>296</v>
      </c>
      <c r="CF450" s="82" t="s">
        <v>297</v>
      </c>
      <c r="CG450" s="81" t="s">
        <v>298</v>
      </c>
      <c r="CH450" s="79" t="s">
        <v>299</v>
      </c>
      <c r="CI450" s="82" t="s">
        <v>300</v>
      </c>
      <c r="CJ450" s="81" t="s">
        <v>301</v>
      </c>
      <c r="CK450" s="79" t="s">
        <v>302</v>
      </c>
      <c r="CL450" s="82" t="s">
        <v>303</v>
      </c>
      <c r="CM450" s="82" t="s">
        <v>304</v>
      </c>
      <c r="CN450" s="82" t="s">
        <v>305</v>
      </c>
      <c r="CO450" s="82" t="s">
        <v>306</v>
      </c>
      <c r="CP450" s="81" t="s">
        <v>307</v>
      </c>
      <c r="CQ450" s="79" t="s">
        <v>308</v>
      </c>
      <c r="CR450" s="82" t="s">
        <v>309</v>
      </c>
      <c r="CS450" s="82" t="s">
        <v>310</v>
      </c>
      <c r="CT450" s="81" t="s">
        <v>311</v>
      </c>
      <c r="CU450" s="79" t="s">
        <v>312</v>
      </c>
      <c r="CV450" s="82" t="s">
        <v>313</v>
      </c>
      <c r="CW450" s="82" t="s">
        <v>314</v>
      </c>
      <c r="CX450" s="82" t="s">
        <v>315</v>
      </c>
      <c r="CY450" s="81" t="s">
        <v>316</v>
      </c>
      <c r="CZ450" s="79" t="s">
        <v>317</v>
      </c>
      <c r="DA450" s="82" t="s">
        <v>318</v>
      </c>
      <c r="DB450" s="82" t="s">
        <v>319</v>
      </c>
      <c r="DC450" s="82" t="s">
        <v>320</v>
      </c>
      <c r="DD450" s="82" t="s">
        <v>321</v>
      </c>
      <c r="DE450" s="82" t="s">
        <v>322</v>
      </c>
      <c r="DF450" s="81" t="s">
        <v>323</v>
      </c>
      <c r="DG450" s="79" t="s">
        <v>324</v>
      </c>
      <c r="DH450" s="82" t="s">
        <v>325</v>
      </c>
      <c r="DI450" s="82" t="s">
        <v>326</v>
      </c>
      <c r="DJ450" s="82" t="s">
        <v>327</v>
      </c>
      <c r="DK450" s="82" t="s">
        <v>328</v>
      </c>
      <c r="DL450" s="82" t="s">
        <v>329</v>
      </c>
      <c r="DM450" s="82" t="s">
        <v>330</v>
      </c>
      <c r="DN450" s="82" t="s">
        <v>331</v>
      </c>
      <c r="DO450" s="81" t="s">
        <v>332</v>
      </c>
      <c r="DP450" s="433" t="s">
        <v>333</v>
      </c>
      <c r="DQ450" s="79" t="s">
        <v>334</v>
      </c>
      <c r="DR450" s="82" t="s">
        <v>335</v>
      </c>
      <c r="DS450" s="82" t="s">
        <v>336</v>
      </c>
      <c r="DT450" s="81" t="s">
        <v>337</v>
      </c>
      <c r="DU450" s="79" t="s">
        <v>338</v>
      </c>
      <c r="DV450" s="413" t="s">
        <v>339</v>
      </c>
      <c r="DW450" s="113" t="s">
        <v>340</v>
      </c>
      <c r="DX450" s="1"/>
      <c r="DY450" s="14"/>
      <c r="DZ450" s="14"/>
    </row>
    <row r="451" spans="1:144" s="36" customFormat="1" ht="16.5" customHeight="1">
      <c r="A451" s="401" t="s">
        <v>23</v>
      </c>
      <c r="B451" s="62"/>
      <c r="C451" s="25"/>
      <c r="D451" s="25"/>
      <c r="E451" s="62"/>
      <c r="F451" s="25"/>
      <c r="G451" s="165"/>
      <c r="H451" s="165"/>
      <c r="I451" s="25"/>
      <c r="J451" s="25"/>
      <c r="K451" s="62"/>
      <c r="L451" s="25"/>
      <c r="M451" s="559"/>
      <c r="N451" s="559"/>
      <c r="O451" s="559"/>
      <c r="P451" s="62"/>
      <c r="Q451" s="559"/>
      <c r="R451" s="514"/>
      <c r="S451" s="514"/>
      <c r="T451" s="62"/>
      <c r="U451" s="514"/>
      <c r="V451" s="514"/>
      <c r="W451" s="514"/>
      <c r="X451" s="514"/>
      <c r="Y451" s="62"/>
      <c r="Z451" s="25"/>
      <c r="AA451" s="25"/>
      <c r="AB451" s="25"/>
      <c r="AC451" s="25"/>
      <c r="AD451" s="62"/>
      <c r="AE451" s="568"/>
      <c r="AF451" s="25"/>
      <c r="AG451" s="25"/>
      <c r="AH451" s="25"/>
      <c r="AI451" s="25"/>
      <c r="AJ451" s="25"/>
      <c r="AK451" s="62"/>
      <c r="AL451" s="25"/>
      <c r="AM451" s="25"/>
      <c r="AN451" s="25"/>
      <c r="AO451" s="25"/>
      <c r="AP451" s="62"/>
      <c r="AQ451" s="25"/>
      <c r="AR451" s="25"/>
      <c r="AS451" s="62"/>
      <c r="AT451" s="25"/>
      <c r="AU451" s="25"/>
      <c r="AV451" s="25"/>
      <c r="AW451" s="25"/>
      <c r="AX451" s="62"/>
      <c r="AY451" s="568"/>
      <c r="AZ451" s="25"/>
      <c r="BA451" s="62"/>
      <c r="BB451" s="25"/>
      <c r="BC451" s="25"/>
      <c r="BD451" s="25"/>
      <c r="BE451" s="25"/>
      <c r="BF451" s="25"/>
      <c r="BG451" s="25"/>
      <c r="BH451" s="25"/>
      <c r="BI451" s="25"/>
      <c r="BJ451" s="62"/>
      <c r="BK451" s="25"/>
      <c r="BL451" s="25"/>
      <c r="BM451" s="25"/>
      <c r="BN451" s="25"/>
      <c r="BO451" s="25"/>
      <c r="BP451" s="62"/>
      <c r="BQ451" s="568"/>
      <c r="BR451" s="25"/>
      <c r="BS451" s="25"/>
      <c r="BT451" s="62"/>
      <c r="BU451" s="25"/>
      <c r="BV451" s="25"/>
      <c r="BW451" s="25"/>
      <c r="BX451" s="25"/>
      <c r="BY451" s="62"/>
      <c r="BZ451" s="25"/>
      <c r="CA451" s="25"/>
      <c r="CB451" s="25"/>
      <c r="CC451" s="25"/>
      <c r="CD451" s="25"/>
      <c r="CE451" s="25"/>
      <c r="CF451" s="25"/>
      <c r="CG451" s="25"/>
      <c r="CH451" s="62"/>
      <c r="CI451" s="25"/>
      <c r="CJ451" s="25"/>
      <c r="CK451" s="62"/>
      <c r="CL451" s="568"/>
      <c r="CM451" s="25"/>
      <c r="CN451" s="25"/>
      <c r="CO451" s="25"/>
      <c r="CP451" s="25"/>
      <c r="CQ451" s="62"/>
      <c r="CR451" s="25"/>
      <c r="CS451" s="25"/>
      <c r="CT451" s="25"/>
      <c r="CU451" s="62"/>
      <c r="CV451" s="25"/>
      <c r="CW451" s="25"/>
      <c r="CX451" s="25"/>
      <c r="CY451" s="25"/>
      <c r="CZ451" s="62"/>
      <c r="DA451" s="25"/>
      <c r="DB451" s="25"/>
      <c r="DC451" s="25"/>
      <c r="DD451" s="25"/>
      <c r="DE451" s="25"/>
      <c r="DF451" s="25"/>
      <c r="DG451" s="62"/>
      <c r="DH451" s="568"/>
      <c r="DI451" s="25"/>
      <c r="DJ451" s="25"/>
      <c r="DK451" s="569"/>
      <c r="DL451" s="569"/>
      <c r="DM451" s="569"/>
      <c r="DN451" s="569"/>
      <c r="DO451" s="569"/>
      <c r="DP451" s="571"/>
      <c r="DQ451" s="62"/>
      <c r="DR451" s="25"/>
      <c r="DS451" s="569"/>
      <c r="DT451" s="569"/>
      <c r="DU451" s="488"/>
      <c r="DV451" s="62"/>
      <c r="DW451" s="570"/>
      <c r="DX451" s="1"/>
      <c r="DY451" s="1"/>
      <c r="DZ451" s="34"/>
      <c r="EA451" s="34"/>
      <c r="EB451" s="34"/>
      <c r="EC451" s="34"/>
      <c r="ED451" s="34"/>
      <c r="EE451" s="34"/>
      <c r="EF451" s="34"/>
      <c r="EG451" s="34"/>
      <c r="EH451" s="34"/>
      <c r="EI451" s="34"/>
      <c r="EJ451" s="34"/>
      <c r="EK451" s="34"/>
      <c r="EL451" s="34"/>
      <c r="EM451" s="34"/>
      <c r="EN451" s="34"/>
    </row>
    <row r="452" spans="1:144" s="34" customFormat="1" ht="16.5" customHeight="1">
      <c r="A452" s="52" t="s">
        <v>51</v>
      </c>
      <c r="B452" s="62">
        <v>276</v>
      </c>
      <c r="C452" s="558"/>
      <c r="D452" s="25"/>
      <c r="E452" s="62">
        <v>465</v>
      </c>
      <c r="F452" s="25"/>
      <c r="G452" s="165"/>
      <c r="H452" s="25"/>
      <c r="I452" s="25"/>
      <c r="J452" s="25"/>
      <c r="K452" s="62">
        <v>180</v>
      </c>
      <c r="L452" s="25"/>
      <c r="M452" s="559"/>
      <c r="N452" s="559"/>
      <c r="O452" s="559"/>
      <c r="P452" s="62">
        <v>145</v>
      </c>
      <c r="Q452" s="559"/>
      <c r="R452" s="514"/>
      <c r="S452" s="514"/>
      <c r="T452" s="62">
        <v>127</v>
      </c>
      <c r="U452" s="514"/>
      <c r="V452" s="514"/>
      <c r="W452" s="514"/>
      <c r="X452" s="514"/>
      <c r="Y452" s="62">
        <v>341</v>
      </c>
      <c r="Z452" s="25"/>
      <c r="AA452" s="25"/>
      <c r="AB452" s="25"/>
      <c r="AC452" s="25"/>
      <c r="AD452" s="62">
        <v>223</v>
      </c>
      <c r="AE452" s="558"/>
      <c r="AF452" s="25"/>
      <c r="AG452" s="25"/>
      <c r="AH452" s="25"/>
      <c r="AI452" s="25"/>
      <c r="AJ452" s="25"/>
      <c r="AK452" s="62">
        <v>142</v>
      </c>
      <c r="AL452" s="25"/>
      <c r="AM452" s="25"/>
      <c r="AN452" s="25"/>
      <c r="AO452" s="25"/>
      <c r="AP452" s="62">
        <v>48</v>
      </c>
      <c r="AQ452" s="25"/>
      <c r="AR452" s="25"/>
      <c r="AS452" s="62">
        <v>142</v>
      </c>
      <c r="AT452" s="25"/>
      <c r="AU452" s="25"/>
      <c r="AV452" s="25"/>
      <c r="AW452" s="25"/>
      <c r="AX452" s="62">
        <v>173</v>
      </c>
      <c r="AY452" s="558"/>
      <c r="AZ452" s="25"/>
      <c r="BA452" s="62">
        <v>973</v>
      </c>
      <c r="BB452" s="25"/>
      <c r="BC452" s="25"/>
      <c r="BD452" s="25"/>
      <c r="BE452" s="25"/>
      <c r="BF452" s="25"/>
      <c r="BG452" s="25"/>
      <c r="BH452" s="25"/>
      <c r="BI452" s="25"/>
      <c r="BJ452" s="62">
        <v>235</v>
      </c>
      <c r="BK452" s="25"/>
      <c r="BL452" s="25"/>
      <c r="BM452" s="25"/>
      <c r="BN452" s="25"/>
      <c r="BO452" s="25"/>
      <c r="BP452" s="62">
        <v>74</v>
      </c>
      <c r="BQ452" s="558"/>
      <c r="BR452" s="25"/>
      <c r="BS452" s="25"/>
      <c r="BT452" s="62">
        <v>190</v>
      </c>
      <c r="BU452" s="25"/>
      <c r="BV452" s="25"/>
      <c r="BW452" s="25"/>
      <c r="BX452" s="25"/>
      <c r="BY452" s="62">
        <v>323</v>
      </c>
      <c r="BZ452" s="25"/>
      <c r="CA452" s="25"/>
      <c r="CB452" s="25"/>
      <c r="CC452" s="25"/>
      <c r="CD452" s="25"/>
      <c r="CE452" s="25"/>
      <c r="CF452" s="25"/>
      <c r="CG452" s="25"/>
      <c r="CH452" s="62">
        <v>687</v>
      </c>
      <c r="CI452" s="25"/>
      <c r="CJ452" s="25"/>
      <c r="CK452" s="62">
        <v>460</v>
      </c>
      <c r="CL452" s="558"/>
      <c r="CM452" s="25"/>
      <c r="CN452" s="25"/>
      <c r="CO452" s="25"/>
      <c r="CP452" s="25"/>
      <c r="CQ452" s="62">
        <v>111</v>
      </c>
      <c r="CR452" s="25"/>
      <c r="CS452" s="25"/>
      <c r="CT452" s="25"/>
      <c r="CU452" s="62">
        <v>222</v>
      </c>
      <c r="CV452" s="25"/>
      <c r="CW452" s="25"/>
      <c r="CX452" s="25"/>
      <c r="CY452" s="25"/>
      <c r="CZ452" s="62">
        <v>526</v>
      </c>
      <c r="DA452" s="25"/>
      <c r="DB452" s="25"/>
      <c r="DC452" s="25"/>
      <c r="DD452" s="25"/>
      <c r="DE452" s="165"/>
      <c r="DF452" s="165"/>
      <c r="DG452" s="62">
        <v>745</v>
      </c>
      <c r="DH452" s="558"/>
      <c r="DI452" s="25"/>
      <c r="DJ452" s="25"/>
      <c r="DK452" s="165"/>
      <c r="DL452" s="165"/>
      <c r="DM452" s="165"/>
      <c r="DN452" s="165"/>
      <c r="DO452" s="165"/>
      <c r="DP452" s="571">
        <f>B452+E452+K452+P452+T452+Y452+AD452+AK452+AP452+AS452+AX452+BA452+BJ452+BP452+BT452+BY452+CH452+CK452+CQ452+CU452+CZ452+DG452</f>
        <v>6808</v>
      </c>
      <c r="DQ452" s="62">
        <v>87</v>
      </c>
      <c r="DR452" s="25"/>
      <c r="DS452" s="165"/>
      <c r="DT452" s="165"/>
      <c r="DU452" s="560" t="s">
        <v>341</v>
      </c>
      <c r="DV452" s="62">
        <v>75</v>
      </c>
      <c r="DW452" s="234" t="s">
        <v>341</v>
      </c>
      <c r="DX452" s="1"/>
      <c r="DY452" s="1"/>
      <c r="EA452" s="36"/>
      <c r="EB452" s="36"/>
      <c r="EC452" s="36"/>
      <c r="ED452" s="36"/>
      <c r="EE452" s="36"/>
      <c r="EF452" s="36"/>
      <c r="EG452" s="36"/>
      <c r="EH452" s="36"/>
      <c r="EI452" s="36"/>
    </row>
    <row r="453" spans="1:144" s="34" customFormat="1" ht="16.5" customHeight="1">
      <c r="A453" s="52" t="s">
        <v>96</v>
      </c>
      <c r="B453" s="62">
        <v>165</v>
      </c>
      <c r="C453" s="558"/>
      <c r="D453" s="25"/>
      <c r="E453" s="62">
        <v>141</v>
      </c>
      <c r="F453" s="25"/>
      <c r="G453" s="165"/>
      <c r="H453" s="25"/>
      <c r="I453" s="25"/>
      <c r="J453" s="25"/>
      <c r="K453" s="62">
        <v>119</v>
      </c>
      <c r="L453" s="25"/>
      <c r="M453" s="559"/>
      <c r="N453" s="559"/>
      <c r="O453" s="559"/>
      <c r="P453" s="62">
        <v>33</v>
      </c>
      <c r="Q453" s="559"/>
      <c r="R453" s="514"/>
      <c r="S453" s="514"/>
      <c r="T453" s="62">
        <v>58</v>
      </c>
      <c r="U453" s="514"/>
      <c r="V453" s="514"/>
      <c r="W453" s="514"/>
      <c r="X453" s="514"/>
      <c r="Y453" s="62">
        <v>324</v>
      </c>
      <c r="Z453" s="25"/>
      <c r="AA453" s="25"/>
      <c r="AB453" s="25"/>
      <c r="AC453" s="25"/>
      <c r="AD453" s="62">
        <v>78</v>
      </c>
      <c r="AE453" s="558"/>
      <c r="AF453" s="25"/>
      <c r="AG453" s="25"/>
      <c r="AH453" s="25"/>
      <c r="AI453" s="25"/>
      <c r="AJ453" s="25"/>
      <c r="AK453" s="62">
        <v>97</v>
      </c>
      <c r="AL453" s="25"/>
      <c r="AM453" s="25"/>
      <c r="AN453" s="25"/>
      <c r="AO453" s="25"/>
      <c r="AP453" s="62">
        <v>23</v>
      </c>
      <c r="AQ453" s="25"/>
      <c r="AR453" s="25"/>
      <c r="AS453" s="62">
        <v>40</v>
      </c>
      <c r="AT453" s="25"/>
      <c r="AU453" s="25"/>
      <c r="AV453" s="25"/>
      <c r="AW453" s="25"/>
      <c r="AX453" s="62">
        <v>58</v>
      </c>
      <c r="AY453" s="558"/>
      <c r="AZ453" s="25"/>
      <c r="BA453" s="62">
        <v>332</v>
      </c>
      <c r="BB453" s="25"/>
      <c r="BC453" s="25"/>
      <c r="BD453" s="25"/>
      <c r="BE453" s="25"/>
      <c r="BF453" s="25"/>
      <c r="BG453" s="25"/>
      <c r="BH453" s="25"/>
      <c r="BI453" s="25"/>
      <c r="BJ453" s="62">
        <v>128</v>
      </c>
      <c r="BK453" s="25"/>
      <c r="BL453" s="25"/>
      <c r="BM453" s="25"/>
      <c r="BN453" s="25"/>
      <c r="BO453" s="25"/>
      <c r="BP453" s="62">
        <v>42</v>
      </c>
      <c r="BQ453" s="558"/>
      <c r="BR453" s="25"/>
      <c r="BS453" s="25"/>
      <c r="BT453" s="62">
        <v>79</v>
      </c>
      <c r="BU453" s="25"/>
      <c r="BV453" s="25"/>
      <c r="BW453" s="25"/>
      <c r="BX453" s="25"/>
      <c r="BY453" s="62">
        <v>135</v>
      </c>
      <c r="BZ453" s="25"/>
      <c r="CA453" s="25"/>
      <c r="CB453" s="25"/>
      <c r="CC453" s="25"/>
      <c r="CD453" s="25"/>
      <c r="CE453" s="25"/>
      <c r="CF453" s="25"/>
      <c r="CG453" s="25"/>
      <c r="CH453" s="62">
        <v>279</v>
      </c>
      <c r="CI453" s="25"/>
      <c r="CJ453" s="25"/>
      <c r="CK453" s="62">
        <v>121</v>
      </c>
      <c r="CL453" s="558"/>
      <c r="CM453" s="25"/>
      <c r="CN453" s="25"/>
      <c r="CO453" s="25"/>
      <c r="CP453" s="25"/>
      <c r="CQ453" s="62">
        <v>298</v>
      </c>
      <c r="CR453" s="25"/>
      <c r="CS453" s="25"/>
      <c r="CT453" s="25"/>
      <c r="CU453" s="62">
        <v>63</v>
      </c>
      <c r="CV453" s="25"/>
      <c r="CW453" s="25"/>
      <c r="CX453" s="25"/>
      <c r="CY453" s="25"/>
      <c r="CZ453" s="62">
        <v>297</v>
      </c>
      <c r="DA453" s="25"/>
      <c r="DB453" s="25"/>
      <c r="DC453" s="25"/>
      <c r="DD453" s="25"/>
      <c r="DE453" s="165"/>
      <c r="DF453" s="165"/>
      <c r="DG453" s="62">
        <v>310</v>
      </c>
      <c r="DH453" s="558"/>
      <c r="DI453" s="25"/>
      <c r="DJ453" s="25"/>
      <c r="DK453" s="165"/>
      <c r="DL453" s="165"/>
      <c r="DM453" s="165"/>
      <c r="DN453" s="165"/>
      <c r="DO453" s="165"/>
      <c r="DP453" s="571">
        <f>B453+E453+K453+P453+T453+Y453+AD453+AK453+AP453+AS453+AX453+BA453+BJ453+BP453+BT453+BY453+CH453+CK453+CQ453+CU453+CZ453+DG453</f>
        <v>3220</v>
      </c>
      <c r="DQ453" s="62">
        <v>194</v>
      </c>
      <c r="DR453" s="25"/>
      <c r="DS453" s="165"/>
      <c r="DT453" s="165"/>
      <c r="DU453" s="560" t="s">
        <v>341</v>
      </c>
      <c r="DV453" s="62">
        <v>21</v>
      </c>
      <c r="DW453" s="234" t="s">
        <v>341</v>
      </c>
      <c r="DX453" s="1"/>
      <c r="DY453" s="1"/>
      <c r="EA453" s="36"/>
      <c r="EB453" s="36"/>
      <c r="EC453" s="36"/>
      <c r="ED453" s="36"/>
      <c r="EE453" s="36"/>
      <c r="EF453" s="36"/>
      <c r="EG453" s="36"/>
      <c r="EH453" s="36"/>
      <c r="EI453" s="36"/>
      <c r="EJ453" s="36"/>
      <c r="EK453" s="36"/>
      <c r="EL453" s="36"/>
      <c r="EM453" s="36"/>
      <c r="EN453" s="36"/>
    </row>
    <row r="454" spans="1:144" s="34" customFormat="1" ht="16.5" customHeight="1">
      <c r="A454" s="52" t="s">
        <v>150</v>
      </c>
      <c r="B454" s="62">
        <v>6</v>
      </c>
      <c r="C454" s="558"/>
      <c r="D454" s="25"/>
      <c r="E454" s="62">
        <v>91</v>
      </c>
      <c r="F454" s="25"/>
      <c r="G454" s="165"/>
      <c r="H454" s="25"/>
      <c r="I454" s="25"/>
      <c r="J454" s="25"/>
      <c r="K454" s="62">
        <v>39</v>
      </c>
      <c r="L454" s="25"/>
      <c r="M454" s="559"/>
      <c r="N454" s="559"/>
      <c r="O454" s="559"/>
      <c r="P454" s="62">
        <v>81</v>
      </c>
      <c r="Q454" s="559"/>
      <c r="R454" s="514"/>
      <c r="S454" s="514"/>
      <c r="T454" s="62">
        <v>46</v>
      </c>
      <c r="U454" s="514"/>
      <c r="V454" s="514"/>
      <c r="W454" s="514"/>
      <c r="X454" s="514"/>
      <c r="Y454" s="62">
        <v>129</v>
      </c>
      <c r="Z454" s="25"/>
      <c r="AA454" s="25"/>
      <c r="AB454" s="25"/>
      <c r="AC454" s="25"/>
      <c r="AD454" s="62">
        <v>51</v>
      </c>
      <c r="AE454" s="558"/>
      <c r="AF454" s="25"/>
      <c r="AG454" s="25"/>
      <c r="AH454" s="25"/>
      <c r="AI454" s="25"/>
      <c r="AJ454" s="25"/>
      <c r="AK454" s="62">
        <v>109</v>
      </c>
      <c r="AL454" s="25"/>
      <c r="AM454" s="25"/>
      <c r="AN454" s="25"/>
      <c r="AO454" s="25"/>
      <c r="AP454" s="62">
        <v>1</v>
      </c>
      <c r="AQ454" s="25"/>
      <c r="AR454" s="25"/>
      <c r="AS454" s="62">
        <v>33</v>
      </c>
      <c r="AT454" s="25"/>
      <c r="AU454" s="25"/>
      <c r="AV454" s="25"/>
      <c r="AW454" s="25"/>
      <c r="AX454" s="62">
        <v>23</v>
      </c>
      <c r="AY454" s="558"/>
      <c r="AZ454" s="25"/>
      <c r="BA454" s="62">
        <v>169</v>
      </c>
      <c r="BB454" s="25"/>
      <c r="BC454" s="25"/>
      <c r="BD454" s="25"/>
      <c r="BE454" s="25"/>
      <c r="BF454" s="25"/>
      <c r="BG454" s="25"/>
      <c r="BH454" s="25"/>
      <c r="BI454" s="25"/>
      <c r="BJ454" s="62">
        <v>69</v>
      </c>
      <c r="BK454" s="25"/>
      <c r="BL454" s="25"/>
      <c r="BM454" s="25"/>
      <c r="BN454" s="25"/>
      <c r="BO454" s="25"/>
      <c r="BP454" s="62">
        <v>27</v>
      </c>
      <c r="BQ454" s="558"/>
      <c r="BR454" s="25"/>
      <c r="BS454" s="25"/>
      <c r="BT454" s="62">
        <v>27</v>
      </c>
      <c r="BU454" s="25"/>
      <c r="BV454" s="25"/>
      <c r="BW454" s="25"/>
      <c r="BX454" s="25"/>
      <c r="BY454" s="62">
        <v>73</v>
      </c>
      <c r="BZ454" s="25"/>
      <c r="CA454" s="25"/>
      <c r="CB454" s="25"/>
      <c r="CC454" s="25"/>
      <c r="CD454" s="25"/>
      <c r="CE454" s="25"/>
      <c r="CF454" s="25"/>
      <c r="CG454" s="25"/>
      <c r="CH454" s="62">
        <v>69</v>
      </c>
      <c r="CI454" s="25"/>
      <c r="CJ454" s="25"/>
      <c r="CK454" s="62">
        <v>75</v>
      </c>
      <c r="CL454" s="558"/>
      <c r="CM454" s="25"/>
      <c r="CN454" s="25"/>
      <c r="CO454" s="25"/>
      <c r="CP454" s="25"/>
      <c r="CQ454" s="62">
        <v>63</v>
      </c>
      <c r="CR454" s="25"/>
      <c r="CS454" s="25"/>
      <c r="CT454" s="25"/>
      <c r="CU454" s="62">
        <v>39</v>
      </c>
      <c r="CV454" s="25"/>
      <c r="CW454" s="25"/>
      <c r="CX454" s="25"/>
      <c r="CY454" s="25"/>
      <c r="CZ454" s="62">
        <v>14</v>
      </c>
      <c r="DA454" s="25"/>
      <c r="DB454" s="25"/>
      <c r="DC454" s="25"/>
      <c r="DD454" s="25"/>
      <c r="DE454" s="165"/>
      <c r="DF454" s="165"/>
      <c r="DG454" s="62">
        <v>139</v>
      </c>
      <c r="DH454" s="558"/>
      <c r="DI454" s="25"/>
      <c r="DJ454" s="25"/>
      <c r="DK454" s="165"/>
      <c r="DL454" s="165"/>
      <c r="DM454" s="165"/>
      <c r="DN454" s="165"/>
      <c r="DO454" s="165"/>
      <c r="DP454" s="571">
        <f>B454+E454+K454+P454+T454+Y454+AD454+AK454+AP454+AS454+AX454+BA454+BJ454+BP454+BT454+BY454+CH454+CK454+CQ454+CU454+CZ454+DG454</f>
        <v>1373</v>
      </c>
      <c r="DQ454" s="62">
        <v>0</v>
      </c>
      <c r="DR454" s="25"/>
      <c r="DS454" s="165"/>
      <c r="DT454" s="165"/>
      <c r="DU454" s="560" t="s">
        <v>341</v>
      </c>
      <c r="DV454" s="62"/>
      <c r="DW454" s="234" t="s">
        <v>341</v>
      </c>
      <c r="DX454" s="1"/>
      <c r="DY454" s="1"/>
      <c r="EJ454" s="36"/>
      <c r="EK454" s="36"/>
      <c r="EL454" s="36"/>
      <c r="EM454" s="36"/>
      <c r="EN454" s="36"/>
    </row>
    <row r="455" spans="1:144" s="34" customFormat="1" ht="16.5" customHeight="1">
      <c r="A455" s="51" t="s">
        <v>24</v>
      </c>
      <c r="B455" s="62"/>
      <c r="C455" s="558"/>
      <c r="D455" s="25"/>
      <c r="E455" s="62"/>
      <c r="F455" s="25"/>
      <c r="G455" s="165"/>
      <c r="H455" s="25"/>
      <c r="I455" s="25"/>
      <c r="J455" s="25"/>
      <c r="K455" s="62"/>
      <c r="L455" s="25"/>
      <c r="M455" s="559"/>
      <c r="N455" s="559"/>
      <c r="O455" s="559"/>
      <c r="P455" s="62"/>
      <c r="Q455" s="559"/>
      <c r="R455" s="514"/>
      <c r="S455" s="514"/>
      <c r="T455" s="62"/>
      <c r="U455" s="514"/>
      <c r="V455" s="514"/>
      <c r="W455" s="514"/>
      <c r="X455" s="514"/>
      <c r="Y455" s="62"/>
      <c r="Z455" s="25"/>
      <c r="AA455" s="25"/>
      <c r="AB455" s="25"/>
      <c r="AC455" s="25"/>
      <c r="AD455" s="62"/>
      <c r="AE455" s="558"/>
      <c r="AF455" s="25"/>
      <c r="AG455" s="25"/>
      <c r="AH455" s="25"/>
      <c r="AI455" s="25"/>
      <c r="AJ455" s="25"/>
      <c r="AK455" s="62"/>
      <c r="AL455" s="25"/>
      <c r="AM455" s="25"/>
      <c r="AN455" s="25"/>
      <c r="AO455" s="25"/>
      <c r="AP455" s="62"/>
      <c r="AQ455" s="25"/>
      <c r="AR455" s="25"/>
      <c r="AS455" s="62"/>
      <c r="AT455" s="25"/>
      <c r="AU455" s="25"/>
      <c r="AV455" s="25"/>
      <c r="AW455" s="25"/>
      <c r="AX455" s="62"/>
      <c r="AY455" s="558"/>
      <c r="AZ455" s="25"/>
      <c r="BA455" s="62"/>
      <c r="BB455" s="25"/>
      <c r="BC455" s="25"/>
      <c r="BD455" s="25"/>
      <c r="BE455" s="25"/>
      <c r="BF455" s="25"/>
      <c r="BG455" s="25"/>
      <c r="BH455" s="25"/>
      <c r="BI455" s="25"/>
      <c r="BJ455" s="62"/>
      <c r="BK455" s="25"/>
      <c r="BL455" s="25"/>
      <c r="BM455" s="25"/>
      <c r="BN455" s="25"/>
      <c r="BO455" s="25"/>
      <c r="BP455" s="62"/>
      <c r="BQ455" s="558"/>
      <c r="BR455" s="25"/>
      <c r="BS455" s="25"/>
      <c r="BT455" s="62"/>
      <c r="BU455" s="25"/>
      <c r="BV455" s="25"/>
      <c r="BW455" s="25"/>
      <c r="BX455" s="25"/>
      <c r="BY455" s="62"/>
      <c r="BZ455" s="25"/>
      <c r="CA455" s="25"/>
      <c r="CB455" s="25"/>
      <c r="CC455" s="25"/>
      <c r="CD455" s="25"/>
      <c r="CE455" s="25"/>
      <c r="CF455" s="25"/>
      <c r="CG455" s="25"/>
      <c r="CH455" s="62"/>
      <c r="CI455" s="25"/>
      <c r="CJ455" s="25"/>
      <c r="CK455" s="62"/>
      <c r="CL455" s="558"/>
      <c r="CM455" s="25"/>
      <c r="CN455" s="25"/>
      <c r="CO455" s="25"/>
      <c r="CP455" s="25"/>
      <c r="CQ455" s="62"/>
      <c r="CR455" s="25"/>
      <c r="CS455" s="25"/>
      <c r="CT455" s="25"/>
      <c r="CU455" s="62"/>
      <c r="CV455" s="25"/>
      <c r="CW455" s="25"/>
      <c r="CX455" s="25"/>
      <c r="CY455" s="25"/>
      <c r="CZ455" s="62"/>
      <c r="DA455" s="25"/>
      <c r="DB455" s="25"/>
      <c r="DC455" s="25"/>
      <c r="DD455" s="25"/>
      <c r="DE455" s="165"/>
      <c r="DF455" s="165"/>
      <c r="DG455" s="62"/>
      <c r="DH455" s="558"/>
      <c r="DI455" s="25"/>
      <c r="DJ455" s="25"/>
      <c r="DK455" s="165"/>
      <c r="DL455" s="165"/>
      <c r="DM455" s="165"/>
      <c r="DN455" s="165"/>
      <c r="DO455" s="165"/>
      <c r="DP455" s="571"/>
      <c r="DQ455" s="62"/>
      <c r="DR455" s="25"/>
      <c r="DS455" s="165"/>
      <c r="DT455" s="165"/>
      <c r="DU455" s="560"/>
      <c r="DV455" s="62"/>
      <c r="DW455" s="234"/>
      <c r="DX455" s="1"/>
      <c r="DY455" s="1"/>
      <c r="DZ455" s="36"/>
    </row>
    <row r="456" spans="1:144" s="34" customFormat="1" ht="16.5" customHeight="1">
      <c r="A456" s="52" t="s">
        <v>97</v>
      </c>
      <c r="B456" s="62">
        <v>12</v>
      </c>
      <c r="C456" s="558"/>
      <c r="D456" s="25"/>
      <c r="E456" s="62">
        <v>27</v>
      </c>
      <c r="F456" s="25"/>
      <c r="G456" s="165"/>
      <c r="H456" s="25"/>
      <c r="I456" s="25"/>
      <c r="J456" s="25"/>
      <c r="K456" s="62">
        <v>11</v>
      </c>
      <c r="L456" s="25"/>
      <c r="M456" s="559"/>
      <c r="N456" s="559"/>
      <c r="O456" s="559"/>
      <c r="P456" s="62">
        <v>15</v>
      </c>
      <c r="Q456" s="559"/>
      <c r="R456" s="514"/>
      <c r="S456" s="514"/>
      <c r="T456" s="62">
        <v>0</v>
      </c>
      <c r="U456" s="514"/>
      <c r="V456" s="514"/>
      <c r="W456" s="514"/>
      <c r="X456" s="514"/>
      <c r="Y456" s="62">
        <v>46</v>
      </c>
      <c r="Z456" s="25"/>
      <c r="AA456" s="25"/>
      <c r="AB456" s="25"/>
      <c r="AC456" s="25"/>
      <c r="AD456" s="62">
        <v>13</v>
      </c>
      <c r="AE456" s="558"/>
      <c r="AF456" s="25"/>
      <c r="AG456" s="25"/>
      <c r="AH456" s="25"/>
      <c r="AI456" s="25"/>
      <c r="AJ456" s="25"/>
      <c r="AK456" s="62">
        <v>13</v>
      </c>
      <c r="AL456" s="25"/>
      <c r="AM456" s="25"/>
      <c r="AN456" s="25"/>
      <c r="AO456" s="25"/>
      <c r="AP456" s="62">
        <v>0</v>
      </c>
      <c r="AQ456" s="25"/>
      <c r="AR456" s="25"/>
      <c r="AS456" s="62">
        <v>8</v>
      </c>
      <c r="AT456" s="25"/>
      <c r="AU456" s="25"/>
      <c r="AV456" s="25"/>
      <c r="AW456" s="25"/>
      <c r="AX456" s="62">
        <v>12</v>
      </c>
      <c r="AY456" s="558"/>
      <c r="AZ456" s="25"/>
      <c r="BA456" s="62">
        <v>72</v>
      </c>
      <c r="BB456" s="25"/>
      <c r="BC456" s="25"/>
      <c r="BD456" s="25"/>
      <c r="BE456" s="25"/>
      <c r="BF456" s="25"/>
      <c r="BG456" s="25"/>
      <c r="BH456" s="25"/>
      <c r="BI456" s="25"/>
      <c r="BJ456" s="62">
        <v>20</v>
      </c>
      <c r="BK456" s="25"/>
      <c r="BL456" s="25"/>
      <c r="BM456" s="25"/>
      <c r="BN456" s="25"/>
      <c r="BO456" s="25"/>
      <c r="BP456" s="62">
        <v>11</v>
      </c>
      <c r="BQ456" s="558"/>
      <c r="BR456" s="25"/>
      <c r="BS456" s="25"/>
      <c r="BT456" s="62">
        <v>17</v>
      </c>
      <c r="BU456" s="25"/>
      <c r="BV456" s="25"/>
      <c r="BW456" s="25"/>
      <c r="BX456" s="25"/>
      <c r="BY456" s="62">
        <v>9</v>
      </c>
      <c r="BZ456" s="25"/>
      <c r="CA456" s="25"/>
      <c r="CB456" s="25"/>
      <c r="CC456" s="25"/>
      <c r="CD456" s="25"/>
      <c r="CE456" s="25"/>
      <c r="CF456" s="25"/>
      <c r="CG456" s="25"/>
      <c r="CH456" s="62">
        <v>34</v>
      </c>
      <c r="CI456" s="25"/>
      <c r="CJ456" s="25"/>
      <c r="CK456" s="62">
        <v>21</v>
      </c>
      <c r="CL456" s="558"/>
      <c r="CM456" s="25"/>
      <c r="CN456" s="25"/>
      <c r="CO456" s="25"/>
      <c r="CP456" s="25"/>
      <c r="CQ456" s="62">
        <v>14</v>
      </c>
      <c r="CR456" s="25"/>
      <c r="CS456" s="25"/>
      <c r="CT456" s="25"/>
      <c r="CU456" s="62">
        <v>12</v>
      </c>
      <c r="CV456" s="25"/>
      <c r="CW456" s="25"/>
      <c r="CX456" s="25"/>
      <c r="CY456" s="25"/>
      <c r="CZ456" s="62">
        <v>21</v>
      </c>
      <c r="DA456" s="25"/>
      <c r="DB456" s="25"/>
      <c r="DC456" s="25"/>
      <c r="DD456" s="25"/>
      <c r="DE456" s="165"/>
      <c r="DF456" s="165"/>
      <c r="DG456" s="62">
        <v>48</v>
      </c>
      <c r="DH456" s="558"/>
      <c r="DI456" s="25"/>
      <c r="DJ456" s="25"/>
      <c r="DK456" s="165"/>
      <c r="DL456" s="165"/>
      <c r="DM456" s="165"/>
      <c r="DN456" s="165"/>
      <c r="DO456" s="165"/>
      <c r="DP456" s="571">
        <f>B456+E456+K456+P456+T456+Y456+AD456+AK456+AP456+AS456+AX456+BA456+BJ456+BP456+BT456+BY456+CH456+CK456+CQ456+CU456+CZ456+DG456</f>
        <v>436</v>
      </c>
      <c r="DQ456" s="62">
        <v>19</v>
      </c>
      <c r="DR456" s="25"/>
      <c r="DS456" s="165"/>
      <c r="DT456" s="165"/>
      <c r="DU456" s="560" t="s">
        <v>341</v>
      </c>
      <c r="DV456" s="62">
        <v>3</v>
      </c>
      <c r="DW456" s="234" t="s">
        <v>341</v>
      </c>
      <c r="DX456" s="1"/>
      <c r="DY456" s="1"/>
      <c r="DZ456" s="36"/>
    </row>
    <row r="457" spans="1:144" s="34" customFormat="1" ht="16.5" customHeight="1">
      <c r="A457" s="52" t="s">
        <v>49</v>
      </c>
      <c r="B457" s="62">
        <v>50</v>
      </c>
      <c r="C457" s="558"/>
      <c r="D457" s="25"/>
      <c r="E457" s="62">
        <v>179</v>
      </c>
      <c r="F457" s="25"/>
      <c r="G457" s="561"/>
      <c r="H457" s="25"/>
      <c r="I457" s="25"/>
      <c r="J457" s="25"/>
      <c r="K457" s="62">
        <v>45</v>
      </c>
      <c r="L457" s="25"/>
      <c r="M457" s="559"/>
      <c r="N457" s="559"/>
      <c r="O457" s="559"/>
      <c r="P457" s="62">
        <v>38</v>
      </c>
      <c r="Q457" s="559"/>
      <c r="R457" s="514"/>
      <c r="S457" s="514"/>
      <c r="T457" s="62">
        <v>62</v>
      </c>
      <c r="U457" s="514"/>
      <c r="V457" s="514"/>
      <c r="W457" s="514"/>
      <c r="X457" s="514"/>
      <c r="Y457" s="62">
        <v>124</v>
      </c>
      <c r="Z457" s="25"/>
      <c r="AA457" s="25"/>
      <c r="AB457" s="25"/>
      <c r="AC457" s="25"/>
      <c r="AD457" s="62">
        <v>141</v>
      </c>
      <c r="AE457" s="558"/>
      <c r="AF457" s="25"/>
      <c r="AG457" s="25"/>
      <c r="AH457" s="25"/>
      <c r="AI457" s="25"/>
      <c r="AJ457" s="25"/>
      <c r="AK457" s="62">
        <v>46</v>
      </c>
      <c r="AL457" s="25"/>
      <c r="AM457" s="25"/>
      <c r="AN457" s="25"/>
      <c r="AO457" s="25"/>
      <c r="AP457" s="62">
        <v>0</v>
      </c>
      <c r="AQ457" s="25"/>
      <c r="AR457" s="25"/>
      <c r="AS457" s="62">
        <v>28</v>
      </c>
      <c r="AT457" s="25"/>
      <c r="AU457" s="25"/>
      <c r="AV457" s="25"/>
      <c r="AW457" s="25"/>
      <c r="AX457" s="62">
        <v>68</v>
      </c>
      <c r="AY457" s="558"/>
      <c r="AZ457" s="25"/>
      <c r="BA457" s="62">
        <v>474</v>
      </c>
      <c r="BB457" s="25"/>
      <c r="BC457" s="25"/>
      <c r="BD457" s="25"/>
      <c r="BE457" s="25"/>
      <c r="BF457" s="25"/>
      <c r="BG457" s="25"/>
      <c r="BH457" s="25"/>
      <c r="BI457" s="25"/>
      <c r="BJ457" s="62">
        <v>240</v>
      </c>
      <c r="BK457" s="25"/>
      <c r="BL457" s="25"/>
      <c r="BM457" s="25"/>
      <c r="BN457" s="25"/>
      <c r="BO457" s="25"/>
      <c r="BP457" s="62">
        <v>35</v>
      </c>
      <c r="BQ457" s="558"/>
      <c r="BR457" s="25"/>
      <c r="BS457" s="25"/>
      <c r="BT457" s="62">
        <v>104</v>
      </c>
      <c r="BU457" s="25"/>
      <c r="BV457" s="25"/>
      <c r="BW457" s="25"/>
      <c r="BX457" s="25"/>
      <c r="BY457" s="62">
        <v>78</v>
      </c>
      <c r="BZ457" s="25"/>
      <c r="CA457" s="25"/>
      <c r="CB457" s="25"/>
      <c r="CC457" s="25"/>
      <c r="CD457" s="25"/>
      <c r="CE457" s="25"/>
      <c r="CF457" s="25"/>
      <c r="CG457" s="25"/>
      <c r="CH457" s="62">
        <v>246</v>
      </c>
      <c r="CI457" s="25"/>
      <c r="CJ457" s="25"/>
      <c r="CK457" s="62">
        <v>82</v>
      </c>
      <c r="CL457" s="558"/>
      <c r="CM457" s="25"/>
      <c r="CN457" s="25"/>
      <c r="CO457" s="25"/>
      <c r="CP457" s="25"/>
      <c r="CQ457" s="62">
        <v>52</v>
      </c>
      <c r="CR457" s="25"/>
      <c r="CS457" s="25"/>
      <c r="CT457" s="25"/>
      <c r="CU457" s="62">
        <v>47</v>
      </c>
      <c r="CV457" s="25"/>
      <c r="CW457" s="25"/>
      <c r="CX457" s="25"/>
      <c r="CY457" s="25"/>
      <c r="CZ457" s="62">
        <v>166</v>
      </c>
      <c r="DA457" s="25"/>
      <c r="DB457" s="25"/>
      <c r="DC457" s="25"/>
      <c r="DD457" s="25"/>
      <c r="DE457" s="165"/>
      <c r="DF457" s="165"/>
      <c r="DG457" s="62">
        <v>331</v>
      </c>
      <c r="DH457" s="558"/>
      <c r="DI457" s="25"/>
      <c r="DJ457" s="25"/>
      <c r="DK457" s="165"/>
      <c r="DL457" s="165"/>
      <c r="DM457" s="165"/>
      <c r="DN457" s="165"/>
      <c r="DO457" s="165"/>
      <c r="DP457" s="571">
        <f>B457+E457+K457+P457+T457+Y457+AD457+AK457+AP457+AS457+AX457+BA457+BJ457+BP457+BT457+BY457+CH457+CK457+CQ457+CU457+CZ457+DG457</f>
        <v>2636</v>
      </c>
      <c r="DQ457" s="62">
        <v>37</v>
      </c>
      <c r="DR457" s="25"/>
      <c r="DS457" s="165"/>
      <c r="DT457" s="165"/>
      <c r="DU457" s="560" t="s">
        <v>341</v>
      </c>
      <c r="DV457" s="62">
        <v>47</v>
      </c>
      <c r="DW457" s="234" t="s">
        <v>341</v>
      </c>
      <c r="DX457" s="1"/>
      <c r="DY457" s="1"/>
    </row>
    <row r="458" spans="1:144" s="34" customFormat="1" ht="16.5" customHeight="1">
      <c r="A458" s="51" t="s">
        <v>25</v>
      </c>
      <c r="B458" s="62"/>
      <c r="C458" s="558"/>
      <c r="D458" s="25"/>
      <c r="E458" s="62"/>
      <c r="F458" s="25"/>
      <c r="G458" s="561"/>
      <c r="H458" s="25"/>
      <c r="I458" s="25"/>
      <c r="J458" s="25"/>
      <c r="K458" s="62"/>
      <c r="L458" s="25"/>
      <c r="M458" s="559"/>
      <c r="N458" s="559"/>
      <c r="O458" s="559"/>
      <c r="P458" s="62"/>
      <c r="Q458" s="559"/>
      <c r="R458" s="514"/>
      <c r="S458" s="514"/>
      <c r="T458" s="62"/>
      <c r="U458" s="514"/>
      <c r="V458" s="514"/>
      <c r="W458" s="514"/>
      <c r="X458" s="514"/>
      <c r="Y458" s="62"/>
      <c r="Z458" s="25"/>
      <c r="AA458" s="25"/>
      <c r="AB458" s="25"/>
      <c r="AC458" s="25"/>
      <c r="AD458" s="62"/>
      <c r="AE458" s="558"/>
      <c r="AF458" s="25"/>
      <c r="AG458" s="25"/>
      <c r="AH458" s="25"/>
      <c r="AI458" s="25"/>
      <c r="AJ458" s="25"/>
      <c r="AK458" s="62"/>
      <c r="AL458" s="25"/>
      <c r="AM458" s="25"/>
      <c r="AN458" s="25"/>
      <c r="AO458" s="25"/>
      <c r="AP458" s="62"/>
      <c r="AQ458" s="25"/>
      <c r="AR458" s="25"/>
      <c r="AS458" s="62"/>
      <c r="AT458" s="25"/>
      <c r="AU458" s="25"/>
      <c r="AV458" s="25"/>
      <c r="AW458" s="25"/>
      <c r="AX458" s="62"/>
      <c r="AY458" s="558"/>
      <c r="AZ458" s="25"/>
      <c r="BA458" s="62"/>
      <c r="BB458" s="25"/>
      <c r="BC458" s="25"/>
      <c r="BD458" s="25"/>
      <c r="BE458" s="25"/>
      <c r="BF458" s="25"/>
      <c r="BG458" s="25"/>
      <c r="BH458" s="25"/>
      <c r="BI458" s="25"/>
      <c r="BJ458" s="62"/>
      <c r="BK458" s="25"/>
      <c r="BL458" s="25"/>
      <c r="BM458" s="25"/>
      <c r="BN458" s="25"/>
      <c r="BO458" s="25"/>
      <c r="BP458" s="62"/>
      <c r="BQ458" s="558"/>
      <c r="BR458" s="25"/>
      <c r="BS458" s="25"/>
      <c r="BT458" s="62"/>
      <c r="BU458" s="25"/>
      <c r="BV458" s="25"/>
      <c r="BW458" s="25"/>
      <c r="BX458" s="25"/>
      <c r="BY458" s="62"/>
      <c r="BZ458" s="25"/>
      <c r="CA458" s="25"/>
      <c r="CB458" s="25"/>
      <c r="CC458" s="25"/>
      <c r="CD458" s="25"/>
      <c r="CE458" s="25"/>
      <c r="CF458" s="25"/>
      <c r="CG458" s="25"/>
      <c r="CH458" s="62"/>
      <c r="CI458" s="25"/>
      <c r="CJ458" s="25"/>
      <c r="CK458" s="62"/>
      <c r="CL458" s="558"/>
      <c r="CM458" s="25"/>
      <c r="CN458" s="25"/>
      <c r="CO458" s="25"/>
      <c r="CP458" s="25"/>
      <c r="CQ458" s="62"/>
      <c r="CR458" s="25"/>
      <c r="CS458" s="25"/>
      <c r="CT458" s="25"/>
      <c r="CU458" s="62"/>
      <c r="CV458" s="25"/>
      <c r="CW458" s="25"/>
      <c r="CX458" s="25"/>
      <c r="CY458" s="25"/>
      <c r="CZ458" s="62"/>
      <c r="DA458" s="25"/>
      <c r="DB458" s="25"/>
      <c r="DC458" s="25"/>
      <c r="DD458" s="25"/>
      <c r="DE458" s="165"/>
      <c r="DF458" s="165"/>
      <c r="DG458" s="62"/>
      <c r="DH458" s="558"/>
      <c r="DI458" s="25"/>
      <c r="DJ458" s="25"/>
      <c r="DK458" s="165"/>
      <c r="DL458" s="165"/>
      <c r="DM458" s="165"/>
      <c r="DN458" s="165"/>
      <c r="DO458" s="165"/>
      <c r="DP458" s="571"/>
      <c r="DQ458" s="62"/>
      <c r="DR458" s="25"/>
      <c r="DS458" s="165"/>
      <c r="DT458" s="165"/>
      <c r="DU458" s="560"/>
      <c r="DV458" s="62"/>
      <c r="DW458" s="234"/>
      <c r="DX458" s="1"/>
      <c r="DY458" s="1"/>
    </row>
    <row r="459" spans="1:144" s="34" customFormat="1" ht="16.5" customHeight="1">
      <c r="A459" s="52" t="s">
        <v>47</v>
      </c>
      <c r="B459" s="62">
        <v>68</v>
      </c>
      <c r="C459" s="558"/>
      <c r="D459" s="562"/>
      <c r="E459" s="62">
        <v>100</v>
      </c>
      <c r="F459" s="25"/>
      <c r="G459" s="563"/>
      <c r="H459" s="25"/>
      <c r="I459" s="25"/>
      <c r="J459" s="25"/>
      <c r="K459" s="62">
        <v>66</v>
      </c>
      <c r="L459" s="25"/>
      <c r="M459" s="559"/>
      <c r="N459" s="559"/>
      <c r="O459" s="559"/>
      <c r="P459" s="62">
        <v>60</v>
      </c>
      <c r="Q459" s="559"/>
      <c r="R459" s="514"/>
      <c r="S459" s="514"/>
      <c r="T459" s="62">
        <v>58</v>
      </c>
      <c r="U459" s="514"/>
      <c r="V459" s="514"/>
      <c r="W459" s="514"/>
      <c r="X459" s="514"/>
      <c r="Y459" s="62">
        <v>143</v>
      </c>
      <c r="Z459" s="25"/>
      <c r="AA459" s="25"/>
      <c r="AB459" s="25"/>
      <c r="AC459" s="25"/>
      <c r="AD459" s="62">
        <v>93</v>
      </c>
      <c r="AE459" s="558"/>
      <c r="AF459" s="25"/>
      <c r="AG459" s="25"/>
      <c r="AH459" s="25"/>
      <c r="AI459" s="25"/>
      <c r="AJ459" s="25"/>
      <c r="AK459" s="62">
        <v>36</v>
      </c>
      <c r="AL459" s="25"/>
      <c r="AM459" s="25"/>
      <c r="AN459" s="25"/>
      <c r="AO459" s="25"/>
      <c r="AP459" s="62">
        <v>0</v>
      </c>
      <c r="AQ459" s="25"/>
      <c r="AR459" s="25"/>
      <c r="AS459" s="62">
        <v>46</v>
      </c>
      <c r="AT459" s="25"/>
      <c r="AU459" s="25"/>
      <c r="AV459" s="25"/>
      <c r="AW459" s="25"/>
      <c r="AX459" s="62">
        <v>36</v>
      </c>
      <c r="AY459" s="558"/>
      <c r="AZ459" s="25"/>
      <c r="BA459" s="62">
        <v>530</v>
      </c>
      <c r="BB459" s="25"/>
      <c r="BC459" s="25"/>
      <c r="BD459" s="25"/>
      <c r="BE459" s="25"/>
      <c r="BF459" s="25"/>
      <c r="BG459" s="25"/>
      <c r="BH459" s="25"/>
      <c r="BI459" s="25"/>
      <c r="BJ459" s="62">
        <v>49</v>
      </c>
      <c r="BK459" s="25"/>
      <c r="BL459" s="25"/>
      <c r="BM459" s="25"/>
      <c r="BN459" s="25"/>
      <c r="BO459" s="25"/>
      <c r="BP459" s="62">
        <v>34</v>
      </c>
      <c r="BQ459" s="558"/>
      <c r="BR459" s="25"/>
      <c r="BS459" s="25"/>
      <c r="BT459" s="62">
        <v>86</v>
      </c>
      <c r="BU459" s="25"/>
      <c r="BV459" s="25"/>
      <c r="BW459" s="25"/>
      <c r="BX459" s="25"/>
      <c r="BY459" s="62">
        <v>103</v>
      </c>
      <c r="BZ459" s="25"/>
      <c r="CA459" s="25"/>
      <c r="CB459" s="25"/>
      <c r="CC459" s="25"/>
      <c r="CD459" s="25"/>
      <c r="CE459" s="25"/>
      <c r="CF459" s="25"/>
      <c r="CG459" s="25"/>
      <c r="CH459" s="62">
        <v>217</v>
      </c>
      <c r="CI459" s="25"/>
      <c r="CJ459" s="25"/>
      <c r="CK459" s="62">
        <v>103</v>
      </c>
      <c r="CL459" s="558"/>
      <c r="CM459" s="25"/>
      <c r="CN459" s="25"/>
      <c r="CO459" s="25"/>
      <c r="CP459" s="25"/>
      <c r="CQ459" s="62">
        <v>49</v>
      </c>
      <c r="CR459" s="25"/>
      <c r="CS459" s="25"/>
      <c r="CT459" s="25"/>
      <c r="CU459" s="62">
        <v>43</v>
      </c>
      <c r="CV459" s="25"/>
      <c r="CW459" s="25"/>
      <c r="CX459" s="25"/>
      <c r="CY459" s="25"/>
      <c r="CZ459" s="62">
        <v>174</v>
      </c>
      <c r="DA459" s="25"/>
      <c r="DB459" s="25"/>
      <c r="DC459" s="25"/>
      <c r="DD459" s="25"/>
      <c r="DE459" s="165"/>
      <c r="DF459" s="165"/>
      <c r="DG459" s="62">
        <v>248</v>
      </c>
      <c r="DH459" s="558"/>
      <c r="DI459" s="25"/>
      <c r="DJ459" s="25"/>
      <c r="DK459" s="165"/>
      <c r="DL459" s="165"/>
      <c r="DM459" s="165"/>
      <c r="DN459" s="165"/>
      <c r="DO459" s="165"/>
      <c r="DP459" s="571">
        <f t="shared" ref="DP459:DP469" si="352">B459+E459+K459+P459+T459+Y459+AD459+AK459+AP459+AS459+AX459+BA459+BJ459+BP459+BT459+BY459+CH459+CK459+CQ459+CU459+CZ459+DG459</f>
        <v>2342</v>
      </c>
      <c r="DQ459" s="62">
        <v>32</v>
      </c>
      <c r="DR459" s="25"/>
      <c r="DS459" s="165"/>
      <c r="DT459" s="165"/>
      <c r="DU459" s="560" t="s">
        <v>341</v>
      </c>
      <c r="DV459" s="62">
        <v>37</v>
      </c>
      <c r="DW459" s="234" t="s">
        <v>341</v>
      </c>
      <c r="DX459" s="15"/>
      <c r="DY459" s="1"/>
    </row>
    <row r="460" spans="1:144" s="36" customFormat="1" ht="16.5" customHeight="1">
      <c r="A460" s="52" t="s">
        <v>48</v>
      </c>
      <c r="B460" s="62">
        <v>118</v>
      </c>
      <c r="C460" s="558"/>
      <c r="D460" s="25"/>
      <c r="E460" s="62">
        <v>231</v>
      </c>
      <c r="F460" s="25"/>
      <c r="G460" s="564"/>
      <c r="H460" s="25"/>
      <c r="I460" s="25"/>
      <c r="J460" s="25"/>
      <c r="K460" s="62">
        <v>94</v>
      </c>
      <c r="L460" s="25"/>
      <c r="M460" s="559"/>
      <c r="N460" s="559"/>
      <c r="O460" s="559"/>
      <c r="P460" s="62">
        <v>93</v>
      </c>
      <c r="Q460" s="559"/>
      <c r="R460" s="514"/>
      <c r="S460" s="514"/>
      <c r="T460" s="62">
        <v>79</v>
      </c>
      <c r="U460" s="514"/>
      <c r="V460" s="514"/>
      <c r="W460" s="514"/>
      <c r="X460" s="514"/>
      <c r="Y460" s="62">
        <v>214</v>
      </c>
      <c r="Z460" s="25"/>
      <c r="AA460" s="25"/>
      <c r="AB460" s="25"/>
      <c r="AC460" s="25"/>
      <c r="AD460" s="62">
        <v>213</v>
      </c>
      <c r="AE460" s="558"/>
      <c r="AF460" s="25"/>
      <c r="AG460" s="25"/>
      <c r="AH460" s="25"/>
      <c r="AI460" s="25"/>
      <c r="AJ460" s="25"/>
      <c r="AK460" s="62">
        <v>63</v>
      </c>
      <c r="AL460" s="25"/>
      <c r="AM460" s="25"/>
      <c r="AN460" s="25"/>
      <c r="AO460" s="25"/>
      <c r="AP460" s="62">
        <v>0</v>
      </c>
      <c r="AQ460" s="25"/>
      <c r="AR460" s="25"/>
      <c r="AS460" s="62">
        <v>69</v>
      </c>
      <c r="AT460" s="25"/>
      <c r="AU460" s="25"/>
      <c r="AV460" s="25"/>
      <c r="AW460" s="25"/>
      <c r="AX460" s="62">
        <v>140</v>
      </c>
      <c r="AY460" s="558"/>
      <c r="AZ460" s="25"/>
      <c r="BA460" s="62">
        <v>1051</v>
      </c>
      <c r="BB460" s="25"/>
      <c r="BC460" s="25"/>
      <c r="BD460" s="25"/>
      <c r="BE460" s="25"/>
      <c r="BF460" s="25"/>
      <c r="BG460" s="25"/>
      <c r="BH460" s="25"/>
      <c r="BI460" s="25"/>
      <c r="BJ460" s="62">
        <v>188</v>
      </c>
      <c r="BK460" s="25"/>
      <c r="BL460" s="25"/>
      <c r="BM460" s="25"/>
      <c r="BN460" s="25"/>
      <c r="BO460" s="25"/>
      <c r="BP460" s="62">
        <v>56</v>
      </c>
      <c r="BQ460" s="558"/>
      <c r="BR460" s="25"/>
      <c r="BS460" s="25"/>
      <c r="BT460" s="62">
        <v>192</v>
      </c>
      <c r="BU460" s="25"/>
      <c r="BV460" s="25"/>
      <c r="BW460" s="25"/>
      <c r="BX460" s="25"/>
      <c r="BY460" s="62">
        <v>160</v>
      </c>
      <c r="BZ460" s="25"/>
      <c r="CA460" s="25"/>
      <c r="CB460" s="25"/>
      <c r="CC460" s="25"/>
      <c r="CD460" s="25"/>
      <c r="CE460" s="25"/>
      <c r="CF460" s="25"/>
      <c r="CG460" s="25"/>
      <c r="CH460" s="62">
        <v>409</v>
      </c>
      <c r="CI460" s="25"/>
      <c r="CJ460" s="25"/>
      <c r="CK460" s="62">
        <v>160</v>
      </c>
      <c r="CL460" s="558"/>
      <c r="CM460" s="25"/>
      <c r="CN460" s="25"/>
      <c r="CO460" s="25"/>
      <c r="CP460" s="25"/>
      <c r="CQ460" s="62">
        <v>107</v>
      </c>
      <c r="CR460" s="25"/>
      <c r="CS460" s="25"/>
      <c r="CT460" s="25"/>
      <c r="CU460" s="62">
        <v>68</v>
      </c>
      <c r="CV460" s="25"/>
      <c r="CW460" s="25"/>
      <c r="CX460" s="25"/>
      <c r="CY460" s="25"/>
      <c r="CZ460" s="62">
        <v>282</v>
      </c>
      <c r="DA460" s="25"/>
      <c r="DB460" s="25"/>
      <c r="DC460" s="25"/>
      <c r="DD460" s="25"/>
      <c r="DE460" s="165"/>
      <c r="DF460" s="165"/>
      <c r="DG460" s="62">
        <v>496</v>
      </c>
      <c r="DH460" s="558"/>
      <c r="DI460" s="25"/>
      <c r="DJ460" s="25"/>
      <c r="DK460" s="165"/>
      <c r="DL460" s="165"/>
      <c r="DM460" s="165"/>
      <c r="DN460" s="165"/>
      <c r="DO460" s="165"/>
      <c r="DP460" s="571">
        <f t="shared" si="352"/>
        <v>4483</v>
      </c>
      <c r="DQ460" s="62">
        <v>35</v>
      </c>
      <c r="DR460" s="25"/>
      <c r="DS460" s="165"/>
      <c r="DT460" s="165"/>
      <c r="DU460" s="560" t="s">
        <v>341</v>
      </c>
      <c r="DV460" s="62">
        <v>66</v>
      </c>
      <c r="DW460" s="234" t="s">
        <v>341</v>
      </c>
      <c r="DX460" s="1"/>
      <c r="DY460" s="14"/>
      <c r="DZ460" s="34"/>
      <c r="EA460" s="34"/>
      <c r="EB460" s="34"/>
      <c r="EC460" s="34"/>
      <c r="ED460" s="34"/>
      <c r="EE460" s="34"/>
      <c r="EF460" s="34"/>
      <c r="EG460" s="34"/>
      <c r="EH460" s="34"/>
      <c r="EI460" s="34"/>
      <c r="EJ460" s="34"/>
      <c r="EK460" s="34"/>
      <c r="EL460" s="34"/>
      <c r="EM460" s="34"/>
      <c r="EN460" s="34"/>
    </row>
    <row r="461" spans="1:144" s="34" customFormat="1" ht="16.5" customHeight="1">
      <c r="A461" s="52" t="s">
        <v>52</v>
      </c>
      <c r="B461" s="62">
        <v>77</v>
      </c>
      <c r="C461" s="558"/>
      <c r="D461" s="25"/>
      <c r="E461" s="62">
        <v>49</v>
      </c>
      <c r="F461" s="25"/>
      <c r="G461" s="165"/>
      <c r="H461" s="25"/>
      <c r="I461" s="25"/>
      <c r="J461" s="25"/>
      <c r="K461" s="62">
        <v>21</v>
      </c>
      <c r="L461" s="25"/>
      <c r="M461" s="559"/>
      <c r="N461" s="559"/>
      <c r="O461" s="559"/>
      <c r="P461" s="62">
        <v>0</v>
      </c>
      <c r="Q461" s="559"/>
      <c r="R461" s="514"/>
      <c r="S461" s="514"/>
      <c r="T461" s="62">
        <v>29</v>
      </c>
      <c r="U461" s="514"/>
      <c r="V461" s="514"/>
      <c r="W461" s="514"/>
      <c r="X461" s="514"/>
      <c r="Y461" s="62">
        <v>38</v>
      </c>
      <c r="Z461" s="25"/>
      <c r="AA461" s="25"/>
      <c r="AB461" s="25"/>
      <c r="AC461" s="25"/>
      <c r="AD461" s="62">
        <v>47</v>
      </c>
      <c r="AE461" s="558"/>
      <c r="AF461" s="25"/>
      <c r="AG461" s="25"/>
      <c r="AH461" s="25"/>
      <c r="AI461" s="25"/>
      <c r="AJ461" s="25"/>
      <c r="AK461" s="62">
        <v>17</v>
      </c>
      <c r="AL461" s="25"/>
      <c r="AM461" s="25"/>
      <c r="AN461" s="25"/>
      <c r="AO461" s="25"/>
      <c r="AP461" s="62">
        <v>0</v>
      </c>
      <c r="AQ461" s="25"/>
      <c r="AR461" s="25"/>
      <c r="AS461" s="62">
        <v>22</v>
      </c>
      <c r="AT461" s="25"/>
      <c r="AU461" s="25"/>
      <c r="AV461" s="25"/>
      <c r="AW461" s="25"/>
      <c r="AX461" s="62">
        <v>35</v>
      </c>
      <c r="AY461" s="558"/>
      <c r="AZ461" s="25"/>
      <c r="BA461" s="62">
        <v>511</v>
      </c>
      <c r="BB461" s="25"/>
      <c r="BC461" s="25"/>
      <c r="BD461" s="25"/>
      <c r="BE461" s="25"/>
      <c r="BF461" s="25"/>
      <c r="BG461" s="25"/>
      <c r="BH461" s="25"/>
      <c r="BI461" s="25"/>
      <c r="BJ461" s="62">
        <v>33</v>
      </c>
      <c r="BK461" s="25"/>
      <c r="BL461" s="25"/>
      <c r="BM461" s="25"/>
      <c r="BN461" s="25"/>
      <c r="BO461" s="25"/>
      <c r="BP461" s="62">
        <v>20</v>
      </c>
      <c r="BQ461" s="558"/>
      <c r="BR461" s="25"/>
      <c r="BS461" s="25"/>
      <c r="BT461" s="62">
        <v>43</v>
      </c>
      <c r="BU461" s="25"/>
      <c r="BV461" s="25"/>
      <c r="BW461" s="25"/>
      <c r="BX461" s="25"/>
      <c r="BY461" s="62">
        <v>78</v>
      </c>
      <c r="BZ461" s="25"/>
      <c r="CA461" s="25"/>
      <c r="CB461" s="25"/>
      <c r="CC461" s="25"/>
      <c r="CD461" s="25"/>
      <c r="CE461" s="25"/>
      <c r="CF461" s="25"/>
      <c r="CG461" s="25"/>
      <c r="CH461" s="62">
        <v>96</v>
      </c>
      <c r="CI461" s="25"/>
      <c r="CJ461" s="25"/>
      <c r="CK461" s="62">
        <v>98</v>
      </c>
      <c r="CL461" s="558"/>
      <c r="CM461" s="25"/>
      <c r="CN461" s="25"/>
      <c r="CO461" s="25"/>
      <c r="CP461" s="25"/>
      <c r="CQ461" s="62">
        <v>21</v>
      </c>
      <c r="CR461" s="25"/>
      <c r="CS461" s="25"/>
      <c r="CT461" s="25"/>
      <c r="CU461" s="62">
        <v>23</v>
      </c>
      <c r="CV461" s="25"/>
      <c r="CW461" s="25"/>
      <c r="CX461" s="25"/>
      <c r="CY461" s="25"/>
      <c r="CZ461" s="62">
        <v>97</v>
      </c>
      <c r="DA461" s="25"/>
      <c r="DB461" s="25"/>
      <c r="DC461" s="25"/>
      <c r="DD461" s="25"/>
      <c r="DE461" s="165"/>
      <c r="DF461" s="165"/>
      <c r="DG461" s="62">
        <v>138</v>
      </c>
      <c r="DH461" s="558"/>
      <c r="DI461" s="25"/>
      <c r="DJ461" s="25"/>
      <c r="DK461" s="165"/>
      <c r="DL461" s="165"/>
      <c r="DM461" s="165"/>
      <c r="DN461" s="165"/>
      <c r="DO461" s="165"/>
      <c r="DP461" s="571">
        <f>B461+E461+K461+P461+T461+Y461+AD461+AK461+AP461+AS461+AX461+BA461+BJ461+BP461+BT461+BY461+CH461+CK461+CQ461+CU461+CZ461+DG461</f>
        <v>1493</v>
      </c>
      <c r="DQ461" s="62">
        <v>25</v>
      </c>
      <c r="DR461" s="25"/>
      <c r="DS461" s="165"/>
      <c r="DT461" s="165"/>
      <c r="DU461" s="560" t="s">
        <v>341</v>
      </c>
      <c r="DV461" s="62">
        <v>26</v>
      </c>
      <c r="DW461" s="234" t="s">
        <v>341</v>
      </c>
      <c r="DX461" s="1"/>
    </row>
    <row r="462" spans="1:144" s="34" customFormat="1" ht="16.5" customHeight="1">
      <c r="A462" s="52" t="s">
        <v>50</v>
      </c>
      <c r="B462" s="62">
        <v>9</v>
      </c>
      <c r="C462" s="558"/>
      <c r="D462" s="25"/>
      <c r="E462" s="62">
        <v>6</v>
      </c>
      <c r="F462" s="25"/>
      <c r="G462" s="563"/>
      <c r="H462" s="25"/>
      <c r="I462" s="25"/>
      <c r="J462" s="25"/>
      <c r="K462" s="62">
        <v>9</v>
      </c>
      <c r="L462" s="25"/>
      <c r="M462" s="559"/>
      <c r="N462" s="559"/>
      <c r="O462" s="559"/>
      <c r="P462" s="62">
        <v>7</v>
      </c>
      <c r="Q462" s="559"/>
      <c r="R462" s="514"/>
      <c r="S462" s="514"/>
      <c r="T462" s="62">
        <v>11</v>
      </c>
      <c r="U462" s="514"/>
      <c r="V462" s="514"/>
      <c r="W462" s="514"/>
      <c r="X462" s="514"/>
      <c r="Y462" s="62">
        <v>20</v>
      </c>
      <c r="Z462" s="25"/>
      <c r="AA462" s="25"/>
      <c r="AB462" s="25"/>
      <c r="AC462" s="25"/>
      <c r="AD462" s="62">
        <v>19</v>
      </c>
      <c r="AE462" s="558"/>
      <c r="AF462" s="25"/>
      <c r="AG462" s="25"/>
      <c r="AH462" s="25"/>
      <c r="AI462" s="25"/>
      <c r="AJ462" s="25"/>
      <c r="AK462" s="62">
        <v>4</v>
      </c>
      <c r="AL462" s="25"/>
      <c r="AM462" s="25"/>
      <c r="AN462" s="25"/>
      <c r="AO462" s="25"/>
      <c r="AP462" s="62">
        <v>0</v>
      </c>
      <c r="AQ462" s="25"/>
      <c r="AR462" s="25"/>
      <c r="AS462" s="62">
        <v>7</v>
      </c>
      <c r="AT462" s="25"/>
      <c r="AU462" s="25"/>
      <c r="AV462" s="25"/>
      <c r="AW462" s="25"/>
      <c r="AX462" s="62">
        <v>10</v>
      </c>
      <c r="AY462" s="558"/>
      <c r="AZ462" s="25"/>
      <c r="BA462" s="62">
        <v>12</v>
      </c>
      <c r="BB462" s="25"/>
      <c r="BC462" s="25"/>
      <c r="BD462" s="25"/>
      <c r="BE462" s="25"/>
      <c r="BF462" s="25"/>
      <c r="BG462" s="25"/>
      <c r="BH462" s="25"/>
      <c r="BI462" s="25"/>
      <c r="BJ462" s="62">
        <v>9</v>
      </c>
      <c r="BK462" s="25"/>
      <c r="BL462" s="25"/>
      <c r="BM462" s="25"/>
      <c r="BN462" s="25"/>
      <c r="BO462" s="25"/>
      <c r="BP462" s="62">
        <v>0</v>
      </c>
      <c r="BQ462" s="558"/>
      <c r="BR462" s="25"/>
      <c r="BS462" s="25"/>
      <c r="BT462" s="62">
        <v>12</v>
      </c>
      <c r="BU462" s="25"/>
      <c r="BV462" s="25"/>
      <c r="BW462" s="25"/>
      <c r="BX462" s="25"/>
      <c r="BY462" s="62">
        <v>6</v>
      </c>
      <c r="BZ462" s="25"/>
      <c r="CA462" s="25"/>
      <c r="CB462" s="25"/>
      <c r="CC462" s="25"/>
      <c r="CD462" s="25"/>
      <c r="CE462" s="25"/>
      <c r="CF462" s="25"/>
      <c r="CG462" s="25"/>
      <c r="CH462" s="62">
        <v>0</v>
      </c>
      <c r="CI462" s="25"/>
      <c r="CJ462" s="25"/>
      <c r="CK462" s="62">
        <v>10</v>
      </c>
      <c r="CL462" s="558"/>
      <c r="CM462" s="25"/>
      <c r="CN462" s="25"/>
      <c r="CO462" s="25"/>
      <c r="CP462" s="25"/>
      <c r="CQ462" s="62">
        <v>11</v>
      </c>
      <c r="CR462" s="25"/>
      <c r="CS462" s="25"/>
      <c r="CT462" s="25"/>
      <c r="CU462" s="62">
        <v>12</v>
      </c>
      <c r="CV462" s="25"/>
      <c r="CW462" s="25"/>
      <c r="CX462" s="25"/>
      <c r="CY462" s="25"/>
      <c r="CZ462" s="62">
        <v>9</v>
      </c>
      <c r="DA462" s="25"/>
      <c r="DB462" s="25"/>
      <c r="DC462" s="25"/>
      <c r="DD462" s="25"/>
      <c r="DE462" s="165"/>
      <c r="DF462" s="165"/>
      <c r="DG462" s="62">
        <v>26</v>
      </c>
      <c r="DH462" s="558"/>
      <c r="DI462" s="25"/>
      <c r="DJ462" s="25"/>
      <c r="DK462" s="165"/>
      <c r="DL462" s="165"/>
      <c r="DM462" s="165"/>
      <c r="DN462" s="165"/>
      <c r="DO462" s="165"/>
      <c r="DP462" s="571">
        <f t="shared" si="352"/>
        <v>209</v>
      </c>
      <c r="DQ462" s="62">
        <v>0</v>
      </c>
      <c r="DR462" s="25"/>
      <c r="DS462" s="165"/>
      <c r="DT462" s="165"/>
      <c r="DU462" s="560" t="s">
        <v>341</v>
      </c>
      <c r="DV462" s="62">
        <v>6</v>
      </c>
      <c r="DW462" s="234" t="s">
        <v>341</v>
      </c>
      <c r="DX462" s="1"/>
      <c r="EA462" s="36"/>
      <c r="EB462" s="36"/>
      <c r="EC462" s="36"/>
      <c r="ED462" s="36"/>
      <c r="EE462" s="36"/>
      <c r="EF462" s="36"/>
      <c r="EG462" s="36"/>
      <c r="EH462" s="36"/>
      <c r="EI462" s="36"/>
    </row>
    <row r="463" spans="1:144" s="36" customFormat="1" ht="16.5" customHeight="1">
      <c r="A463" s="52" t="s">
        <v>366</v>
      </c>
      <c r="B463" s="62">
        <v>22</v>
      </c>
      <c r="C463" s="565"/>
      <c r="D463" s="25"/>
      <c r="E463" s="62">
        <v>46</v>
      </c>
      <c r="F463" s="25"/>
      <c r="G463" s="165"/>
      <c r="H463" s="25"/>
      <c r="I463" s="25"/>
      <c r="J463" s="25"/>
      <c r="K463" s="62">
        <v>18</v>
      </c>
      <c r="L463" s="25"/>
      <c r="M463" s="559"/>
      <c r="N463" s="559"/>
      <c r="O463" s="559"/>
      <c r="P463" s="62">
        <v>16</v>
      </c>
      <c r="Q463" s="559"/>
      <c r="R463" s="514"/>
      <c r="S463" s="514"/>
      <c r="T463" s="62">
        <v>42</v>
      </c>
      <c r="U463" s="514"/>
      <c r="V463" s="514"/>
      <c r="W463" s="514"/>
      <c r="X463" s="514"/>
      <c r="Y463" s="62">
        <v>78</v>
      </c>
      <c r="Z463" s="25"/>
      <c r="AA463" s="25"/>
      <c r="AB463" s="25"/>
      <c r="AC463" s="25"/>
      <c r="AD463" s="62">
        <v>60</v>
      </c>
      <c r="AE463" s="565"/>
      <c r="AF463" s="25"/>
      <c r="AG463" s="25"/>
      <c r="AH463" s="25"/>
      <c r="AI463" s="25"/>
      <c r="AJ463" s="25"/>
      <c r="AK463" s="62">
        <v>27</v>
      </c>
      <c r="AL463" s="25"/>
      <c r="AM463" s="25"/>
      <c r="AN463" s="25"/>
      <c r="AO463" s="25"/>
      <c r="AP463" s="62">
        <v>0</v>
      </c>
      <c r="AQ463" s="25"/>
      <c r="AR463" s="25"/>
      <c r="AS463" s="62">
        <v>31</v>
      </c>
      <c r="AT463" s="25"/>
      <c r="AU463" s="25"/>
      <c r="AV463" s="25"/>
      <c r="AW463" s="25"/>
      <c r="AX463" s="62">
        <v>26</v>
      </c>
      <c r="AY463" s="565"/>
      <c r="AZ463" s="25"/>
      <c r="BA463" s="62">
        <v>149</v>
      </c>
      <c r="BB463" s="25"/>
      <c r="BC463" s="25"/>
      <c r="BD463" s="25"/>
      <c r="BE463" s="25"/>
      <c r="BF463" s="25"/>
      <c r="BG463" s="25"/>
      <c r="BH463" s="25"/>
      <c r="BI463" s="25"/>
      <c r="BJ463" s="62">
        <v>62</v>
      </c>
      <c r="BK463" s="25"/>
      <c r="BL463" s="25"/>
      <c r="BM463" s="25"/>
      <c r="BN463" s="25"/>
      <c r="BO463" s="25"/>
      <c r="BP463" s="62">
        <v>53</v>
      </c>
      <c r="BQ463" s="565"/>
      <c r="BR463" s="25"/>
      <c r="BS463" s="25"/>
      <c r="BT463" s="62">
        <v>68</v>
      </c>
      <c r="BU463" s="25"/>
      <c r="BV463" s="25"/>
      <c r="BW463" s="25"/>
      <c r="BX463" s="25"/>
      <c r="BY463" s="62">
        <v>106</v>
      </c>
      <c r="BZ463" s="25"/>
      <c r="CA463" s="25"/>
      <c r="CB463" s="25"/>
      <c r="CC463" s="25"/>
      <c r="CD463" s="25"/>
      <c r="CE463" s="25"/>
      <c r="CF463" s="25"/>
      <c r="CG463" s="25"/>
      <c r="CH463" s="62">
        <v>70</v>
      </c>
      <c r="CI463" s="25"/>
      <c r="CJ463" s="25"/>
      <c r="CK463" s="62">
        <v>125</v>
      </c>
      <c r="CL463" s="565"/>
      <c r="CM463" s="25"/>
      <c r="CN463" s="25"/>
      <c r="CO463" s="25"/>
      <c r="CP463" s="25"/>
      <c r="CQ463" s="62">
        <v>13</v>
      </c>
      <c r="CR463" s="25"/>
      <c r="CS463" s="25"/>
      <c r="CT463" s="25"/>
      <c r="CU463" s="62">
        <v>27</v>
      </c>
      <c r="CV463" s="25"/>
      <c r="CW463" s="25"/>
      <c r="CX463" s="25"/>
      <c r="CY463" s="25"/>
      <c r="CZ463" s="62">
        <v>45</v>
      </c>
      <c r="DA463" s="25"/>
      <c r="DB463" s="25"/>
      <c r="DC463" s="25"/>
      <c r="DD463" s="25"/>
      <c r="DE463" s="165"/>
      <c r="DF463" s="165"/>
      <c r="DG463" s="62">
        <v>124</v>
      </c>
      <c r="DH463" s="565"/>
      <c r="DI463" s="25"/>
      <c r="DJ463" s="25"/>
      <c r="DK463" s="165"/>
      <c r="DL463" s="165"/>
      <c r="DM463" s="165"/>
      <c r="DN463" s="165"/>
      <c r="DO463" s="165"/>
      <c r="DP463" s="572">
        <f t="shared" si="352"/>
        <v>1208</v>
      </c>
      <c r="DQ463" s="62">
        <v>3</v>
      </c>
      <c r="DR463" s="25"/>
      <c r="DS463" s="165"/>
      <c r="DT463" s="165"/>
      <c r="DU463" s="566" t="s">
        <v>341</v>
      </c>
      <c r="DV463" s="62">
        <v>11</v>
      </c>
      <c r="DW463" s="235" t="s">
        <v>341</v>
      </c>
      <c r="DX463" s="15"/>
      <c r="DY463" s="34"/>
      <c r="DZ463" s="34"/>
      <c r="EA463" s="34"/>
      <c r="EB463" s="34"/>
      <c r="EC463" s="34"/>
      <c r="ED463" s="34"/>
      <c r="EE463" s="34"/>
      <c r="EF463" s="34"/>
      <c r="EG463" s="34"/>
      <c r="EH463" s="34"/>
      <c r="EI463" s="34"/>
    </row>
    <row r="464" spans="1:144" ht="16.5" customHeight="1">
      <c r="A464" s="51" t="s">
        <v>26</v>
      </c>
      <c r="B464" s="62"/>
      <c r="C464" s="565"/>
      <c r="D464" s="25"/>
      <c r="E464" s="62"/>
      <c r="F464" s="25"/>
      <c r="G464" s="165"/>
      <c r="H464" s="25"/>
      <c r="I464" s="25"/>
      <c r="J464" s="25"/>
      <c r="K464" s="62"/>
      <c r="L464" s="25"/>
      <c r="M464" s="559"/>
      <c r="N464" s="559"/>
      <c r="O464" s="559"/>
      <c r="P464" s="62"/>
      <c r="Q464" s="559"/>
      <c r="R464" s="514"/>
      <c r="S464" s="514"/>
      <c r="T464" s="62"/>
      <c r="U464" s="514"/>
      <c r="V464" s="514"/>
      <c r="W464" s="514"/>
      <c r="X464" s="514"/>
      <c r="Y464" s="62"/>
      <c r="Z464" s="25"/>
      <c r="AA464" s="25"/>
      <c r="AB464" s="25"/>
      <c r="AC464" s="25"/>
      <c r="AD464" s="62"/>
      <c r="AE464" s="565"/>
      <c r="AF464" s="25"/>
      <c r="AG464" s="25"/>
      <c r="AH464" s="25"/>
      <c r="AI464" s="25"/>
      <c r="AJ464" s="25"/>
      <c r="AK464" s="62"/>
      <c r="AL464" s="25"/>
      <c r="AM464" s="25"/>
      <c r="AN464" s="25"/>
      <c r="AO464" s="25"/>
      <c r="AP464" s="62"/>
      <c r="AQ464" s="25"/>
      <c r="AR464" s="25"/>
      <c r="AS464" s="62"/>
      <c r="AT464" s="25"/>
      <c r="AU464" s="25"/>
      <c r="AV464" s="25"/>
      <c r="AW464" s="25"/>
      <c r="AX464" s="62"/>
      <c r="AY464" s="565"/>
      <c r="AZ464" s="25"/>
      <c r="BA464" s="62"/>
      <c r="BB464" s="25"/>
      <c r="BC464" s="25"/>
      <c r="BD464" s="25"/>
      <c r="BE464" s="25"/>
      <c r="BF464" s="25"/>
      <c r="BG464" s="25"/>
      <c r="BH464" s="25"/>
      <c r="BI464" s="25"/>
      <c r="BJ464" s="62"/>
      <c r="BK464" s="25"/>
      <c r="BL464" s="25"/>
      <c r="BM464" s="25"/>
      <c r="BN464" s="25"/>
      <c r="BO464" s="25"/>
      <c r="BP464" s="62"/>
      <c r="BQ464" s="565"/>
      <c r="BR464" s="25"/>
      <c r="BS464" s="25"/>
      <c r="BT464" s="62"/>
      <c r="BU464" s="25"/>
      <c r="BV464" s="25"/>
      <c r="BW464" s="25"/>
      <c r="BX464" s="25"/>
      <c r="BY464" s="62"/>
      <c r="BZ464" s="25"/>
      <c r="CA464" s="25"/>
      <c r="CB464" s="25"/>
      <c r="CC464" s="25"/>
      <c r="CD464" s="25"/>
      <c r="CE464" s="25"/>
      <c r="CF464" s="25"/>
      <c r="CG464" s="25"/>
      <c r="CH464" s="62"/>
      <c r="CI464" s="25"/>
      <c r="CJ464" s="25"/>
      <c r="CK464" s="62"/>
      <c r="CL464" s="565"/>
      <c r="CM464" s="25"/>
      <c r="CN464" s="25"/>
      <c r="CO464" s="25"/>
      <c r="CP464" s="25"/>
      <c r="CQ464" s="62"/>
      <c r="CR464" s="25"/>
      <c r="CS464" s="25"/>
      <c r="CT464" s="25"/>
      <c r="CU464" s="62"/>
      <c r="CV464" s="25"/>
      <c r="CW464" s="25"/>
      <c r="CX464" s="25"/>
      <c r="CY464" s="25"/>
      <c r="CZ464" s="62"/>
      <c r="DA464" s="25"/>
      <c r="DB464" s="25"/>
      <c r="DC464" s="25"/>
      <c r="DD464" s="25"/>
      <c r="DE464" s="165"/>
      <c r="DF464" s="165"/>
      <c r="DG464" s="62"/>
      <c r="DH464" s="565"/>
      <c r="DI464" s="25"/>
      <c r="DJ464" s="25"/>
      <c r="DK464" s="165"/>
      <c r="DL464" s="165"/>
      <c r="DM464" s="165"/>
      <c r="DN464" s="165"/>
      <c r="DO464" s="165"/>
      <c r="DP464" s="572"/>
      <c r="DQ464" s="62"/>
      <c r="DR464" s="25"/>
      <c r="DS464" s="165"/>
      <c r="DT464" s="165"/>
      <c r="DU464" s="566"/>
      <c r="DV464" s="62"/>
      <c r="DW464" s="235"/>
      <c r="DY464" s="34"/>
      <c r="DZ464" s="34"/>
      <c r="EA464" s="34"/>
      <c r="EB464" s="34"/>
      <c r="EC464" s="34"/>
      <c r="ED464" s="34"/>
      <c r="EE464" s="34"/>
      <c r="EF464" s="34"/>
      <c r="EG464" s="34"/>
      <c r="EH464" s="34"/>
      <c r="EI464" s="34"/>
      <c r="EJ464" s="34"/>
      <c r="EK464" s="34"/>
      <c r="EL464" s="34"/>
      <c r="EM464" s="34"/>
      <c r="EN464" s="34"/>
    </row>
    <row r="465" spans="1:144" ht="16.5" customHeight="1">
      <c r="A465" s="52" t="s">
        <v>18</v>
      </c>
      <c r="B465" s="62">
        <v>4</v>
      </c>
      <c r="C465" s="565"/>
      <c r="D465" s="25"/>
      <c r="E465" s="62">
        <v>9</v>
      </c>
      <c r="F465" s="25"/>
      <c r="G465" s="165"/>
      <c r="H465" s="25"/>
      <c r="I465" s="25"/>
      <c r="J465" s="25"/>
      <c r="K465" s="62"/>
      <c r="L465" s="25"/>
      <c r="M465" s="559"/>
      <c r="N465" s="559"/>
      <c r="O465" s="559"/>
      <c r="P465" s="62">
        <v>0</v>
      </c>
      <c r="Q465" s="559"/>
      <c r="R465" s="514"/>
      <c r="S465" s="514"/>
      <c r="T465" s="62">
        <v>0</v>
      </c>
      <c r="U465" s="514"/>
      <c r="V465" s="514"/>
      <c r="W465" s="514"/>
      <c r="X465" s="514"/>
      <c r="Y465" s="62">
        <v>6</v>
      </c>
      <c r="Z465" s="25"/>
      <c r="AA465" s="25"/>
      <c r="AB465" s="25"/>
      <c r="AC465" s="25"/>
      <c r="AD465" s="62">
        <v>0</v>
      </c>
      <c r="AE465" s="565"/>
      <c r="AF465" s="25"/>
      <c r="AG465" s="25"/>
      <c r="AH465" s="25"/>
      <c r="AI465" s="25"/>
      <c r="AJ465" s="25"/>
      <c r="AK465" s="62">
        <v>0</v>
      </c>
      <c r="AL465" s="25"/>
      <c r="AM465" s="25"/>
      <c r="AN465" s="25"/>
      <c r="AO465" s="25"/>
      <c r="AP465" s="62">
        <v>0</v>
      </c>
      <c r="AQ465" s="25"/>
      <c r="AR465" s="25"/>
      <c r="AS465" s="62">
        <v>4</v>
      </c>
      <c r="AT465" s="25"/>
      <c r="AU465" s="25"/>
      <c r="AV465" s="25"/>
      <c r="AW465" s="25"/>
      <c r="AX465" s="62"/>
      <c r="AY465" s="565"/>
      <c r="AZ465" s="25"/>
      <c r="BA465" s="62">
        <v>21</v>
      </c>
      <c r="BB465" s="25"/>
      <c r="BC465" s="25"/>
      <c r="BD465" s="25"/>
      <c r="BE465" s="25"/>
      <c r="BF465" s="25"/>
      <c r="BG465" s="25"/>
      <c r="BH465" s="25"/>
      <c r="BI465" s="25"/>
      <c r="BJ465" s="62">
        <v>8</v>
      </c>
      <c r="BK465" s="25"/>
      <c r="BL465" s="25"/>
      <c r="BM465" s="25"/>
      <c r="BN465" s="25"/>
      <c r="BO465" s="25"/>
      <c r="BP465" s="62">
        <v>0</v>
      </c>
      <c r="BQ465" s="565"/>
      <c r="BR465" s="25"/>
      <c r="BS465" s="25"/>
      <c r="BT465" s="62">
        <v>2</v>
      </c>
      <c r="BU465" s="25"/>
      <c r="BV465" s="25"/>
      <c r="BW465" s="25"/>
      <c r="BX465" s="25"/>
      <c r="BY465" s="62">
        <v>1</v>
      </c>
      <c r="BZ465" s="25"/>
      <c r="CA465" s="25"/>
      <c r="CB465" s="25"/>
      <c r="CC465" s="25"/>
      <c r="CD465" s="25"/>
      <c r="CE465" s="25"/>
      <c r="CF465" s="25"/>
      <c r="CG465" s="25"/>
      <c r="CH465" s="62">
        <v>1</v>
      </c>
      <c r="CI465" s="25"/>
      <c r="CJ465" s="25"/>
      <c r="CK465" s="62">
        <v>8</v>
      </c>
      <c r="CL465" s="565"/>
      <c r="CM465" s="25"/>
      <c r="CN465" s="25"/>
      <c r="CO465" s="25"/>
      <c r="CP465" s="25"/>
      <c r="CQ465" s="62">
        <v>0</v>
      </c>
      <c r="CR465" s="25"/>
      <c r="CS465" s="25"/>
      <c r="CT465" s="25"/>
      <c r="CU465" s="62">
        <v>1</v>
      </c>
      <c r="CV465" s="25"/>
      <c r="CW465" s="25"/>
      <c r="CX465" s="25"/>
      <c r="CY465" s="25"/>
      <c r="CZ465" s="62">
        <v>0</v>
      </c>
      <c r="DA465" s="25"/>
      <c r="DB465" s="25"/>
      <c r="DC465" s="25"/>
      <c r="DD465" s="25"/>
      <c r="DE465" s="165"/>
      <c r="DF465" s="165"/>
      <c r="DG465" s="62">
        <v>20</v>
      </c>
      <c r="DH465" s="565"/>
      <c r="DI465" s="25"/>
      <c r="DJ465" s="25"/>
      <c r="DK465" s="165"/>
      <c r="DL465" s="165"/>
      <c r="DM465" s="165"/>
      <c r="DN465" s="165"/>
      <c r="DO465" s="165"/>
      <c r="DP465" s="572">
        <f t="shared" si="352"/>
        <v>85</v>
      </c>
      <c r="DQ465" s="62">
        <v>0</v>
      </c>
      <c r="DR465" s="25"/>
      <c r="DS465" s="165"/>
      <c r="DT465" s="165"/>
      <c r="DU465" s="566" t="s">
        <v>341</v>
      </c>
      <c r="DV465" s="62">
        <v>5</v>
      </c>
      <c r="DW465" s="235" t="s">
        <v>341</v>
      </c>
      <c r="DY465" s="34"/>
      <c r="DZ465" s="36"/>
      <c r="EA465" s="36"/>
      <c r="EB465" s="36"/>
      <c r="EC465" s="36"/>
      <c r="ED465" s="36"/>
      <c r="EE465" s="36"/>
      <c r="EF465" s="36"/>
      <c r="EG465" s="36"/>
      <c r="EH465" s="36"/>
      <c r="EI465" s="36"/>
      <c r="EJ465" s="34"/>
      <c r="EK465" s="34"/>
      <c r="EL465" s="34"/>
      <c r="EM465" s="34"/>
      <c r="EN465" s="34"/>
    </row>
    <row r="466" spans="1:144" ht="16.5" customHeight="1">
      <c r="A466" s="53" t="s">
        <v>107</v>
      </c>
      <c r="B466" s="62">
        <v>31</v>
      </c>
      <c r="C466" s="558"/>
      <c r="D466" s="25"/>
      <c r="E466" s="62">
        <v>79</v>
      </c>
      <c r="F466" s="25"/>
      <c r="G466" s="165"/>
      <c r="H466" s="25"/>
      <c r="I466" s="25"/>
      <c r="J466" s="25"/>
      <c r="K466" s="62">
        <v>31</v>
      </c>
      <c r="L466" s="25"/>
      <c r="M466" s="559"/>
      <c r="N466" s="559"/>
      <c r="O466" s="559"/>
      <c r="P466" s="62">
        <v>25</v>
      </c>
      <c r="Q466" s="559"/>
      <c r="R466" s="514"/>
      <c r="S466" s="514"/>
      <c r="T466" s="62">
        <v>16</v>
      </c>
      <c r="U466" s="514"/>
      <c r="V466" s="514"/>
      <c r="W466" s="514"/>
      <c r="X466" s="514"/>
      <c r="Y466" s="62">
        <v>46</v>
      </c>
      <c r="Z466" s="25"/>
      <c r="AA466" s="25"/>
      <c r="AB466" s="25"/>
      <c r="AC466" s="25"/>
      <c r="AD466" s="62">
        <v>45</v>
      </c>
      <c r="AE466" s="558"/>
      <c r="AF466" s="25"/>
      <c r="AG466" s="25"/>
      <c r="AH466" s="25"/>
      <c r="AI466" s="25"/>
      <c r="AJ466" s="25"/>
      <c r="AK466" s="62">
        <v>26</v>
      </c>
      <c r="AL466" s="25"/>
      <c r="AM466" s="25"/>
      <c r="AN466" s="25"/>
      <c r="AO466" s="25"/>
      <c r="AP466" s="62">
        <v>7</v>
      </c>
      <c r="AQ466" s="25"/>
      <c r="AR466" s="25"/>
      <c r="AS466" s="62">
        <v>20</v>
      </c>
      <c r="AT466" s="25"/>
      <c r="AU466" s="25"/>
      <c r="AV466" s="25"/>
      <c r="AW466" s="25"/>
      <c r="AX466" s="62">
        <v>36</v>
      </c>
      <c r="AY466" s="558"/>
      <c r="AZ466" s="25"/>
      <c r="BA466" s="62">
        <v>257</v>
      </c>
      <c r="BB466" s="25"/>
      <c r="BC466" s="25"/>
      <c r="BD466" s="25"/>
      <c r="BE466" s="25"/>
      <c r="BF466" s="25"/>
      <c r="BG466" s="25"/>
      <c r="BH466" s="25"/>
      <c r="BI466" s="25"/>
      <c r="BJ466" s="62">
        <v>43</v>
      </c>
      <c r="BK466" s="25"/>
      <c r="BL466" s="25"/>
      <c r="BM466" s="25"/>
      <c r="BN466" s="25"/>
      <c r="BO466" s="25"/>
      <c r="BP466" s="62">
        <v>14</v>
      </c>
      <c r="BQ466" s="558"/>
      <c r="BR466" s="25"/>
      <c r="BS466" s="25"/>
      <c r="BT466" s="62">
        <v>38</v>
      </c>
      <c r="BU466" s="25"/>
      <c r="BV466" s="25"/>
      <c r="BW466" s="25"/>
      <c r="BX466" s="25"/>
      <c r="BY466" s="62">
        <v>23</v>
      </c>
      <c r="BZ466" s="25"/>
      <c r="CA466" s="25"/>
      <c r="CB466" s="25"/>
      <c r="CC466" s="25"/>
      <c r="CD466" s="25"/>
      <c r="CE466" s="25"/>
      <c r="CF466" s="25"/>
      <c r="CG466" s="25"/>
      <c r="CH466" s="62">
        <v>77</v>
      </c>
      <c r="CI466" s="25"/>
      <c r="CJ466" s="25"/>
      <c r="CK466" s="62">
        <v>47</v>
      </c>
      <c r="CL466" s="558"/>
      <c r="CM466" s="25"/>
      <c r="CN466" s="25"/>
      <c r="CO466" s="25"/>
      <c r="CP466" s="25"/>
      <c r="CQ466" s="62">
        <v>30</v>
      </c>
      <c r="CR466" s="25"/>
      <c r="CS466" s="25"/>
      <c r="CT466" s="25"/>
      <c r="CU466" s="62">
        <v>34</v>
      </c>
      <c r="CV466" s="25"/>
      <c r="CW466" s="25"/>
      <c r="CX466" s="25"/>
      <c r="CY466" s="25"/>
      <c r="CZ466" s="62">
        <v>123</v>
      </c>
      <c r="DA466" s="25"/>
      <c r="DB466" s="25"/>
      <c r="DC466" s="25"/>
      <c r="DD466" s="25"/>
      <c r="DE466" s="165"/>
      <c r="DF466" s="165"/>
      <c r="DG466" s="62">
        <v>93</v>
      </c>
      <c r="DH466" s="558"/>
      <c r="DI466" s="25"/>
      <c r="DJ466" s="25"/>
      <c r="DK466" s="165"/>
      <c r="DL466" s="165"/>
      <c r="DM466" s="165"/>
      <c r="DN466" s="165"/>
      <c r="DO466" s="165"/>
      <c r="DP466" s="571">
        <f t="shared" si="352"/>
        <v>1141</v>
      </c>
      <c r="DQ466" s="62">
        <v>16</v>
      </c>
      <c r="DR466" s="25"/>
      <c r="DS466" s="165"/>
      <c r="DT466" s="165"/>
      <c r="DU466" s="560" t="s">
        <v>341</v>
      </c>
      <c r="DV466" s="62">
        <v>6</v>
      </c>
      <c r="DW466" s="234" t="s">
        <v>341</v>
      </c>
      <c r="DY466" s="36"/>
      <c r="DZ466" s="34"/>
      <c r="EJ466" s="36"/>
      <c r="EK466" s="36"/>
      <c r="EL466" s="36"/>
      <c r="EM466" s="36"/>
      <c r="EN466" s="36"/>
    </row>
    <row r="467" spans="1:144" ht="16.5" customHeight="1">
      <c r="A467" s="51" t="s">
        <v>27</v>
      </c>
      <c r="B467" s="62"/>
      <c r="C467" s="558"/>
      <c r="D467" s="25"/>
      <c r="E467" s="62"/>
      <c r="F467" s="25"/>
      <c r="G467" s="165"/>
      <c r="H467" s="25"/>
      <c r="I467" s="25"/>
      <c r="J467" s="25"/>
      <c r="K467" s="62"/>
      <c r="L467" s="25"/>
      <c r="M467" s="559"/>
      <c r="N467" s="559"/>
      <c r="O467" s="559"/>
      <c r="P467" s="62"/>
      <c r="Q467" s="559"/>
      <c r="R467" s="514"/>
      <c r="S467" s="514"/>
      <c r="T467" s="62"/>
      <c r="U467" s="514"/>
      <c r="V467" s="514"/>
      <c r="W467" s="514"/>
      <c r="X467" s="514"/>
      <c r="Y467" s="62"/>
      <c r="Z467" s="25"/>
      <c r="AA467" s="25"/>
      <c r="AB467" s="25"/>
      <c r="AC467" s="25"/>
      <c r="AD467" s="62"/>
      <c r="AE467" s="558"/>
      <c r="AF467" s="25"/>
      <c r="AG467" s="25"/>
      <c r="AH467" s="25"/>
      <c r="AI467" s="25"/>
      <c r="AJ467" s="25"/>
      <c r="AK467" s="62"/>
      <c r="AL467" s="25"/>
      <c r="AM467" s="25"/>
      <c r="AN467" s="25"/>
      <c r="AO467" s="25"/>
      <c r="AP467" s="62"/>
      <c r="AQ467" s="25"/>
      <c r="AR467" s="25"/>
      <c r="AS467" s="62"/>
      <c r="AT467" s="25"/>
      <c r="AU467" s="25"/>
      <c r="AV467" s="25"/>
      <c r="AW467" s="25"/>
      <c r="AX467" s="62"/>
      <c r="AY467" s="558"/>
      <c r="AZ467" s="25"/>
      <c r="BA467" s="62"/>
      <c r="BB467" s="25"/>
      <c r="BC467" s="25"/>
      <c r="BD467" s="25"/>
      <c r="BE467" s="25"/>
      <c r="BF467" s="25"/>
      <c r="BG467" s="25"/>
      <c r="BH467" s="25"/>
      <c r="BI467" s="25"/>
      <c r="BJ467" s="62"/>
      <c r="BK467" s="25"/>
      <c r="BL467" s="25"/>
      <c r="BM467" s="25"/>
      <c r="BN467" s="25"/>
      <c r="BO467" s="25"/>
      <c r="BP467" s="62"/>
      <c r="BQ467" s="567"/>
      <c r="BR467" s="25"/>
      <c r="BS467" s="25"/>
      <c r="BT467" s="62"/>
      <c r="BU467" s="25"/>
      <c r="BV467" s="25"/>
      <c r="BW467" s="25"/>
      <c r="BX467" s="25"/>
      <c r="BY467" s="62"/>
      <c r="BZ467" s="25"/>
      <c r="CA467" s="25"/>
      <c r="CB467" s="25"/>
      <c r="CC467" s="25"/>
      <c r="CD467" s="25"/>
      <c r="CE467" s="25"/>
      <c r="CF467" s="25"/>
      <c r="CG467" s="25"/>
      <c r="CH467" s="62"/>
      <c r="CI467" s="25"/>
      <c r="CJ467" s="25"/>
      <c r="CK467" s="62"/>
      <c r="CL467" s="558"/>
      <c r="CM467" s="25"/>
      <c r="CN467" s="25"/>
      <c r="CO467" s="25"/>
      <c r="CP467" s="25"/>
      <c r="CQ467" s="62"/>
      <c r="CR467" s="25"/>
      <c r="CS467" s="25"/>
      <c r="CT467" s="25"/>
      <c r="CU467" s="62"/>
      <c r="CV467" s="25"/>
      <c r="CW467" s="25"/>
      <c r="CX467" s="25"/>
      <c r="CY467" s="25"/>
      <c r="CZ467" s="62"/>
      <c r="DA467" s="25"/>
      <c r="DB467" s="25"/>
      <c r="DC467" s="25"/>
      <c r="DD467" s="25"/>
      <c r="DE467" s="165"/>
      <c r="DF467" s="165"/>
      <c r="DG467" s="62"/>
      <c r="DH467" s="558"/>
      <c r="DI467" s="25"/>
      <c r="DJ467" s="25"/>
      <c r="DK467" s="165"/>
      <c r="DL467" s="165"/>
      <c r="DM467" s="165"/>
      <c r="DN467" s="165"/>
      <c r="DO467" s="165"/>
      <c r="DP467" s="571"/>
      <c r="DQ467" s="62"/>
      <c r="DR467" s="25"/>
      <c r="DS467" s="165"/>
      <c r="DT467" s="165"/>
      <c r="DU467" s="560"/>
      <c r="DV467" s="62"/>
      <c r="DW467" s="234"/>
      <c r="DY467" s="36"/>
      <c r="DZ467" s="34"/>
    </row>
    <row r="468" spans="1:144" ht="16.5" customHeight="1">
      <c r="A468" s="52" t="s">
        <v>130</v>
      </c>
      <c r="B468" s="62">
        <v>0</v>
      </c>
      <c r="C468" s="558"/>
      <c r="D468" s="25"/>
      <c r="E468" s="62">
        <v>9</v>
      </c>
      <c r="F468" s="25"/>
      <c r="G468" s="165"/>
      <c r="H468" s="25"/>
      <c r="I468" s="25"/>
      <c r="J468" s="25"/>
      <c r="K468" s="62">
        <v>10</v>
      </c>
      <c r="L468" s="25"/>
      <c r="M468" s="559"/>
      <c r="N468" s="559"/>
      <c r="O468" s="559"/>
      <c r="P468" s="62">
        <v>6</v>
      </c>
      <c r="Q468" s="559"/>
      <c r="R468" s="514"/>
      <c r="S468" s="514"/>
      <c r="T468" s="62">
        <v>0</v>
      </c>
      <c r="U468" s="514"/>
      <c r="V468" s="514"/>
      <c r="W468" s="514"/>
      <c r="X468" s="514"/>
      <c r="Y468" s="62">
        <v>16</v>
      </c>
      <c r="Z468" s="25"/>
      <c r="AA468" s="25"/>
      <c r="AB468" s="25"/>
      <c r="AC468" s="25"/>
      <c r="AD468" s="62">
        <v>7</v>
      </c>
      <c r="AE468" s="558"/>
      <c r="AF468" s="25"/>
      <c r="AG468" s="25"/>
      <c r="AH468" s="25"/>
      <c r="AI468" s="25"/>
      <c r="AJ468" s="25"/>
      <c r="AK468" s="62">
        <v>0</v>
      </c>
      <c r="AL468" s="25"/>
      <c r="AM468" s="25"/>
      <c r="AN468" s="25"/>
      <c r="AO468" s="25"/>
      <c r="AP468" s="62">
        <v>0</v>
      </c>
      <c r="AQ468" s="25"/>
      <c r="AR468" s="25"/>
      <c r="AS468" s="62">
        <v>4</v>
      </c>
      <c r="AT468" s="25"/>
      <c r="AU468" s="25"/>
      <c r="AV468" s="25"/>
      <c r="AW468" s="25"/>
      <c r="AX468" s="62">
        <v>10</v>
      </c>
      <c r="AY468" s="558"/>
      <c r="AZ468" s="25"/>
      <c r="BA468" s="62">
        <v>40</v>
      </c>
      <c r="BB468" s="25"/>
      <c r="BC468" s="25"/>
      <c r="BD468" s="25"/>
      <c r="BE468" s="25"/>
      <c r="BF468" s="25"/>
      <c r="BG468" s="25"/>
      <c r="BH468" s="25"/>
      <c r="BI468" s="25"/>
      <c r="BJ468" s="62">
        <v>9</v>
      </c>
      <c r="BK468" s="25"/>
      <c r="BL468" s="25"/>
      <c r="BM468" s="25"/>
      <c r="BN468" s="25"/>
      <c r="BO468" s="25"/>
      <c r="BP468" s="62">
        <v>4</v>
      </c>
      <c r="BQ468" s="567"/>
      <c r="BR468" s="25"/>
      <c r="BS468" s="25"/>
      <c r="BT468" s="62">
        <v>7</v>
      </c>
      <c r="BU468" s="25"/>
      <c r="BV468" s="25"/>
      <c r="BW468" s="25"/>
      <c r="BX468" s="25"/>
      <c r="BY468" s="62">
        <v>19</v>
      </c>
      <c r="BZ468" s="25"/>
      <c r="CA468" s="25"/>
      <c r="CB468" s="25"/>
      <c r="CC468" s="25"/>
      <c r="CD468" s="25"/>
      <c r="CE468" s="25"/>
      <c r="CF468" s="25"/>
      <c r="CG468" s="25"/>
      <c r="CH468" s="62">
        <v>1</v>
      </c>
      <c r="CI468" s="25"/>
      <c r="CJ468" s="25"/>
      <c r="CK468" s="62">
        <v>5</v>
      </c>
      <c r="CL468" s="558"/>
      <c r="CM468" s="25"/>
      <c r="CN468" s="25"/>
      <c r="CO468" s="25"/>
      <c r="CP468" s="25"/>
      <c r="CQ468" s="62">
        <v>4</v>
      </c>
      <c r="CR468" s="25"/>
      <c r="CS468" s="25"/>
      <c r="CT468" s="25"/>
      <c r="CU468" s="62">
        <v>0</v>
      </c>
      <c r="CV468" s="25"/>
      <c r="CW468" s="25"/>
      <c r="CX468" s="25"/>
      <c r="CY468" s="25"/>
      <c r="CZ468" s="62">
        <v>3</v>
      </c>
      <c r="DA468" s="25"/>
      <c r="DB468" s="25"/>
      <c r="DC468" s="25"/>
      <c r="DD468" s="25"/>
      <c r="DE468" s="165"/>
      <c r="DF468" s="165"/>
      <c r="DG468" s="62">
        <v>8</v>
      </c>
      <c r="DH468" s="558"/>
      <c r="DI468" s="25"/>
      <c r="DJ468" s="25"/>
      <c r="DK468" s="165"/>
      <c r="DL468" s="165"/>
      <c r="DM468" s="165"/>
      <c r="DN468" s="165"/>
      <c r="DO468" s="165"/>
      <c r="DP468" s="572">
        <f t="shared" si="352"/>
        <v>162</v>
      </c>
      <c r="DQ468" s="62">
        <v>0</v>
      </c>
      <c r="DR468" s="25"/>
      <c r="DS468" s="165"/>
      <c r="DT468" s="165"/>
      <c r="DU468" s="560" t="s">
        <v>341</v>
      </c>
      <c r="DV468" s="62">
        <v>0</v>
      </c>
      <c r="DW468" s="234" t="s">
        <v>341</v>
      </c>
      <c r="DX468" s="34"/>
      <c r="DY468" s="34"/>
      <c r="DZ468" s="36"/>
      <c r="EA468" s="34"/>
      <c r="EB468" s="34"/>
      <c r="EC468" s="34"/>
      <c r="ED468" s="34"/>
      <c r="EE468" s="34"/>
      <c r="EF468" s="34"/>
      <c r="EG468" s="34"/>
      <c r="EH468" s="34"/>
      <c r="EI468" s="34"/>
      <c r="EJ468" s="34"/>
      <c r="EK468" s="34"/>
      <c r="EL468" s="34"/>
    </row>
    <row r="469" spans="1:144" s="14" customFormat="1" ht="16.5" customHeight="1">
      <c r="A469" s="54" t="s">
        <v>131</v>
      </c>
      <c r="B469" s="64">
        <v>17</v>
      </c>
      <c r="C469" s="25"/>
      <c r="D469" s="25"/>
      <c r="E469" s="64">
        <v>20</v>
      </c>
      <c r="F469" s="25"/>
      <c r="G469" s="561"/>
      <c r="H469" s="25"/>
      <c r="I469" s="25"/>
      <c r="J469" s="25"/>
      <c r="K469" s="64">
        <v>0</v>
      </c>
      <c r="L469" s="25"/>
      <c r="M469" s="559"/>
      <c r="N469" s="559"/>
      <c r="O469" s="559"/>
      <c r="P469" s="64">
        <v>0</v>
      </c>
      <c r="Q469" s="559"/>
      <c r="R469" s="514"/>
      <c r="S469" s="514"/>
      <c r="T469" s="64">
        <v>10</v>
      </c>
      <c r="U469" s="514"/>
      <c r="V469" s="514"/>
      <c r="W469" s="514"/>
      <c r="X469" s="514"/>
      <c r="Y469" s="64">
        <v>18</v>
      </c>
      <c r="Z469" s="25"/>
      <c r="AA469" s="25"/>
      <c r="AB469" s="25"/>
      <c r="AC469" s="25"/>
      <c r="AD469" s="64">
        <v>23</v>
      </c>
      <c r="AE469" s="568"/>
      <c r="AF469" s="25"/>
      <c r="AG469" s="25"/>
      <c r="AH469" s="25"/>
      <c r="AI469" s="25"/>
      <c r="AJ469" s="25"/>
      <c r="AK469" s="64">
        <v>0</v>
      </c>
      <c r="AL469" s="25"/>
      <c r="AM469" s="25"/>
      <c r="AN469" s="25"/>
      <c r="AO469" s="25"/>
      <c r="AP469" s="64">
        <v>0</v>
      </c>
      <c r="AQ469" s="25"/>
      <c r="AR469" s="25"/>
      <c r="AS469" s="64">
        <v>10</v>
      </c>
      <c r="AT469" s="25"/>
      <c r="AU469" s="25"/>
      <c r="AV469" s="25"/>
      <c r="AW469" s="25"/>
      <c r="AX469" s="64">
        <v>12</v>
      </c>
      <c r="AY469" s="568"/>
      <c r="AZ469" s="25"/>
      <c r="BA469" s="64">
        <v>30</v>
      </c>
      <c r="BB469" s="25"/>
      <c r="BC469" s="25"/>
      <c r="BD469" s="25"/>
      <c r="BE469" s="25"/>
      <c r="BF469" s="25"/>
      <c r="BG469" s="25"/>
      <c r="BH469" s="25"/>
      <c r="BI469" s="25"/>
      <c r="BJ469" s="64">
        <v>20</v>
      </c>
      <c r="BK469" s="25"/>
      <c r="BL469" s="25"/>
      <c r="BM469" s="25"/>
      <c r="BN469" s="25"/>
      <c r="BO469" s="25"/>
      <c r="BP469" s="64">
        <v>0</v>
      </c>
      <c r="BQ469" s="568"/>
      <c r="BR469" s="25"/>
      <c r="BS469" s="25"/>
      <c r="BT469" s="64">
        <v>16</v>
      </c>
      <c r="BU469" s="25"/>
      <c r="BV469" s="25"/>
      <c r="BW469" s="25"/>
      <c r="BX469" s="25"/>
      <c r="BY469" s="64">
        <v>8</v>
      </c>
      <c r="BZ469" s="25"/>
      <c r="CA469" s="25"/>
      <c r="CB469" s="25"/>
      <c r="CC469" s="25"/>
      <c r="CD469" s="25"/>
      <c r="CE469" s="25"/>
      <c r="CF469" s="25"/>
      <c r="CG469" s="25"/>
      <c r="CH469" s="64">
        <v>11</v>
      </c>
      <c r="CI469" s="25"/>
      <c r="CJ469" s="25"/>
      <c r="CK469" s="64">
        <v>12</v>
      </c>
      <c r="CL469" s="568"/>
      <c r="CM469" s="25"/>
      <c r="CN469" s="25"/>
      <c r="CO469" s="25"/>
      <c r="CP469" s="25"/>
      <c r="CQ469" s="64">
        <v>0</v>
      </c>
      <c r="CR469" s="25"/>
      <c r="CS469" s="25"/>
      <c r="CT469" s="25"/>
      <c r="CU469" s="64">
        <v>13</v>
      </c>
      <c r="CV469" s="25"/>
      <c r="CW469" s="25"/>
      <c r="CX469" s="25"/>
      <c r="CY469" s="25"/>
      <c r="CZ469" s="64">
        <v>18</v>
      </c>
      <c r="DA469" s="25"/>
      <c r="DB469" s="25"/>
      <c r="DC469" s="25"/>
      <c r="DD469" s="25"/>
      <c r="DE469" s="25"/>
      <c r="DF469" s="25"/>
      <c r="DG469" s="64">
        <v>32</v>
      </c>
      <c r="DH469" s="568"/>
      <c r="DI469" s="25"/>
      <c r="DJ469" s="25"/>
      <c r="DK469" s="569"/>
      <c r="DL469" s="569"/>
      <c r="DM469" s="569"/>
      <c r="DN469" s="569"/>
      <c r="DO469" s="569"/>
      <c r="DP469" s="573">
        <f t="shared" si="352"/>
        <v>270</v>
      </c>
      <c r="DQ469" s="64">
        <v>0</v>
      </c>
      <c r="DR469" s="25"/>
      <c r="DS469" s="569"/>
      <c r="DT469" s="569"/>
      <c r="DU469" s="516" t="s">
        <v>341</v>
      </c>
      <c r="DV469" s="64">
        <v>1</v>
      </c>
      <c r="DW469" s="64" t="s">
        <v>341</v>
      </c>
      <c r="DX469" s="1"/>
      <c r="DY469" s="34"/>
      <c r="DZ469" s="36"/>
      <c r="EA469" s="1"/>
      <c r="EB469" s="1"/>
      <c r="EC469" s="1"/>
      <c r="ED469" s="1"/>
      <c r="EE469" s="1"/>
      <c r="EF469" s="1"/>
      <c r="EG469" s="1"/>
      <c r="EH469" s="1"/>
      <c r="EI469" s="1"/>
      <c r="EJ469" s="1"/>
      <c r="EK469" s="1"/>
    </row>
    <row r="470" spans="1:144" s="34" customFormat="1" ht="16.5" customHeight="1">
      <c r="A470" s="12"/>
      <c r="B470" s="41"/>
      <c r="C470" s="15"/>
      <c r="D470" s="15"/>
      <c r="E470" s="72"/>
      <c r="F470" s="15"/>
      <c r="G470" s="15"/>
      <c r="H470" s="15"/>
      <c r="I470" s="88"/>
      <c r="J470" s="15"/>
      <c r="K470" s="85"/>
      <c r="L470" s="1"/>
      <c r="M470" s="1"/>
      <c r="N470" s="1"/>
      <c r="O470" s="1"/>
      <c r="P470" s="85"/>
      <c r="Q470" s="1"/>
      <c r="R470" s="1"/>
      <c r="S470" s="1"/>
      <c r="T470" s="85"/>
      <c r="U470" s="1"/>
      <c r="V470" s="1"/>
      <c r="W470" s="1"/>
      <c r="X470" s="1"/>
      <c r="Y470" s="72"/>
      <c r="Z470" s="1"/>
      <c r="AA470" s="1"/>
      <c r="AB470" s="1"/>
      <c r="AC470" s="1"/>
      <c r="AD470" s="85"/>
      <c r="AE470" s="1"/>
      <c r="AF470" s="1"/>
      <c r="AG470" s="1"/>
      <c r="AH470" s="1"/>
      <c r="AI470" s="1"/>
      <c r="AJ470" s="1"/>
      <c r="AK470" s="85"/>
      <c r="AL470" s="1"/>
      <c r="AM470" s="1"/>
      <c r="AN470" s="1"/>
      <c r="AO470" s="1"/>
      <c r="AP470" s="85"/>
      <c r="AQ470" s="1"/>
      <c r="AR470" s="1"/>
      <c r="AS470" s="85"/>
      <c r="AT470" s="1"/>
      <c r="AU470" s="1"/>
      <c r="AV470" s="1"/>
      <c r="AW470" s="1"/>
      <c r="AX470" s="85"/>
      <c r="AY470" s="1"/>
      <c r="AZ470" s="1"/>
      <c r="BA470" s="85"/>
      <c r="BB470" s="1"/>
      <c r="BC470" s="1"/>
      <c r="BD470" s="1"/>
      <c r="BE470" s="1"/>
      <c r="BF470" s="1"/>
      <c r="BG470" s="1"/>
      <c r="BH470" s="1"/>
      <c r="BI470" s="1"/>
      <c r="BJ470" s="85"/>
      <c r="BK470" s="1"/>
      <c r="BL470" s="1"/>
      <c r="BM470" s="1"/>
      <c r="BN470" s="1"/>
      <c r="BO470" s="1"/>
      <c r="BP470" s="85"/>
      <c r="BQ470" s="1"/>
      <c r="BR470" s="1"/>
      <c r="BS470" s="1"/>
      <c r="BT470" s="85"/>
      <c r="BU470" s="1"/>
      <c r="BV470" s="1"/>
      <c r="BW470" s="1"/>
      <c r="BX470" s="1"/>
      <c r="BY470" s="85"/>
      <c r="BZ470" s="1"/>
      <c r="CA470" s="1"/>
      <c r="CB470" s="1"/>
      <c r="CC470" s="1"/>
      <c r="CD470" s="1"/>
      <c r="CE470" s="86"/>
      <c r="CF470" s="1"/>
      <c r="CG470" s="1"/>
      <c r="CH470" s="85"/>
      <c r="CI470" s="1"/>
      <c r="CJ470" s="1"/>
      <c r="CK470" s="85"/>
      <c r="CL470" s="1"/>
      <c r="CM470" s="1"/>
      <c r="CN470" s="1"/>
      <c r="CO470" s="1"/>
      <c r="CP470" s="1"/>
      <c r="CQ470" s="85"/>
      <c r="CR470" s="1"/>
      <c r="CS470" s="1"/>
      <c r="CT470" s="1"/>
      <c r="CU470" s="85"/>
      <c r="CV470" s="1"/>
      <c r="CW470" s="1"/>
      <c r="CX470" s="1"/>
      <c r="CY470" s="1"/>
      <c r="CZ470" s="85"/>
      <c r="DA470" s="1"/>
      <c r="DB470" s="1"/>
      <c r="DC470" s="1"/>
      <c r="DD470" s="1"/>
      <c r="DE470" s="1"/>
      <c r="DF470" s="1"/>
      <c r="DG470" s="72"/>
      <c r="DH470" s="1"/>
      <c r="DI470" s="1"/>
      <c r="DJ470" s="1"/>
      <c r="DK470" s="1"/>
      <c r="DL470" s="1"/>
      <c r="DM470" s="1"/>
      <c r="DN470" s="1"/>
      <c r="DO470" s="1"/>
      <c r="DP470" s="85"/>
      <c r="DQ470" s="85"/>
      <c r="DR470" s="1"/>
      <c r="DS470" s="1"/>
      <c r="DT470" s="1"/>
      <c r="DU470" s="85"/>
      <c r="DV470" s="1"/>
      <c r="DW470" s="72"/>
      <c r="DX470" s="14"/>
      <c r="DZ470" s="1"/>
      <c r="EJ470" s="14"/>
      <c r="EK470" s="14"/>
    </row>
    <row r="471" spans="1:144" s="34" customFormat="1" ht="16.5" customHeight="1">
      <c r="A471" s="19" t="s">
        <v>17</v>
      </c>
      <c r="B471" s="23"/>
      <c r="C471" s="15"/>
      <c r="D471" s="15"/>
      <c r="E471" s="23"/>
      <c r="F471" s="21"/>
      <c r="G471" s="15"/>
      <c r="H471" s="15"/>
      <c r="I471" s="88"/>
      <c r="J471" s="15"/>
      <c r="K471" s="85"/>
      <c r="L471" s="1"/>
      <c r="M471" s="1"/>
      <c r="N471" s="1"/>
      <c r="O471" s="1"/>
      <c r="P471" s="85"/>
      <c r="Q471" s="1"/>
      <c r="R471" s="1"/>
      <c r="S471" s="1"/>
      <c r="T471" s="85"/>
      <c r="U471" s="1"/>
      <c r="V471" s="1"/>
      <c r="W471" s="1"/>
      <c r="X471" s="1"/>
      <c r="Y471" s="85"/>
      <c r="Z471" s="1"/>
      <c r="AA471" s="1"/>
      <c r="AB471" s="1"/>
      <c r="AC471" s="1"/>
      <c r="AD471" s="85"/>
      <c r="AE471" s="1"/>
      <c r="AF471" s="1"/>
      <c r="AG471" s="1"/>
      <c r="AH471" s="1"/>
      <c r="AI471" s="1"/>
      <c r="AJ471" s="1"/>
      <c r="AK471" s="85"/>
      <c r="AL471" s="1"/>
      <c r="AM471" s="1"/>
      <c r="AN471" s="1"/>
      <c r="AO471" s="1"/>
      <c r="AP471" s="85"/>
      <c r="AQ471" s="1"/>
      <c r="AR471" s="1"/>
      <c r="AS471" s="85"/>
      <c r="AT471" s="1"/>
      <c r="AU471" s="1"/>
      <c r="AV471" s="1"/>
      <c r="AW471" s="1"/>
      <c r="AX471" s="85"/>
      <c r="AY471" s="1"/>
      <c r="AZ471" s="1"/>
      <c r="BA471" s="85"/>
      <c r="BB471" s="1"/>
      <c r="BC471" s="1"/>
      <c r="BD471" s="1"/>
      <c r="BE471" s="1"/>
      <c r="BF471" s="1"/>
      <c r="BG471" s="1"/>
      <c r="BH471" s="1"/>
      <c r="BI471" s="1"/>
      <c r="BJ471" s="85"/>
      <c r="BK471" s="1"/>
      <c r="BL471" s="1"/>
      <c r="BM471" s="1"/>
      <c r="BN471" s="1"/>
      <c r="BO471" s="1"/>
      <c r="BP471" s="85"/>
      <c r="BQ471" s="1"/>
      <c r="BR471" s="1"/>
      <c r="BS471" s="1"/>
      <c r="BT471" s="85"/>
      <c r="BU471" s="1"/>
      <c r="BV471" s="1"/>
      <c r="BW471" s="1"/>
      <c r="BX471" s="1"/>
      <c r="BY471" s="85"/>
      <c r="BZ471" s="1"/>
      <c r="CA471" s="1"/>
      <c r="CB471" s="1"/>
      <c r="CC471" s="1"/>
      <c r="CD471" s="1"/>
      <c r="CE471" s="86"/>
      <c r="CF471" s="1"/>
      <c r="CG471" s="1"/>
      <c r="CH471" s="85"/>
      <c r="CI471" s="1"/>
      <c r="CJ471" s="1"/>
      <c r="CK471" s="85"/>
      <c r="CL471" s="1"/>
      <c r="CM471" s="1"/>
      <c r="CN471" s="1"/>
      <c r="CO471" s="1"/>
      <c r="CP471" s="1"/>
      <c r="CQ471" s="85"/>
      <c r="CR471" s="1"/>
      <c r="CS471" s="1"/>
      <c r="CT471" s="1"/>
      <c r="CU471" s="85"/>
      <c r="CV471" s="1"/>
      <c r="CW471" s="1"/>
      <c r="CX471" s="1"/>
      <c r="CY471" s="1"/>
      <c r="CZ471" s="85"/>
      <c r="DA471" s="1"/>
      <c r="DB471" s="1"/>
      <c r="DC471" s="1"/>
      <c r="DD471" s="1"/>
      <c r="DE471" s="1"/>
      <c r="DF471" s="1"/>
      <c r="DG471" s="85"/>
      <c r="DH471" s="1"/>
      <c r="DI471" s="1"/>
      <c r="DJ471" s="1"/>
      <c r="DK471" s="1"/>
      <c r="DL471" s="1"/>
      <c r="DM471" s="1"/>
      <c r="DN471" s="1"/>
      <c r="DO471" s="1"/>
      <c r="DP471" s="85"/>
      <c r="DQ471" s="85"/>
      <c r="DR471" s="1"/>
      <c r="DS471" s="1"/>
      <c r="DT471" s="1"/>
      <c r="DU471" s="85"/>
      <c r="DV471" s="1"/>
      <c r="DW471" s="1"/>
      <c r="DZ471" s="14"/>
    </row>
    <row r="472" spans="1:144" s="34" customFormat="1" ht="16.5" customHeight="1">
      <c r="A472" s="20" t="s">
        <v>499</v>
      </c>
      <c r="B472" s="9"/>
      <c r="C472" s="123"/>
      <c r="D472" s="123"/>
      <c r="E472" s="9"/>
      <c r="F472" s="123"/>
      <c r="G472" s="123"/>
      <c r="H472" s="123"/>
      <c r="I472" s="16"/>
      <c r="J472" s="123"/>
      <c r="K472" s="85"/>
      <c r="L472" s="1"/>
      <c r="M472" s="1"/>
      <c r="N472" s="1"/>
      <c r="O472" s="1"/>
      <c r="P472" s="85"/>
      <c r="Q472" s="1"/>
      <c r="R472" s="1"/>
      <c r="S472" s="1"/>
      <c r="T472" s="85"/>
      <c r="U472" s="1"/>
      <c r="V472" s="1"/>
      <c r="W472" s="1"/>
      <c r="X472" s="1"/>
      <c r="Y472" s="85"/>
      <c r="Z472" s="1"/>
      <c r="AA472" s="1"/>
      <c r="AB472" s="1"/>
      <c r="AC472" s="1"/>
      <c r="AD472" s="85"/>
      <c r="AE472" s="1"/>
      <c r="AF472" s="1"/>
      <c r="AG472" s="1"/>
      <c r="AH472" s="1"/>
      <c r="AI472" s="1"/>
      <c r="AJ472" s="1"/>
      <c r="AK472" s="85"/>
      <c r="AL472" s="1"/>
      <c r="AM472" s="1"/>
      <c r="AN472" s="1"/>
      <c r="AO472" s="1"/>
      <c r="AP472" s="85"/>
      <c r="AQ472" s="1"/>
      <c r="AR472" s="1"/>
      <c r="AS472" s="85"/>
      <c r="AT472" s="1"/>
      <c r="AU472" s="1"/>
      <c r="AV472" s="1"/>
      <c r="AW472" s="1"/>
      <c r="AX472" s="85"/>
      <c r="AY472" s="1"/>
      <c r="AZ472" s="1"/>
      <c r="BA472" s="85"/>
      <c r="BB472" s="1"/>
      <c r="BC472" s="1"/>
      <c r="BD472" s="1"/>
      <c r="BE472" s="1"/>
      <c r="BF472" s="1"/>
      <c r="BG472" s="1"/>
      <c r="BH472" s="1"/>
      <c r="BI472" s="1"/>
      <c r="BJ472" s="85"/>
      <c r="BK472" s="1"/>
      <c r="BL472" s="1"/>
      <c r="BM472" s="1"/>
      <c r="BN472" s="1"/>
      <c r="BO472" s="1"/>
      <c r="BP472" s="85"/>
      <c r="BQ472" s="1"/>
      <c r="BR472" s="1"/>
      <c r="BS472" s="1"/>
      <c r="BT472" s="85"/>
      <c r="BU472" s="1"/>
      <c r="BV472" s="1"/>
      <c r="BW472" s="1"/>
      <c r="BX472" s="1"/>
      <c r="BY472" s="85"/>
      <c r="BZ472" s="1"/>
      <c r="CA472" s="1"/>
      <c r="CB472" s="1"/>
      <c r="CC472" s="1"/>
      <c r="CD472" s="1"/>
      <c r="CE472" s="86"/>
      <c r="CF472" s="1"/>
      <c r="CG472" s="1"/>
      <c r="CH472" s="85"/>
      <c r="CI472" s="1"/>
      <c r="CJ472" s="1"/>
      <c r="CK472" s="85"/>
      <c r="CL472" s="1"/>
      <c r="CM472" s="1"/>
      <c r="CN472" s="1"/>
      <c r="CO472" s="1"/>
      <c r="CP472" s="1"/>
      <c r="CQ472" s="85"/>
      <c r="CR472" s="1"/>
      <c r="CS472" s="1"/>
      <c r="CT472" s="1"/>
      <c r="CU472" s="85"/>
      <c r="CV472" s="1"/>
      <c r="CW472" s="1"/>
      <c r="CX472" s="1"/>
      <c r="CY472" s="1"/>
      <c r="CZ472" s="85"/>
      <c r="DA472" s="1"/>
      <c r="DB472" s="1"/>
      <c r="DC472" s="1"/>
      <c r="DD472" s="1"/>
      <c r="DE472" s="1"/>
      <c r="DF472" s="1"/>
      <c r="DG472" s="85"/>
      <c r="DH472" s="1"/>
      <c r="DI472" s="1"/>
      <c r="DJ472" s="1"/>
      <c r="DK472" s="1"/>
      <c r="DL472" s="1"/>
      <c r="DM472" s="1"/>
      <c r="DN472" s="1"/>
      <c r="DO472" s="1"/>
      <c r="DP472" s="85"/>
      <c r="DQ472" s="85"/>
      <c r="DR472" s="1"/>
      <c r="DS472" s="1"/>
      <c r="DT472" s="1"/>
      <c r="DU472" s="85"/>
      <c r="DV472" s="1"/>
      <c r="DW472" s="1"/>
      <c r="DY472" s="36"/>
    </row>
    <row r="473" spans="1:144" s="34" customFormat="1" ht="16.5" customHeight="1">
      <c r="A473" s="50" t="s">
        <v>406</v>
      </c>
      <c r="B473" s="32"/>
      <c r="C473" s="123"/>
      <c r="D473" s="123"/>
      <c r="E473" s="9"/>
      <c r="F473" s="123"/>
      <c r="G473" s="123"/>
      <c r="H473" s="123"/>
      <c r="I473" s="16"/>
      <c r="J473" s="123"/>
      <c r="K473" s="85"/>
      <c r="L473" s="1"/>
      <c r="M473" s="1"/>
      <c r="N473" s="1"/>
      <c r="O473" s="1"/>
      <c r="P473" s="85"/>
      <c r="Q473" s="1"/>
      <c r="R473" s="1"/>
      <c r="S473" s="1"/>
      <c r="T473" s="85"/>
      <c r="U473" s="1"/>
      <c r="V473" s="1"/>
      <c r="W473" s="1"/>
      <c r="X473" s="1"/>
      <c r="Y473" s="85"/>
      <c r="Z473" s="1"/>
      <c r="AA473" s="1"/>
      <c r="AB473" s="1"/>
      <c r="AC473" s="1"/>
      <c r="AD473" s="85"/>
      <c r="AE473" s="1"/>
      <c r="AF473" s="1"/>
      <c r="AG473" s="1"/>
      <c r="AH473" s="1"/>
      <c r="AI473" s="1"/>
      <c r="AJ473" s="1"/>
      <c r="AK473" s="85"/>
      <c r="AL473" s="1"/>
      <c r="AM473" s="1"/>
      <c r="AN473" s="1"/>
      <c r="AO473" s="1"/>
      <c r="AP473" s="85"/>
      <c r="AQ473" s="1"/>
      <c r="AR473" s="1"/>
      <c r="AS473" s="85"/>
      <c r="AT473" s="1"/>
      <c r="AU473" s="1"/>
      <c r="AV473" s="1"/>
      <c r="AW473" s="1"/>
      <c r="AX473" s="85"/>
      <c r="AY473" s="1"/>
      <c r="AZ473" s="1"/>
      <c r="BA473" s="85"/>
      <c r="BB473" s="1"/>
      <c r="BC473" s="1"/>
      <c r="BD473" s="1"/>
      <c r="BE473" s="1"/>
      <c r="BF473" s="1"/>
      <c r="BG473" s="1"/>
      <c r="BH473" s="1"/>
      <c r="BI473" s="1"/>
      <c r="BJ473" s="85"/>
      <c r="BK473" s="1"/>
      <c r="BL473" s="1"/>
      <c r="BM473" s="1"/>
      <c r="BN473" s="1"/>
      <c r="BO473" s="1"/>
      <c r="BP473" s="85"/>
      <c r="BQ473" s="1"/>
      <c r="BR473" s="1"/>
      <c r="BS473" s="1"/>
      <c r="BT473" s="85"/>
      <c r="BU473" s="1"/>
      <c r="BV473" s="1"/>
      <c r="BW473" s="1"/>
      <c r="BX473" s="1"/>
      <c r="BY473" s="85"/>
      <c r="BZ473" s="1"/>
      <c r="CA473" s="1"/>
      <c r="CB473" s="1"/>
      <c r="CC473" s="1"/>
      <c r="CD473" s="1"/>
      <c r="CE473" s="86"/>
      <c r="CF473" s="1"/>
      <c r="CG473" s="1"/>
      <c r="CH473" s="85"/>
      <c r="CI473" s="1"/>
      <c r="CJ473" s="1"/>
      <c r="CK473" s="85"/>
      <c r="CL473" s="1"/>
      <c r="CM473" s="1"/>
      <c r="CN473" s="1"/>
      <c r="CO473" s="1"/>
      <c r="CP473" s="1"/>
      <c r="CQ473" s="85"/>
      <c r="CR473" s="1"/>
      <c r="CS473" s="1"/>
      <c r="CT473" s="1"/>
      <c r="CU473" s="85"/>
      <c r="CV473" s="1"/>
      <c r="CW473" s="1"/>
      <c r="CX473" s="1"/>
      <c r="CY473" s="1"/>
      <c r="CZ473" s="85"/>
      <c r="DA473" s="1"/>
      <c r="DB473" s="1"/>
      <c r="DC473" s="1"/>
      <c r="DD473" s="1"/>
      <c r="DE473" s="1"/>
      <c r="DF473" s="1"/>
      <c r="DG473" s="85"/>
      <c r="DH473" s="1"/>
      <c r="DI473" s="1"/>
      <c r="DJ473" s="1"/>
      <c r="DK473" s="1"/>
      <c r="DL473" s="1"/>
      <c r="DM473" s="1"/>
      <c r="DN473" s="1"/>
      <c r="DO473" s="1"/>
      <c r="DP473" s="85"/>
      <c r="DQ473" s="85"/>
      <c r="DR473" s="1"/>
      <c r="DS473" s="1"/>
      <c r="DT473" s="1"/>
      <c r="DU473" s="85"/>
      <c r="DV473" s="1"/>
      <c r="DW473" s="1"/>
    </row>
    <row r="474" spans="1:144" s="15" customFormat="1" ht="22.5" customHeight="1">
      <c r="A474" s="69"/>
      <c r="B474" s="79" t="s">
        <v>104</v>
      </c>
      <c r="C474" s="80" t="s">
        <v>218</v>
      </c>
      <c r="D474" s="81" t="s">
        <v>219</v>
      </c>
      <c r="E474" s="79" t="s">
        <v>220</v>
      </c>
      <c r="F474" s="80" t="s">
        <v>221</v>
      </c>
      <c r="G474" s="82" t="s">
        <v>222</v>
      </c>
      <c r="H474" s="82" t="s">
        <v>223</v>
      </c>
      <c r="I474" s="82" t="s">
        <v>224</v>
      </c>
      <c r="J474" s="81" t="s">
        <v>225</v>
      </c>
      <c r="K474" s="79" t="s">
        <v>226</v>
      </c>
      <c r="L474" s="82" t="s">
        <v>227</v>
      </c>
      <c r="M474" s="82" t="s">
        <v>228</v>
      </c>
      <c r="N474" s="82" t="s">
        <v>229</v>
      </c>
      <c r="O474" s="81" t="s">
        <v>230</v>
      </c>
      <c r="P474" s="79" t="s">
        <v>231</v>
      </c>
      <c r="Q474" s="82" t="s">
        <v>232</v>
      </c>
      <c r="R474" s="82" t="s">
        <v>233</v>
      </c>
      <c r="S474" s="81" t="s">
        <v>234</v>
      </c>
      <c r="T474" s="79" t="s">
        <v>235</v>
      </c>
      <c r="U474" s="82" t="s">
        <v>236</v>
      </c>
      <c r="V474" s="82" t="s">
        <v>237</v>
      </c>
      <c r="W474" s="82" t="s">
        <v>238</v>
      </c>
      <c r="X474" s="81" t="s">
        <v>239</v>
      </c>
      <c r="Y474" s="79" t="s">
        <v>240</v>
      </c>
      <c r="Z474" s="82" t="s">
        <v>241</v>
      </c>
      <c r="AA474" s="82" t="s">
        <v>242</v>
      </c>
      <c r="AB474" s="82" t="s">
        <v>491</v>
      </c>
      <c r="AC474" s="81" t="s">
        <v>243</v>
      </c>
      <c r="AD474" s="79" t="s">
        <v>244</v>
      </c>
      <c r="AE474" s="82" t="s">
        <v>245</v>
      </c>
      <c r="AF474" s="82" t="s">
        <v>246</v>
      </c>
      <c r="AG474" s="82" t="s">
        <v>247</v>
      </c>
      <c r="AH474" s="82" t="s">
        <v>248</v>
      </c>
      <c r="AI474" s="82" t="s">
        <v>249</v>
      </c>
      <c r="AJ474" s="81" t="s">
        <v>250</v>
      </c>
      <c r="AK474" s="79" t="s">
        <v>251</v>
      </c>
      <c r="AL474" s="82" t="s">
        <v>252</v>
      </c>
      <c r="AM474" s="82" t="s">
        <v>253</v>
      </c>
      <c r="AN474" s="82" t="s">
        <v>254</v>
      </c>
      <c r="AO474" s="81" t="s">
        <v>255</v>
      </c>
      <c r="AP474" s="79" t="s">
        <v>256</v>
      </c>
      <c r="AQ474" s="82" t="s">
        <v>257</v>
      </c>
      <c r="AR474" s="81" t="s">
        <v>258</v>
      </c>
      <c r="AS474" s="79" t="s">
        <v>259</v>
      </c>
      <c r="AT474" s="82" t="s">
        <v>260</v>
      </c>
      <c r="AU474" s="82" t="s">
        <v>261</v>
      </c>
      <c r="AV474" s="82" t="s">
        <v>262</v>
      </c>
      <c r="AW474" s="81" t="s">
        <v>263</v>
      </c>
      <c r="AX474" s="79" t="s">
        <v>264</v>
      </c>
      <c r="AY474" s="82" t="s">
        <v>265</v>
      </c>
      <c r="AZ474" s="81" t="s">
        <v>266</v>
      </c>
      <c r="BA474" s="79" t="s">
        <v>267</v>
      </c>
      <c r="BB474" s="82" t="s">
        <v>268</v>
      </c>
      <c r="BC474" s="82" t="s">
        <v>269</v>
      </c>
      <c r="BD474" s="82" t="s">
        <v>270</v>
      </c>
      <c r="BE474" s="82" t="s">
        <v>271</v>
      </c>
      <c r="BF474" s="82" t="s">
        <v>272</v>
      </c>
      <c r="BG474" s="82" t="s">
        <v>273</v>
      </c>
      <c r="BH474" s="82" t="s">
        <v>274</v>
      </c>
      <c r="BI474" s="81" t="s">
        <v>275</v>
      </c>
      <c r="BJ474" s="79" t="s">
        <v>276</v>
      </c>
      <c r="BK474" s="82" t="s">
        <v>397</v>
      </c>
      <c r="BL474" s="82" t="s">
        <v>277</v>
      </c>
      <c r="BM474" s="82" t="s">
        <v>278</v>
      </c>
      <c r="BN474" s="82" t="s">
        <v>279</v>
      </c>
      <c r="BO474" s="81" t="s">
        <v>280</v>
      </c>
      <c r="BP474" s="79" t="s">
        <v>281</v>
      </c>
      <c r="BQ474" s="82" t="s">
        <v>282</v>
      </c>
      <c r="BR474" s="82" t="s">
        <v>283</v>
      </c>
      <c r="BS474" s="81" t="s">
        <v>284</v>
      </c>
      <c r="BT474" s="79" t="s">
        <v>285</v>
      </c>
      <c r="BU474" s="82" t="s">
        <v>286</v>
      </c>
      <c r="BV474" s="82" t="s">
        <v>287</v>
      </c>
      <c r="BW474" s="82" t="s">
        <v>288</v>
      </c>
      <c r="BX474" s="81" t="s">
        <v>289</v>
      </c>
      <c r="BY474" s="79" t="s">
        <v>290</v>
      </c>
      <c r="BZ474" s="82" t="s">
        <v>291</v>
      </c>
      <c r="CA474" s="82" t="s">
        <v>292</v>
      </c>
      <c r="CB474" s="82" t="s">
        <v>293</v>
      </c>
      <c r="CC474" s="82" t="s">
        <v>294</v>
      </c>
      <c r="CD474" s="82" t="s">
        <v>295</v>
      </c>
      <c r="CE474" s="82" t="s">
        <v>296</v>
      </c>
      <c r="CF474" s="82" t="s">
        <v>297</v>
      </c>
      <c r="CG474" s="81" t="s">
        <v>298</v>
      </c>
      <c r="CH474" s="79" t="s">
        <v>299</v>
      </c>
      <c r="CI474" s="82" t="s">
        <v>300</v>
      </c>
      <c r="CJ474" s="81" t="s">
        <v>301</v>
      </c>
      <c r="CK474" s="79" t="s">
        <v>302</v>
      </c>
      <c r="CL474" s="82" t="s">
        <v>303</v>
      </c>
      <c r="CM474" s="82" t="s">
        <v>304</v>
      </c>
      <c r="CN474" s="82" t="s">
        <v>305</v>
      </c>
      <c r="CO474" s="82" t="s">
        <v>306</v>
      </c>
      <c r="CP474" s="81" t="s">
        <v>307</v>
      </c>
      <c r="CQ474" s="79" t="s">
        <v>308</v>
      </c>
      <c r="CR474" s="82" t="s">
        <v>309</v>
      </c>
      <c r="CS474" s="82" t="s">
        <v>310</v>
      </c>
      <c r="CT474" s="81" t="s">
        <v>311</v>
      </c>
      <c r="CU474" s="79" t="s">
        <v>312</v>
      </c>
      <c r="CV474" s="82" t="s">
        <v>313</v>
      </c>
      <c r="CW474" s="82" t="s">
        <v>314</v>
      </c>
      <c r="CX474" s="82" t="s">
        <v>315</v>
      </c>
      <c r="CY474" s="81" t="s">
        <v>316</v>
      </c>
      <c r="CZ474" s="79" t="s">
        <v>317</v>
      </c>
      <c r="DA474" s="82" t="s">
        <v>318</v>
      </c>
      <c r="DB474" s="82" t="s">
        <v>319</v>
      </c>
      <c r="DC474" s="82" t="s">
        <v>320</v>
      </c>
      <c r="DD474" s="82" t="s">
        <v>321</v>
      </c>
      <c r="DE474" s="82" t="s">
        <v>322</v>
      </c>
      <c r="DF474" s="81" t="s">
        <v>323</v>
      </c>
      <c r="DG474" s="79" t="s">
        <v>324</v>
      </c>
      <c r="DH474" s="82" t="s">
        <v>325</v>
      </c>
      <c r="DI474" s="82" t="s">
        <v>326</v>
      </c>
      <c r="DJ474" s="82" t="s">
        <v>327</v>
      </c>
      <c r="DK474" s="82" t="s">
        <v>328</v>
      </c>
      <c r="DL474" s="82" t="s">
        <v>329</v>
      </c>
      <c r="DM474" s="82" t="s">
        <v>330</v>
      </c>
      <c r="DN474" s="82" t="s">
        <v>331</v>
      </c>
      <c r="DO474" s="81" t="s">
        <v>332</v>
      </c>
      <c r="DP474" s="433" t="s">
        <v>333</v>
      </c>
      <c r="DQ474" s="79" t="s">
        <v>334</v>
      </c>
      <c r="DR474" s="82" t="s">
        <v>335</v>
      </c>
      <c r="DS474" s="82" t="s">
        <v>336</v>
      </c>
      <c r="DT474" s="81" t="s">
        <v>337</v>
      </c>
      <c r="DU474" s="79" t="s">
        <v>338</v>
      </c>
      <c r="DV474" s="413" t="s">
        <v>339</v>
      </c>
      <c r="DW474" s="113" t="s">
        <v>340</v>
      </c>
      <c r="DX474" s="1"/>
      <c r="DY474" s="14"/>
      <c r="DZ474" s="14"/>
    </row>
    <row r="475" spans="1:144" s="36" customFormat="1" ht="16.5" customHeight="1">
      <c r="A475" s="401" t="s">
        <v>23</v>
      </c>
      <c r="B475" s="570"/>
      <c r="C475" s="25"/>
      <c r="D475" s="25"/>
      <c r="E475" s="570"/>
      <c r="F475" s="25"/>
      <c r="G475" s="25"/>
      <c r="H475" s="25"/>
      <c r="I475" s="25"/>
      <c r="J475" s="25"/>
      <c r="K475" s="570"/>
      <c r="L475" s="25"/>
      <c r="M475" s="559"/>
      <c r="N475" s="559"/>
      <c r="O475" s="559"/>
      <c r="P475" s="570"/>
      <c r="Q475" s="559"/>
      <c r="R475" s="514"/>
      <c r="S475" s="514"/>
      <c r="T475" s="570"/>
      <c r="U475" s="514"/>
      <c r="V475" s="514"/>
      <c r="W475" s="514"/>
      <c r="X475" s="514"/>
      <c r="Y475" s="570"/>
      <c r="Z475" s="25"/>
      <c r="AA475" s="25"/>
      <c r="AB475" s="25"/>
      <c r="AC475" s="25"/>
      <c r="AD475" s="570"/>
      <c r="AE475" s="568"/>
      <c r="AF475" s="25"/>
      <c r="AG475" s="25"/>
      <c r="AH475" s="25"/>
      <c r="AI475" s="25"/>
      <c r="AJ475" s="25"/>
      <c r="AK475" s="570"/>
      <c r="AL475" s="25"/>
      <c r="AM475" s="25"/>
      <c r="AN475" s="25"/>
      <c r="AO475" s="25"/>
      <c r="AP475" s="570"/>
      <c r="AQ475" s="25"/>
      <c r="AR475" s="25"/>
      <c r="AS475" s="570"/>
      <c r="AT475" s="25"/>
      <c r="AU475" s="25"/>
      <c r="AV475" s="25"/>
      <c r="AW475" s="25"/>
      <c r="AX475" s="570"/>
      <c r="AY475" s="568"/>
      <c r="AZ475" s="25"/>
      <c r="BA475" s="570"/>
      <c r="BB475" s="25"/>
      <c r="BC475" s="25"/>
      <c r="BD475" s="25"/>
      <c r="BE475" s="25"/>
      <c r="BF475" s="25"/>
      <c r="BG475" s="25"/>
      <c r="BH475" s="25"/>
      <c r="BI475" s="25"/>
      <c r="BJ475" s="570"/>
      <c r="BK475" s="25"/>
      <c r="BL475" s="25"/>
      <c r="BM475" s="25"/>
      <c r="BN475" s="25"/>
      <c r="BO475" s="25"/>
      <c r="BP475" s="570"/>
      <c r="BQ475" s="568"/>
      <c r="BR475" s="25"/>
      <c r="BS475" s="25"/>
      <c r="BT475" s="570"/>
      <c r="BU475" s="25"/>
      <c r="BV475" s="25"/>
      <c r="BW475" s="25"/>
      <c r="BX475" s="25"/>
      <c r="BY475" s="570"/>
      <c r="BZ475" s="25"/>
      <c r="CA475" s="25"/>
      <c r="CB475" s="25"/>
      <c r="CC475" s="25"/>
      <c r="CD475" s="25"/>
      <c r="CE475" s="25"/>
      <c r="CF475" s="25"/>
      <c r="CG475" s="25"/>
      <c r="CH475" s="570"/>
      <c r="CI475" s="25"/>
      <c r="CJ475" s="25"/>
      <c r="CK475" s="570"/>
      <c r="CL475" s="568"/>
      <c r="CM475" s="25"/>
      <c r="CN475" s="25"/>
      <c r="CO475" s="25"/>
      <c r="CP475" s="25"/>
      <c r="CQ475" s="570"/>
      <c r="CR475" s="25"/>
      <c r="CS475" s="25"/>
      <c r="CT475" s="25"/>
      <c r="CU475" s="570"/>
      <c r="CV475" s="25"/>
      <c r="CW475" s="25"/>
      <c r="CX475" s="25"/>
      <c r="CY475" s="25"/>
      <c r="CZ475" s="570"/>
      <c r="DA475" s="25"/>
      <c r="DB475" s="25"/>
      <c r="DC475" s="25"/>
      <c r="DD475" s="25"/>
      <c r="DE475" s="25"/>
      <c r="DF475" s="25"/>
      <c r="DG475" s="570"/>
      <c r="DH475" s="568"/>
      <c r="DI475" s="25"/>
      <c r="DJ475" s="25"/>
      <c r="DK475" s="569"/>
      <c r="DL475" s="569"/>
      <c r="DM475" s="569"/>
      <c r="DN475" s="569"/>
      <c r="DO475" s="569"/>
      <c r="DP475" s="571"/>
      <c r="DQ475" s="570"/>
      <c r="DR475" s="25"/>
      <c r="DS475" s="569"/>
      <c r="DT475" s="569"/>
      <c r="DU475" s="62"/>
      <c r="DV475" s="570"/>
      <c r="DW475" s="570"/>
      <c r="DZ475" s="34"/>
      <c r="EJ475" s="34"/>
      <c r="EK475" s="34"/>
    </row>
    <row r="476" spans="1:144" s="36" customFormat="1" ht="16.5" customHeight="1">
      <c r="A476" s="52" t="s">
        <v>44</v>
      </c>
      <c r="B476" s="575">
        <v>719</v>
      </c>
      <c r="C476" s="576"/>
      <c r="D476" s="576"/>
      <c r="E476" s="575">
        <v>1288</v>
      </c>
      <c r="F476" s="576"/>
      <c r="G476" s="576"/>
      <c r="H476" s="576"/>
      <c r="I476" s="576"/>
      <c r="J476" s="576"/>
      <c r="K476" s="575">
        <v>492</v>
      </c>
      <c r="L476" s="576"/>
      <c r="M476" s="577"/>
      <c r="N476" s="577"/>
      <c r="O476" s="577"/>
      <c r="P476" s="575">
        <v>702</v>
      </c>
      <c r="Q476" s="577"/>
      <c r="R476" s="578"/>
      <c r="S476" s="578"/>
      <c r="T476" s="575">
        <v>584</v>
      </c>
      <c r="U476" s="578"/>
      <c r="V476" s="578"/>
      <c r="W476" s="578"/>
      <c r="X476" s="578"/>
      <c r="Y476" s="575">
        <v>1301</v>
      </c>
      <c r="Z476" s="576"/>
      <c r="AA476" s="576"/>
      <c r="AB476" s="576"/>
      <c r="AC476" s="576"/>
      <c r="AD476" s="575">
        <v>853</v>
      </c>
      <c r="AE476" s="568"/>
      <c r="AF476" s="576"/>
      <c r="AG476" s="576"/>
      <c r="AH476" s="576"/>
      <c r="AI476" s="576"/>
      <c r="AJ476" s="576"/>
      <c r="AK476" s="575">
        <v>442</v>
      </c>
      <c r="AL476" s="576"/>
      <c r="AM476" s="576"/>
      <c r="AN476" s="576"/>
      <c r="AO476" s="576"/>
      <c r="AP476" s="575">
        <v>89</v>
      </c>
      <c r="AQ476" s="576"/>
      <c r="AR476" s="576"/>
      <c r="AS476" s="575">
        <v>397</v>
      </c>
      <c r="AT476" s="576"/>
      <c r="AU476" s="576"/>
      <c r="AV476" s="576"/>
      <c r="AW476" s="576"/>
      <c r="AX476" s="575">
        <v>547</v>
      </c>
      <c r="AY476" s="568"/>
      <c r="AZ476" s="576"/>
      <c r="BA476" s="575">
        <v>3152</v>
      </c>
      <c r="BB476" s="576"/>
      <c r="BC476" s="576"/>
      <c r="BD476" s="576"/>
      <c r="BE476" s="576"/>
      <c r="BF476" s="576"/>
      <c r="BG476" s="576"/>
      <c r="BH476" s="576"/>
      <c r="BI476" s="576"/>
      <c r="BJ476" s="575">
        <v>855</v>
      </c>
      <c r="BK476" s="576"/>
      <c r="BL476" s="576"/>
      <c r="BM476" s="576"/>
      <c r="BN476" s="576"/>
      <c r="BO476" s="576"/>
      <c r="BP476" s="575">
        <v>371</v>
      </c>
      <c r="BQ476" s="568"/>
      <c r="BR476" s="576"/>
      <c r="BS476" s="576"/>
      <c r="BT476" s="575">
        <v>883</v>
      </c>
      <c r="BU476" s="576"/>
      <c r="BV476" s="576"/>
      <c r="BW476" s="576"/>
      <c r="BX476" s="576"/>
      <c r="BY476" s="575">
        <v>889</v>
      </c>
      <c r="BZ476" s="576"/>
      <c r="CA476" s="576"/>
      <c r="CB476" s="576"/>
      <c r="CC476" s="576"/>
      <c r="CD476" s="576"/>
      <c r="CE476" s="576"/>
      <c r="CF476" s="576"/>
      <c r="CG476" s="576"/>
      <c r="CH476" s="575">
        <v>1082</v>
      </c>
      <c r="CI476" s="576"/>
      <c r="CJ476" s="576"/>
      <c r="CK476" s="575">
        <v>1276</v>
      </c>
      <c r="CL476" s="568"/>
      <c r="CM476" s="576"/>
      <c r="CN476" s="576"/>
      <c r="CO476" s="576"/>
      <c r="CP476" s="576"/>
      <c r="CQ476" s="575">
        <v>608</v>
      </c>
      <c r="CR476" s="576"/>
      <c r="CS476" s="576"/>
      <c r="CT476" s="576"/>
      <c r="CU476" s="575">
        <v>608</v>
      </c>
      <c r="CV476" s="576"/>
      <c r="CW476" s="576"/>
      <c r="CX476" s="576"/>
      <c r="CY476" s="576"/>
      <c r="CZ476" s="575">
        <v>2104</v>
      </c>
      <c r="DA476" s="576"/>
      <c r="DB476" s="576"/>
      <c r="DC476" s="576"/>
      <c r="DD476" s="576"/>
      <c r="DE476" s="576"/>
      <c r="DF476" s="576"/>
      <c r="DG476" s="575">
        <v>2486</v>
      </c>
      <c r="DH476" s="568"/>
      <c r="DI476" s="576"/>
      <c r="DJ476" s="576"/>
      <c r="DK476" s="569"/>
      <c r="DL476" s="569"/>
      <c r="DM476" s="569"/>
      <c r="DN476" s="569"/>
      <c r="DO476" s="569"/>
      <c r="DP476" s="571">
        <f t="shared" ref="DP476:DP487" si="353">B476+E476+K476+P476+T476+Y476+AD476+AK476+AP476+AS476+AX476+BA476+BJ476+BP476+BT476+BY476+CH476+CK476+CQ476+CU476+CZ476+DG476</f>
        <v>21728</v>
      </c>
      <c r="DQ476" s="575">
        <v>166</v>
      </c>
      <c r="DR476" s="576"/>
      <c r="DS476" s="569"/>
      <c r="DT476" s="569"/>
      <c r="DU476" s="488" t="s">
        <v>341</v>
      </c>
      <c r="DV476" s="579">
        <v>59</v>
      </c>
      <c r="DW476" s="62" t="s">
        <v>341</v>
      </c>
      <c r="DY476" s="1"/>
      <c r="DZ476" s="34"/>
    </row>
    <row r="477" spans="1:144" s="36" customFormat="1" ht="16.5" customHeight="1">
      <c r="A477" s="52" t="s">
        <v>153</v>
      </c>
      <c r="B477" s="575">
        <v>88</v>
      </c>
      <c r="C477" s="576"/>
      <c r="D477" s="576"/>
      <c r="E477" s="575">
        <v>163</v>
      </c>
      <c r="F477" s="576"/>
      <c r="G477" s="576"/>
      <c r="H477" s="576"/>
      <c r="I477" s="576"/>
      <c r="J477" s="576"/>
      <c r="K477" s="575">
        <v>43</v>
      </c>
      <c r="L477" s="576"/>
      <c r="M477" s="577"/>
      <c r="N477" s="577"/>
      <c r="O477" s="577"/>
      <c r="P477" s="575">
        <v>41</v>
      </c>
      <c r="Q477" s="577"/>
      <c r="R477" s="578"/>
      <c r="S477" s="578"/>
      <c r="T477" s="575">
        <v>89</v>
      </c>
      <c r="U477" s="578"/>
      <c r="V477" s="578"/>
      <c r="W477" s="578"/>
      <c r="X477" s="578"/>
      <c r="Y477" s="575">
        <v>313</v>
      </c>
      <c r="Z477" s="576"/>
      <c r="AA477" s="576"/>
      <c r="AB477" s="576"/>
      <c r="AC477" s="576"/>
      <c r="AD477" s="575">
        <v>69</v>
      </c>
      <c r="AE477" s="568"/>
      <c r="AF477" s="576"/>
      <c r="AG477" s="576"/>
      <c r="AH477" s="576"/>
      <c r="AI477" s="576"/>
      <c r="AJ477" s="576"/>
      <c r="AK477" s="575">
        <v>68</v>
      </c>
      <c r="AL477" s="576"/>
      <c r="AM477" s="576"/>
      <c r="AN477" s="576"/>
      <c r="AO477" s="576"/>
      <c r="AP477" s="575">
        <v>45</v>
      </c>
      <c r="AQ477" s="576"/>
      <c r="AR477" s="576"/>
      <c r="AS477" s="575">
        <v>24</v>
      </c>
      <c r="AT477" s="576"/>
      <c r="AU477" s="576"/>
      <c r="AV477" s="576"/>
      <c r="AW477" s="576"/>
      <c r="AX477" s="575">
        <v>37</v>
      </c>
      <c r="AY477" s="568"/>
      <c r="AZ477" s="576"/>
      <c r="BA477" s="575">
        <v>465</v>
      </c>
      <c r="BB477" s="576"/>
      <c r="BC477" s="576"/>
      <c r="BD477" s="576"/>
      <c r="BE477" s="576"/>
      <c r="BF477" s="576"/>
      <c r="BG477" s="576"/>
      <c r="BH477" s="576"/>
      <c r="BI477" s="576"/>
      <c r="BJ477" s="575">
        <v>119</v>
      </c>
      <c r="BK477" s="576"/>
      <c r="BL477" s="576"/>
      <c r="BM477" s="576"/>
      <c r="BN477" s="576"/>
      <c r="BO477" s="576"/>
      <c r="BP477" s="575">
        <v>49</v>
      </c>
      <c r="BQ477" s="568"/>
      <c r="BR477" s="576"/>
      <c r="BS477" s="576"/>
      <c r="BT477" s="575">
        <v>86</v>
      </c>
      <c r="BU477" s="576"/>
      <c r="BV477" s="576"/>
      <c r="BW477" s="576"/>
      <c r="BX477" s="576"/>
      <c r="BY477" s="575">
        <v>138</v>
      </c>
      <c r="BZ477" s="576"/>
      <c r="CA477" s="576"/>
      <c r="CB477" s="576"/>
      <c r="CC477" s="576"/>
      <c r="CD477" s="576"/>
      <c r="CE477" s="576"/>
      <c r="CF477" s="576"/>
      <c r="CG477" s="576"/>
      <c r="CH477" s="575">
        <v>124</v>
      </c>
      <c r="CI477" s="576"/>
      <c r="CJ477" s="576"/>
      <c r="CK477" s="575">
        <v>128</v>
      </c>
      <c r="CL477" s="568"/>
      <c r="CM477" s="576"/>
      <c r="CN477" s="576"/>
      <c r="CO477" s="576"/>
      <c r="CP477" s="576"/>
      <c r="CQ477" s="575">
        <v>130</v>
      </c>
      <c r="CR477" s="576"/>
      <c r="CS477" s="576"/>
      <c r="CT477" s="576"/>
      <c r="CU477" s="575">
        <v>112</v>
      </c>
      <c r="CV477" s="576"/>
      <c r="CW477" s="576"/>
      <c r="CX477" s="576"/>
      <c r="CY477" s="576"/>
      <c r="CZ477" s="575">
        <v>285</v>
      </c>
      <c r="DA477" s="576"/>
      <c r="DB477" s="576"/>
      <c r="DC477" s="576"/>
      <c r="DD477" s="576"/>
      <c r="DE477" s="576"/>
      <c r="DF477" s="576"/>
      <c r="DG477" s="575">
        <v>288</v>
      </c>
      <c r="DH477" s="568"/>
      <c r="DI477" s="576"/>
      <c r="DJ477" s="576"/>
      <c r="DK477" s="569"/>
      <c r="DL477" s="569"/>
      <c r="DM477" s="569"/>
      <c r="DN477" s="569"/>
      <c r="DO477" s="569"/>
      <c r="DP477" s="571">
        <f t="shared" si="353"/>
        <v>2904</v>
      </c>
      <c r="DQ477" s="575">
        <v>40</v>
      </c>
      <c r="DR477" s="576"/>
      <c r="DS477" s="569"/>
      <c r="DT477" s="569"/>
      <c r="DU477" s="488" t="s">
        <v>341</v>
      </c>
      <c r="DV477" s="579">
        <v>41</v>
      </c>
      <c r="DW477" s="62" t="s">
        <v>341</v>
      </c>
      <c r="DX477" s="34"/>
      <c r="DY477" s="1"/>
      <c r="DZ477" s="34"/>
    </row>
    <row r="478" spans="1:144" s="36" customFormat="1" ht="16.5" customHeight="1">
      <c r="A478" s="52" t="s">
        <v>46</v>
      </c>
      <c r="B478" s="575">
        <v>116</v>
      </c>
      <c r="C478" s="576"/>
      <c r="D478" s="576"/>
      <c r="E478" s="575">
        <v>132</v>
      </c>
      <c r="F478" s="576"/>
      <c r="G478" s="576"/>
      <c r="H478" s="576"/>
      <c r="I478" s="576"/>
      <c r="J478" s="576"/>
      <c r="K478" s="575">
        <v>27</v>
      </c>
      <c r="L478" s="576"/>
      <c r="M478" s="577"/>
      <c r="N478" s="577"/>
      <c r="O478" s="577"/>
      <c r="P478" s="575">
        <v>48</v>
      </c>
      <c r="Q478" s="577"/>
      <c r="R478" s="578"/>
      <c r="S478" s="578"/>
      <c r="T478" s="575">
        <v>47</v>
      </c>
      <c r="U478" s="578"/>
      <c r="V478" s="578"/>
      <c r="W478" s="578"/>
      <c r="X478" s="578"/>
      <c r="Y478" s="575">
        <v>92</v>
      </c>
      <c r="Z478" s="576"/>
      <c r="AA478" s="576"/>
      <c r="AB478" s="576"/>
      <c r="AC478" s="576"/>
      <c r="AD478" s="575">
        <v>74</v>
      </c>
      <c r="AE478" s="568"/>
      <c r="AF478" s="576"/>
      <c r="AG478" s="576"/>
      <c r="AH478" s="576"/>
      <c r="AI478" s="576"/>
      <c r="AJ478" s="576"/>
      <c r="AK478" s="575">
        <v>109</v>
      </c>
      <c r="AL478" s="576"/>
      <c r="AM478" s="576"/>
      <c r="AN478" s="576"/>
      <c r="AO478" s="576"/>
      <c r="AP478" s="575">
        <v>0</v>
      </c>
      <c r="AQ478" s="576"/>
      <c r="AR478" s="576"/>
      <c r="AS478" s="575">
        <v>57</v>
      </c>
      <c r="AT478" s="576"/>
      <c r="AU478" s="576"/>
      <c r="AV478" s="576"/>
      <c r="AW478" s="576"/>
      <c r="AX478" s="575">
        <v>72</v>
      </c>
      <c r="AY478" s="568"/>
      <c r="AZ478" s="576"/>
      <c r="BA478" s="575">
        <v>1789</v>
      </c>
      <c r="BB478" s="576"/>
      <c r="BC478" s="576"/>
      <c r="BD478" s="576"/>
      <c r="BE478" s="576"/>
      <c r="BF478" s="576"/>
      <c r="BG478" s="576"/>
      <c r="BH478" s="576"/>
      <c r="BI478" s="576"/>
      <c r="BJ478" s="575">
        <v>67</v>
      </c>
      <c r="BK478" s="576"/>
      <c r="BL478" s="576"/>
      <c r="BM478" s="576"/>
      <c r="BN478" s="576"/>
      <c r="BO478" s="576"/>
      <c r="BP478" s="575">
        <v>43</v>
      </c>
      <c r="BQ478" s="568"/>
      <c r="BR478" s="576"/>
      <c r="BS478" s="576"/>
      <c r="BT478" s="575">
        <v>139</v>
      </c>
      <c r="BU478" s="576"/>
      <c r="BV478" s="576"/>
      <c r="BW478" s="576"/>
      <c r="BX478" s="576"/>
      <c r="BY478" s="575">
        <v>143</v>
      </c>
      <c r="BZ478" s="576"/>
      <c r="CA478" s="576"/>
      <c r="CB478" s="576"/>
      <c r="CC478" s="576"/>
      <c r="CD478" s="576"/>
      <c r="CE478" s="576"/>
      <c r="CF478" s="576"/>
      <c r="CG478" s="576"/>
      <c r="CH478" s="575">
        <v>127</v>
      </c>
      <c r="CI478" s="576"/>
      <c r="CJ478" s="576"/>
      <c r="CK478" s="575">
        <v>88</v>
      </c>
      <c r="CL478" s="568"/>
      <c r="CM478" s="576"/>
      <c r="CN478" s="576"/>
      <c r="CO478" s="576"/>
      <c r="CP478" s="576"/>
      <c r="CQ478" s="575">
        <v>71</v>
      </c>
      <c r="CR478" s="576"/>
      <c r="CS478" s="576"/>
      <c r="CT478" s="576"/>
      <c r="CU478" s="575">
        <v>44</v>
      </c>
      <c r="CV478" s="576"/>
      <c r="CW478" s="576"/>
      <c r="CX478" s="576"/>
      <c r="CY478" s="576"/>
      <c r="CZ478" s="575">
        <v>434</v>
      </c>
      <c r="DA478" s="576"/>
      <c r="DB478" s="576"/>
      <c r="DC478" s="576"/>
      <c r="DD478" s="576"/>
      <c r="DE478" s="576"/>
      <c r="DF478" s="576"/>
      <c r="DG478" s="575">
        <v>674</v>
      </c>
      <c r="DH478" s="568"/>
      <c r="DI478" s="576"/>
      <c r="DJ478" s="576"/>
      <c r="DK478" s="569"/>
      <c r="DL478" s="569"/>
      <c r="DM478" s="569"/>
      <c r="DN478" s="569"/>
      <c r="DO478" s="569"/>
      <c r="DP478" s="571">
        <f t="shared" si="353"/>
        <v>4393</v>
      </c>
      <c r="DQ478" s="575">
        <v>59</v>
      </c>
      <c r="DR478" s="576"/>
      <c r="DS478" s="569"/>
      <c r="DT478" s="569"/>
      <c r="DU478" s="488" t="s">
        <v>341</v>
      </c>
      <c r="DV478" s="579">
        <v>69</v>
      </c>
      <c r="DW478" s="62" t="s">
        <v>341</v>
      </c>
      <c r="DX478" s="34"/>
      <c r="DY478" s="1"/>
    </row>
    <row r="479" spans="1:144" s="25" customFormat="1" ht="14">
      <c r="A479" s="574" t="s">
        <v>24</v>
      </c>
      <c r="B479" s="575"/>
      <c r="C479" s="576"/>
      <c r="D479" s="576"/>
      <c r="E479" s="575"/>
      <c r="F479" s="576"/>
      <c r="G479" s="569"/>
      <c r="H479" s="576"/>
      <c r="I479" s="576"/>
      <c r="J479" s="576"/>
      <c r="K479" s="575"/>
      <c r="L479" s="576"/>
      <c r="M479" s="577"/>
      <c r="N479" s="577"/>
      <c r="O479" s="577"/>
      <c r="P479" s="575"/>
      <c r="Q479" s="577"/>
      <c r="R479" s="578"/>
      <c r="S479" s="578"/>
      <c r="T479" s="575"/>
      <c r="U479" s="578"/>
      <c r="V479" s="578"/>
      <c r="W479" s="578"/>
      <c r="X479" s="578"/>
      <c r="Y479" s="575"/>
      <c r="Z479" s="576"/>
      <c r="AA479" s="576"/>
      <c r="AB479" s="576"/>
      <c r="AC479" s="576"/>
      <c r="AD479" s="575"/>
      <c r="AE479" s="568"/>
      <c r="AF479" s="576"/>
      <c r="AG479" s="576"/>
      <c r="AH479" s="576"/>
      <c r="AI479" s="576"/>
      <c r="AJ479" s="576"/>
      <c r="AK479" s="575"/>
      <c r="AL479" s="576"/>
      <c r="AM479" s="576"/>
      <c r="AN479" s="576"/>
      <c r="AO479" s="576"/>
      <c r="AP479" s="575"/>
      <c r="AQ479" s="576"/>
      <c r="AR479" s="576"/>
      <c r="AS479" s="575"/>
      <c r="AT479" s="576"/>
      <c r="AU479" s="576"/>
      <c r="AV479" s="576"/>
      <c r="AW479" s="576"/>
      <c r="AX479" s="575"/>
      <c r="AY479" s="568"/>
      <c r="AZ479" s="576"/>
      <c r="BA479" s="575"/>
      <c r="BB479" s="576"/>
      <c r="BC479" s="576"/>
      <c r="BD479" s="576"/>
      <c r="BE479" s="576"/>
      <c r="BF479" s="576"/>
      <c r="BG479" s="576"/>
      <c r="BH479" s="576"/>
      <c r="BI479" s="576"/>
      <c r="BJ479" s="575"/>
      <c r="BK479" s="576"/>
      <c r="BL479" s="576"/>
      <c r="BM479" s="576"/>
      <c r="BN479" s="576"/>
      <c r="BO479" s="576"/>
      <c r="BP479" s="575"/>
      <c r="BQ479" s="568"/>
      <c r="BR479" s="576"/>
      <c r="BS479" s="576"/>
      <c r="BT479" s="575"/>
      <c r="BU479" s="576"/>
      <c r="BV479" s="576"/>
      <c r="BW479" s="576"/>
      <c r="BX479" s="576"/>
      <c r="BY479" s="575"/>
      <c r="BZ479" s="576"/>
      <c r="CA479" s="576"/>
      <c r="CB479" s="576"/>
      <c r="CC479" s="576"/>
      <c r="CD479" s="576"/>
      <c r="CE479" s="576"/>
      <c r="CF479" s="576"/>
      <c r="CG479" s="576"/>
      <c r="CH479" s="575"/>
      <c r="CI479" s="576"/>
      <c r="CJ479" s="576"/>
      <c r="CK479" s="575"/>
      <c r="CL479" s="568"/>
      <c r="CM479" s="576"/>
      <c r="CN479" s="576"/>
      <c r="CO479" s="576"/>
      <c r="CP479" s="576"/>
      <c r="CQ479" s="575"/>
      <c r="CR479" s="576"/>
      <c r="CS479" s="576"/>
      <c r="CT479" s="576"/>
      <c r="CU479" s="575"/>
      <c r="CV479" s="576"/>
      <c r="CW479" s="576"/>
      <c r="CX479" s="576"/>
      <c r="CY479" s="576"/>
      <c r="CZ479" s="575"/>
      <c r="DA479" s="576"/>
      <c r="DB479" s="576"/>
      <c r="DC479" s="576"/>
      <c r="DD479" s="576"/>
      <c r="DE479" s="576"/>
      <c r="DF479" s="576"/>
      <c r="DG479" s="575"/>
      <c r="DH479" s="568"/>
      <c r="DI479" s="576"/>
      <c r="DJ479" s="576"/>
      <c r="DK479" s="569"/>
      <c r="DL479" s="569"/>
      <c r="DM479" s="569"/>
      <c r="DN479" s="569"/>
      <c r="DO479" s="569"/>
      <c r="DP479" s="571"/>
      <c r="DQ479" s="575"/>
      <c r="DR479" s="576"/>
      <c r="DS479" s="569"/>
      <c r="DT479" s="569"/>
      <c r="DU479" s="488"/>
      <c r="DV479" s="579"/>
      <c r="DW479" s="62"/>
      <c r="DX479" s="584"/>
      <c r="DY479" s="165"/>
    </row>
    <row r="480" spans="1:144" s="25" customFormat="1" ht="11">
      <c r="A480" s="580" t="s">
        <v>427</v>
      </c>
      <c r="B480" s="575">
        <v>0</v>
      </c>
      <c r="C480" s="576"/>
      <c r="D480" s="576"/>
      <c r="E480" s="575">
        <v>32</v>
      </c>
      <c r="F480" s="576"/>
      <c r="G480" s="576"/>
      <c r="H480" s="576"/>
      <c r="I480" s="576"/>
      <c r="J480" s="576"/>
      <c r="K480" s="575">
        <v>0</v>
      </c>
      <c r="L480" s="576"/>
      <c r="M480" s="577"/>
      <c r="N480" s="577"/>
      <c r="O480" s="577"/>
      <c r="P480" s="575">
        <v>0</v>
      </c>
      <c r="Q480" s="577"/>
      <c r="R480" s="578"/>
      <c r="S480" s="578"/>
      <c r="T480" s="575">
        <v>0</v>
      </c>
      <c r="U480" s="578"/>
      <c r="V480" s="578"/>
      <c r="W480" s="578"/>
      <c r="X480" s="578"/>
      <c r="Y480" s="575">
        <v>0</v>
      </c>
      <c r="Z480" s="576"/>
      <c r="AA480" s="576"/>
      <c r="AB480" s="576"/>
      <c r="AC480" s="576"/>
      <c r="AD480" s="575">
        <v>44</v>
      </c>
      <c r="AE480" s="568"/>
      <c r="AF480" s="576"/>
      <c r="AG480" s="576"/>
      <c r="AH480" s="576"/>
      <c r="AI480" s="576"/>
      <c r="AJ480" s="576"/>
      <c r="AK480" s="575">
        <v>0</v>
      </c>
      <c r="AL480" s="576"/>
      <c r="AM480" s="576"/>
      <c r="AN480" s="576"/>
      <c r="AO480" s="576"/>
      <c r="AP480" s="575">
        <v>0</v>
      </c>
      <c r="AQ480" s="576"/>
      <c r="AR480" s="576"/>
      <c r="AS480" s="575">
        <v>0</v>
      </c>
      <c r="AT480" s="576"/>
      <c r="AU480" s="576"/>
      <c r="AV480" s="576"/>
      <c r="AW480" s="576"/>
      <c r="AX480" s="575">
        <v>0</v>
      </c>
      <c r="AY480" s="568"/>
      <c r="AZ480" s="576"/>
      <c r="BA480" s="575">
        <v>78</v>
      </c>
      <c r="BB480" s="576"/>
      <c r="BC480" s="576"/>
      <c r="BD480" s="576"/>
      <c r="BE480" s="576"/>
      <c r="BF480" s="576"/>
      <c r="BG480" s="576"/>
      <c r="BH480" s="576"/>
      <c r="BI480" s="576"/>
      <c r="BJ480" s="575">
        <v>45</v>
      </c>
      <c r="BK480" s="576"/>
      <c r="BL480" s="576"/>
      <c r="BM480" s="576"/>
      <c r="BN480" s="576"/>
      <c r="BO480" s="576"/>
      <c r="BP480" s="575">
        <v>0</v>
      </c>
      <c r="BQ480" s="568"/>
      <c r="BR480" s="576"/>
      <c r="BS480" s="576"/>
      <c r="BT480" s="575">
        <v>63</v>
      </c>
      <c r="BU480" s="576"/>
      <c r="BV480" s="576"/>
      <c r="BW480" s="576"/>
      <c r="BX480" s="576"/>
      <c r="BY480" s="575">
        <v>0</v>
      </c>
      <c r="BZ480" s="576"/>
      <c r="CA480" s="576"/>
      <c r="CB480" s="576"/>
      <c r="CC480" s="576"/>
      <c r="CD480" s="576"/>
      <c r="CE480" s="576"/>
      <c r="CF480" s="576"/>
      <c r="CG480" s="576"/>
      <c r="CH480" s="575">
        <v>54</v>
      </c>
      <c r="CI480" s="576"/>
      <c r="CJ480" s="576"/>
      <c r="CK480" s="575">
        <v>0</v>
      </c>
      <c r="CL480" s="568"/>
      <c r="CM480" s="576"/>
      <c r="CN480" s="576"/>
      <c r="CO480" s="576"/>
      <c r="CP480" s="576"/>
      <c r="CQ480" s="575">
        <v>0</v>
      </c>
      <c r="CR480" s="576"/>
      <c r="CS480" s="576"/>
      <c r="CT480" s="576"/>
      <c r="CU480" s="575">
        <v>0</v>
      </c>
      <c r="CV480" s="576"/>
      <c r="CW480" s="576"/>
      <c r="CX480" s="576"/>
      <c r="CY480" s="576"/>
      <c r="CZ480" s="575">
        <v>47</v>
      </c>
      <c r="DA480" s="576"/>
      <c r="DB480" s="576"/>
      <c r="DC480" s="576"/>
      <c r="DD480" s="576"/>
      <c r="DE480" s="576"/>
      <c r="DF480" s="576"/>
      <c r="DG480" s="575">
        <v>57</v>
      </c>
      <c r="DH480" s="568"/>
      <c r="DI480" s="576"/>
      <c r="DJ480" s="576"/>
      <c r="DK480" s="569"/>
      <c r="DL480" s="569"/>
      <c r="DM480" s="569"/>
      <c r="DN480" s="569"/>
      <c r="DO480" s="569"/>
      <c r="DP480" s="571">
        <f>B480+E480+K480+P480+T480+Y480+AD480+AK480+AP480+AS480+AX480+BA480+BJ480+BP480+BT480+BY480+CH480+CK480+CQ480+CU480+CZ480+DG480</f>
        <v>420</v>
      </c>
      <c r="DQ480" s="575">
        <v>0</v>
      </c>
      <c r="DR480" s="576"/>
      <c r="DS480" s="569"/>
      <c r="DT480" s="569"/>
      <c r="DU480" s="488" t="s">
        <v>341</v>
      </c>
      <c r="DV480" s="579">
        <v>0</v>
      </c>
      <c r="DW480" s="62" t="s">
        <v>341</v>
      </c>
      <c r="DX480" s="584"/>
      <c r="DY480" s="165"/>
    </row>
    <row r="481" spans="1:141" s="36" customFormat="1" ht="16.5" customHeight="1">
      <c r="A481" s="51" t="s">
        <v>25</v>
      </c>
      <c r="B481" s="575"/>
      <c r="C481" s="576"/>
      <c r="D481" s="576"/>
      <c r="E481" s="575"/>
      <c r="F481" s="576"/>
      <c r="G481" s="569"/>
      <c r="H481" s="576"/>
      <c r="I481" s="576"/>
      <c r="J481" s="576"/>
      <c r="K481" s="575"/>
      <c r="L481" s="576"/>
      <c r="M481" s="577"/>
      <c r="N481" s="577"/>
      <c r="O481" s="577"/>
      <c r="P481" s="575"/>
      <c r="Q481" s="577"/>
      <c r="R481" s="578"/>
      <c r="S481" s="578"/>
      <c r="T481" s="575"/>
      <c r="U481" s="578"/>
      <c r="V481" s="578"/>
      <c r="W481" s="578"/>
      <c r="X481" s="578"/>
      <c r="Y481" s="575"/>
      <c r="Z481" s="576"/>
      <c r="AA481" s="576"/>
      <c r="AB481" s="576"/>
      <c r="AC481" s="576"/>
      <c r="AD481" s="575"/>
      <c r="AE481" s="568"/>
      <c r="AF481" s="576"/>
      <c r="AG481" s="576"/>
      <c r="AH481" s="576"/>
      <c r="AI481" s="576"/>
      <c r="AJ481" s="576"/>
      <c r="AK481" s="575"/>
      <c r="AL481" s="576"/>
      <c r="AM481" s="576"/>
      <c r="AN481" s="576"/>
      <c r="AO481" s="576"/>
      <c r="AP481" s="575"/>
      <c r="AQ481" s="576"/>
      <c r="AR481" s="576"/>
      <c r="AS481" s="575"/>
      <c r="AT481" s="576"/>
      <c r="AU481" s="576"/>
      <c r="AV481" s="576"/>
      <c r="AW481" s="576"/>
      <c r="AX481" s="575"/>
      <c r="AY481" s="568"/>
      <c r="AZ481" s="576"/>
      <c r="BA481" s="575"/>
      <c r="BB481" s="576"/>
      <c r="BC481" s="576"/>
      <c r="BD481" s="576"/>
      <c r="BE481" s="576"/>
      <c r="BF481" s="576"/>
      <c r="BG481" s="576"/>
      <c r="BH481" s="576"/>
      <c r="BI481" s="576"/>
      <c r="BJ481" s="575"/>
      <c r="BK481" s="576"/>
      <c r="BL481" s="576"/>
      <c r="BM481" s="576"/>
      <c r="BN481" s="576"/>
      <c r="BO481" s="576"/>
      <c r="BP481" s="575"/>
      <c r="BQ481" s="568"/>
      <c r="BR481" s="576"/>
      <c r="BS481" s="576"/>
      <c r="BT481" s="575"/>
      <c r="BU481" s="576"/>
      <c r="BV481" s="576"/>
      <c r="BW481" s="576"/>
      <c r="BX481" s="576"/>
      <c r="BY481" s="575"/>
      <c r="BZ481" s="576"/>
      <c r="CA481" s="576"/>
      <c r="CB481" s="576"/>
      <c r="CC481" s="576"/>
      <c r="CD481" s="576"/>
      <c r="CE481" s="576"/>
      <c r="CF481" s="576"/>
      <c r="CG481" s="576"/>
      <c r="CH481" s="575"/>
      <c r="CI481" s="576"/>
      <c r="CJ481" s="576"/>
      <c r="CK481" s="575"/>
      <c r="CL481" s="568"/>
      <c r="CM481" s="576"/>
      <c r="CN481" s="576"/>
      <c r="CO481" s="576"/>
      <c r="CP481" s="576"/>
      <c r="CQ481" s="575"/>
      <c r="CR481" s="576"/>
      <c r="CS481" s="576"/>
      <c r="CT481" s="576"/>
      <c r="CU481" s="575"/>
      <c r="CV481" s="576"/>
      <c r="CW481" s="576"/>
      <c r="CX481" s="576"/>
      <c r="CY481" s="576"/>
      <c r="CZ481" s="575"/>
      <c r="DA481" s="576"/>
      <c r="DB481" s="576"/>
      <c r="DC481" s="576"/>
      <c r="DD481" s="576"/>
      <c r="DE481" s="576"/>
      <c r="DF481" s="576"/>
      <c r="DG481" s="575"/>
      <c r="DH481" s="568"/>
      <c r="DI481" s="576"/>
      <c r="DJ481" s="576"/>
      <c r="DK481" s="569"/>
      <c r="DL481" s="569"/>
      <c r="DM481" s="569"/>
      <c r="DN481" s="569"/>
      <c r="DO481" s="569"/>
      <c r="DP481" s="571"/>
      <c r="DQ481" s="575"/>
      <c r="DR481" s="576"/>
      <c r="DS481" s="569"/>
      <c r="DT481" s="569"/>
      <c r="DU481" s="488"/>
      <c r="DV481" s="579"/>
      <c r="DW481" s="62"/>
      <c r="DX481" s="34"/>
      <c r="DY481" s="1"/>
    </row>
    <row r="482" spans="1:141" s="36" customFormat="1" ht="16.5" customHeight="1">
      <c r="A482" s="52" t="s">
        <v>1</v>
      </c>
      <c r="B482" s="575">
        <v>55</v>
      </c>
      <c r="C482" s="576"/>
      <c r="D482" s="576"/>
      <c r="E482" s="575">
        <v>43</v>
      </c>
      <c r="F482" s="576"/>
      <c r="G482" s="569"/>
      <c r="H482" s="576"/>
      <c r="I482" s="576"/>
      <c r="J482" s="576"/>
      <c r="K482" s="575">
        <v>56</v>
      </c>
      <c r="L482" s="576"/>
      <c r="M482" s="577"/>
      <c r="N482" s="577"/>
      <c r="O482" s="577"/>
      <c r="P482" s="575">
        <v>42</v>
      </c>
      <c r="Q482" s="577"/>
      <c r="R482" s="578"/>
      <c r="S482" s="578"/>
      <c r="T482" s="575">
        <v>60</v>
      </c>
      <c r="U482" s="578"/>
      <c r="V482" s="578"/>
      <c r="W482" s="578"/>
      <c r="X482" s="578"/>
      <c r="Y482" s="575">
        <v>90</v>
      </c>
      <c r="Z482" s="576"/>
      <c r="AA482" s="576"/>
      <c r="AB482" s="576"/>
      <c r="AC482" s="576"/>
      <c r="AD482" s="575">
        <v>58</v>
      </c>
      <c r="AE482" s="568"/>
      <c r="AF482" s="576"/>
      <c r="AG482" s="576"/>
      <c r="AH482" s="576"/>
      <c r="AI482" s="576"/>
      <c r="AJ482" s="576"/>
      <c r="AK482" s="575">
        <v>31</v>
      </c>
      <c r="AL482" s="576"/>
      <c r="AM482" s="576"/>
      <c r="AN482" s="576"/>
      <c r="AO482" s="576"/>
      <c r="AP482" s="575">
        <v>0</v>
      </c>
      <c r="AQ482" s="576"/>
      <c r="AR482" s="576"/>
      <c r="AS482" s="575">
        <v>41</v>
      </c>
      <c r="AT482" s="576"/>
      <c r="AU482" s="576"/>
      <c r="AV482" s="576"/>
      <c r="AW482" s="576"/>
      <c r="AX482" s="575">
        <v>36</v>
      </c>
      <c r="AY482" s="568"/>
      <c r="AZ482" s="576"/>
      <c r="BA482" s="575">
        <v>513</v>
      </c>
      <c r="BB482" s="576"/>
      <c r="BC482" s="576"/>
      <c r="BD482" s="576"/>
      <c r="BE482" s="576"/>
      <c r="BF482" s="576"/>
      <c r="BG482" s="576"/>
      <c r="BH482" s="576"/>
      <c r="BI482" s="576"/>
      <c r="BJ482" s="575">
        <v>83</v>
      </c>
      <c r="BK482" s="576"/>
      <c r="BL482" s="576"/>
      <c r="BM482" s="576"/>
      <c r="BN482" s="576"/>
      <c r="BO482" s="576"/>
      <c r="BP482" s="575">
        <v>64</v>
      </c>
      <c r="BQ482" s="568"/>
      <c r="BR482" s="576"/>
      <c r="BS482" s="576"/>
      <c r="BT482" s="575">
        <v>94</v>
      </c>
      <c r="BU482" s="576"/>
      <c r="BV482" s="576"/>
      <c r="BW482" s="576"/>
      <c r="BX482" s="576"/>
      <c r="BY482" s="575">
        <v>59</v>
      </c>
      <c r="BZ482" s="576"/>
      <c r="CA482" s="576"/>
      <c r="CB482" s="576"/>
      <c r="CC482" s="576"/>
      <c r="CD482" s="576"/>
      <c r="CE482" s="576"/>
      <c r="CF482" s="576"/>
      <c r="CG482" s="576"/>
      <c r="CH482" s="575">
        <v>232</v>
      </c>
      <c r="CI482" s="576"/>
      <c r="CJ482" s="576"/>
      <c r="CK482" s="575">
        <v>87</v>
      </c>
      <c r="CL482" s="568"/>
      <c r="CM482" s="576"/>
      <c r="CN482" s="576"/>
      <c r="CO482" s="576"/>
      <c r="CP482" s="576"/>
      <c r="CQ482" s="575">
        <v>33</v>
      </c>
      <c r="CR482" s="576"/>
      <c r="CS482" s="576"/>
      <c r="CT482" s="576"/>
      <c r="CU482" s="575">
        <v>31</v>
      </c>
      <c r="CV482" s="576"/>
      <c r="CW482" s="576"/>
      <c r="CX482" s="576"/>
      <c r="CY482" s="576"/>
      <c r="CZ482" s="575">
        <v>193</v>
      </c>
      <c r="DA482" s="576"/>
      <c r="DB482" s="576"/>
      <c r="DC482" s="576"/>
      <c r="DD482" s="576"/>
      <c r="DE482" s="576"/>
      <c r="DF482" s="576"/>
      <c r="DG482" s="575">
        <v>189</v>
      </c>
      <c r="DH482" s="568"/>
      <c r="DI482" s="576"/>
      <c r="DJ482" s="576"/>
      <c r="DK482" s="569"/>
      <c r="DL482" s="569"/>
      <c r="DM482" s="569"/>
      <c r="DN482" s="569"/>
      <c r="DO482" s="569"/>
      <c r="DP482" s="571">
        <f t="shared" si="353"/>
        <v>2090</v>
      </c>
      <c r="DQ482" s="575">
        <v>18</v>
      </c>
      <c r="DR482" s="576"/>
      <c r="DS482" s="569"/>
      <c r="DT482" s="569"/>
      <c r="DU482" s="488" t="s">
        <v>341</v>
      </c>
      <c r="DV482" s="579">
        <v>21</v>
      </c>
      <c r="DW482" s="62" t="s">
        <v>341</v>
      </c>
      <c r="DX482" s="34"/>
      <c r="DY482" s="1"/>
    </row>
    <row r="483" spans="1:141" s="36" customFormat="1" ht="16.5" customHeight="1">
      <c r="A483" s="52" t="s">
        <v>19</v>
      </c>
      <c r="B483" s="575">
        <v>0</v>
      </c>
      <c r="C483" s="576"/>
      <c r="D483" s="576"/>
      <c r="E483" s="575">
        <v>39</v>
      </c>
      <c r="F483" s="576"/>
      <c r="G483" s="569"/>
      <c r="H483" s="576"/>
      <c r="I483" s="576"/>
      <c r="J483" s="576"/>
      <c r="K483" s="575">
        <v>29</v>
      </c>
      <c r="L483" s="576"/>
      <c r="M483" s="577"/>
      <c r="N483" s="577"/>
      <c r="O483" s="577"/>
      <c r="P483" s="575">
        <v>23</v>
      </c>
      <c r="Q483" s="577"/>
      <c r="R483" s="578"/>
      <c r="S483" s="578"/>
      <c r="T483" s="575">
        <v>0</v>
      </c>
      <c r="U483" s="578"/>
      <c r="V483" s="578"/>
      <c r="W483" s="578"/>
      <c r="X483" s="578"/>
      <c r="Y483" s="575">
        <v>28</v>
      </c>
      <c r="Z483" s="576"/>
      <c r="AA483" s="576"/>
      <c r="AB483" s="576"/>
      <c r="AC483" s="576"/>
      <c r="AD483" s="575">
        <v>30</v>
      </c>
      <c r="AE483" s="568"/>
      <c r="AF483" s="576"/>
      <c r="AG483" s="576"/>
      <c r="AH483" s="576"/>
      <c r="AI483" s="576"/>
      <c r="AJ483" s="576"/>
      <c r="AK483" s="575">
        <v>23</v>
      </c>
      <c r="AL483" s="576"/>
      <c r="AM483" s="576"/>
      <c r="AN483" s="576"/>
      <c r="AO483" s="576"/>
      <c r="AP483" s="575">
        <v>0</v>
      </c>
      <c r="AQ483" s="576"/>
      <c r="AR483" s="576"/>
      <c r="AS483" s="575">
        <v>0</v>
      </c>
      <c r="AT483" s="576"/>
      <c r="AU483" s="576"/>
      <c r="AV483" s="576"/>
      <c r="AW483" s="576"/>
      <c r="AX483" s="575">
        <v>0</v>
      </c>
      <c r="AY483" s="568"/>
      <c r="AZ483" s="576"/>
      <c r="BA483" s="575">
        <v>120</v>
      </c>
      <c r="BB483" s="576"/>
      <c r="BC483" s="576"/>
      <c r="BD483" s="576"/>
      <c r="BE483" s="576"/>
      <c r="BF483" s="576"/>
      <c r="BG483" s="576"/>
      <c r="BH483" s="576"/>
      <c r="BI483" s="576"/>
      <c r="BJ483" s="575">
        <v>44</v>
      </c>
      <c r="BK483" s="576"/>
      <c r="BL483" s="576"/>
      <c r="BM483" s="576"/>
      <c r="BN483" s="576"/>
      <c r="BO483" s="576"/>
      <c r="BP483" s="575">
        <v>0</v>
      </c>
      <c r="BQ483" s="568"/>
      <c r="BR483" s="576"/>
      <c r="BS483" s="576"/>
      <c r="BT483" s="575">
        <v>45</v>
      </c>
      <c r="BU483" s="576"/>
      <c r="BV483" s="576"/>
      <c r="BW483" s="576"/>
      <c r="BX483" s="576"/>
      <c r="BY483" s="575">
        <v>46</v>
      </c>
      <c r="BZ483" s="576"/>
      <c r="CA483" s="576"/>
      <c r="CB483" s="576"/>
      <c r="CC483" s="576"/>
      <c r="CD483" s="576"/>
      <c r="CE483" s="576"/>
      <c r="CF483" s="576"/>
      <c r="CG483" s="576"/>
      <c r="CH483" s="575">
        <v>0</v>
      </c>
      <c r="CI483" s="576"/>
      <c r="CJ483" s="576"/>
      <c r="CK483" s="575">
        <v>27</v>
      </c>
      <c r="CL483" s="568"/>
      <c r="CM483" s="576"/>
      <c r="CN483" s="576"/>
      <c r="CO483" s="576"/>
      <c r="CP483" s="576"/>
      <c r="CQ483" s="575">
        <v>19</v>
      </c>
      <c r="CR483" s="576"/>
      <c r="CS483" s="576"/>
      <c r="CT483" s="576"/>
      <c r="CU483" s="575">
        <v>24</v>
      </c>
      <c r="CV483" s="576"/>
      <c r="CW483" s="576"/>
      <c r="CX483" s="576"/>
      <c r="CY483" s="576"/>
      <c r="CZ483" s="575">
        <v>44</v>
      </c>
      <c r="DA483" s="576"/>
      <c r="DB483" s="576"/>
      <c r="DC483" s="576"/>
      <c r="DD483" s="576"/>
      <c r="DE483" s="576"/>
      <c r="DF483" s="576"/>
      <c r="DG483" s="575">
        <v>71</v>
      </c>
      <c r="DH483" s="568"/>
      <c r="DI483" s="576"/>
      <c r="DJ483" s="576"/>
      <c r="DK483" s="569"/>
      <c r="DL483" s="569"/>
      <c r="DM483" s="569"/>
      <c r="DN483" s="569"/>
      <c r="DO483" s="569"/>
      <c r="DP483" s="571">
        <f t="shared" si="353"/>
        <v>612</v>
      </c>
      <c r="DQ483" s="575">
        <v>0</v>
      </c>
      <c r="DR483" s="576"/>
      <c r="DS483" s="569"/>
      <c r="DT483" s="569"/>
      <c r="DU483" s="488" t="s">
        <v>341</v>
      </c>
      <c r="DV483" s="579">
        <v>0</v>
      </c>
      <c r="DW483" s="62" t="s">
        <v>341</v>
      </c>
      <c r="DX483" s="34"/>
      <c r="DY483" s="1"/>
    </row>
    <row r="484" spans="1:141" s="34" customFormat="1" ht="16.5" customHeight="1">
      <c r="A484" s="52" t="s">
        <v>2</v>
      </c>
      <c r="B484" s="575">
        <v>0</v>
      </c>
      <c r="C484" s="576"/>
      <c r="D484" s="576"/>
      <c r="E484" s="575">
        <v>34</v>
      </c>
      <c r="F484" s="576"/>
      <c r="G484" s="569"/>
      <c r="H484" s="576"/>
      <c r="I484" s="576"/>
      <c r="J484" s="576"/>
      <c r="K484" s="575">
        <v>0</v>
      </c>
      <c r="L484" s="576"/>
      <c r="M484" s="577"/>
      <c r="N484" s="577"/>
      <c r="O484" s="577"/>
      <c r="P484" s="575">
        <v>38</v>
      </c>
      <c r="Q484" s="577"/>
      <c r="R484" s="578"/>
      <c r="S484" s="578"/>
      <c r="T484" s="575">
        <v>0</v>
      </c>
      <c r="U484" s="578"/>
      <c r="V484" s="578"/>
      <c r="W484" s="578"/>
      <c r="X484" s="578"/>
      <c r="Y484" s="575">
        <v>60</v>
      </c>
      <c r="Z484" s="576"/>
      <c r="AA484" s="576"/>
      <c r="AB484" s="576"/>
      <c r="AC484" s="576"/>
      <c r="AD484" s="575">
        <v>0</v>
      </c>
      <c r="AE484" s="568"/>
      <c r="AF484" s="576"/>
      <c r="AG484" s="576"/>
      <c r="AH484" s="576"/>
      <c r="AI484" s="576"/>
      <c r="AJ484" s="576"/>
      <c r="AK484" s="575">
        <v>0</v>
      </c>
      <c r="AL484" s="576"/>
      <c r="AM484" s="576"/>
      <c r="AN484" s="576"/>
      <c r="AO484" s="576"/>
      <c r="AP484" s="575">
        <v>0</v>
      </c>
      <c r="AQ484" s="576"/>
      <c r="AR484" s="576"/>
      <c r="AS484" s="575">
        <v>0</v>
      </c>
      <c r="AT484" s="576"/>
      <c r="AU484" s="576"/>
      <c r="AV484" s="576"/>
      <c r="AW484" s="576"/>
      <c r="AX484" s="575">
        <v>0</v>
      </c>
      <c r="AY484" s="568"/>
      <c r="AZ484" s="576"/>
      <c r="BA484" s="575">
        <v>99</v>
      </c>
      <c r="BB484" s="576"/>
      <c r="BC484" s="576"/>
      <c r="BD484" s="576"/>
      <c r="BE484" s="576"/>
      <c r="BF484" s="576"/>
      <c r="BG484" s="576"/>
      <c r="BH484" s="576"/>
      <c r="BI484" s="576"/>
      <c r="BJ484" s="575">
        <v>59</v>
      </c>
      <c r="BK484" s="576"/>
      <c r="BL484" s="576"/>
      <c r="BM484" s="576"/>
      <c r="BN484" s="576"/>
      <c r="BO484" s="576"/>
      <c r="BP484" s="575">
        <v>0</v>
      </c>
      <c r="BQ484" s="568"/>
      <c r="BR484" s="576"/>
      <c r="BS484" s="576"/>
      <c r="BT484" s="575">
        <v>45</v>
      </c>
      <c r="BU484" s="576"/>
      <c r="BV484" s="576"/>
      <c r="BW484" s="576"/>
      <c r="BX484" s="576"/>
      <c r="BY484" s="575">
        <v>0</v>
      </c>
      <c r="BZ484" s="576"/>
      <c r="CA484" s="576"/>
      <c r="CB484" s="576"/>
      <c r="CC484" s="576"/>
      <c r="CD484" s="576"/>
      <c r="CE484" s="576"/>
      <c r="CF484" s="576"/>
      <c r="CG484" s="576"/>
      <c r="CH484" s="575">
        <v>88</v>
      </c>
      <c r="CI484" s="576"/>
      <c r="CJ484" s="576"/>
      <c r="CK484" s="575">
        <v>0</v>
      </c>
      <c r="CL484" s="568"/>
      <c r="CM484" s="576"/>
      <c r="CN484" s="576"/>
      <c r="CO484" s="576"/>
      <c r="CP484" s="576"/>
      <c r="CQ484" s="575">
        <v>0</v>
      </c>
      <c r="CR484" s="576"/>
      <c r="CS484" s="576"/>
      <c r="CT484" s="576"/>
      <c r="CU484" s="575">
        <v>0</v>
      </c>
      <c r="CV484" s="576"/>
      <c r="CW484" s="576"/>
      <c r="CX484" s="576"/>
      <c r="CY484" s="576"/>
      <c r="CZ484" s="575">
        <v>0</v>
      </c>
      <c r="DA484" s="576"/>
      <c r="DB484" s="576"/>
      <c r="DC484" s="576"/>
      <c r="DD484" s="576"/>
      <c r="DE484" s="576"/>
      <c r="DF484" s="576"/>
      <c r="DG484" s="575">
        <v>28</v>
      </c>
      <c r="DH484" s="568"/>
      <c r="DI484" s="576"/>
      <c r="DJ484" s="576"/>
      <c r="DK484" s="569"/>
      <c r="DL484" s="569"/>
      <c r="DM484" s="569"/>
      <c r="DN484" s="569"/>
      <c r="DO484" s="569"/>
      <c r="DP484" s="571">
        <f t="shared" si="353"/>
        <v>451</v>
      </c>
      <c r="DQ484" s="575">
        <v>0</v>
      </c>
      <c r="DR484" s="576"/>
      <c r="DS484" s="569"/>
      <c r="DT484" s="569"/>
      <c r="DU484" s="488" t="s">
        <v>341</v>
      </c>
      <c r="DV484" s="579">
        <v>0</v>
      </c>
      <c r="DW484" s="62" t="s">
        <v>341</v>
      </c>
      <c r="DY484" s="14"/>
      <c r="DZ484" s="36"/>
      <c r="EJ484" s="36"/>
      <c r="EK484" s="36"/>
    </row>
    <row r="485" spans="1:141" s="36" customFormat="1" ht="16.5" customHeight="1">
      <c r="A485" s="52" t="s">
        <v>3</v>
      </c>
      <c r="B485" s="575">
        <v>0</v>
      </c>
      <c r="C485" s="576"/>
      <c r="D485" s="576"/>
      <c r="E485" s="575">
        <v>61</v>
      </c>
      <c r="F485" s="576"/>
      <c r="G485" s="569"/>
      <c r="H485" s="576"/>
      <c r="I485" s="576"/>
      <c r="J485" s="576"/>
      <c r="K485" s="575">
        <v>0</v>
      </c>
      <c r="L485" s="576"/>
      <c r="M485" s="577"/>
      <c r="N485" s="577"/>
      <c r="O485" s="577"/>
      <c r="P485" s="575">
        <v>0</v>
      </c>
      <c r="Q485" s="577"/>
      <c r="R485" s="578"/>
      <c r="S485" s="578"/>
      <c r="T485" s="575">
        <v>0</v>
      </c>
      <c r="U485" s="578"/>
      <c r="V485" s="578"/>
      <c r="W485" s="578"/>
      <c r="X485" s="578"/>
      <c r="Y485" s="575">
        <v>0</v>
      </c>
      <c r="Z485" s="576"/>
      <c r="AA485" s="576"/>
      <c r="AB485" s="576"/>
      <c r="AC485" s="576"/>
      <c r="AD485" s="575">
        <v>0</v>
      </c>
      <c r="AE485" s="568"/>
      <c r="AF485" s="576"/>
      <c r="AG485" s="576"/>
      <c r="AH485" s="576"/>
      <c r="AI485" s="576"/>
      <c r="AJ485" s="576"/>
      <c r="AK485" s="575">
        <v>0</v>
      </c>
      <c r="AL485" s="576"/>
      <c r="AM485" s="576"/>
      <c r="AN485" s="576"/>
      <c r="AO485" s="576"/>
      <c r="AP485" s="575">
        <v>0</v>
      </c>
      <c r="AQ485" s="576"/>
      <c r="AR485" s="576"/>
      <c r="AS485" s="575">
        <v>0</v>
      </c>
      <c r="AT485" s="576"/>
      <c r="AU485" s="576"/>
      <c r="AV485" s="576"/>
      <c r="AW485" s="576"/>
      <c r="AX485" s="575">
        <v>0</v>
      </c>
      <c r="AY485" s="568"/>
      <c r="AZ485" s="576"/>
      <c r="BA485" s="575">
        <v>302</v>
      </c>
      <c r="BB485" s="576"/>
      <c r="BC485" s="576"/>
      <c r="BD485" s="576"/>
      <c r="BE485" s="576"/>
      <c r="BF485" s="576"/>
      <c r="BG485" s="576"/>
      <c r="BH485" s="576"/>
      <c r="BI485" s="576"/>
      <c r="BJ485" s="575">
        <v>0</v>
      </c>
      <c r="BK485" s="576"/>
      <c r="BL485" s="576"/>
      <c r="BM485" s="576"/>
      <c r="BN485" s="576"/>
      <c r="BO485" s="576"/>
      <c r="BP485" s="575">
        <v>0</v>
      </c>
      <c r="BQ485" s="568"/>
      <c r="BR485" s="576"/>
      <c r="BS485" s="576"/>
      <c r="BT485" s="575">
        <v>0</v>
      </c>
      <c r="BU485" s="576"/>
      <c r="BV485" s="576"/>
      <c r="BW485" s="576"/>
      <c r="BX485" s="576"/>
      <c r="BY485" s="575">
        <v>38</v>
      </c>
      <c r="BZ485" s="576"/>
      <c r="CA485" s="576"/>
      <c r="CB485" s="576"/>
      <c r="CC485" s="576"/>
      <c r="CD485" s="576"/>
      <c r="CE485" s="576"/>
      <c r="CF485" s="576"/>
      <c r="CG485" s="576"/>
      <c r="CH485" s="575">
        <v>71</v>
      </c>
      <c r="CI485" s="576"/>
      <c r="CJ485" s="576"/>
      <c r="CK485" s="575">
        <v>0</v>
      </c>
      <c r="CL485" s="568"/>
      <c r="CM485" s="576"/>
      <c r="CN485" s="576"/>
      <c r="CO485" s="576"/>
      <c r="CP485" s="576"/>
      <c r="CQ485" s="575">
        <v>0</v>
      </c>
      <c r="CR485" s="576"/>
      <c r="CS485" s="576"/>
      <c r="CT485" s="576"/>
      <c r="CU485" s="575">
        <v>0</v>
      </c>
      <c r="CV485" s="576"/>
      <c r="CW485" s="576"/>
      <c r="CX485" s="576"/>
      <c r="CY485" s="576"/>
      <c r="CZ485" s="575">
        <v>65</v>
      </c>
      <c r="DA485" s="576"/>
      <c r="DB485" s="576"/>
      <c r="DC485" s="576"/>
      <c r="DD485" s="576"/>
      <c r="DE485" s="576"/>
      <c r="DF485" s="576"/>
      <c r="DG485" s="575">
        <v>47</v>
      </c>
      <c r="DH485" s="568"/>
      <c r="DI485" s="576"/>
      <c r="DJ485" s="576"/>
      <c r="DK485" s="569"/>
      <c r="DL485" s="569"/>
      <c r="DM485" s="569"/>
      <c r="DN485" s="569"/>
      <c r="DO485" s="569"/>
      <c r="DP485" s="572">
        <f t="shared" si="353"/>
        <v>584</v>
      </c>
      <c r="DQ485" s="575">
        <v>0</v>
      </c>
      <c r="DR485" s="576"/>
      <c r="DS485" s="569"/>
      <c r="DT485" s="569"/>
      <c r="DU485" s="488" t="s">
        <v>341</v>
      </c>
      <c r="DV485" s="579">
        <v>0</v>
      </c>
      <c r="DW485" s="62" t="s">
        <v>341</v>
      </c>
      <c r="DX485" s="34"/>
      <c r="DY485" s="34"/>
      <c r="EJ485" s="34"/>
      <c r="EK485" s="34"/>
    </row>
    <row r="486" spans="1:141" s="36" customFormat="1" ht="16.5" customHeight="1">
      <c r="A486" s="52" t="s">
        <v>20</v>
      </c>
      <c r="B486" s="575">
        <v>0</v>
      </c>
      <c r="C486" s="576"/>
      <c r="D486" s="576"/>
      <c r="E486" s="575">
        <v>26</v>
      </c>
      <c r="F486" s="576"/>
      <c r="G486" s="569"/>
      <c r="H486" s="576"/>
      <c r="I486" s="576"/>
      <c r="J486" s="576"/>
      <c r="K486" s="575">
        <v>0</v>
      </c>
      <c r="L486" s="576"/>
      <c r="M486" s="577"/>
      <c r="N486" s="577"/>
      <c r="O486" s="577"/>
      <c r="P486" s="575">
        <v>0</v>
      </c>
      <c r="Q486" s="577"/>
      <c r="R486" s="578"/>
      <c r="S486" s="578"/>
      <c r="T486" s="575">
        <v>0</v>
      </c>
      <c r="U486" s="578"/>
      <c r="V486" s="578"/>
      <c r="W486" s="578"/>
      <c r="X486" s="578"/>
      <c r="Y486" s="575">
        <v>37</v>
      </c>
      <c r="Z486" s="576"/>
      <c r="AA486" s="576"/>
      <c r="AB486" s="576"/>
      <c r="AC486" s="576"/>
      <c r="AD486" s="575">
        <v>0</v>
      </c>
      <c r="AE486" s="568"/>
      <c r="AF486" s="576"/>
      <c r="AG486" s="576"/>
      <c r="AH486" s="576"/>
      <c r="AI486" s="576"/>
      <c r="AJ486" s="576"/>
      <c r="AK486" s="575">
        <v>0</v>
      </c>
      <c r="AL486" s="576"/>
      <c r="AM486" s="576"/>
      <c r="AN486" s="576"/>
      <c r="AO486" s="576"/>
      <c r="AP486" s="575">
        <v>0</v>
      </c>
      <c r="AQ486" s="576"/>
      <c r="AR486" s="576"/>
      <c r="AS486" s="575">
        <v>0</v>
      </c>
      <c r="AT486" s="576"/>
      <c r="AU486" s="576"/>
      <c r="AV486" s="576"/>
      <c r="AW486" s="576"/>
      <c r="AX486" s="575">
        <v>0</v>
      </c>
      <c r="AY486" s="568"/>
      <c r="AZ486" s="576"/>
      <c r="BA486" s="575">
        <v>284</v>
      </c>
      <c r="BB486" s="576"/>
      <c r="BC486" s="576"/>
      <c r="BD486" s="576"/>
      <c r="BE486" s="576"/>
      <c r="BF486" s="576"/>
      <c r="BG486" s="576"/>
      <c r="BH486" s="576"/>
      <c r="BI486" s="576"/>
      <c r="BJ486" s="575">
        <v>0</v>
      </c>
      <c r="BK486" s="576"/>
      <c r="BL486" s="576"/>
      <c r="BM486" s="576"/>
      <c r="BN486" s="576"/>
      <c r="BO486" s="576"/>
      <c r="BP486" s="575">
        <v>0</v>
      </c>
      <c r="BQ486" s="568"/>
      <c r="BR486" s="576"/>
      <c r="BS486" s="576"/>
      <c r="BT486" s="575">
        <v>0</v>
      </c>
      <c r="BU486" s="576"/>
      <c r="BV486" s="576"/>
      <c r="BW486" s="576"/>
      <c r="BX486" s="576"/>
      <c r="BY486" s="575">
        <v>20</v>
      </c>
      <c r="BZ486" s="576"/>
      <c r="CA486" s="576"/>
      <c r="CB486" s="576"/>
      <c r="CC486" s="576"/>
      <c r="CD486" s="576"/>
      <c r="CE486" s="576"/>
      <c r="CF486" s="576"/>
      <c r="CG486" s="576"/>
      <c r="CH486" s="575">
        <v>50</v>
      </c>
      <c r="CI486" s="576"/>
      <c r="CJ486" s="576"/>
      <c r="CK486" s="575">
        <v>40</v>
      </c>
      <c r="CL486" s="568"/>
      <c r="CM486" s="576"/>
      <c r="CN486" s="576"/>
      <c r="CO486" s="576"/>
      <c r="CP486" s="576"/>
      <c r="CQ486" s="575">
        <v>0</v>
      </c>
      <c r="CR486" s="576"/>
      <c r="CS486" s="576"/>
      <c r="CT486" s="576"/>
      <c r="CU486" s="575">
        <v>0</v>
      </c>
      <c r="CV486" s="576"/>
      <c r="CW486" s="576"/>
      <c r="CX486" s="576"/>
      <c r="CY486" s="576"/>
      <c r="CZ486" s="575">
        <v>20</v>
      </c>
      <c r="DA486" s="576"/>
      <c r="DB486" s="576"/>
      <c r="DC486" s="576"/>
      <c r="DD486" s="576"/>
      <c r="DE486" s="576"/>
      <c r="DF486" s="576"/>
      <c r="DG486" s="575">
        <v>0</v>
      </c>
      <c r="DH486" s="568"/>
      <c r="DI486" s="576"/>
      <c r="DJ486" s="576"/>
      <c r="DK486" s="569"/>
      <c r="DL486" s="569"/>
      <c r="DM486" s="569"/>
      <c r="DN486" s="569"/>
      <c r="DO486" s="569"/>
      <c r="DP486" s="571">
        <f t="shared" si="353"/>
        <v>477</v>
      </c>
      <c r="DQ486" s="575">
        <v>0</v>
      </c>
      <c r="DR486" s="576"/>
      <c r="DS486" s="569"/>
      <c r="DT486" s="569"/>
      <c r="DU486" s="488" t="s">
        <v>341</v>
      </c>
      <c r="DV486" s="579">
        <v>0</v>
      </c>
      <c r="DW486" s="62" t="s">
        <v>341</v>
      </c>
      <c r="DX486" s="34"/>
      <c r="DY486" s="34"/>
    </row>
    <row r="487" spans="1:141" ht="16.5" customHeight="1">
      <c r="A487" s="52" t="s">
        <v>21</v>
      </c>
      <c r="B487" s="575">
        <v>0</v>
      </c>
      <c r="C487" s="576"/>
      <c r="D487" s="576"/>
      <c r="E487" s="575">
        <v>0</v>
      </c>
      <c r="F487" s="576"/>
      <c r="G487" s="564"/>
      <c r="H487" s="576"/>
      <c r="I487" s="576"/>
      <c r="J487" s="576"/>
      <c r="K487" s="575">
        <v>0</v>
      </c>
      <c r="L487" s="576"/>
      <c r="M487" s="577"/>
      <c r="N487" s="577"/>
      <c r="O487" s="577"/>
      <c r="P487" s="575">
        <v>0</v>
      </c>
      <c r="Q487" s="577"/>
      <c r="R487" s="578"/>
      <c r="S487" s="578"/>
      <c r="T487" s="575">
        <v>0</v>
      </c>
      <c r="U487" s="578"/>
      <c r="V487" s="578"/>
      <c r="W487" s="578"/>
      <c r="X487" s="578"/>
      <c r="Y487" s="575">
        <v>0</v>
      </c>
      <c r="Z487" s="576"/>
      <c r="AA487" s="576"/>
      <c r="AB487" s="576"/>
      <c r="AC487" s="576"/>
      <c r="AD487" s="575">
        <v>21</v>
      </c>
      <c r="AE487" s="568"/>
      <c r="AF487" s="576"/>
      <c r="AG487" s="576"/>
      <c r="AH487" s="576"/>
      <c r="AI487" s="576"/>
      <c r="AJ487" s="576"/>
      <c r="AK487" s="575">
        <v>0</v>
      </c>
      <c r="AL487" s="576"/>
      <c r="AM487" s="576"/>
      <c r="AN487" s="576"/>
      <c r="AO487" s="576"/>
      <c r="AP487" s="575">
        <v>0</v>
      </c>
      <c r="AQ487" s="576"/>
      <c r="AR487" s="576"/>
      <c r="AS487" s="575">
        <v>0</v>
      </c>
      <c r="AT487" s="576"/>
      <c r="AU487" s="576"/>
      <c r="AV487" s="576"/>
      <c r="AW487" s="576"/>
      <c r="AX487" s="575">
        <v>0</v>
      </c>
      <c r="AY487" s="568"/>
      <c r="AZ487" s="576"/>
      <c r="BA487" s="575">
        <v>30</v>
      </c>
      <c r="BB487" s="576"/>
      <c r="BC487" s="576"/>
      <c r="BD487" s="576"/>
      <c r="BE487" s="576"/>
      <c r="BF487" s="576"/>
      <c r="BG487" s="576"/>
      <c r="BH487" s="576"/>
      <c r="BI487" s="576"/>
      <c r="BJ487" s="575">
        <v>0</v>
      </c>
      <c r="BK487" s="576"/>
      <c r="BL487" s="576"/>
      <c r="BM487" s="576"/>
      <c r="BN487" s="576"/>
      <c r="BO487" s="576"/>
      <c r="BP487" s="575">
        <v>0</v>
      </c>
      <c r="BQ487" s="568"/>
      <c r="BR487" s="576"/>
      <c r="BS487" s="576"/>
      <c r="BT487" s="575">
        <v>0</v>
      </c>
      <c r="BU487" s="576"/>
      <c r="BV487" s="576"/>
      <c r="BW487" s="576"/>
      <c r="BX487" s="576"/>
      <c r="BY487" s="575">
        <v>0</v>
      </c>
      <c r="BZ487" s="576"/>
      <c r="CA487" s="576"/>
      <c r="CB487" s="576"/>
      <c r="CC487" s="576"/>
      <c r="CD487" s="576"/>
      <c r="CE487" s="576"/>
      <c r="CF487" s="576"/>
      <c r="CG487" s="576"/>
      <c r="CH487" s="575">
        <v>0</v>
      </c>
      <c r="CI487" s="576"/>
      <c r="CJ487" s="576"/>
      <c r="CK487" s="575">
        <v>0</v>
      </c>
      <c r="CL487" s="568"/>
      <c r="CM487" s="576"/>
      <c r="CN487" s="576"/>
      <c r="CO487" s="576"/>
      <c r="CP487" s="576"/>
      <c r="CQ487" s="575">
        <v>25</v>
      </c>
      <c r="CR487" s="576"/>
      <c r="CS487" s="576"/>
      <c r="CT487" s="576"/>
      <c r="CU487" s="575">
        <v>0</v>
      </c>
      <c r="CV487" s="576"/>
      <c r="CW487" s="576"/>
      <c r="CX487" s="576"/>
      <c r="CY487" s="576"/>
      <c r="CZ487" s="575">
        <v>0</v>
      </c>
      <c r="DA487" s="576"/>
      <c r="DB487" s="576"/>
      <c r="DC487" s="576"/>
      <c r="DD487" s="576"/>
      <c r="DE487" s="576"/>
      <c r="DF487" s="576"/>
      <c r="DG487" s="575">
        <v>40</v>
      </c>
      <c r="DH487" s="568"/>
      <c r="DI487" s="576"/>
      <c r="DJ487" s="576"/>
      <c r="DK487" s="569"/>
      <c r="DL487" s="569"/>
      <c r="DM487" s="569"/>
      <c r="DN487" s="569"/>
      <c r="DO487" s="569"/>
      <c r="DP487" s="571">
        <f t="shared" si="353"/>
        <v>116</v>
      </c>
      <c r="DQ487" s="575">
        <v>0</v>
      </c>
      <c r="DR487" s="576"/>
      <c r="DS487" s="569"/>
      <c r="DT487" s="569"/>
      <c r="DU487" s="488" t="s">
        <v>341</v>
      </c>
      <c r="DV487" s="579">
        <v>0</v>
      </c>
      <c r="DW487" s="62" t="s">
        <v>341</v>
      </c>
      <c r="DX487" s="34"/>
      <c r="DY487" s="34"/>
      <c r="DZ487" s="36"/>
      <c r="EJ487" s="36"/>
      <c r="EK487" s="36"/>
    </row>
    <row r="488" spans="1:141" s="36" customFormat="1" ht="16.5" customHeight="1">
      <c r="A488" s="51" t="s">
        <v>26</v>
      </c>
      <c r="B488" s="575"/>
      <c r="C488" s="576"/>
      <c r="D488" s="576"/>
      <c r="E488" s="575"/>
      <c r="F488" s="576"/>
      <c r="G488" s="564"/>
      <c r="H488" s="576"/>
      <c r="I488" s="576"/>
      <c r="J488" s="576"/>
      <c r="K488" s="575"/>
      <c r="L488" s="576"/>
      <c r="M488" s="577"/>
      <c r="N488" s="577"/>
      <c r="O488" s="577"/>
      <c r="P488" s="575"/>
      <c r="Q488" s="577"/>
      <c r="R488" s="578"/>
      <c r="S488" s="578"/>
      <c r="T488" s="575"/>
      <c r="U488" s="578"/>
      <c r="V488" s="578"/>
      <c r="W488" s="578"/>
      <c r="X488" s="578"/>
      <c r="Y488" s="575"/>
      <c r="Z488" s="576"/>
      <c r="AA488" s="576"/>
      <c r="AB488" s="576"/>
      <c r="AC488" s="576"/>
      <c r="AD488" s="575"/>
      <c r="AE488" s="568"/>
      <c r="AF488" s="576"/>
      <c r="AG488" s="576"/>
      <c r="AH488" s="576"/>
      <c r="AI488" s="576"/>
      <c r="AJ488" s="576"/>
      <c r="AK488" s="575"/>
      <c r="AL488" s="576"/>
      <c r="AM488" s="576"/>
      <c r="AN488" s="576"/>
      <c r="AO488" s="576"/>
      <c r="AP488" s="575"/>
      <c r="AQ488" s="576"/>
      <c r="AR488" s="576"/>
      <c r="AS488" s="575"/>
      <c r="AT488" s="576"/>
      <c r="AU488" s="576"/>
      <c r="AV488" s="576"/>
      <c r="AW488" s="576"/>
      <c r="AX488" s="575"/>
      <c r="AY488" s="568"/>
      <c r="AZ488" s="576"/>
      <c r="BA488" s="575"/>
      <c r="BB488" s="576"/>
      <c r="BC488" s="576"/>
      <c r="BD488" s="576"/>
      <c r="BE488" s="576"/>
      <c r="BF488" s="576"/>
      <c r="BG488" s="576"/>
      <c r="BH488" s="576"/>
      <c r="BI488" s="576"/>
      <c r="BJ488" s="575"/>
      <c r="BK488" s="576"/>
      <c r="BL488" s="576"/>
      <c r="BM488" s="576"/>
      <c r="BN488" s="576"/>
      <c r="BO488" s="576"/>
      <c r="BP488" s="575"/>
      <c r="BQ488" s="568"/>
      <c r="BR488" s="576"/>
      <c r="BS488" s="576"/>
      <c r="BT488" s="575"/>
      <c r="BU488" s="576"/>
      <c r="BV488" s="576"/>
      <c r="BW488" s="576"/>
      <c r="BX488" s="576"/>
      <c r="BY488" s="575"/>
      <c r="BZ488" s="576"/>
      <c r="CA488" s="576"/>
      <c r="CB488" s="576"/>
      <c r="CC488" s="576"/>
      <c r="CD488" s="576"/>
      <c r="CE488" s="576"/>
      <c r="CF488" s="576"/>
      <c r="CG488" s="576"/>
      <c r="CH488" s="575"/>
      <c r="CI488" s="576"/>
      <c r="CJ488" s="576"/>
      <c r="CK488" s="575"/>
      <c r="CL488" s="568"/>
      <c r="CM488" s="576"/>
      <c r="CN488" s="576"/>
      <c r="CO488" s="576"/>
      <c r="CP488" s="576"/>
      <c r="CQ488" s="575"/>
      <c r="CR488" s="576"/>
      <c r="CS488" s="576"/>
      <c r="CT488" s="576"/>
      <c r="CU488" s="575"/>
      <c r="CV488" s="576"/>
      <c r="CW488" s="576"/>
      <c r="CX488" s="576"/>
      <c r="CY488" s="576"/>
      <c r="CZ488" s="575"/>
      <c r="DA488" s="576"/>
      <c r="DB488" s="576"/>
      <c r="DC488" s="576"/>
      <c r="DD488" s="576"/>
      <c r="DE488" s="576"/>
      <c r="DF488" s="576"/>
      <c r="DG488" s="575"/>
      <c r="DH488" s="568"/>
      <c r="DI488" s="576"/>
      <c r="DJ488" s="576"/>
      <c r="DK488" s="569"/>
      <c r="DL488" s="569"/>
      <c r="DM488" s="569"/>
      <c r="DN488" s="569"/>
      <c r="DO488" s="569"/>
      <c r="DP488" s="571"/>
      <c r="DQ488" s="575"/>
      <c r="DR488" s="576"/>
      <c r="DS488" s="569"/>
      <c r="DT488" s="569"/>
      <c r="DU488" s="488"/>
      <c r="DV488" s="579"/>
      <c r="DW488" s="62"/>
      <c r="DY488" s="34"/>
      <c r="DZ488" s="34"/>
    </row>
    <row r="489" spans="1:141" s="36" customFormat="1" ht="16.5" customHeight="1">
      <c r="A489" s="52" t="s">
        <v>40</v>
      </c>
      <c r="B489" s="575">
        <v>774</v>
      </c>
      <c r="C489" s="576"/>
      <c r="D489" s="576"/>
      <c r="E489" s="575">
        <v>1249</v>
      </c>
      <c r="F489" s="576"/>
      <c r="G489" s="569"/>
      <c r="H489" s="576"/>
      <c r="I489" s="576"/>
      <c r="J489" s="576"/>
      <c r="K489" s="575">
        <v>582</v>
      </c>
      <c r="L489" s="576"/>
      <c r="M489" s="577"/>
      <c r="N489" s="577"/>
      <c r="O489" s="577"/>
      <c r="P489" s="575">
        <v>680</v>
      </c>
      <c r="Q489" s="577"/>
      <c r="R489" s="578"/>
      <c r="S489" s="578"/>
      <c r="T489" s="575">
        <v>707</v>
      </c>
      <c r="U489" s="578"/>
      <c r="V489" s="578"/>
      <c r="W489" s="578"/>
      <c r="X489" s="578"/>
      <c r="Y489" s="575">
        <v>1027</v>
      </c>
      <c r="Z489" s="576"/>
      <c r="AA489" s="576"/>
      <c r="AB489" s="576"/>
      <c r="AC489" s="576"/>
      <c r="AD489" s="575">
        <v>970</v>
      </c>
      <c r="AE489" s="568"/>
      <c r="AF489" s="576"/>
      <c r="AG489" s="576"/>
      <c r="AH489" s="576"/>
      <c r="AI489" s="576"/>
      <c r="AJ489" s="576"/>
      <c r="AK489" s="575">
        <v>486</v>
      </c>
      <c r="AL489" s="576"/>
      <c r="AM489" s="576"/>
      <c r="AN489" s="576"/>
      <c r="AO489" s="576"/>
      <c r="AP489" s="575">
        <v>92</v>
      </c>
      <c r="AQ489" s="576"/>
      <c r="AR489" s="576"/>
      <c r="AS489" s="575">
        <v>569</v>
      </c>
      <c r="AT489" s="576"/>
      <c r="AU489" s="576"/>
      <c r="AV489" s="576"/>
      <c r="AW489" s="576"/>
      <c r="AX489" s="575">
        <v>788</v>
      </c>
      <c r="AY489" s="568"/>
      <c r="AZ489" s="576"/>
      <c r="BA489" s="575">
        <v>4969</v>
      </c>
      <c r="BB489" s="576"/>
      <c r="BC489" s="576"/>
      <c r="BD489" s="576"/>
      <c r="BE489" s="576"/>
      <c r="BF489" s="576"/>
      <c r="BG489" s="576"/>
      <c r="BH489" s="576"/>
      <c r="BI489" s="576"/>
      <c r="BJ489" s="575">
        <v>944</v>
      </c>
      <c r="BK489" s="576"/>
      <c r="BL489" s="576"/>
      <c r="BM489" s="576"/>
      <c r="BN489" s="576"/>
      <c r="BO489" s="576"/>
      <c r="BP489" s="575">
        <v>449</v>
      </c>
      <c r="BQ489" s="568"/>
      <c r="BR489" s="576"/>
      <c r="BS489" s="576"/>
      <c r="BT489" s="575">
        <v>1212</v>
      </c>
      <c r="BU489" s="576"/>
      <c r="BV489" s="576"/>
      <c r="BW489" s="576"/>
      <c r="BX489" s="576"/>
      <c r="BY489" s="575">
        <v>886</v>
      </c>
      <c r="BZ489" s="576"/>
      <c r="CA489" s="576"/>
      <c r="CB489" s="576"/>
      <c r="CC489" s="576"/>
      <c r="CD489" s="576"/>
      <c r="CE489" s="576"/>
      <c r="CF489" s="576"/>
      <c r="CG489" s="576"/>
      <c r="CH489" s="575">
        <v>1997</v>
      </c>
      <c r="CI489" s="576"/>
      <c r="CJ489" s="576"/>
      <c r="CK489" s="575">
        <v>1039</v>
      </c>
      <c r="CL489" s="568"/>
      <c r="CM489" s="576"/>
      <c r="CN489" s="576"/>
      <c r="CO489" s="576"/>
      <c r="CP489" s="576"/>
      <c r="CQ489" s="575">
        <v>1000</v>
      </c>
      <c r="CR489" s="576"/>
      <c r="CS489" s="576"/>
      <c r="CT489" s="576"/>
      <c r="CU489" s="575">
        <v>693</v>
      </c>
      <c r="CV489" s="576"/>
      <c r="CW489" s="576"/>
      <c r="CX489" s="576"/>
      <c r="CY489" s="576"/>
      <c r="CZ489" s="575">
        <v>2021</v>
      </c>
      <c r="DA489" s="576"/>
      <c r="DB489" s="576"/>
      <c r="DC489" s="576"/>
      <c r="DD489" s="576"/>
      <c r="DE489" s="576"/>
      <c r="DF489" s="576"/>
      <c r="DG489" s="575">
        <v>2879</v>
      </c>
      <c r="DH489" s="568"/>
      <c r="DI489" s="576"/>
      <c r="DJ489" s="576"/>
      <c r="DK489" s="569"/>
      <c r="DL489" s="569"/>
      <c r="DM489" s="569"/>
      <c r="DN489" s="569"/>
      <c r="DO489" s="569"/>
      <c r="DP489" s="571">
        <f>B489+E489+K489+P489+T489+Y489+AD489+AK489+AP489+AS489+AX489+BA489+BJ489+BP489+BT489+BY489+CH489+CK489+CQ489+CU489+CZ489+DG489</f>
        <v>26013</v>
      </c>
      <c r="DQ489" s="575">
        <v>257</v>
      </c>
      <c r="DR489" s="576"/>
      <c r="DS489" s="569"/>
      <c r="DT489" s="569"/>
      <c r="DU489" s="488" t="s">
        <v>341</v>
      </c>
      <c r="DV489" s="579">
        <v>177</v>
      </c>
      <c r="DW489" s="62" t="s">
        <v>341</v>
      </c>
      <c r="DY489" s="34"/>
      <c r="DZ489" s="34"/>
    </row>
    <row r="490" spans="1:141" s="36" customFormat="1" ht="16.5" customHeight="1">
      <c r="A490" s="52" t="s">
        <v>0</v>
      </c>
      <c r="B490" s="575">
        <v>29</v>
      </c>
      <c r="C490" s="576"/>
      <c r="D490" s="576"/>
      <c r="E490" s="575">
        <v>26</v>
      </c>
      <c r="F490" s="576"/>
      <c r="G490" s="564"/>
      <c r="H490" s="576"/>
      <c r="I490" s="576"/>
      <c r="J490" s="576"/>
      <c r="K490" s="575">
        <v>28</v>
      </c>
      <c r="L490" s="576"/>
      <c r="M490" s="577"/>
      <c r="N490" s="577"/>
      <c r="O490" s="577"/>
      <c r="P490" s="575">
        <v>23</v>
      </c>
      <c r="Q490" s="577"/>
      <c r="R490" s="578"/>
      <c r="S490" s="578"/>
      <c r="T490" s="575">
        <v>24</v>
      </c>
      <c r="U490" s="578"/>
      <c r="V490" s="578"/>
      <c r="W490" s="578"/>
      <c r="X490" s="578"/>
      <c r="Y490" s="575">
        <v>51</v>
      </c>
      <c r="Z490" s="576"/>
      <c r="AA490" s="576"/>
      <c r="AB490" s="576"/>
      <c r="AC490" s="576"/>
      <c r="AD490" s="575">
        <v>25</v>
      </c>
      <c r="AE490" s="568"/>
      <c r="AF490" s="576"/>
      <c r="AG490" s="576"/>
      <c r="AH490" s="576"/>
      <c r="AI490" s="576"/>
      <c r="AJ490" s="576"/>
      <c r="AK490" s="575">
        <v>26</v>
      </c>
      <c r="AL490" s="576"/>
      <c r="AM490" s="576"/>
      <c r="AN490" s="576"/>
      <c r="AO490" s="576"/>
      <c r="AP490" s="575">
        <v>0</v>
      </c>
      <c r="AQ490" s="576"/>
      <c r="AR490" s="576"/>
      <c r="AS490" s="575">
        <v>20</v>
      </c>
      <c r="AT490" s="576"/>
      <c r="AU490" s="576"/>
      <c r="AV490" s="576"/>
      <c r="AW490" s="576"/>
      <c r="AX490" s="575">
        <v>21</v>
      </c>
      <c r="AY490" s="568"/>
      <c r="AZ490" s="576"/>
      <c r="BA490" s="575">
        <v>129</v>
      </c>
      <c r="BB490" s="576"/>
      <c r="BC490" s="576"/>
      <c r="BD490" s="576"/>
      <c r="BE490" s="576"/>
      <c r="BF490" s="576"/>
      <c r="BG490" s="576"/>
      <c r="BH490" s="576"/>
      <c r="BI490" s="576"/>
      <c r="BJ490" s="575">
        <v>55</v>
      </c>
      <c r="BK490" s="576"/>
      <c r="BL490" s="576"/>
      <c r="BM490" s="576"/>
      <c r="BN490" s="576"/>
      <c r="BO490" s="576"/>
      <c r="BP490" s="575">
        <v>16</v>
      </c>
      <c r="BQ490" s="568"/>
      <c r="BR490" s="576"/>
      <c r="BS490" s="576"/>
      <c r="BT490" s="575">
        <v>44</v>
      </c>
      <c r="BU490" s="576"/>
      <c r="BV490" s="576"/>
      <c r="BW490" s="576"/>
      <c r="BX490" s="576"/>
      <c r="BY490" s="575">
        <v>27</v>
      </c>
      <c r="BZ490" s="576"/>
      <c r="CA490" s="576"/>
      <c r="CB490" s="576"/>
      <c r="CC490" s="576"/>
      <c r="CD490" s="576"/>
      <c r="CE490" s="576"/>
      <c r="CF490" s="576"/>
      <c r="CG490" s="576"/>
      <c r="CH490" s="575">
        <v>62</v>
      </c>
      <c r="CI490" s="576"/>
      <c r="CJ490" s="576"/>
      <c r="CK490" s="575">
        <v>47</v>
      </c>
      <c r="CL490" s="568"/>
      <c r="CM490" s="576"/>
      <c r="CN490" s="576"/>
      <c r="CO490" s="576"/>
      <c r="CP490" s="576"/>
      <c r="CQ490" s="575">
        <v>32</v>
      </c>
      <c r="CR490" s="576"/>
      <c r="CS490" s="576"/>
      <c r="CT490" s="576"/>
      <c r="CU490" s="575">
        <v>23</v>
      </c>
      <c r="CV490" s="576"/>
      <c r="CW490" s="576"/>
      <c r="CX490" s="576"/>
      <c r="CY490" s="576"/>
      <c r="CZ490" s="575">
        <v>63</v>
      </c>
      <c r="DA490" s="576"/>
      <c r="DB490" s="576"/>
      <c r="DC490" s="576"/>
      <c r="DD490" s="576"/>
      <c r="DE490" s="576"/>
      <c r="DF490" s="576"/>
      <c r="DG490" s="575">
        <v>82</v>
      </c>
      <c r="DH490" s="568"/>
      <c r="DI490" s="576"/>
      <c r="DJ490" s="576"/>
      <c r="DK490" s="569"/>
      <c r="DL490" s="569"/>
      <c r="DM490" s="569"/>
      <c r="DN490" s="569"/>
      <c r="DO490" s="569"/>
      <c r="DP490" s="571">
        <f>B490+E490+K490+P490+T490+Y490+AD490+AK490+AP490+AS490+AX490+BA490+BJ490+BP490+BT490+BY490+CH490+CK490+CQ490+CU490+CZ490+DG490</f>
        <v>853</v>
      </c>
      <c r="DQ490" s="575">
        <v>24</v>
      </c>
      <c r="DR490" s="576"/>
      <c r="DS490" s="569"/>
      <c r="DT490" s="569"/>
      <c r="DU490" s="488" t="s">
        <v>341</v>
      </c>
      <c r="DV490" s="579">
        <v>22</v>
      </c>
      <c r="DW490" s="62" t="s">
        <v>341</v>
      </c>
      <c r="DX490" s="34"/>
      <c r="DY490" s="34"/>
    </row>
    <row r="491" spans="1:141" ht="16.5" customHeight="1">
      <c r="A491" s="51" t="s">
        <v>22</v>
      </c>
      <c r="B491" s="575"/>
      <c r="C491" s="576"/>
      <c r="D491" s="576"/>
      <c r="E491" s="575"/>
      <c r="F491" s="576"/>
      <c r="G491" s="581"/>
      <c r="H491" s="576"/>
      <c r="I491" s="576"/>
      <c r="J491" s="576"/>
      <c r="K491" s="575"/>
      <c r="L491" s="576"/>
      <c r="M491" s="577"/>
      <c r="N491" s="577"/>
      <c r="O491" s="577"/>
      <c r="P491" s="575"/>
      <c r="Q491" s="577"/>
      <c r="R491" s="578"/>
      <c r="S491" s="578"/>
      <c r="T491" s="575"/>
      <c r="U491" s="578"/>
      <c r="V491" s="578"/>
      <c r="W491" s="578"/>
      <c r="X491" s="578"/>
      <c r="Y491" s="575"/>
      <c r="Z491" s="576"/>
      <c r="AA491" s="576"/>
      <c r="AB491" s="576"/>
      <c r="AC491" s="576"/>
      <c r="AD491" s="575"/>
      <c r="AE491" s="568"/>
      <c r="AF491" s="576"/>
      <c r="AG491" s="576"/>
      <c r="AH491" s="576"/>
      <c r="AI491" s="576"/>
      <c r="AJ491" s="576"/>
      <c r="AK491" s="575"/>
      <c r="AL491" s="576"/>
      <c r="AM491" s="576"/>
      <c r="AN491" s="576"/>
      <c r="AO491" s="576"/>
      <c r="AP491" s="575"/>
      <c r="AQ491" s="576"/>
      <c r="AR491" s="576"/>
      <c r="AS491" s="575"/>
      <c r="AT491" s="576"/>
      <c r="AU491" s="576"/>
      <c r="AV491" s="576"/>
      <c r="AW491" s="576"/>
      <c r="AX491" s="575"/>
      <c r="AY491" s="568"/>
      <c r="AZ491" s="576"/>
      <c r="BA491" s="575"/>
      <c r="BB491" s="576"/>
      <c r="BC491" s="576"/>
      <c r="BD491" s="576"/>
      <c r="BE491" s="576"/>
      <c r="BF491" s="576"/>
      <c r="BG491" s="576"/>
      <c r="BH491" s="576"/>
      <c r="BI491" s="576"/>
      <c r="BJ491" s="575"/>
      <c r="BK491" s="576"/>
      <c r="BL491" s="576"/>
      <c r="BM491" s="576"/>
      <c r="BN491" s="576"/>
      <c r="BO491" s="576"/>
      <c r="BP491" s="575"/>
      <c r="BQ491" s="568"/>
      <c r="BR491" s="576"/>
      <c r="BS491" s="576"/>
      <c r="BT491" s="575"/>
      <c r="BU491" s="576"/>
      <c r="BV491" s="576"/>
      <c r="BW491" s="576"/>
      <c r="BX491" s="576"/>
      <c r="BY491" s="575"/>
      <c r="BZ491" s="576"/>
      <c r="CA491" s="576"/>
      <c r="CB491" s="576"/>
      <c r="CC491" s="576"/>
      <c r="CD491" s="576"/>
      <c r="CE491" s="576"/>
      <c r="CF491" s="576"/>
      <c r="CG491" s="576"/>
      <c r="CH491" s="575"/>
      <c r="CI491" s="576"/>
      <c r="CJ491" s="576"/>
      <c r="CK491" s="575"/>
      <c r="CL491" s="568"/>
      <c r="CM491" s="576"/>
      <c r="CN491" s="576"/>
      <c r="CO491" s="576"/>
      <c r="CP491" s="576"/>
      <c r="CQ491" s="575"/>
      <c r="CR491" s="576"/>
      <c r="CS491" s="576"/>
      <c r="CT491" s="576"/>
      <c r="CU491" s="575"/>
      <c r="CV491" s="576"/>
      <c r="CW491" s="576"/>
      <c r="CX491" s="576"/>
      <c r="CY491" s="576"/>
      <c r="CZ491" s="575"/>
      <c r="DA491" s="576"/>
      <c r="DB491" s="576"/>
      <c r="DC491" s="576"/>
      <c r="DD491" s="576"/>
      <c r="DE491" s="576"/>
      <c r="DF491" s="576"/>
      <c r="DG491" s="575"/>
      <c r="DH491" s="568"/>
      <c r="DI491" s="576"/>
      <c r="DJ491" s="576"/>
      <c r="DK491" s="569"/>
      <c r="DL491" s="569"/>
      <c r="DM491" s="569"/>
      <c r="DN491" s="569"/>
      <c r="DO491" s="569"/>
      <c r="DP491" s="571"/>
      <c r="DQ491" s="575"/>
      <c r="DR491" s="576"/>
      <c r="DS491" s="569"/>
      <c r="DT491" s="569"/>
      <c r="DU491" s="488"/>
      <c r="DV491" s="579"/>
      <c r="DW491" s="62"/>
      <c r="DX491" s="36"/>
      <c r="DY491" s="34"/>
      <c r="DZ491" s="36"/>
    </row>
    <row r="492" spans="1:141" ht="16.5" customHeight="1">
      <c r="A492" s="52" t="s">
        <v>41</v>
      </c>
      <c r="B492" s="575">
        <v>11</v>
      </c>
      <c r="C492" s="576"/>
      <c r="D492" s="576"/>
      <c r="E492" s="575">
        <v>16</v>
      </c>
      <c r="F492" s="576"/>
      <c r="G492" s="581"/>
      <c r="H492" s="576"/>
      <c r="I492" s="576"/>
      <c r="J492" s="576"/>
      <c r="K492" s="575">
        <v>0</v>
      </c>
      <c r="L492" s="576"/>
      <c r="M492" s="577"/>
      <c r="N492" s="577"/>
      <c r="O492" s="577"/>
      <c r="P492" s="575">
        <v>0</v>
      </c>
      <c r="Q492" s="577"/>
      <c r="R492" s="578"/>
      <c r="S492" s="578"/>
      <c r="T492" s="575">
        <v>0</v>
      </c>
      <c r="U492" s="578"/>
      <c r="V492" s="578"/>
      <c r="W492" s="578"/>
      <c r="X492" s="578"/>
      <c r="Y492" s="575">
        <v>23</v>
      </c>
      <c r="Z492" s="576"/>
      <c r="AA492" s="576"/>
      <c r="AB492" s="576"/>
      <c r="AC492" s="576"/>
      <c r="AD492" s="575">
        <v>26</v>
      </c>
      <c r="AE492" s="568"/>
      <c r="AF492" s="576"/>
      <c r="AG492" s="576"/>
      <c r="AH492" s="576"/>
      <c r="AI492" s="576"/>
      <c r="AJ492" s="576"/>
      <c r="AK492" s="575">
        <v>9</v>
      </c>
      <c r="AL492" s="576"/>
      <c r="AM492" s="576"/>
      <c r="AN492" s="576"/>
      <c r="AO492" s="576"/>
      <c r="AP492" s="575">
        <v>0</v>
      </c>
      <c r="AQ492" s="576"/>
      <c r="AR492" s="576"/>
      <c r="AS492" s="575">
        <v>7</v>
      </c>
      <c r="AT492" s="576"/>
      <c r="AU492" s="576"/>
      <c r="AV492" s="576"/>
      <c r="AW492" s="576"/>
      <c r="AX492" s="575">
        <v>7</v>
      </c>
      <c r="AY492" s="568"/>
      <c r="AZ492" s="576"/>
      <c r="BA492" s="575">
        <v>48</v>
      </c>
      <c r="BB492" s="576"/>
      <c r="BC492" s="576"/>
      <c r="BD492" s="576"/>
      <c r="BE492" s="576"/>
      <c r="BF492" s="576"/>
      <c r="BG492" s="576"/>
      <c r="BH492" s="576"/>
      <c r="BI492" s="576"/>
      <c r="BJ492" s="575">
        <v>12</v>
      </c>
      <c r="BK492" s="576"/>
      <c r="BL492" s="576"/>
      <c r="BM492" s="576"/>
      <c r="BN492" s="576"/>
      <c r="BO492" s="576"/>
      <c r="BP492" s="575">
        <v>0</v>
      </c>
      <c r="BQ492" s="568"/>
      <c r="BR492" s="576"/>
      <c r="BS492" s="576"/>
      <c r="BT492" s="575">
        <v>9</v>
      </c>
      <c r="BU492" s="576"/>
      <c r="BV492" s="576"/>
      <c r="BW492" s="576"/>
      <c r="BX492" s="576"/>
      <c r="BY492" s="575">
        <v>19</v>
      </c>
      <c r="BZ492" s="576"/>
      <c r="CA492" s="576"/>
      <c r="CB492" s="576"/>
      <c r="CC492" s="576"/>
      <c r="CD492" s="576"/>
      <c r="CE492" s="576"/>
      <c r="CF492" s="576"/>
      <c r="CG492" s="576"/>
      <c r="CH492" s="575">
        <v>13</v>
      </c>
      <c r="CI492" s="576"/>
      <c r="CJ492" s="576"/>
      <c r="CK492" s="575">
        <v>0</v>
      </c>
      <c r="CL492" s="568"/>
      <c r="CM492" s="576"/>
      <c r="CN492" s="576"/>
      <c r="CO492" s="576"/>
      <c r="CP492" s="576"/>
      <c r="CQ492" s="575">
        <v>6</v>
      </c>
      <c r="CR492" s="576"/>
      <c r="CS492" s="576"/>
      <c r="CT492" s="576"/>
      <c r="CU492" s="575">
        <v>0</v>
      </c>
      <c r="CV492" s="576"/>
      <c r="CW492" s="576"/>
      <c r="CX492" s="576"/>
      <c r="CY492" s="576"/>
      <c r="CZ492" s="575">
        <v>8</v>
      </c>
      <c r="DA492" s="576"/>
      <c r="DB492" s="576"/>
      <c r="DC492" s="576"/>
      <c r="DD492" s="576"/>
      <c r="DE492" s="576"/>
      <c r="DF492" s="576"/>
      <c r="DG492" s="575">
        <v>25</v>
      </c>
      <c r="DH492" s="568"/>
      <c r="DI492" s="576"/>
      <c r="DJ492" s="576"/>
      <c r="DK492" s="569"/>
      <c r="DL492" s="569"/>
      <c r="DM492" s="569"/>
      <c r="DN492" s="569"/>
      <c r="DO492" s="569"/>
      <c r="DP492" s="571">
        <f>B492+E492+K492+P492+T492+Y492+AD492+AK492+AP492+AS492+AX492+BA492+BJ492+BP492+BT492+BY492+CH492+CK492+CQ492+CU492+CZ492+DG492</f>
        <v>239</v>
      </c>
      <c r="DQ492" s="575">
        <v>7</v>
      </c>
      <c r="DR492" s="576"/>
      <c r="DS492" s="569"/>
      <c r="DT492" s="569"/>
      <c r="DU492" s="488" t="s">
        <v>341</v>
      </c>
      <c r="DV492" s="579">
        <v>8</v>
      </c>
      <c r="DW492" s="62" t="s">
        <v>341</v>
      </c>
      <c r="DY492" s="36"/>
      <c r="DZ492" s="36"/>
    </row>
    <row r="493" spans="1:141" ht="16.5" customHeight="1">
      <c r="A493" s="52" t="s">
        <v>42</v>
      </c>
      <c r="B493" s="575">
        <v>20</v>
      </c>
      <c r="C493" s="576"/>
      <c r="D493" s="576"/>
      <c r="E493" s="575">
        <v>26</v>
      </c>
      <c r="F493" s="576"/>
      <c r="G493" s="581"/>
      <c r="H493" s="576"/>
      <c r="I493" s="576"/>
      <c r="J493" s="576"/>
      <c r="K493" s="575">
        <v>9</v>
      </c>
      <c r="L493" s="576"/>
      <c r="M493" s="577"/>
      <c r="N493" s="577"/>
      <c r="O493" s="577"/>
      <c r="P493" s="575">
        <v>10</v>
      </c>
      <c r="Q493" s="577"/>
      <c r="R493" s="578"/>
      <c r="S493" s="578"/>
      <c r="T493" s="575">
        <v>13</v>
      </c>
      <c r="U493" s="578"/>
      <c r="V493" s="578"/>
      <c r="W493" s="578"/>
      <c r="X493" s="578"/>
      <c r="Y493" s="575">
        <v>25</v>
      </c>
      <c r="Z493" s="576"/>
      <c r="AA493" s="576"/>
      <c r="AB493" s="576"/>
      <c r="AC493" s="576"/>
      <c r="AD493" s="575">
        <v>12</v>
      </c>
      <c r="AE493" s="568"/>
      <c r="AF493" s="576"/>
      <c r="AG493" s="576"/>
      <c r="AH493" s="576"/>
      <c r="AI493" s="576"/>
      <c r="AJ493" s="576"/>
      <c r="AK493" s="575">
        <v>11</v>
      </c>
      <c r="AL493" s="576"/>
      <c r="AM493" s="576"/>
      <c r="AN493" s="576"/>
      <c r="AO493" s="576"/>
      <c r="AP493" s="575">
        <v>0</v>
      </c>
      <c r="AQ493" s="576"/>
      <c r="AR493" s="576"/>
      <c r="AS493" s="575">
        <v>10</v>
      </c>
      <c r="AT493" s="576"/>
      <c r="AU493" s="576"/>
      <c r="AV493" s="576"/>
      <c r="AW493" s="576"/>
      <c r="AX493" s="575">
        <v>13</v>
      </c>
      <c r="AY493" s="568"/>
      <c r="AZ493" s="576"/>
      <c r="BA493" s="575">
        <v>85</v>
      </c>
      <c r="BB493" s="576"/>
      <c r="BC493" s="576"/>
      <c r="BD493" s="576"/>
      <c r="BE493" s="576"/>
      <c r="BF493" s="576"/>
      <c r="BG493" s="576"/>
      <c r="BH493" s="576"/>
      <c r="BI493" s="576"/>
      <c r="BJ493" s="575">
        <v>20</v>
      </c>
      <c r="BK493" s="576"/>
      <c r="BL493" s="576"/>
      <c r="BM493" s="576"/>
      <c r="BN493" s="576"/>
      <c r="BO493" s="576"/>
      <c r="BP493" s="575">
        <v>12</v>
      </c>
      <c r="BQ493" s="568"/>
      <c r="BR493" s="576"/>
      <c r="BS493" s="576"/>
      <c r="BT493" s="575">
        <v>16</v>
      </c>
      <c r="BU493" s="576"/>
      <c r="BV493" s="576"/>
      <c r="BW493" s="576"/>
      <c r="BX493" s="576"/>
      <c r="BY493" s="575">
        <v>17</v>
      </c>
      <c r="BZ493" s="576"/>
      <c r="CA493" s="576"/>
      <c r="CB493" s="576"/>
      <c r="CC493" s="576"/>
      <c r="CD493" s="576"/>
      <c r="CE493" s="576"/>
      <c r="CF493" s="576"/>
      <c r="CG493" s="576"/>
      <c r="CH493" s="575">
        <v>25</v>
      </c>
      <c r="CI493" s="576"/>
      <c r="CJ493" s="576"/>
      <c r="CK493" s="575">
        <v>15</v>
      </c>
      <c r="CL493" s="568"/>
      <c r="CM493" s="576"/>
      <c r="CN493" s="576"/>
      <c r="CO493" s="576"/>
      <c r="CP493" s="576"/>
      <c r="CQ493" s="575">
        <v>9</v>
      </c>
      <c r="CR493" s="576"/>
      <c r="CS493" s="576"/>
      <c r="CT493" s="576"/>
      <c r="CU493" s="575">
        <v>14</v>
      </c>
      <c r="CV493" s="576"/>
      <c r="CW493" s="576"/>
      <c r="CX493" s="576"/>
      <c r="CY493" s="576"/>
      <c r="CZ493" s="575">
        <v>41</v>
      </c>
      <c r="DA493" s="576"/>
      <c r="DB493" s="576"/>
      <c r="DC493" s="576"/>
      <c r="DD493" s="576"/>
      <c r="DE493" s="576"/>
      <c r="DF493" s="576"/>
      <c r="DG493" s="575">
        <v>50</v>
      </c>
      <c r="DH493" s="568"/>
      <c r="DI493" s="576"/>
      <c r="DJ493" s="576"/>
      <c r="DK493" s="569"/>
      <c r="DL493" s="569"/>
      <c r="DM493" s="569"/>
      <c r="DN493" s="569"/>
      <c r="DO493" s="569"/>
      <c r="DP493" s="571">
        <f>B493+E493+K493+P493+T493+Y493+AD493+AK493+AP493+AS493+AX493+BA493+BJ493+BP493+BT493+BY493+CH493+CK493+CQ493+CU493+CZ493+DG493</f>
        <v>453</v>
      </c>
      <c r="DQ493" s="575">
        <v>12</v>
      </c>
      <c r="DR493" s="576"/>
      <c r="DS493" s="569"/>
      <c r="DT493" s="569"/>
      <c r="DU493" s="488" t="s">
        <v>341</v>
      </c>
      <c r="DV493" s="579">
        <v>8</v>
      </c>
      <c r="DW493" s="62" t="s">
        <v>341</v>
      </c>
      <c r="DY493" s="36"/>
    </row>
    <row r="494" spans="1:141" ht="16.5" customHeight="1">
      <c r="A494" s="53" t="s">
        <v>45</v>
      </c>
      <c r="B494" s="575">
        <v>45</v>
      </c>
      <c r="C494" s="576"/>
      <c r="D494" s="576"/>
      <c r="E494" s="575">
        <v>39</v>
      </c>
      <c r="F494" s="576"/>
      <c r="G494" s="564"/>
      <c r="H494" s="576"/>
      <c r="I494" s="576"/>
      <c r="J494" s="576"/>
      <c r="K494" s="575">
        <v>40</v>
      </c>
      <c r="L494" s="576"/>
      <c r="M494" s="577"/>
      <c r="N494" s="577"/>
      <c r="O494" s="577"/>
      <c r="P494" s="575">
        <v>23</v>
      </c>
      <c r="Q494" s="577"/>
      <c r="R494" s="578"/>
      <c r="S494" s="578"/>
      <c r="T494" s="575">
        <v>21</v>
      </c>
      <c r="U494" s="578"/>
      <c r="V494" s="578"/>
      <c r="W494" s="578"/>
      <c r="X494" s="578"/>
      <c r="Y494" s="575">
        <v>30</v>
      </c>
      <c r="Z494" s="576"/>
      <c r="AA494" s="576"/>
      <c r="AB494" s="576"/>
      <c r="AC494" s="576"/>
      <c r="AD494" s="575">
        <v>41</v>
      </c>
      <c r="AE494" s="568"/>
      <c r="AF494" s="576"/>
      <c r="AG494" s="576"/>
      <c r="AH494" s="576"/>
      <c r="AI494" s="576"/>
      <c r="AJ494" s="576"/>
      <c r="AK494" s="575">
        <v>20</v>
      </c>
      <c r="AL494" s="576"/>
      <c r="AM494" s="576"/>
      <c r="AN494" s="576"/>
      <c r="AO494" s="576"/>
      <c r="AP494" s="575">
        <v>0</v>
      </c>
      <c r="AQ494" s="576"/>
      <c r="AR494" s="576"/>
      <c r="AS494" s="575">
        <v>16</v>
      </c>
      <c r="AT494" s="576"/>
      <c r="AU494" s="576"/>
      <c r="AV494" s="576"/>
      <c r="AW494" s="576"/>
      <c r="AX494" s="575">
        <v>19</v>
      </c>
      <c r="AY494" s="568"/>
      <c r="AZ494" s="576"/>
      <c r="BA494" s="575">
        <v>232</v>
      </c>
      <c r="BB494" s="576"/>
      <c r="BC494" s="576"/>
      <c r="BD494" s="576"/>
      <c r="BE494" s="576"/>
      <c r="BF494" s="576"/>
      <c r="BG494" s="576"/>
      <c r="BH494" s="576"/>
      <c r="BI494" s="576"/>
      <c r="BJ494" s="575">
        <v>63</v>
      </c>
      <c r="BK494" s="576"/>
      <c r="BL494" s="576"/>
      <c r="BM494" s="576"/>
      <c r="BN494" s="576"/>
      <c r="BO494" s="576"/>
      <c r="BP494" s="575">
        <v>0</v>
      </c>
      <c r="BQ494" s="568"/>
      <c r="BR494" s="576"/>
      <c r="BS494" s="576"/>
      <c r="BT494" s="575">
        <v>48</v>
      </c>
      <c r="BU494" s="576"/>
      <c r="BV494" s="576"/>
      <c r="BW494" s="576"/>
      <c r="BX494" s="576"/>
      <c r="BY494" s="575">
        <v>59</v>
      </c>
      <c r="BZ494" s="576"/>
      <c r="CA494" s="576"/>
      <c r="CB494" s="576"/>
      <c r="CC494" s="576"/>
      <c r="CD494" s="576"/>
      <c r="CE494" s="576"/>
      <c r="CF494" s="576"/>
      <c r="CG494" s="576"/>
      <c r="CH494" s="575">
        <v>91</v>
      </c>
      <c r="CI494" s="576"/>
      <c r="CJ494" s="576"/>
      <c r="CK494" s="575">
        <v>57</v>
      </c>
      <c r="CL494" s="568"/>
      <c r="CM494" s="576"/>
      <c r="CN494" s="576"/>
      <c r="CO494" s="576"/>
      <c r="CP494" s="576"/>
      <c r="CQ494" s="575">
        <v>17</v>
      </c>
      <c r="CR494" s="576"/>
      <c r="CS494" s="576"/>
      <c r="CT494" s="576"/>
      <c r="CU494" s="575">
        <v>0</v>
      </c>
      <c r="CV494" s="576"/>
      <c r="CW494" s="576"/>
      <c r="CX494" s="576"/>
      <c r="CY494" s="576"/>
      <c r="CZ494" s="575">
        <v>78</v>
      </c>
      <c r="DA494" s="576"/>
      <c r="DB494" s="576"/>
      <c r="DC494" s="576"/>
      <c r="DD494" s="576"/>
      <c r="DE494" s="576"/>
      <c r="DF494" s="576"/>
      <c r="DG494" s="575">
        <v>101</v>
      </c>
      <c r="DH494" s="568"/>
      <c r="DI494" s="576"/>
      <c r="DJ494" s="576"/>
      <c r="DK494" s="569"/>
      <c r="DL494" s="569"/>
      <c r="DM494" s="569"/>
      <c r="DN494" s="569"/>
      <c r="DO494" s="569"/>
      <c r="DP494" s="571">
        <f>B494+E494+K494+P494+T494+Y494+AD494+AK494+AP494+AS494+AX494+BA494+BJ494+BP494+BT494+BY494+CH494+CK494+CQ494+CU494+CZ494+DG494</f>
        <v>1040</v>
      </c>
      <c r="DQ494" s="575">
        <v>18</v>
      </c>
      <c r="DR494" s="576"/>
      <c r="DS494" s="569"/>
      <c r="DT494" s="569"/>
      <c r="DU494" s="488" t="s">
        <v>341</v>
      </c>
      <c r="DV494" s="579">
        <v>13</v>
      </c>
      <c r="DW494" s="62" t="s">
        <v>341</v>
      </c>
      <c r="DY494" s="36"/>
    </row>
    <row r="495" spans="1:141" s="14" customFormat="1" ht="16.5" customHeight="1">
      <c r="A495" s="55" t="s">
        <v>43</v>
      </c>
      <c r="B495" s="582">
        <v>31</v>
      </c>
      <c r="C495" s="576"/>
      <c r="D495" s="576"/>
      <c r="E495" s="582">
        <v>94</v>
      </c>
      <c r="F495" s="576"/>
      <c r="G495" s="581"/>
      <c r="H495" s="576"/>
      <c r="I495" s="576"/>
      <c r="J495" s="576"/>
      <c r="K495" s="582">
        <v>22</v>
      </c>
      <c r="L495" s="576"/>
      <c r="M495" s="577"/>
      <c r="N495" s="577"/>
      <c r="O495" s="577"/>
      <c r="P495" s="582">
        <v>34</v>
      </c>
      <c r="Q495" s="577"/>
      <c r="R495" s="578"/>
      <c r="S495" s="578"/>
      <c r="T495" s="582">
        <v>34</v>
      </c>
      <c r="U495" s="578"/>
      <c r="V495" s="578"/>
      <c r="W495" s="578"/>
      <c r="X495" s="578"/>
      <c r="Y495" s="582">
        <v>54</v>
      </c>
      <c r="Z495" s="576"/>
      <c r="AA495" s="576"/>
      <c r="AB495" s="576"/>
      <c r="AC495" s="576"/>
      <c r="AD495" s="582">
        <v>33</v>
      </c>
      <c r="AE495" s="568"/>
      <c r="AF495" s="576"/>
      <c r="AG495" s="576"/>
      <c r="AH495" s="576"/>
      <c r="AI495" s="576"/>
      <c r="AJ495" s="576"/>
      <c r="AK495" s="582">
        <v>9</v>
      </c>
      <c r="AL495" s="576"/>
      <c r="AM495" s="576"/>
      <c r="AN495" s="576"/>
      <c r="AO495" s="576"/>
      <c r="AP495" s="582">
        <v>0</v>
      </c>
      <c r="AQ495" s="576"/>
      <c r="AR495" s="576"/>
      <c r="AS495" s="582">
        <v>23</v>
      </c>
      <c r="AT495" s="576"/>
      <c r="AU495" s="576"/>
      <c r="AV495" s="576"/>
      <c r="AW495" s="576"/>
      <c r="AX495" s="582">
        <v>38</v>
      </c>
      <c r="AY495" s="568"/>
      <c r="AZ495" s="576"/>
      <c r="BA495" s="582">
        <v>326</v>
      </c>
      <c r="BB495" s="576"/>
      <c r="BC495" s="576"/>
      <c r="BD495" s="576"/>
      <c r="BE495" s="576"/>
      <c r="BF495" s="576"/>
      <c r="BG495" s="576"/>
      <c r="BH495" s="576"/>
      <c r="BI495" s="576"/>
      <c r="BJ495" s="582">
        <v>37</v>
      </c>
      <c r="BK495" s="576"/>
      <c r="BL495" s="576"/>
      <c r="BM495" s="576"/>
      <c r="BN495" s="576"/>
      <c r="BO495" s="576"/>
      <c r="BP495" s="582">
        <v>14</v>
      </c>
      <c r="BQ495" s="568"/>
      <c r="BR495" s="576"/>
      <c r="BS495" s="576"/>
      <c r="BT495" s="582">
        <v>81</v>
      </c>
      <c r="BU495" s="576"/>
      <c r="BV495" s="576"/>
      <c r="BW495" s="576"/>
      <c r="BX495" s="576"/>
      <c r="BY495" s="582">
        <v>47</v>
      </c>
      <c r="BZ495" s="576"/>
      <c r="CA495" s="576"/>
      <c r="CB495" s="576"/>
      <c r="CC495" s="576"/>
      <c r="CD495" s="576"/>
      <c r="CE495" s="576"/>
      <c r="CF495" s="576"/>
      <c r="CG495" s="576"/>
      <c r="CH495" s="582">
        <v>126</v>
      </c>
      <c r="CI495" s="576"/>
      <c r="CJ495" s="576"/>
      <c r="CK495" s="582">
        <v>83</v>
      </c>
      <c r="CL495" s="568"/>
      <c r="CM495" s="576"/>
      <c r="CN495" s="576"/>
      <c r="CO495" s="576"/>
      <c r="CP495" s="576"/>
      <c r="CQ495" s="582">
        <v>58</v>
      </c>
      <c r="CR495" s="576"/>
      <c r="CS495" s="576"/>
      <c r="CT495" s="576"/>
      <c r="CU495" s="582">
        <v>36</v>
      </c>
      <c r="CV495" s="576"/>
      <c r="CW495" s="576"/>
      <c r="CX495" s="576"/>
      <c r="CY495" s="576"/>
      <c r="CZ495" s="582">
        <v>132</v>
      </c>
      <c r="DA495" s="576"/>
      <c r="DB495" s="576"/>
      <c r="DC495" s="576"/>
      <c r="DD495" s="576"/>
      <c r="DE495" s="576"/>
      <c r="DF495" s="576"/>
      <c r="DG495" s="582">
        <v>194</v>
      </c>
      <c r="DH495" s="568"/>
      <c r="DI495" s="576"/>
      <c r="DJ495" s="576"/>
      <c r="DK495" s="569"/>
      <c r="DL495" s="569"/>
      <c r="DM495" s="569"/>
      <c r="DN495" s="569"/>
      <c r="DO495" s="569"/>
      <c r="DP495" s="573">
        <f>B495+E495+K495+P495+T495+Y495+AD495+AK495+AP495+AS495+AX495+BA495+BJ495+BP495+BT495+BY495+CH495+CK495+CQ495+CU495+CZ495+DG495</f>
        <v>1506</v>
      </c>
      <c r="DQ495" s="582">
        <v>0</v>
      </c>
      <c r="DR495" s="576"/>
      <c r="DS495" s="569"/>
      <c r="DT495" s="569"/>
      <c r="DU495" s="516" t="s">
        <v>341</v>
      </c>
      <c r="DV495" s="583">
        <v>0</v>
      </c>
      <c r="DW495" s="64" t="s">
        <v>341</v>
      </c>
      <c r="DX495" s="1"/>
      <c r="DY495" s="36"/>
      <c r="DZ495" s="1"/>
      <c r="EJ495" s="1"/>
      <c r="EK495" s="1"/>
    </row>
    <row r="496" spans="1:141" ht="16.5" customHeight="1">
      <c r="B496" s="66"/>
      <c r="E496" s="72"/>
      <c r="Y496" s="72"/>
      <c r="DG496" s="72"/>
      <c r="DW496" s="72"/>
      <c r="DX496" s="14"/>
      <c r="DY496" s="36"/>
      <c r="DZ496" s="14"/>
    </row>
    <row r="497" spans="1:141" s="14" customFormat="1" ht="16.5" customHeight="1">
      <c r="A497" s="19" t="s">
        <v>17</v>
      </c>
      <c r="B497" s="32"/>
      <c r="C497" s="123"/>
      <c r="D497" s="123"/>
      <c r="E497" s="9"/>
      <c r="F497" s="167"/>
      <c r="G497" s="123"/>
      <c r="H497" s="167"/>
      <c r="I497" s="16"/>
      <c r="J497" s="123"/>
      <c r="K497" s="85"/>
      <c r="L497" s="1"/>
      <c r="M497" s="1"/>
      <c r="N497" s="1"/>
      <c r="O497" s="1"/>
      <c r="P497" s="85"/>
      <c r="Q497" s="1"/>
      <c r="R497" s="1"/>
      <c r="S497" s="1"/>
      <c r="T497" s="85"/>
      <c r="U497" s="1"/>
      <c r="V497" s="1"/>
      <c r="W497" s="1"/>
      <c r="X497" s="1"/>
      <c r="Y497" s="85"/>
      <c r="Z497" s="1"/>
      <c r="AA497" s="1"/>
      <c r="AB497" s="1"/>
      <c r="AC497" s="1"/>
      <c r="AD497" s="85"/>
      <c r="AE497" s="1"/>
      <c r="AF497" s="1"/>
      <c r="AG497" s="1"/>
      <c r="AH497" s="1"/>
      <c r="AI497" s="1"/>
      <c r="AJ497" s="1"/>
      <c r="AK497" s="85"/>
      <c r="AL497" s="1"/>
      <c r="AM497" s="1"/>
      <c r="AN497" s="1"/>
      <c r="AO497" s="1"/>
      <c r="AP497" s="85"/>
      <c r="AQ497" s="1"/>
      <c r="AR497" s="1"/>
      <c r="AS497" s="85"/>
      <c r="AT497" s="1"/>
      <c r="AU497" s="1"/>
      <c r="AV497" s="1"/>
      <c r="AW497" s="1"/>
      <c r="AX497" s="85"/>
      <c r="AY497" s="1"/>
      <c r="AZ497" s="1"/>
      <c r="BA497" s="85"/>
      <c r="BB497" s="1"/>
      <c r="BC497" s="1"/>
      <c r="BD497" s="1"/>
      <c r="BE497" s="1"/>
      <c r="BF497" s="1"/>
      <c r="BG497" s="1"/>
      <c r="BH497" s="1"/>
      <c r="BI497" s="1"/>
      <c r="BJ497" s="85"/>
      <c r="BK497" s="1"/>
      <c r="BL497" s="1"/>
      <c r="BM497" s="1"/>
      <c r="BN497" s="1"/>
      <c r="BO497" s="1"/>
      <c r="BP497" s="85"/>
      <c r="BQ497" s="1"/>
      <c r="BR497" s="1"/>
      <c r="BS497" s="1"/>
      <c r="BT497" s="85"/>
      <c r="BU497" s="1"/>
      <c r="BV497" s="1"/>
      <c r="BW497" s="1"/>
      <c r="BX497" s="1"/>
      <c r="BY497" s="85"/>
      <c r="BZ497" s="1"/>
      <c r="CA497" s="1"/>
      <c r="CB497" s="1"/>
      <c r="CC497" s="1"/>
      <c r="CD497" s="1"/>
      <c r="CE497" s="86"/>
      <c r="CF497" s="1"/>
      <c r="CG497" s="1"/>
      <c r="CH497" s="85"/>
      <c r="CI497" s="1"/>
      <c r="CJ497" s="1"/>
      <c r="CK497" s="85"/>
      <c r="CL497" s="1"/>
      <c r="CM497" s="1"/>
      <c r="CN497" s="1"/>
      <c r="CO497" s="1"/>
      <c r="CP497" s="1"/>
      <c r="CQ497" s="85"/>
      <c r="CR497" s="1"/>
      <c r="CS497" s="1"/>
      <c r="CT497" s="1"/>
      <c r="CU497" s="85"/>
      <c r="CV497" s="1"/>
      <c r="CW497" s="1"/>
      <c r="CX497" s="1"/>
      <c r="CY497" s="1"/>
      <c r="CZ497" s="85"/>
      <c r="DA497" s="1"/>
      <c r="DB497" s="1"/>
      <c r="DC497" s="1"/>
      <c r="DD497" s="1"/>
      <c r="DE497" s="1"/>
      <c r="DF497" s="1"/>
      <c r="DG497" s="85"/>
      <c r="DH497" s="1"/>
      <c r="DI497" s="1"/>
      <c r="DJ497" s="1"/>
      <c r="DK497" s="1"/>
      <c r="DL497" s="1"/>
      <c r="DM497" s="1"/>
      <c r="DN497" s="1"/>
      <c r="DO497" s="1"/>
      <c r="DP497" s="85"/>
      <c r="DQ497" s="85"/>
      <c r="DR497" s="1"/>
      <c r="DS497" s="1"/>
      <c r="DT497" s="1"/>
      <c r="DU497" s="85"/>
      <c r="DV497" s="1"/>
      <c r="DW497" s="1"/>
      <c r="DX497" s="34"/>
      <c r="DY497" s="36"/>
      <c r="DZ497" s="1"/>
    </row>
    <row r="498" spans="1:141" ht="16.5" customHeight="1">
      <c r="A498" s="20" t="s">
        <v>431</v>
      </c>
      <c r="B498" s="9"/>
      <c r="C498" s="123"/>
      <c r="D498" s="123"/>
      <c r="E498" s="9"/>
      <c r="F498" s="123"/>
      <c r="G498" s="123"/>
      <c r="H498" s="123"/>
      <c r="I498" s="16"/>
      <c r="J498" s="123"/>
      <c r="DX498" s="34"/>
      <c r="DY498" s="36"/>
      <c r="EJ498" s="14"/>
      <c r="EK498" s="14"/>
    </row>
    <row r="499" spans="1:141" ht="16.5" customHeight="1">
      <c r="A499" s="56" t="s">
        <v>379</v>
      </c>
      <c r="DX499" s="34"/>
      <c r="DY499" s="36"/>
      <c r="DZ499" s="14"/>
    </row>
    <row r="500" spans="1:141" s="15" customFormat="1" ht="22.5" customHeight="1">
      <c r="A500" s="69"/>
      <c r="B500" s="79" t="s">
        <v>104</v>
      </c>
      <c r="C500" s="80" t="s">
        <v>218</v>
      </c>
      <c r="D500" s="81" t="s">
        <v>219</v>
      </c>
      <c r="E500" s="79" t="s">
        <v>220</v>
      </c>
      <c r="F500" s="80" t="s">
        <v>221</v>
      </c>
      <c r="G500" s="82" t="s">
        <v>222</v>
      </c>
      <c r="H500" s="82" t="s">
        <v>223</v>
      </c>
      <c r="I500" s="82" t="s">
        <v>224</v>
      </c>
      <c r="J500" s="81" t="s">
        <v>225</v>
      </c>
      <c r="K500" s="79" t="s">
        <v>226</v>
      </c>
      <c r="L500" s="82" t="s">
        <v>227</v>
      </c>
      <c r="M500" s="82" t="s">
        <v>228</v>
      </c>
      <c r="N500" s="82" t="s">
        <v>229</v>
      </c>
      <c r="O500" s="81" t="s">
        <v>230</v>
      </c>
      <c r="P500" s="79" t="s">
        <v>231</v>
      </c>
      <c r="Q500" s="82" t="s">
        <v>232</v>
      </c>
      <c r="R500" s="82" t="s">
        <v>233</v>
      </c>
      <c r="S500" s="81" t="s">
        <v>234</v>
      </c>
      <c r="T500" s="79" t="s">
        <v>235</v>
      </c>
      <c r="U500" s="82" t="s">
        <v>236</v>
      </c>
      <c r="V500" s="82" t="s">
        <v>237</v>
      </c>
      <c r="W500" s="82" t="s">
        <v>238</v>
      </c>
      <c r="X500" s="81" t="s">
        <v>239</v>
      </c>
      <c r="Y500" s="79" t="s">
        <v>240</v>
      </c>
      <c r="Z500" s="82" t="s">
        <v>241</v>
      </c>
      <c r="AA500" s="82" t="s">
        <v>242</v>
      </c>
      <c r="AB500" s="82" t="s">
        <v>491</v>
      </c>
      <c r="AC500" s="81" t="s">
        <v>243</v>
      </c>
      <c r="AD500" s="79" t="s">
        <v>244</v>
      </c>
      <c r="AE500" s="82" t="s">
        <v>245</v>
      </c>
      <c r="AF500" s="82" t="s">
        <v>246</v>
      </c>
      <c r="AG500" s="82" t="s">
        <v>247</v>
      </c>
      <c r="AH500" s="82" t="s">
        <v>248</v>
      </c>
      <c r="AI500" s="82" t="s">
        <v>249</v>
      </c>
      <c r="AJ500" s="81" t="s">
        <v>250</v>
      </c>
      <c r="AK500" s="79" t="s">
        <v>251</v>
      </c>
      <c r="AL500" s="82" t="s">
        <v>252</v>
      </c>
      <c r="AM500" s="82" t="s">
        <v>253</v>
      </c>
      <c r="AN500" s="82" t="s">
        <v>254</v>
      </c>
      <c r="AO500" s="81" t="s">
        <v>255</v>
      </c>
      <c r="AP500" s="79" t="s">
        <v>256</v>
      </c>
      <c r="AQ500" s="82" t="s">
        <v>257</v>
      </c>
      <c r="AR500" s="81" t="s">
        <v>258</v>
      </c>
      <c r="AS500" s="79" t="s">
        <v>259</v>
      </c>
      <c r="AT500" s="82" t="s">
        <v>260</v>
      </c>
      <c r="AU500" s="82" t="s">
        <v>261</v>
      </c>
      <c r="AV500" s="82" t="s">
        <v>262</v>
      </c>
      <c r="AW500" s="81" t="s">
        <v>263</v>
      </c>
      <c r="AX500" s="79" t="s">
        <v>264</v>
      </c>
      <c r="AY500" s="82" t="s">
        <v>265</v>
      </c>
      <c r="AZ500" s="81" t="s">
        <v>266</v>
      </c>
      <c r="BA500" s="79" t="s">
        <v>267</v>
      </c>
      <c r="BB500" s="82" t="s">
        <v>268</v>
      </c>
      <c r="BC500" s="82" t="s">
        <v>269</v>
      </c>
      <c r="BD500" s="82" t="s">
        <v>270</v>
      </c>
      <c r="BE500" s="82" t="s">
        <v>271</v>
      </c>
      <c r="BF500" s="82" t="s">
        <v>272</v>
      </c>
      <c r="BG500" s="82" t="s">
        <v>273</v>
      </c>
      <c r="BH500" s="82" t="s">
        <v>274</v>
      </c>
      <c r="BI500" s="81" t="s">
        <v>275</v>
      </c>
      <c r="BJ500" s="79" t="s">
        <v>276</v>
      </c>
      <c r="BK500" s="82" t="s">
        <v>397</v>
      </c>
      <c r="BL500" s="82" t="s">
        <v>277</v>
      </c>
      <c r="BM500" s="82" t="s">
        <v>278</v>
      </c>
      <c r="BN500" s="82" t="s">
        <v>279</v>
      </c>
      <c r="BO500" s="81" t="s">
        <v>280</v>
      </c>
      <c r="BP500" s="79" t="s">
        <v>281</v>
      </c>
      <c r="BQ500" s="82" t="s">
        <v>282</v>
      </c>
      <c r="BR500" s="82" t="s">
        <v>283</v>
      </c>
      <c r="BS500" s="81" t="s">
        <v>284</v>
      </c>
      <c r="BT500" s="79" t="s">
        <v>285</v>
      </c>
      <c r="BU500" s="82" t="s">
        <v>286</v>
      </c>
      <c r="BV500" s="82" t="s">
        <v>287</v>
      </c>
      <c r="BW500" s="82" t="s">
        <v>288</v>
      </c>
      <c r="BX500" s="81" t="s">
        <v>289</v>
      </c>
      <c r="BY500" s="79" t="s">
        <v>290</v>
      </c>
      <c r="BZ500" s="82" t="s">
        <v>291</v>
      </c>
      <c r="CA500" s="82" t="s">
        <v>292</v>
      </c>
      <c r="CB500" s="82" t="s">
        <v>293</v>
      </c>
      <c r="CC500" s="82" t="s">
        <v>294</v>
      </c>
      <c r="CD500" s="82" t="s">
        <v>295</v>
      </c>
      <c r="CE500" s="82" t="s">
        <v>296</v>
      </c>
      <c r="CF500" s="82" t="s">
        <v>297</v>
      </c>
      <c r="CG500" s="81" t="s">
        <v>298</v>
      </c>
      <c r="CH500" s="79" t="s">
        <v>299</v>
      </c>
      <c r="CI500" s="82" t="s">
        <v>300</v>
      </c>
      <c r="CJ500" s="81" t="s">
        <v>301</v>
      </c>
      <c r="CK500" s="79" t="s">
        <v>302</v>
      </c>
      <c r="CL500" s="82" t="s">
        <v>303</v>
      </c>
      <c r="CM500" s="82" t="s">
        <v>304</v>
      </c>
      <c r="CN500" s="82" t="s">
        <v>305</v>
      </c>
      <c r="CO500" s="82" t="s">
        <v>306</v>
      </c>
      <c r="CP500" s="81" t="s">
        <v>307</v>
      </c>
      <c r="CQ500" s="79" t="s">
        <v>308</v>
      </c>
      <c r="CR500" s="82" t="s">
        <v>309</v>
      </c>
      <c r="CS500" s="82" t="s">
        <v>310</v>
      </c>
      <c r="CT500" s="81" t="s">
        <v>311</v>
      </c>
      <c r="CU500" s="79" t="s">
        <v>312</v>
      </c>
      <c r="CV500" s="82" t="s">
        <v>313</v>
      </c>
      <c r="CW500" s="82" t="s">
        <v>314</v>
      </c>
      <c r="CX500" s="82" t="s">
        <v>315</v>
      </c>
      <c r="CY500" s="81" t="s">
        <v>316</v>
      </c>
      <c r="CZ500" s="79" t="s">
        <v>317</v>
      </c>
      <c r="DA500" s="82" t="s">
        <v>318</v>
      </c>
      <c r="DB500" s="82" t="s">
        <v>319</v>
      </c>
      <c r="DC500" s="82" t="s">
        <v>320</v>
      </c>
      <c r="DD500" s="82" t="s">
        <v>321</v>
      </c>
      <c r="DE500" s="82" t="s">
        <v>322</v>
      </c>
      <c r="DF500" s="81" t="s">
        <v>323</v>
      </c>
      <c r="DG500" s="79" t="s">
        <v>324</v>
      </c>
      <c r="DH500" s="82" t="s">
        <v>325</v>
      </c>
      <c r="DI500" s="82" t="s">
        <v>326</v>
      </c>
      <c r="DJ500" s="82" t="s">
        <v>327</v>
      </c>
      <c r="DK500" s="82" t="s">
        <v>328</v>
      </c>
      <c r="DL500" s="82" t="s">
        <v>329</v>
      </c>
      <c r="DM500" s="82" t="s">
        <v>330</v>
      </c>
      <c r="DN500" s="82" t="s">
        <v>331</v>
      </c>
      <c r="DO500" s="81" t="s">
        <v>332</v>
      </c>
      <c r="DP500" s="433" t="s">
        <v>333</v>
      </c>
      <c r="DQ500" s="79" t="s">
        <v>334</v>
      </c>
      <c r="DR500" s="82" t="s">
        <v>335</v>
      </c>
      <c r="DS500" s="82" t="s">
        <v>336</v>
      </c>
      <c r="DT500" s="81" t="s">
        <v>337</v>
      </c>
      <c r="DU500" s="79" t="s">
        <v>338</v>
      </c>
      <c r="DV500" s="413" t="s">
        <v>339</v>
      </c>
      <c r="DW500" s="113" t="s">
        <v>340</v>
      </c>
      <c r="DX500" s="1"/>
      <c r="DY500" s="14"/>
      <c r="DZ500" s="14"/>
    </row>
    <row r="501" spans="1:141" ht="16.5" customHeight="1">
      <c r="A501" s="57" t="s">
        <v>28</v>
      </c>
      <c r="B501" s="279"/>
      <c r="C501" s="149"/>
      <c r="D501" s="150"/>
      <c r="E501" s="37"/>
      <c r="F501" s="149"/>
      <c r="G501" s="152"/>
      <c r="H501" s="152"/>
      <c r="I501" s="152"/>
      <c r="J501" s="150"/>
      <c r="K501" s="37"/>
      <c r="L501" s="152"/>
      <c r="M501" s="152"/>
      <c r="N501" s="152"/>
      <c r="O501" s="150"/>
      <c r="P501" s="37"/>
      <c r="Q501" s="152"/>
      <c r="R501" s="152"/>
      <c r="S501" s="150"/>
      <c r="T501" s="37"/>
      <c r="U501" s="152"/>
      <c r="V501" s="152"/>
      <c r="W501" s="152"/>
      <c r="X501" s="150"/>
      <c r="Y501" s="37"/>
      <c r="Z501" s="152"/>
      <c r="AA501" s="152"/>
      <c r="AB501" s="152"/>
      <c r="AC501" s="150"/>
      <c r="AD501" s="37"/>
      <c r="AE501" s="152"/>
      <c r="AF501" s="152"/>
      <c r="AG501" s="152"/>
      <c r="AH501" s="152"/>
      <c r="AI501" s="152"/>
      <c r="AJ501" s="150"/>
      <c r="AK501" s="37"/>
      <c r="AL501" s="152"/>
      <c r="AM501" s="152"/>
      <c r="AN501" s="152"/>
      <c r="AO501" s="150"/>
      <c r="AP501" s="37"/>
      <c r="AQ501" s="152"/>
      <c r="AR501" s="150"/>
      <c r="AS501" s="37"/>
      <c r="AT501" s="152"/>
      <c r="AU501" s="152"/>
      <c r="AV501" s="152"/>
      <c r="AW501" s="150"/>
      <c r="AX501" s="37"/>
      <c r="AY501" s="152"/>
      <c r="AZ501" s="150"/>
      <c r="BA501" s="37"/>
      <c r="BB501" s="152"/>
      <c r="BC501" s="152"/>
      <c r="BD501" s="152"/>
      <c r="BE501" s="152"/>
      <c r="BF501" s="152"/>
      <c r="BG501" s="152"/>
      <c r="BH501" s="152"/>
      <c r="BI501" s="150"/>
      <c r="BJ501" s="37"/>
      <c r="BK501" s="152"/>
      <c r="BL501" s="152"/>
      <c r="BM501" s="152"/>
      <c r="BN501" s="152"/>
      <c r="BO501" s="150"/>
      <c r="BP501" s="37"/>
      <c r="BQ501" s="152"/>
      <c r="BR501" s="152"/>
      <c r="BS501" s="150"/>
      <c r="BT501" s="37"/>
      <c r="BU501" s="152"/>
      <c r="BV501" s="152"/>
      <c r="BW501" s="152"/>
      <c r="BX501" s="150"/>
      <c r="BY501" s="37"/>
      <c r="BZ501" s="152"/>
      <c r="CA501" s="152"/>
      <c r="CB501" s="152"/>
      <c r="CC501" s="152"/>
      <c r="CD501" s="152"/>
      <c r="CE501" s="152"/>
      <c r="CF501" s="152"/>
      <c r="CG501" s="150"/>
      <c r="CH501" s="37"/>
      <c r="CI501" s="152"/>
      <c r="CJ501" s="150"/>
      <c r="CK501" s="37"/>
      <c r="CL501" s="152"/>
      <c r="CM501" s="152"/>
      <c r="CN501" s="152"/>
      <c r="CO501" s="152"/>
      <c r="CP501" s="150"/>
      <c r="CQ501" s="37"/>
      <c r="CR501" s="152"/>
      <c r="CS501" s="152"/>
      <c r="CT501" s="150"/>
      <c r="CU501" s="37"/>
      <c r="CV501" s="152"/>
      <c r="CW501" s="152"/>
      <c r="CX501" s="152"/>
      <c r="CY501" s="150"/>
      <c r="CZ501" s="37"/>
      <c r="DA501" s="152"/>
      <c r="DB501" s="152"/>
      <c r="DC501" s="152"/>
      <c r="DD501" s="152"/>
      <c r="DE501" s="152"/>
      <c r="DF501" s="150"/>
      <c r="DG501" s="37"/>
      <c r="DH501" s="152"/>
      <c r="DI501" s="152"/>
      <c r="DJ501" s="152"/>
      <c r="DK501" s="152"/>
      <c r="DL501" s="152"/>
      <c r="DM501" s="152"/>
      <c r="DN501" s="152"/>
      <c r="DO501" s="150"/>
      <c r="DP501" s="455"/>
      <c r="DQ501" s="37"/>
      <c r="DR501" s="152"/>
      <c r="DS501" s="152"/>
      <c r="DT501" s="150"/>
      <c r="DU501" s="37"/>
      <c r="DV501" s="415"/>
      <c r="DW501" s="179"/>
      <c r="DX501" s="36"/>
    </row>
    <row r="502" spans="1:141" ht="16.5" customHeight="1">
      <c r="A502" s="58" t="s">
        <v>380</v>
      </c>
      <c r="B502" s="195">
        <v>1308</v>
      </c>
      <c r="C502" s="106" t="s">
        <v>341</v>
      </c>
      <c r="D502" s="126" t="s">
        <v>341</v>
      </c>
      <c r="E502" s="65">
        <v>2434</v>
      </c>
      <c r="F502" s="106" t="s">
        <v>341</v>
      </c>
      <c r="G502" s="127" t="s">
        <v>341</v>
      </c>
      <c r="H502" s="127" t="s">
        <v>341</v>
      </c>
      <c r="I502" s="127" t="s">
        <v>341</v>
      </c>
      <c r="J502" s="127" t="s">
        <v>341</v>
      </c>
      <c r="K502" s="195">
        <v>824</v>
      </c>
      <c r="L502" s="127" t="s">
        <v>341</v>
      </c>
      <c r="M502" s="670" t="s">
        <v>341</v>
      </c>
      <c r="N502" s="127" t="s">
        <v>341</v>
      </c>
      <c r="O502" s="126" t="s">
        <v>341</v>
      </c>
      <c r="P502" s="195">
        <v>961</v>
      </c>
      <c r="Q502" s="127" t="s">
        <v>341</v>
      </c>
      <c r="R502" s="127" t="s">
        <v>341</v>
      </c>
      <c r="S502" s="126" t="s">
        <v>341</v>
      </c>
      <c r="T502" s="195">
        <v>891</v>
      </c>
      <c r="U502" s="127" t="s">
        <v>341</v>
      </c>
      <c r="V502" s="127" t="s">
        <v>341</v>
      </c>
      <c r="W502" s="127" t="s">
        <v>341</v>
      </c>
      <c r="X502" s="126" t="s">
        <v>341</v>
      </c>
      <c r="Y502" s="195">
        <v>2566</v>
      </c>
      <c r="Z502" s="106" t="s">
        <v>341</v>
      </c>
      <c r="AA502" s="127" t="s">
        <v>341</v>
      </c>
      <c r="AB502" s="127" t="s">
        <v>341</v>
      </c>
      <c r="AC502" s="126" t="s">
        <v>341</v>
      </c>
      <c r="AD502" s="195">
        <v>1931</v>
      </c>
      <c r="AE502" s="106" t="s">
        <v>341</v>
      </c>
      <c r="AF502" s="127" t="s">
        <v>341</v>
      </c>
      <c r="AG502" s="127" t="s">
        <v>341</v>
      </c>
      <c r="AH502" s="127" t="s">
        <v>341</v>
      </c>
      <c r="AI502" s="127" t="s">
        <v>341</v>
      </c>
      <c r="AJ502" s="126" t="s">
        <v>341</v>
      </c>
      <c r="AK502" s="195">
        <v>924</v>
      </c>
      <c r="AL502" s="106" t="s">
        <v>341</v>
      </c>
      <c r="AM502" s="127" t="s">
        <v>341</v>
      </c>
      <c r="AN502" s="127" t="s">
        <v>341</v>
      </c>
      <c r="AO502" s="126" t="s">
        <v>341</v>
      </c>
      <c r="AP502" s="195">
        <v>64</v>
      </c>
      <c r="AQ502" s="106" t="s">
        <v>341</v>
      </c>
      <c r="AR502" s="126" t="s">
        <v>341</v>
      </c>
      <c r="AS502" s="195">
        <v>879</v>
      </c>
      <c r="AT502" s="106" t="s">
        <v>341</v>
      </c>
      <c r="AU502" s="127" t="s">
        <v>341</v>
      </c>
      <c r="AV502" s="127" t="s">
        <v>341</v>
      </c>
      <c r="AW502" s="126" t="s">
        <v>341</v>
      </c>
      <c r="AX502" s="195">
        <v>1348</v>
      </c>
      <c r="AY502" s="106" t="s">
        <v>341</v>
      </c>
      <c r="AZ502" s="126" t="s">
        <v>341</v>
      </c>
      <c r="BA502" s="483">
        <v>9441</v>
      </c>
      <c r="BB502" s="106" t="s">
        <v>341</v>
      </c>
      <c r="BC502" s="127" t="s">
        <v>341</v>
      </c>
      <c r="BD502" s="127" t="s">
        <v>341</v>
      </c>
      <c r="BE502" s="127" t="s">
        <v>341</v>
      </c>
      <c r="BF502" s="127" t="s">
        <v>341</v>
      </c>
      <c r="BG502" s="127" t="s">
        <v>341</v>
      </c>
      <c r="BH502" s="127" t="s">
        <v>341</v>
      </c>
      <c r="BI502" s="126" t="s">
        <v>341</v>
      </c>
      <c r="BJ502" s="195">
        <v>1488</v>
      </c>
      <c r="BK502" s="106" t="s">
        <v>341</v>
      </c>
      <c r="BL502" s="127" t="s">
        <v>341</v>
      </c>
      <c r="BM502" s="127" t="s">
        <v>341</v>
      </c>
      <c r="BN502" s="127" t="s">
        <v>341</v>
      </c>
      <c r="BO502" s="126" t="s">
        <v>341</v>
      </c>
      <c r="BP502" s="195">
        <v>422</v>
      </c>
      <c r="BQ502" s="106" t="s">
        <v>341</v>
      </c>
      <c r="BR502" s="127" t="s">
        <v>341</v>
      </c>
      <c r="BS502" s="126" t="s">
        <v>341</v>
      </c>
      <c r="BT502" s="195">
        <v>1611</v>
      </c>
      <c r="BU502" s="106" t="s">
        <v>341</v>
      </c>
      <c r="BV502" s="127" t="s">
        <v>341</v>
      </c>
      <c r="BW502" s="127" t="s">
        <v>341</v>
      </c>
      <c r="BX502" s="126" t="s">
        <v>341</v>
      </c>
      <c r="BY502" s="195">
        <v>2361</v>
      </c>
      <c r="BZ502" s="106" t="s">
        <v>341</v>
      </c>
      <c r="CA502" s="127" t="s">
        <v>341</v>
      </c>
      <c r="CB502" s="127" t="s">
        <v>341</v>
      </c>
      <c r="CC502" s="127" t="s">
        <v>341</v>
      </c>
      <c r="CD502" s="127" t="s">
        <v>341</v>
      </c>
      <c r="CE502" s="127" t="s">
        <v>341</v>
      </c>
      <c r="CF502" s="127" t="s">
        <v>341</v>
      </c>
      <c r="CG502" s="126" t="s">
        <v>341</v>
      </c>
      <c r="CH502" s="195">
        <v>4952</v>
      </c>
      <c r="CI502" s="106" t="s">
        <v>341</v>
      </c>
      <c r="CJ502" s="126" t="s">
        <v>341</v>
      </c>
      <c r="CK502" s="195">
        <v>3028</v>
      </c>
      <c r="CL502" s="106" t="s">
        <v>341</v>
      </c>
      <c r="CM502" s="127" t="s">
        <v>341</v>
      </c>
      <c r="CN502" s="127" t="s">
        <v>341</v>
      </c>
      <c r="CO502" s="127" t="s">
        <v>341</v>
      </c>
      <c r="CP502" s="126" t="s">
        <v>341</v>
      </c>
      <c r="CQ502" s="195">
        <v>1503</v>
      </c>
      <c r="CR502" s="106" t="s">
        <v>341</v>
      </c>
      <c r="CS502" s="127" t="s">
        <v>341</v>
      </c>
      <c r="CT502" s="126" t="s">
        <v>341</v>
      </c>
      <c r="CU502" s="195">
        <v>1017</v>
      </c>
      <c r="CV502" s="127" t="s">
        <v>341</v>
      </c>
      <c r="CW502" s="127" t="s">
        <v>341</v>
      </c>
      <c r="CX502" s="127" t="s">
        <v>341</v>
      </c>
      <c r="CY502" s="126" t="s">
        <v>341</v>
      </c>
      <c r="CZ502" s="195">
        <v>3880</v>
      </c>
      <c r="DA502" s="106" t="s">
        <v>341</v>
      </c>
      <c r="DB502" s="127" t="s">
        <v>341</v>
      </c>
      <c r="DC502" s="127" t="s">
        <v>341</v>
      </c>
      <c r="DD502" s="127" t="s">
        <v>341</v>
      </c>
      <c r="DE502" s="127" t="s">
        <v>341</v>
      </c>
      <c r="DF502" s="126" t="s">
        <v>341</v>
      </c>
      <c r="DG502" s="195">
        <v>4869</v>
      </c>
      <c r="DH502" s="106" t="s">
        <v>341</v>
      </c>
      <c r="DI502" s="127" t="s">
        <v>341</v>
      </c>
      <c r="DJ502" s="127" t="s">
        <v>341</v>
      </c>
      <c r="DK502" s="127" t="s">
        <v>341</v>
      </c>
      <c r="DL502" s="127" t="s">
        <v>341</v>
      </c>
      <c r="DM502" s="127" t="s">
        <v>341</v>
      </c>
      <c r="DN502" s="127" t="s">
        <v>341</v>
      </c>
      <c r="DO502" s="127" t="s">
        <v>341</v>
      </c>
      <c r="DP502" s="486">
        <f>B502+E502+K502+P502+T502+Y502+AD502+AK502+AP502+AS502+AX502+BA502+BJ502+BP502+BT502+BY502+CH502+CK502+CQ502+CU502+CZ502+DG502</f>
        <v>48702</v>
      </c>
      <c r="DQ502" s="483">
        <f>SUM(DR502:DT502)</f>
        <v>894</v>
      </c>
      <c r="DR502" s="106">
        <v>267</v>
      </c>
      <c r="DS502" s="127">
        <v>421</v>
      </c>
      <c r="DT502" s="126">
        <v>206</v>
      </c>
      <c r="DU502" s="671">
        <f>SUM(DV502:DW502)</f>
        <v>503</v>
      </c>
      <c r="DV502" s="106">
        <v>454</v>
      </c>
      <c r="DW502" s="126">
        <v>49</v>
      </c>
      <c r="DX502" s="343"/>
      <c r="DY502" s="343"/>
      <c r="DZ502" s="343"/>
      <c r="EA502" s="343"/>
      <c r="EB502" s="25"/>
      <c r="EC502" s="25"/>
      <c r="ED502" s="25"/>
      <c r="EE502" s="25"/>
    </row>
    <row r="503" spans="1:141" ht="16.5" customHeight="1">
      <c r="A503" s="58" t="s">
        <v>171</v>
      </c>
      <c r="B503" s="195">
        <v>72</v>
      </c>
      <c r="C503" s="106" t="s">
        <v>341</v>
      </c>
      <c r="D503" s="126" t="s">
        <v>341</v>
      </c>
      <c r="E503" s="65">
        <v>101</v>
      </c>
      <c r="F503" s="106" t="s">
        <v>341</v>
      </c>
      <c r="G503" s="127" t="s">
        <v>341</v>
      </c>
      <c r="H503" s="127" t="s">
        <v>341</v>
      </c>
      <c r="I503" s="127" t="s">
        <v>341</v>
      </c>
      <c r="J503" s="127" t="s">
        <v>341</v>
      </c>
      <c r="K503" s="195">
        <v>36</v>
      </c>
      <c r="L503" s="127" t="s">
        <v>341</v>
      </c>
      <c r="M503" s="670" t="s">
        <v>341</v>
      </c>
      <c r="N503" s="127" t="s">
        <v>341</v>
      </c>
      <c r="O503" s="126" t="s">
        <v>341</v>
      </c>
      <c r="P503" s="195">
        <v>37</v>
      </c>
      <c r="Q503" s="127" t="s">
        <v>341</v>
      </c>
      <c r="R503" s="127" t="s">
        <v>341</v>
      </c>
      <c r="S503" s="126" t="s">
        <v>341</v>
      </c>
      <c r="T503" s="195">
        <v>53</v>
      </c>
      <c r="U503" s="127" t="s">
        <v>341</v>
      </c>
      <c r="V503" s="127" t="s">
        <v>341</v>
      </c>
      <c r="W503" s="127" t="s">
        <v>341</v>
      </c>
      <c r="X503" s="126" t="s">
        <v>341</v>
      </c>
      <c r="Y503" s="195">
        <v>112</v>
      </c>
      <c r="Z503" s="106" t="s">
        <v>341</v>
      </c>
      <c r="AA503" s="127" t="s">
        <v>341</v>
      </c>
      <c r="AB503" s="127" t="s">
        <v>341</v>
      </c>
      <c r="AC503" s="126" t="s">
        <v>341</v>
      </c>
      <c r="AD503" s="195">
        <v>80</v>
      </c>
      <c r="AE503" s="106" t="s">
        <v>341</v>
      </c>
      <c r="AF503" s="127" t="s">
        <v>341</v>
      </c>
      <c r="AG503" s="127" t="s">
        <v>341</v>
      </c>
      <c r="AH503" s="127" t="s">
        <v>341</v>
      </c>
      <c r="AI503" s="127" t="s">
        <v>341</v>
      </c>
      <c r="AJ503" s="126" t="s">
        <v>341</v>
      </c>
      <c r="AK503" s="195">
        <v>49</v>
      </c>
      <c r="AL503" s="106" t="s">
        <v>341</v>
      </c>
      <c r="AM503" s="127" t="s">
        <v>341</v>
      </c>
      <c r="AN503" s="127" t="s">
        <v>341</v>
      </c>
      <c r="AO503" s="126" t="s">
        <v>341</v>
      </c>
      <c r="AP503" s="195">
        <v>4</v>
      </c>
      <c r="AQ503" s="106" t="s">
        <v>341</v>
      </c>
      <c r="AR503" s="126" t="s">
        <v>341</v>
      </c>
      <c r="AS503" s="195">
        <v>33</v>
      </c>
      <c r="AT503" s="106" t="s">
        <v>341</v>
      </c>
      <c r="AU503" s="127" t="s">
        <v>341</v>
      </c>
      <c r="AV503" s="127" t="s">
        <v>341</v>
      </c>
      <c r="AW503" s="126" t="s">
        <v>341</v>
      </c>
      <c r="AX503" s="195">
        <v>50</v>
      </c>
      <c r="AY503" s="106" t="s">
        <v>341</v>
      </c>
      <c r="AZ503" s="126" t="s">
        <v>341</v>
      </c>
      <c r="BA503" s="483">
        <v>389</v>
      </c>
      <c r="BB503" s="106" t="s">
        <v>341</v>
      </c>
      <c r="BC503" s="127" t="s">
        <v>341</v>
      </c>
      <c r="BD503" s="127" t="s">
        <v>341</v>
      </c>
      <c r="BE503" s="127" t="s">
        <v>341</v>
      </c>
      <c r="BF503" s="127" t="s">
        <v>341</v>
      </c>
      <c r="BG503" s="127" t="s">
        <v>341</v>
      </c>
      <c r="BH503" s="127" t="s">
        <v>341</v>
      </c>
      <c r="BI503" s="126" t="s">
        <v>341</v>
      </c>
      <c r="BJ503" s="195">
        <v>63</v>
      </c>
      <c r="BK503" s="106" t="s">
        <v>341</v>
      </c>
      <c r="BL503" s="127" t="s">
        <v>341</v>
      </c>
      <c r="BM503" s="127" t="s">
        <v>341</v>
      </c>
      <c r="BN503" s="127" t="s">
        <v>341</v>
      </c>
      <c r="BO503" s="126" t="s">
        <v>341</v>
      </c>
      <c r="BP503" s="195">
        <v>17</v>
      </c>
      <c r="BQ503" s="106" t="s">
        <v>341</v>
      </c>
      <c r="BR503" s="127" t="s">
        <v>341</v>
      </c>
      <c r="BS503" s="126" t="s">
        <v>341</v>
      </c>
      <c r="BT503" s="195">
        <v>102</v>
      </c>
      <c r="BU503" s="106" t="s">
        <v>341</v>
      </c>
      <c r="BV503" s="127" t="s">
        <v>341</v>
      </c>
      <c r="BW503" s="127" t="s">
        <v>341</v>
      </c>
      <c r="BX503" s="126" t="s">
        <v>341</v>
      </c>
      <c r="BY503" s="195">
        <v>97</v>
      </c>
      <c r="BZ503" s="106" t="s">
        <v>341</v>
      </c>
      <c r="CA503" s="127" t="s">
        <v>341</v>
      </c>
      <c r="CB503" s="127" t="s">
        <v>341</v>
      </c>
      <c r="CC503" s="127" t="s">
        <v>341</v>
      </c>
      <c r="CD503" s="127" t="s">
        <v>341</v>
      </c>
      <c r="CE503" s="127" t="s">
        <v>341</v>
      </c>
      <c r="CF503" s="127" t="s">
        <v>341</v>
      </c>
      <c r="CG503" s="126" t="s">
        <v>341</v>
      </c>
      <c r="CH503" s="195">
        <v>149</v>
      </c>
      <c r="CI503" s="106" t="s">
        <v>341</v>
      </c>
      <c r="CJ503" s="126" t="s">
        <v>341</v>
      </c>
      <c r="CK503" s="195">
        <v>128</v>
      </c>
      <c r="CL503" s="106" t="s">
        <v>341</v>
      </c>
      <c r="CM503" s="127" t="s">
        <v>341</v>
      </c>
      <c r="CN503" s="127" t="s">
        <v>341</v>
      </c>
      <c r="CO503" s="127" t="s">
        <v>341</v>
      </c>
      <c r="CP503" s="126" t="s">
        <v>341</v>
      </c>
      <c r="CQ503" s="195">
        <v>46</v>
      </c>
      <c r="CR503" s="106" t="s">
        <v>341</v>
      </c>
      <c r="CS503" s="127" t="s">
        <v>341</v>
      </c>
      <c r="CT503" s="126" t="s">
        <v>341</v>
      </c>
      <c r="CU503" s="195">
        <v>66</v>
      </c>
      <c r="CV503" s="127" t="s">
        <v>341</v>
      </c>
      <c r="CW503" s="127" t="s">
        <v>341</v>
      </c>
      <c r="CX503" s="127" t="s">
        <v>341</v>
      </c>
      <c r="CY503" s="126" t="s">
        <v>341</v>
      </c>
      <c r="CZ503" s="195">
        <v>110</v>
      </c>
      <c r="DA503" s="106" t="s">
        <v>341</v>
      </c>
      <c r="DB503" s="127" t="s">
        <v>341</v>
      </c>
      <c r="DC503" s="127" t="s">
        <v>341</v>
      </c>
      <c r="DD503" s="127" t="s">
        <v>341</v>
      </c>
      <c r="DE503" s="127" t="s">
        <v>341</v>
      </c>
      <c r="DF503" s="126" t="s">
        <v>341</v>
      </c>
      <c r="DG503" s="195">
        <v>137</v>
      </c>
      <c r="DH503" s="106" t="s">
        <v>341</v>
      </c>
      <c r="DI503" s="127" t="s">
        <v>341</v>
      </c>
      <c r="DJ503" s="127" t="s">
        <v>341</v>
      </c>
      <c r="DK503" s="127" t="s">
        <v>341</v>
      </c>
      <c r="DL503" s="127" t="s">
        <v>341</v>
      </c>
      <c r="DM503" s="127" t="s">
        <v>341</v>
      </c>
      <c r="DN503" s="127" t="s">
        <v>341</v>
      </c>
      <c r="DO503" s="127" t="s">
        <v>341</v>
      </c>
      <c r="DP503" s="486">
        <f>B503+E503+K503+P503+T503+Y503+AD503+AK503+AP503+AS503+AX503+BA503+BJ503+BP503+BT503+BY503+CH503+CK503+CQ503+CU503+CZ503+DG503</f>
        <v>1931</v>
      </c>
      <c r="DQ503" s="483">
        <f>SUM(DR503:DT503)</f>
        <v>35</v>
      </c>
      <c r="DR503" s="106">
        <v>16</v>
      </c>
      <c r="DS503" s="127">
        <v>15</v>
      </c>
      <c r="DT503" s="126">
        <v>4</v>
      </c>
      <c r="DU503" s="671">
        <f>SUM(DV503:DW503)</f>
        <v>21</v>
      </c>
      <c r="DV503" s="106">
        <v>21</v>
      </c>
      <c r="DW503" s="126">
        <v>0</v>
      </c>
      <c r="DX503" s="343"/>
      <c r="DY503" s="343"/>
      <c r="DZ503" s="343"/>
      <c r="EA503" s="343"/>
      <c r="EB503" s="25"/>
      <c r="EC503" s="25"/>
      <c r="ED503" s="25"/>
      <c r="EE503" s="25"/>
    </row>
    <row r="504" spans="1:141" ht="16.5" customHeight="1">
      <c r="A504" s="59" t="s">
        <v>23</v>
      </c>
      <c r="B504" s="195"/>
      <c r="C504" s="106"/>
      <c r="D504" s="126"/>
      <c r="E504" s="65"/>
      <c r="F504" s="106"/>
      <c r="G504" s="127"/>
      <c r="H504" s="127"/>
      <c r="I504" s="127"/>
      <c r="J504" s="127"/>
      <c r="K504" s="195"/>
      <c r="L504" s="127"/>
      <c r="M504" s="670"/>
      <c r="N504" s="127"/>
      <c r="O504" s="126"/>
      <c r="P504" s="195"/>
      <c r="Q504" s="127"/>
      <c r="R504" s="127"/>
      <c r="S504" s="126"/>
      <c r="T504" s="195"/>
      <c r="U504" s="127"/>
      <c r="V504" s="127"/>
      <c r="W504" s="127"/>
      <c r="X504" s="126"/>
      <c r="Y504" s="195"/>
      <c r="Z504" s="106"/>
      <c r="AA504" s="127"/>
      <c r="AB504" s="127"/>
      <c r="AC504" s="126"/>
      <c r="AD504" s="195"/>
      <c r="AE504" s="106"/>
      <c r="AF504" s="127"/>
      <c r="AG504" s="127"/>
      <c r="AH504" s="127"/>
      <c r="AI504" s="127"/>
      <c r="AJ504" s="126"/>
      <c r="AK504" s="195"/>
      <c r="AL504" s="106"/>
      <c r="AM504" s="127"/>
      <c r="AN504" s="127"/>
      <c r="AO504" s="126"/>
      <c r="AP504" s="195"/>
      <c r="AQ504" s="106"/>
      <c r="AR504" s="126"/>
      <c r="AS504" s="195"/>
      <c r="AT504" s="106"/>
      <c r="AU504" s="127"/>
      <c r="AV504" s="127"/>
      <c r="AW504" s="126"/>
      <c r="AX504" s="195"/>
      <c r="AY504" s="106"/>
      <c r="AZ504" s="126"/>
      <c r="BA504" s="483"/>
      <c r="BB504" s="106"/>
      <c r="BC504" s="127"/>
      <c r="BD504" s="127"/>
      <c r="BE504" s="127"/>
      <c r="BF504" s="127"/>
      <c r="BG504" s="127"/>
      <c r="BH504" s="127"/>
      <c r="BI504" s="126"/>
      <c r="BJ504" s="195"/>
      <c r="BK504" s="106"/>
      <c r="BL504" s="127"/>
      <c r="BM504" s="127"/>
      <c r="BN504" s="127"/>
      <c r="BO504" s="126"/>
      <c r="BP504" s="195"/>
      <c r="BQ504" s="106"/>
      <c r="BR504" s="127"/>
      <c r="BS504" s="126"/>
      <c r="BT504" s="195"/>
      <c r="BU504" s="106"/>
      <c r="BV504" s="127"/>
      <c r="BW504" s="127"/>
      <c r="BX504" s="126"/>
      <c r="BY504" s="195"/>
      <c r="BZ504" s="106"/>
      <c r="CA504" s="127"/>
      <c r="CB504" s="127"/>
      <c r="CC504" s="127"/>
      <c r="CD504" s="127"/>
      <c r="CE504" s="127"/>
      <c r="CF504" s="127"/>
      <c r="CG504" s="126"/>
      <c r="CH504" s="195"/>
      <c r="CI504" s="106"/>
      <c r="CJ504" s="126"/>
      <c r="CK504" s="195"/>
      <c r="CL504" s="106"/>
      <c r="CM504" s="127"/>
      <c r="CN504" s="127"/>
      <c r="CO504" s="127"/>
      <c r="CP504" s="126"/>
      <c r="CQ504" s="195"/>
      <c r="CR504" s="106"/>
      <c r="CS504" s="127"/>
      <c r="CT504" s="126"/>
      <c r="CU504" s="195"/>
      <c r="CV504" s="127"/>
      <c r="CW504" s="127"/>
      <c r="CX504" s="127"/>
      <c r="CY504" s="126"/>
      <c r="CZ504" s="195"/>
      <c r="DA504" s="106"/>
      <c r="DB504" s="127"/>
      <c r="DC504" s="127"/>
      <c r="DD504" s="127"/>
      <c r="DE504" s="127"/>
      <c r="DF504" s="126"/>
      <c r="DG504" s="195"/>
      <c r="DH504" s="106"/>
      <c r="DI504" s="127"/>
      <c r="DJ504" s="127"/>
      <c r="DK504" s="127"/>
      <c r="DL504" s="127"/>
      <c r="DM504" s="127"/>
      <c r="DN504" s="127"/>
      <c r="DO504" s="127"/>
      <c r="DP504" s="486"/>
      <c r="DQ504" s="483"/>
      <c r="DR504" s="106"/>
      <c r="DS504" s="127"/>
      <c r="DT504" s="126"/>
      <c r="DU504" s="671"/>
      <c r="DV504" s="106"/>
      <c r="DW504" s="126"/>
      <c r="DX504" s="343"/>
      <c r="DY504" s="343"/>
      <c r="DZ504" s="343"/>
      <c r="EA504" s="343"/>
      <c r="EB504" s="25"/>
      <c r="EC504" s="25"/>
      <c r="ED504" s="25"/>
      <c r="EE504" s="25"/>
    </row>
    <row r="505" spans="1:141" ht="16.5" customHeight="1">
      <c r="A505" s="58" t="s">
        <v>157</v>
      </c>
      <c r="B505" s="195">
        <v>20</v>
      </c>
      <c r="C505" s="106" t="s">
        <v>341</v>
      </c>
      <c r="D505" s="126" t="s">
        <v>341</v>
      </c>
      <c r="E505" s="65">
        <v>20</v>
      </c>
      <c r="F505" s="106" t="s">
        <v>341</v>
      </c>
      <c r="G505" s="127" t="s">
        <v>341</v>
      </c>
      <c r="H505" s="127" t="s">
        <v>341</v>
      </c>
      <c r="I505" s="127" t="s">
        <v>341</v>
      </c>
      <c r="J505" s="127" t="s">
        <v>341</v>
      </c>
      <c r="K505" s="195">
        <v>12</v>
      </c>
      <c r="L505" s="127" t="s">
        <v>341</v>
      </c>
      <c r="M505" s="670" t="s">
        <v>341</v>
      </c>
      <c r="N505" s="127" t="s">
        <v>341</v>
      </c>
      <c r="O505" s="126" t="s">
        <v>341</v>
      </c>
      <c r="P505" s="195">
        <v>9</v>
      </c>
      <c r="Q505" s="127" t="s">
        <v>341</v>
      </c>
      <c r="R505" s="127" t="s">
        <v>341</v>
      </c>
      <c r="S505" s="126" t="s">
        <v>341</v>
      </c>
      <c r="T505" s="195">
        <v>28</v>
      </c>
      <c r="U505" s="127" t="s">
        <v>341</v>
      </c>
      <c r="V505" s="127" t="s">
        <v>341</v>
      </c>
      <c r="W505" s="127" t="s">
        <v>341</v>
      </c>
      <c r="X505" s="126" t="s">
        <v>341</v>
      </c>
      <c r="Y505" s="195">
        <v>0</v>
      </c>
      <c r="Z505" s="106" t="s">
        <v>341</v>
      </c>
      <c r="AA505" s="127" t="s">
        <v>341</v>
      </c>
      <c r="AB505" s="127" t="s">
        <v>341</v>
      </c>
      <c r="AC505" s="126" t="s">
        <v>341</v>
      </c>
      <c r="AD505" s="195">
        <v>0</v>
      </c>
      <c r="AE505" s="106" t="s">
        <v>341</v>
      </c>
      <c r="AF505" s="127" t="s">
        <v>341</v>
      </c>
      <c r="AG505" s="127" t="s">
        <v>341</v>
      </c>
      <c r="AH505" s="127" t="s">
        <v>341</v>
      </c>
      <c r="AI505" s="127" t="s">
        <v>341</v>
      </c>
      <c r="AJ505" s="126" t="s">
        <v>341</v>
      </c>
      <c r="AK505" s="195">
        <v>0</v>
      </c>
      <c r="AL505" s="106" t="s">
        <v>341</v>
      </c>
      <c r="AM505" s="127" t="s">
        <v>341</v>
      </c>
      <c r="AN505" s="127" t="s">
        <v>341</v>
      </c>
      <c r="AO505" s="126" t="s">
        <v>341</v>
      </c>
      <c r="AP505" s="195">
        <v>0</v>
      </c>
      <c r="AQ505" s="106" t="s">
        <v>341</v>
      </c>
      <c r="AR505" s="126" t="s">
        <v>341</v>
      </c>
      <c r="AS505" s="195">
        <v>31</v>
      </c>
      <c r="AT505" s="106" t="s">
        <v>341</v>
      </c>
      <c r="AU505" s="127" t="s">
        <v>341</v>
      </c>
      <c r="AV505" s="127" t="s">
        <v>341</v>
      </c>
      <c r="AW505" s="126" t="s">
        <v>341</v>
      </c>
      <c r="AX505" s="195">
        <v>58</v>
      </c>
      <c r="AY505" s="106" t="s">
        <v>341</v>
      </c>
      <c r="AZ505" s="126" t="s">
        <v>341</v>
      </c>
      <c r="BA505" s="483">
        <v>191</v>
      </c>
      <c r="BB505" s="106" t="s">
        <v>341</v>
      </c>
      <c r="BC505" s="127" t="s">
        <v>341</v>
      </c>
      <c r="BD505" s="127" t="s">
        <v>341</v>
      </c>
      <c r="BE505" s="127" t="s">
        <v>341</v>
      </c>
      <c r="BF505" s="127" t="s">
        <v>341</v>
      </c>
      <c r="BG505" s="127" t="s">
        <v>341</v>
      </c>
      <c r="BH505" s="127" t="s">
        <v>341</v>
      </c>
      <c r="BI505" s="126" t="s">
        <v>341</v>
      </c>
      <c r="BJ505" s="195">
        <v>44</v>
      </c>
      <c r="BK505" s="106" t="s">
        <v>341</v>
      </c>
      <c r="BL505" s="127" t="s">
        <v>341</v>
      </c>
      <c r="BM505" s="127" t="s">
        <v>341</v>
      </c>
      <c r="BN505" s="127" t="s">
        <v>341</v>
      </c>
      <c r="BO505" s="126" t="s">
        <v>341</v>
      </c>
      <c r="BP505" s="195">
        <v>0</v>
      </c>
      <c r="BQ505" s="106" t="s">
        <v>341</v>
      </c>
      <c r="BR505" s="127" t="s">
        <v>341</v>
      </c>
      <c r="BS505" s="126" t="s">
        <v>341</v>
      </c>
      <c r="BT505" s="195">
        <v>8</v>
      </c>
      <c r="BU505" s="106" t="s">
        <v>341</v>
      </c>
      <c r="BV505" s="127" t="s">
        <v>341</v>
      </c>
      <c r="BW505" s="127" t="s">
        <v>341</v>
      </c>
      <c r="BX505" s="126" t="s">
        <v>341</v>
      </c>
      <c r="BY505" s="195">
        <v>47</v>
      </c>
      <c r="BZ505" s="106" t="s">
        <v>341</v>
      </c>
      <c r="CA505" s="127" t="s">
        <v>341</v>
      </c>
      <c r="CB505" s="127" t="s">
        <v>341</v>
      </c>
      <c r="CC505" s="127" t="s">
        <v>341</v>
      </c>
      <c r="CD505" s="127" t="s">
        <v>341</v>
      </c>
      <c r="CE505" s="127" t="s">
        <v>341</v>
      </c>
      <c r="CF505" s="127" t="s">
        <v>341</v>
      </c>
      <c r="CG505" s="126" t="s">
        <v>341</v>
      </c>
      <c r="CH505" s="195">
        <v>27</v>
      </c>
      <c r="CI505" s="106" t="s">
        <v>341</v>
      </c>
      <c r="CJ505" s="126" t="s">
        <v>341</v>
      </c>
      <c r="CK505" s="195">
        <v>0</v>
      </c>
      <c r="CL505" s="106" t="s">
        <v>341</v>
      </c>
      <c r="CM505" s="127" t="s">
        <v>341</v>
      </c>
      <c r="CN505" s="127" t="s">
        <v>341</v>
      </c>
      <c r="CO505" s="127" t="s">
        <v>341</v>
      </c>
      <c r="CP505" s="126" t="s">
        <v>341</v>
      </c>
      <c r="CQ505" s="195">
        <v>51</v>
      </c>
      <c r="CR505" s="106" t="s">
        <v>341</v>
      </c>
      <c r="CS505" s="127" t="s">
        <v>341</v>
      </c>
      <c r="CT505" s="126" t="s">
        <v>341</v>
      </c>
      <c r="CU505" s="195">
        <v>12</v>
      </c>
      <c r="CV505" s="127" t="s">
        <v>341</v>
      </c>
      <c r="CW505" s="127" t="s">
        <v>341</v>
      </c>
      <c r="CX505" s="127" t="s">
        <v>341</v>
      </c>
      <c r="CY505" s="126" t="s">
        <v>341</v>
      </c>
      <c r="CZ505" s="195">
        <v>127</v>
      </c>
      <c r="DA505" s="106" t="s">
        <v>341</v>
      </c>
      <c r="DB505" s="127" t="s">
        <v>341</v>
      </c>
      <c r="DC505" s="127" t="s">
        <v>341</v>
      </c>
      <c r="DD505" s="127" t="s">
        <v>341</v>
      </c>
      <c r="DE505" s="127" t="s">
        <v>341</v>
      </c>
      <c r="DF505" s="126" t="s">
        <v>341</v>
      </c>
      <c r="DG505" s="195">
        <v>39</v>
      </c>
      <c r="DH505" s="106" t="s">
        <v>341</v>
      </c>
      <c r="DI505" s="127" t="s">
        <v>341</v>
      </c>
      <c r="DJ505" s="127" t="s">
        <v>341</v>
      </c>
      <c r="DK505" s="127" t="s">
        <v>341</v>
      </c>
      <c r="DL505" s="127" t="s">
        <v>341</v>
      </c>
      <c r="DM505" s="127" t="s">
        <v>341</v>
      </c>
      <c r="DN505" s="127" t="s">
        <v>341</v>
      </c>
      <c r="DO505" s="127" t="s">
        <v>341</v>
      </c>
      <c r="DP505" s="486">
        <f>B505+E505+K505+P505+T505+Y505+AD505+AK505+AP505+AS505+AX505+BA505+BJ505+BP505+BT505+BY505+CH505+CK505+CQ505+CU505+CZ505+DG505</f>
        <v>724</v>
      </c>
      <c r="DQ505" s="483">
        <f>SUM(DR505:DT505)</f>
        <v>17</v>
      </c>
      <c r="DR505" s="106">
        <v>17</v>
      </c>
      <c r="DS505" s="127">
        <v>0</v>
      </c>
      <c r="DT505" s="126">
        <v>0</v>
      </c>
      <c r="DU505" s="671">
        <f>SUM(DV505:DW505)</f>
        <v>39</v>
      </c>
      <c r="DV505" s="106">
        <v>39</v>
      </c>
      <c r="DW505" s="126">
        <v>0</v>
      </c>
      <c r="DX505" s="343"/>
      <c r="DY505" s="343"/>
      <c r="DZ505" s="343"/>
      <c r="EA505" s="343"/>
      <c r="EB505" s="25"/>
      <c r="EC505" s="25"/>
      <c r="ED505" s="25"/>
      <c r="EE505" s="25"/>
    </row>
    <row r="506" spans="1:141" ht="16.5" customHeight="1">
      <c r="A506" s="59" t="s">
        <v>24</v>
      </c>
      <c r="B506" s="195"/>
      <c r="C506" s="106"/>
      <c r="D506" s="126"/>
      <c r="E506" s="65"/>
      <c r="F506" s="106"/>
      <c r="G506" s="127"/>
      <c r="H506" s="127"/>
      <c r="I506" s="127"/>
      <c r="J506" s="127"/>
      <c r="K506" s="195"/>
      <c r="L506" s="127"/>
      <c r="M506" s="670"/>
      <c r="N506" s="127"/>
      <c r="O506" s="126"/>
      <c r="P506" s="195"/>
      <c r="Q506" s="127"/>
      <c r="R506" s="127"/>
      <c r="S506" s="126"/>
      <c r="T506" s="195"/>
      <c r="U506" s="127"/>
      <c r="V506" s="127"/>
      <c r="W506" s="127"/>
      <c r="X506" s="126"/>
      <c r="Y506" s="195"/>
      <c r="Z506" s="106"/>
      <c r="AA506" s="127"/>
      <c r="AB506" s="127"/>
      <c r="AC506" s="126"/>
      <c r="AD506" s="195"/>
      <c r="AE506" s="106"/>
      <c r="AF506" s="127"/>
      <c r="AG506" s="127"/>
      <c r="AH506" s="127"/>
      <c r="AI506" s="127"/>
      <c r="AJ506" s="126"/>
      <c r="AK506" s="195"/>
      <c r="AL506" s="106"/>
      <c r="AM506" s="127"/>
      <c r="AN506" s="127"/>
      <c r="AO506" s="126"/>
      <c r="AP506" s="195"/>
      <c r="AQ506" s="106"/>
      <c r="AR506" s="126"/>
      <c r="AS506" s="195"/>
      <c r="AT506" s="106"/>
      <c r="AU506" s="127"/>
      <c r="AV506" s="127"/>
      <c r="AW506" s="126"/>
      <c r="AX506" s="195"/>
      <c r="AY506" s="106"/>
      <c r="AZ506" s="126"/>
      <c r="BA506" s="483"/>
      <c r="BB506" s="106"/>
      <c r="BC506" s="127"/>
      <c r="BD506" s="127"/>
      <c r="BE506" s="127"/>
      <c r="BF506" s="127"/>
      <c r="BG506" s="127"/>
      <c r="BH506" s="127"/>
      <c r="BI506" s="126"/>
      <c r="BJ506" s="195"/>
      <c r="BK506" s="106"/>
      <c r="BL506" s="127"/>
      <c r="BM506" s="127"/>
      <c r="BN506" s="127"/>
      <c r="BO506" s="126"/>
      <c r="BP506" s="195"/>
      <c r="BQ506" s="106"/>
      <c r="BR506" s="127"/>
      <c r="BS506" s="126"/>
      <c r="BT506" s="195"/>
      <c r="BU506" s="106"/>
      <c r="BV506" s="127"/>
      <c r="BW506" s="127"/>
      <c r="BX506" s="126"/>
      <c r="BY506" s="195"/>
      <c r="BZ506" s="106"/>
      <c r="CA506" s="127"/>
      <c r="CB506" s="127"/>
      <c r="CC506" s="127"/>
      <c r="CD506" s="127"/>
      <c r="CE506" s="127"/>
      <c r="CF506" s="127"/>
      <c r="CG506" s="126"/>
      <c r="CH506" s="195"/>
      <c r="CI506" s="106"/>
      <c r="CJ506" s="126"/>
      <c r="CK506" s="195"/>
      <c r="CL506" s="106"/>
      <c r="CM506" s="127"/>
      <c r="CN506" s="127"/>
      <c r="CO506" s="127"/>
      <c r="CP506" s="126"/>
      <c r="CQ506" s="195"/>
      <c r="CR506" s="106"/>
      <c r="CS506" s="127"/>
      <c r="CT506" s="126"/>
      <c r="CU506" s="195"/>
      <c r="CV506" s="127"/>
      <c r="CW506" s="127"/>
      <c r="CX506" s="127"/>
      <c r="CY506" s="126"/>
      <c r="CZ506" s="195"/>
      <c r="DA506" s="106"/>
      <c r="DB506" s="127"/>
      <c r="DC506" s="127"/>
      <c r="DD506" s="127"/>
      <c r="DE506" s="127"/>
      <c r="DF506" s="126"/>
      <c r="DG506" s="195"/>
      <c r="DH506" s="106"/>
      <c r="DI506" s="127"/>
      <c r="DJ506" s="127"/>
      <c r="DK506" s="127"/>
      <c r="DL506" s="127"/>
      <c r="DM506" s="127"/>
      <c r="DN506" s="127"/>
      <c r="DO506" s="127"/>
      <c r="DP506" s="486"/>
      <c r="DQ506" s="483"/>
      <c r="DR506" s="106"/>
      <c r="DS506" s="127"/>
      <c r="DT506" s="126"/>
      <c r="DU506" s="671"/>
      <c r="DV506" s="106"/>
      <c r="DW506" s="126"/>
      <c r="DX506" s="343"/>
      <c r="DY506" s="343"/>
      <c r="DZ506" s="343"/>
      <c r="EA506" s="343"/>
      <c r="EB506" s="25"/>
      <c r="EC506" s="25"/>
      <c r="ED506" s="25"/>
      <c r="EE506" s="25"/>
    </row>
    <row r="507" spans="1:141" ht="16.5" customHeight="1">
      <c r="A507" s="58" t="s">
        <v>172</v>
      </c>
      <c r="B507" s="195">
        <v>0</v>
      </c>
      <c r="C507" s="106" t="s">
        <v>341</v>
      </c>
      <c r="D507" s="126" t="s">
        <v>341</v>
      </c>
      <c r="E507" s="65">
        <v>0</v>
      </c>
      <c r="F507" s="106" t="s">
        <v>341</v>
      </c>
      <c r="G507" s="127" t="s">
        <v>341</v>
      </c>
      <c r="H507" s="127" t="s">
        <v>341</v>
      </c>
      <c r="I507" s="127" t="s">
        <v>341</v>
      </c>
      <c r="J507" s="127" t="s">
        <v>341</v>
      </c>
      <c r="K507" s="195">
        <v>16</v>
      </c>
      <c r="L507" s="127" t="s">
        <v>341</v>
      </c>
      <c r="M507" s="670" t="s">
        <v>341</v>
      </c>
      <c r="N507" s="127" t="s">
        <v>341</v>
      </c>
      <c r="O507" s="126" t="s">
        <v>341</v>
      </c>
      <c r="P507" s="195">
        <v>0</v>
      </c>
      <c r="Q507" s="127" t="s">
        <v>341</v>
      </c>
      <c r="R507" s="127" t="s">
        <v>341</v>
      </c>
      <c r="S507" s="126" t="s">
        <v>341</v>
      </c>
      <c r="T507" s="195">
        <v>0</v>
      </c>
      <c r="U507" s="127" t="s">
        <v>341</v>
      </c>
      <c r="V507" s="127" t="s">
        <v>341</v>
      </c>
      <c r="W507" s="127" t="s">
        <v>341</v>
      </c>
      <c r="X507" s="126" t="s">
        <v>341</v>
      </c>
      <c r="Y507" s="195">
        <v>0</v>
      </c>
      <c r="Z507" s="106" t="s">
        <v>341</v>
      </c>
      <c r="AA507" s="127" t="s">
        <v>341</v>
      </c>
      <c r="AB507" s="127" t="s">
        <v>341</v>
      </c>
      <c r="AC507" s="126" t="s">
        <v>341</v>
      </c>
      <c r="AD507" s="195">
        <v>0</v>
      </c>
      <c r="AE507" s="106" t="s">
        <v>341</v>
      </c>
      <c r="AF507" s="127" t="s">
        <v>341</v>
      </c>
      <c r="AG507" s="127" t="s">
        <v>341</v>
      </c>
      <c r="AH507" s="127" t="s">
        <v>341</v>
      </c>
      <c r="AI507" s="127" t="s">
        <v>341</v>
      </c>
      <c r="AJ507" s="126" t="s">
        <v>341</v>
      </c>
      <c r="AK507" s="195">
        <v>0</v>
      </c>
      <c r="AL507" s="106" t="s">
        <v>341</v>
      </c>
      <c r="AM507" s="127" t="s">
        <v>341</v>
      </c>
      <c r="AN507" s="127" t="s">
        <v>341</v>
      </c>
      <c r="AO507" s="126" t="s">
        <v>341</v>
      </c>
      <c r="AP507" s="195">
        <v>11</v>
      </c>
      <c r="AQ507" s="106" t="s">
        <v>341</v>
      </c>
      <c r="AR507" s="126" t="s">
        <v>341</v>
      </c>
      <c r="AS507" s="195">
        <v>0</v>
      </c>
      <c r="AT507" s="106" t="s">
        <v>341</v>
      </c>
      <c r="AU507" s="127" t="s">
        <v>341</v>
      </c>
      <c r="AV507" s="127" t="s">
        <v>341</v>
      </c>
      <c r="AW507" s="126" t="s">
        <v>341</v>
      </c>
      <c r="AX507" s="195">
        <v>0</v>
      </c>
      <c r="AY507" s="106" t="s">
        <v>341</v>
      </c>
      <c r="AZ507" s="126" t="s">
        <v>341</v>
      </c>
      <c r="BA507" s="483">
        <v>0</v>
      </c>
      <c r="BB507" s="106" t="s">
        <v>341</v>
      </c>
      <c r="BC507" s="127" t="s">
        <v>341</v>
      </c>
      <c r="BD507" s="127" t="s">
        <v>341</v>
      </c>
      <c r="BE507" s="127" t="s">
        <v>341</v>
      </c>
      <c r="BF507" s="127" t="s">
        <v>341</v>
      </c>
      <c r="BG507" s="127" t="s">
        <v>341</v>
      </c>
      <c r="BH507" s="127" t="s">
        <v>341</v>
      </c>
      <c r="BI507" s="126" t="s">
        <v>341</v>
      </c>
      <c r="BJ507" s="195">
        <v>13</v>
      </c>
      <c r="BK507" s="106" t="s">
        <v>341</v>
      </c>
      <c r="BL507" s="127" t="s">
        <v>341</v>
      </c>
      <c r="BM507" s="127" t="s">
        <v>341</v>
      </c>
      <c r="BN507" s="127" t="s">
        <v>341</v>
      </c>
      <c r="BO507" s="126" t="s">
        <v>341</v>
      </c>
      <c r="BP507" s="195">
        <v>0</v>
      </c>
      <c r="BQ507" s="106" t="s">
        <v>341</v>
      </c>
      <c r="BR507" s="127" t="s">
        <v>341</v>
      </c>
      <c r="BS507" s="126" t="s">
        <v>341</v>
      </c>
      <c r="BT507" s="195">
        <v>4</v>
      </c>
      <c r="BU507" s="106" t="s">
        <v>341</v>
      </c>
      <c r="BV507" s="127" t="s">
        <v>341</v>
      </c>
      <c r="BW507" s="127" t="s">
        <v>341</v>
      </c>
      <c r="BX507" s="126" t="s">
        <v>341</v>
      </c>
      <c r="BY507" s="195">
        <v>27</v>
      </c>
      <c r="BZ507" s="106" t="s">
        <v>341</v>
      </c>
      <c r="CA507" s="127" t="s">
        <v>341</v>
      </c>
      <c r="CB507" s="127" t="s">
        <v>341</v>
      </c>
      <c r="CC507" s="127" t="s">
        <v>341</v>
      </c>
      <c r="CD507" s="127" t="s">
        <v>341</v>
      </c>
      <c r="CE507" s="127" t="s">
        <v>341</v>
      </c>
      <c r="CF507" s="127" t="s">
        <v>341</v>
      </c>
      <c r="CG507" s="126" t="s">
        <v>341</v>
      </c>
      <c r="CH507" s="195">
        <v>0</v>
      </c>
      <c r="CI507" s="106" t="s">
        <v>341</v>
      </c>
      <c r="CJ507" s="126" t="s">
        <v>341</v>
      </c>
      <c r="CK507" s="195">
        <v>0</v>
      </c>
      <c r="CL507" s="106" t="s">
        <v>341</v>
      </c>
      <c r="CM507" s="127" t="s">
        <v>341</v>
      </c>
      <c r="CN507" s="127" t="s">
        <v>341</v>
      </c>
      <c r="CO507" s="127" t="s">
        <v>341</v>
      </c>
      <c r="CP507" s="126" t="s">
        <v>341</v>
      </c>
      <c r="CQ507" s="195">
        <v>0</v>
      </c>
      <c r="CR507" s="106" t="s">
        <v>341</v>
      </c>
      <c r="CS507" s="127" t="s">
        <v>341</v>
      </c>
      <c r="CT507" s="126" t="s">
        <v>341</v>
      </c>
      <c r="CU507" s="195">
        <v>0</v>
      </c>
      <c r="CV507" s="127" t="s">
        <v>341</v>
      </c>
      <c r="CW507" s="127" t="s">
        <v>341</v>
      </c>
      <c r="CX507" s="127" t="s">
        <v>341</v>
      </c>
      <c r="CY507" s="126" t="s">
        <v>341</v>
      </c>
      <c r="CZ507" s="195">
        <v>46</v>
      </c>
      <c r="DA507" s="106" t="s">
        <v>341</v>
      </c>
      <c r="DB507" s="127" t="s">
        <v>341</v>
      </c>
      <c r="DC507" s="127" t="s">
        <v>341</v>
      </c>
      <c r="DD507" s="127" t="s">
        <v>341</v>
      </c>
      <c r="DE507" s="127" t="s">
        <v>341</v>
      </c>
      <c r="DF507" s="126" t="s">
        <v>341</v>
      </c>
      <c r="DG507" s="195">
        <v>123</v>
      </c>
      <c r="DH507" s="106" t="s">
        <v>341</v>
      </c>
      <c r="DI507" s="127" t="s">
        <v>341</v>
      </c>
      <c r="DJ507" s="127" t="s">
        <v>341</v>
      </c>
      <c r="DK507" s="127" t="s">
        <v>341</v>
      </c>
      <c r="DL507" s="127" t="s">
        <v>341</v>
      </c>
      <c r="DM507" s="127" t="s">
        <v>341</v>
      </c>
      <c r="DN507" s="127" t="s">
        <v>341</v>
      </c>
      <c r="DO507" s="127" t="s">
        <v>341</v>
      </c>
      <c r="DP507" s="486">
        <f>B507+E507+K507+P507+T507+Y507+AD507+AK507+AP507+AS507+AX507+BA507+BJ507+BP507+BT507+BY507+CH507+CK507+CQ507+CU507+CZ507+DG507</f>
        <v>240</v>
      </c>
      <c r="DQ507" s="483">
        <f>SUM(DR507:DT507)</f>
        <v>0</v>
      </c>
      <c r="DR507" s="106">
        <v>0</v>
      </c>
      <c r="DS507" s="127">
        <v>0</v>
      </c>
      <c r="DT507" s="126">
        <v>0</v>
      </c>
      <c r="DU507" s="671">
        <f>SUM(DV507:DW507)</f>
        <v>22</v>
      </c>
      <c r="DV507" s="106">
        <v>22</v>
      </c>
      <c r="DW507" s="126">
        <v>0</v>
      </c>
      <c r="DX507" s="343"/>
      <c r="DY507" s="343"/>
      <c r="DZ507" s="343"/>
      <c r="EA507" s="343"/>
      <c r="EB507" s="25"/>
      <c r="EC507" s="25"/>
      <c r="ED507" s="25"/>
      <c r="EE507" s="25"/>
    </row>
    <row r="508" spans="1:141" ht="16.5" customHeight="1">
      <c r="A508" s="58" t="s">
        <v>173</v>
      </c>
      <c r="B508" s="195">
        <v>51</v>
      </c>
      <c r="C508" s="106" t="s">
        <v>341</v>
      </c>
      <c r="D508" s="126" t="s">
        <v>341</v>
      </c>
      <c r="E508" s="65">
        <v>81</v>
      </c>
      <c r="F508" s="106" t="s">
        <v>341</v>
      </c>
      <c r="G508" s="127" t="s">
        <v>341</v>
      </c>
      <c r="H508" s="127" t="s">
        <v>341</v>
      </c>
      <c r="I508" s="127" t="s">
        <v>341</v>
      </c>
      <c r="J508" s="127" t="s">
        <v>341</v>
      </c>
      <c r="K508" s="195">
        <v>79</v>
      </c>
      <c r="L508" s="127" t="s">
        <v>341</v>
      </c>
      <c r="M508" s="670" t="s">
        <v>341</v>
      </c>
      <c r="N508" s="127" t="s">
        <v>341</v>
      </c>
      <c r="O508" s="126" t="s">
        <v>341</v>
      </c>
      <c r="P508" s="195">
        <v>89</v>
      </c>
      <c r="Q508" s="127" t="s">
        <v>341</v>
      </c>
      <c r="R508" s="127" t="s">
        <v>341</v>
      </c>
      <c r="S508" s="126" t="s">
        <v>341</v>
      </c>
      <c r="T508" s="195">
        <v>94</v>
      </c>
      <c r="U508" s="127" t="s">
        <v>341</v>
      </c>
      <c r="V508" s="127" t="s">
        <v>341</v>
      </c>
      <c r="W508" s="127" t="s">
        <v>341</v>
      </c>
      <c r="X508" s="126" t="s">
        <v>341</v>
      </c>
      <c r="Y508" s="195">
        <v>204</v>
      </c>
      <c r="Z508" s="106" t="s">
        <v>341</v>
      </c>
      <c r="AA508" s="127" t="s">
        <v>341</v>
      </c>
      <c r="AB508" s="127" t="s">
        <v>341</v>
      </c>
      <c r="AC508" s="126" t="s">
        <v>341</v>
      </c>
      <c r="AD508" s="195">
        <v>12</v>
      </c>
      <c r="AE508" s="106" t="s">
        <v>341</v>
      </c>
      <c r="AF508" s="127" t="s">
        <v>341</v>
      </c>
      <c r="AG508" s="127" t="s">
        <v>341</v>
      </c>
      <c r="AH508" s="127" t="s">
        <v>341</v>
      </c>
      <c r="AI508" s="127" t="s">
        <v>341</v>
      </c>
      <c r="AJ508" s="126" t="s">
        <v>341</v>
      </c>
      <c r="AK508" s="195">
        <v>94</v>
      </c>
      <c r="AL508" s="106" t="s">
        <v>341</v>
      </c>
      <c r="AM508" s="127" t="s">
        <v>341</v>
      </c>
      <c r="AN508" s="127" t="s">
        <v>341</v>
      </c>
      <c r="AO508" s="126" t="s">
        <v>341</v>
      </c>
      <c r="AP508" s="195">
        <v>59</v>
      </c>
      <c r="AQ508" s="106" t="s">
        <v>341</v>
      </c>
      <c r="AR508" s="126" t="s">
        <v>341</v>
      </c>
      <c r="AS508" s="195">
        <v>83</v>
      </c>
      <c r="AT508" s="106" t="s">
        <v>341</v>
      </c>
      <c r="AU508" s="127" t="s">
        <v>341</v>
      </c>
      <c r="AV508" s="127" t="s">
        <v>341</v>
      </c>
      <c r="AW508" s="126" t="s">
        <v>341</v>
      </c>
      <c r="AX508" s="195">
        <v>30</v>
      </c>
      <c r="AY508" s="106" t="s">
        <v>341</v>
      </c>
      <c r="AZ508" s="126" t="s">
        <v>341</v>
      </c>
      <c r="BA508" s="483">
        <v>453</v>
      </c>
      <c r="BB508" s="106" t="s">
        <v>341</v>
      </c>
      <c r="BC508" s="127" t="s">
        <v>341</v>
      </c>
      <c r="BD508" s="127" t="s">
        <v>341</v>
      </c>
      <c r="BE508" s="127" t="s">
        <v>341</v>
      </c>
      <c r="BF508" s="127" t="s">
        <v>341</v>
      </c>
      <c r="BG508" s="127" t="s">
        <v>341</v>
      </c>
      <c r="BH508" s="127" t="s">
        <v>341</v>
      </c>
      <c r="BI508" s="126" t="s">
        <v>341</v>
      </c>
      <c r="BJ508" s="195">
        <v>184</v>
      </c>
      <c r="BK508" s="106" t="s">
        <v>341</v>
      </c>
      <c r="BL508" s="127" t="s">
        <v>341</v>
      </c>
      <c r="BM508" s="127" t="s">
        <v>341</v>
      </c>
      <c r="BN508" s="127" t="s">
        <v>341</v>
      </c>
      <c r="BO508" s="126" t="s">
        <v>341</v>
      </c>
      <c r="BP508" s="195">
        <v>1</v>
      </c>
      <c r="BQ508" s="106" t="s">
        <v>341</v>
      </c>
      <c r="BR508" s="127" t="s">
        <v>341</v>
      </c>
      <c r="BS508" s="126" t="s">
        <v>341</v>
      </c>
      <c r="BT508" s="195">
        <v>32</v>
      </c>
      <c r="BU508" s="106" t="s">
        <v>341</v>
      </c>
      <c r="BV508" s="127" t="s">
        <v>341</v>
      </c>
      <c r="BW508" s="127" t="s">
        <v>341</v>
      </c>
      <c r="BX508" s="126" t="s">
        <v>341</v>
      </c>
      <c r="BY508" s="195">
        <v>144</v>
      </c>
      <c r="BZ508" s="106" t="s">
        <v>341</v>
      </c>
      <c r="CA508" s="127" t="s">
        <v>341</v>
      </c>
      <c r="CB508" s="127" t="s">
        <v>341</v>
      </c>
      <c r="CC508" s="127" t="s">
        <v>341</v>
      </c>
      <c r="CD508" s="127" t="s">
        <v>341</v>
      </c>
      <c r="CE508" s="127" t="s">
        <v>341</v>
      </c>
      <c r="CF508" s="127" t="s">
        <v>341</v>
      </c>
      <c r="CG508" s="126" t="s">
        <v>341</v>
      </c>
      <c r="CH508" s="195">
        <v>151</v>
      </c>
      <c r="CI508" s="106" t="s">
        <v>341</v>
      </c>
      <c r="CJ508" s="126" t="s">
        <v>341</v>
      </c>
      <c r="CK508" s="195">
        <v>27</v>
      </c>
      <c r="CL508" s="106" t="s">
        <v>341</v>
      </c>
      <c r="CM508" s="127" t="s">
        <v>341</v>
      </c>
      <c r="CN508" s="127" t="s">
        <v>341</v>
      </c>
      <c r="CO508" s="127" t="s">
        <v>341</v>
      </c>
      <c r="CP508" s="126" t="s">
        <v>341</v>
      </c>
      <c r="CQ508" s="195">
        <v>0</v>
      </c>
      <c r="CR508" s="106" t="s">
        <v>341</v>
      </c>
      <c r="CS508" s="127" t="s">
        <v>341</v>
      </c>
      <c r="CT508" s="126" t="s">
        <v>341</v>
      </c>
      <c r="CU508" s="195">
        <v>31</v>
      </c>
      <c r="CV508" s="127" t="s">
        <v>341</v>
      </c>
      <c r="CW508" s="127" t="s">
        <v>341</v>
      </c>
      <c r="CX508" s="127" t="s">
        <v>341</v>
      </c>
      <c r="CY508" s="126" t="s">
        <v>341</v>
      </c>
      <c r="CZ508" s="195">
        <v>444</v>
      </c>
      <c r="DA508" s="106" t="s">
        <v>341</v>
      </c>
      <c r="DB508" s="127" t="s">
        <v>341</v>
      </c>
      <c r="DC508" s="127" t="s">
        <v>341</v>
      </c>
      <c r="DD508" s="127" t="s">
        <v>341</v>
      </c>
      <c r="DE508" s="127" t="s">
        <v>341</v>
      </c>
      <c r="DF508" s="126" t="s">
        <v>341</v>
      </c>
      <c r="DG508" s="195">
        <v>709</v>
      </c>
      <c r="DH508" s="106" t="s">
        <v>341</v>
      </c>
      <c r="DI508" s="127" t="s">
        <v>341</v>
      </c>
      <c r="DJ508" s="127" t="s">
        <v>341</v>
      </c>
      <c r="DK508" s="127" t="s">
        <v>341</v>
      </c>
      <c r="DL508" s="127" t="s">
        <v>341</v>
      </c>
      <c r="DM508" s="127" t="s">
        <v>341</v>
      </c>
      <c r="DN508" s="127" t="s">
        <v>341</v>
      </c>
      <c r="DO508" s="127" t="s">
        <v>341</v>
      </c>
      <c r="DP508" s="486">
        <f>B508+E508+K508+P508+T508+Y508+AD508+AK508+AP508+AS508+AX508+BA508+BJ508+BP508+BT508+BY508+CH508+CK508+CQ508+CU508+CZ508+DG508</f>
        <v>3052</v>
      </c>
      <c r="DQ508" s="483">
        <f>SUM(DR508:DT508)</f>
        <v>0</v>
      </c>
      <c r="DR508" s="106">
        <v>0</v>
      </c>
      <c r="DS508" s="127">
        <v>0</v>
      </c>
      <c r="DT508" s="126">
        <v>0</v>
      </c>
      <c r="DU508" s="671">
        <f>SUM(DV508:DW508)</f>
        <v>37</v>
      </c>
      <c r="DV508" s="106">
        <v>26</v>
      </c>
      <c r="DW508" s="126">
        <v>11</v>
      </c>
      <c r="DX508" s="343"/>
      <c r="DY508" s="343"/>
      <c r="DZ508" s="343"/>
      <c r="EA508" s="343"/>
      <c r="EB508" s="25"/>
      <c r="EC508" s="25"/>
      <c r="ED508" s="25"/>
      <c r="EE508" s="25"/>
    </row>
    <row r="509" spans="1:141" ht="16.5" customHeight="1">
      <c r="A509" s="58" t="s">
        <v>174</v>
      </c>
      <c r="B509" s="195">
        <v>153</v>
      </c>
      <c r="C509" s="106" t="s">
        <v>341</v>
      </c>
      <c r="D509" s="126" t="s">
        <v>341</v>
      </c>
      <c r="E509" s="65">
        <v>664</v>
      </c>
      <c r="F509" s="106" t="s">
        <v>341</v>
      </c>
      <c r="G509" s="127" t="s">
        <v>341</v>
      </c>
      <c r="H509" s="127" t="s">
        <v>341</v>
      </c>
      <c r="I509" s="127" t="s">
        <v>341</v>
      </c>
      <c r="J509" s="127" t="s">
        <v>341</v>
      </c>
      <c r="K509" s="195">
        <v>353</v>
      </c>
      <c r="L509" s="127" t="s">
        <v>341</v>
      </c>
      <c r="M509" s="670" t="s">
        <v>341</v>
      </c>
      <c r="N509" s="127" t="s">
        <v>341</v>
      </c>
      <c r="O509" s="126" t="s">
        <v>341</v>
      </c>
      <c r="P509" s="195">
        <v>182</v>
      </c>
      <c r="Q509" s="127" t="s">
        <v>341</v>
      </c>
      <c r="R509" s="127" t="s">
        <v>341</v>
      </c>
      <c r="S509" s="126" t="s">
        <v>341</v>
      </c>
      <c r="T509" s="195">
        <v>145</v>
      </c>
      <c r="U509" s="127" t="s">
        <v>341</v>
      </c>
      <c r="V509" s="127" t="s">
        <v>341</v>
      </c>
      <c r="W509" s="127" t="s">
        <v>341</v>
      </c>
      <c r="X509" s="126" t="s">
        <v>341</v>
      </c>
      <c r="Y509" s="195">
        <v>460</v>
      </c>
      <c r="Z509" s="106" t="s">
        <v>341</v>
      </c>
      <c r="AA509" s="127" t="s">
        <v>341</v>
      </c>
      <c r="AB509" s="127" t="s">
        <v>341</v>
      </c>
      <c r="AC509" s="126" t="s">
        <v>341</v>
      </c>
      <c r="AD509" s="195">
        <v>252</v>
      </c>
      <c r="AE509" s="106" t="s">
        <v>341</v>
      </c>
      <c r="AF509" s="127" t="s">
        <v>341</v>
      </c>
      <c r="AG509" s="127" t="s">
        <v>341</v>
      </c>
      <c r="AH509" s="127" t="s">
        <v>341</v>
      </c>
      <c r="AI509" s="127" t="s">
        <v>341</v>
      </c>
      <c r="AJ509" s="126" t="s">
        <v>341</v>
      </c>
      <c r="AK509" s="195">
        <v>119</v>
      </c>
      <c r="AL509" s="106" t="s">
        <v>341</v>
      </c>
      <c r="AM509" s="127" t="s">
        <v>341</v>
      </c>
      <c r="AN509" s="127" t="s">
        <v>341</v>
      </c>
      <c r="AO509" s="126" t="s">
        <v>341</v>
      </c>
      <c r="AP509" s="195">
        <v>25</v>
      </c>
      <c r="AQ509" s="106" t="s">
        <v>341</v>
      </c>
      <c r="AR509" s="126" t="s">
        <v>341</v>
      </c>
      <c r="AS509" s="195">
        <v>201</v>
      </c>
      <c r="AT509" s="106" t="s">
        <v>341</v>
      </c>
      <c r="AU509" s="127" t="s">
        <v>341</v>
      </c>
      <c r="AV509" s="127" t="s">
        <v>341</v>
      </c>
      <c r="AW509" s="126" t="s">
        <v>341</v>
      </c>
      <c r="AX509" s="195">
        <v>227</v>
      </c>
      <c r="AY509" s="106" t="s">
        <v>341</v>
      </c>
      <c r="AZ509" s="126" t="s">
        <v>341</v>
      </c>
      <c r="BA509" s="483">
        <v>1740</v>
      </c>
      <c r="BB509" s="106" t="s">
        <v>341</v>
      </c>
      <c r="BC509" s="127" t="s">
        <v>341</v>
      </c>
      <c r="BD509" s="127" t="s">
        <v>341</v>
      </c>
      <c r="BE509" s="127" t="s">
        <v>341</v>
      </c>
      <c r="BF509" s="127" t="s">
        <v>341</v>
      </c>
      <c r="BG509" s="127" t="s">
        <v>341</v>
      </c>
      <c r="BH509" s="127" t="s">
        <v>341</v>
      </c>
      <c r="BI509" s="126" t="s">
        <v>341</v>
      </c>
      <c r="BJ509" s="195">
        <v>575</v>
      </c>
      <c r="BK509" s="106" t="s">
        <v>341</v>
      </c>
      <c r="BL509" s="127" t="s">
        <v>341</v>
      </c>
      <c r="BM509" s="127" t="s">
        <v>341</v>
      </c>
      <c r="BN509" s="127" t="s">
        <v>341</v>
      </c>
      <c r="BO509" s="126" t="s">
        <v>341</v>
      </c>
      <c r="BP509" s="195">
        <v>89</v>
      </c>
      <c r="BQ509" s="106" t="s">
        <v>341</v>
      </c>
      <c r="BR509" s="127" t="s">
        <v>341</v>
      </c>
      <c r="BS509" s="126" t="s">
        <v>341</v>
      </c>
      <c r="BT509" s="195">
        <v>246</v>
      </c>
      <c r="BU509" s="106" t="s">
        <v>341</v>
      </c>
      <c r="BV509" s="127" t="s">
        <v>341</v>
      </c>
      <c r="BW509" s="127" t="s">
        <v>341</v>
      </c>
      <c r="BX509" s="126" t="s">
        <v>341</v>
      </c>
      <c r="BY509" s="195">
        <v>362</v>
      </c>
      <c r="BZ509" s="106" t="s">
        <v>341</v>
      </c>
      <c r="CA509" s="127" t="s">
        <v>341</v>
      </c>
      <c r="CB509" s="127" t="s">
        <v>341</v>
      </c>
      <c r="CC509" s="127" t="s">
        <v>341</v>
      </c>
      <c r="CD509" s="127" t="s">
        <v>341</v>
      </c>
      <c r="CE509" s="127" t="s">
        <v>341</v>
      </c>
      <c r="CF509" s="127" t="s">
        <v>341</v>
      </c>
      <c r="CG509" s="126" t="s">
        <v>341</v>
      </c>
      <c r="CH509" s="195">
        <v>442</v>
      </c>
      <c r="CI509" s="106" t="s">
        <v>341</v>
      </c>
      <c r="CJ509" s="126" t="s">
        <v>341</v>
      </c>
      <c r="CK509" s="195">
        <v>849</v>
      </c>
      <c r="CL509" s="106" t="s">
        <v>341</v>
      </c>
      <c r="CM509" s="127" t="s">
        <v>341</v>
      </c>
      <c r="CN509" s="127" t="s">
        <v>341</v>
      </c>
      <c r="CO509" s="127" t="s">
        <v>341</v>
      </c>
      <c r="CP509" s="126" t="s">
        <v>341</v>
      </c>
      <c r="CQ509" s="195">
        <v>182</v>
      </c>
      <c r="CR509" s="106" t="s">
        <v>341</v>
      </c>
      <c r="CS509" s="127" t="s">
        <v>341</v>
      </c>
      <c r="CT509" s="126" t="s">
        <v>341</v>
      </c>
      <c r="CU509" s="195">
        <v>188</v>
      </c>
      <c r="CV509" s="127" t="s">
        <v>341</v>
      </c>
      <c r="CW509" s="127" t="s">
        <v>341</v>
      </c>
      <c r="CX509" s="127" t="s">
        <v>341</v>
      </c>
      <c r="CY509" s="126" t="s">
        <v>341</v>
      </c>
      <c r="CZ509" s="195">
        <v>1062</v>
      </c>
      <c r="DA509" s="106" t="s">
        <v>341</v>
      </c>
      <c r="DB509" s="127" t="s">
        <v>341</v>
      </c>
      <c r="DC509" s="127" t="s">
        <v>341</v>
      </c>
      <c r="DD509" s="127" t="s">
        <v>341</v>
      </c>
      <c r="DE509" s="127" t="s">
        <v>341</v>
      </c>
      <c r="DF509" s="126" t="s">
        <v>341</v>
      </c>
      <c r="DG509" s="195">
        <v>707</v>
      </c>
      <c r="DH509" s="106" t="s">
        <v>341</v>
      </c>
      <c r="DI509" s="127" t="s">
        <v>341</v>
      </c>
      <c r="DJ509" s="127" t="s">
        <v>341</v>
      </c>
      <c r="DK509" s="127" t="s">
        <v>341</v>
      </c>
      <c r="DL509" s="127" t="s">
        <v>341</v>
      </c>
      <c r="DM509" s="127" t="s">
        <v>341</v>
      </c>
      <c r="DN509" s="127" t="s">
        <v>341</v>
      </c>
      <c r="DO509" s="127" t="s">
        <v>341</v>
      </c>
      <c r="DP509" s="486">
        <f>B509+E509+K509+P509+T509+Y509+AD509+AK509+AP509+AS509+AX509+BA509+BJ509+BP509+BT509+BY509+CH509+CK509+CQ509+CU509+CZ509+DG509</f>
        <v>9223</v>
      </c>
      <c r="DQ509" s="483">
        <f>SUM(DR509:DT509)</f>
        <v>78</v>
      </c>
      <c r="DR509" s="106">
        <v>48</v>
      </c>
      <c r="DS509" s="127">
        <v>10</v>
      </c>
      <c r="DT509" s="126">
        <v>20</v>
      </c>
      <c r="DU509" s="671">
        <f>SUM(DV509:DW509)</f>
        <v>70</v>
      </c>
      <c r="DV509" s="106">
        <v>52</v>
      </c>
      <c r="DW509" s="126">
        <v>18</v>
      </c>
      <c r="DX509" s="343"/>
      <c r="DY509" s="343"/>
      <c r="DZ509" s="343"/>
      <c r="EA509" s="343"/>
      <c r="EB509" s="25"/>
      <c r="EC509" s="25"/>
      <c r="ED509" s="25"/>
      <c r="EE509" s="25"/>
    </row>
    <row r="510" spans="1:141" ht="16.5" customHeight="1">
      <c r="A510" s="59" t="s">
        <v>25</v>
      </c>
      <c r="B510" s="195"/>
      <c r="C510" s="106"/>
      <c r="D510" s="126"/>
      <c r="E510" s="65"/>
      <c r="F510" s="106"/>
      <c r="G510" s="127"/>
      <c r="H510" s="127"/>
      <c r="I510" s="127"/>
      <c r="J510" s="127"/>
      <c r="K510" s="195"/>
      <c r="L510" s="127"/>
      <c r="M510" s="670"/>
      <c r="N510" s="127"/>
      <c r="O510" s="126"/>
      <c r="P510" s="195"/>
      <c r="Q510" s="127"/>
      <c r="R510" s="127"/>
      <c r="S510" s="126"/>
      <c r="T510" s="195"/>
      <c r="U510" s="127"/>
      <c r="V510" s="127"/>
      <c r="W510" s="127"/>
      <c r="X510" s="126"/>
      <c r="Y510" s="195"/>
      <c r="Z510" s="106"/>
      <c r="AA510" s="127"/>
      <c r="AB510" s="127"/>
      <c r="AC510" s="126"/>
      <c r="AD510" s="195"/>
      <c r="AE510" s="106"/>
      <c r="AF510" s="127"/>
      <c r="AG510" s="127"/>
      <c r="AH510" s="127"/>
      <c r="AI510" s="127"/>
      <c r="AJ510" s="126"/>
      <c r="AK510" s="195"/>
      <c r="AL510" s="106"/>
      <c r="AM510" s="127"/>
      <c r="AN510" s="127"/>
      <c r="AO510" s="126"/>
      <c r="AP510" s="195"/>
      <c r="AQ510" s="106"/>
      <c r="AR510" s="126"/>
      <c r="AS510" s="195"/>
      <c r="AT510" s="106"/>
      <c r="AU510" s="127"/>
      <c r="AV510" s="127"/>
      <c r="AW510" s="126"/>
      <c r="AX510" s="195"/>
      <c r="AY510" s="106"/>
      <c r="AZ510" s="126"/>
      <c r="BA510" s="483"/>
      <c r="BB510" s="106"/>
      <c r="BC510" s="127"/>
      <c r="BD510" s="127"/>
      <c r="BE510" s="127"/>
      <c r="BF510" s="127"/>
      <c r="BG510" s="127"/>
      <c r="BH510" s="127"/>
      <c r="BI510" s="126"/>
      <c r="BJ510" s="195"/>
      <c r="BK510" s="106"/>
      <c r="BL510" s="127"/>
      <c r="BM510" s="127"/>
      <c r="BN510" s="127"/>
      <c r="BO510" s="126"/>
      <c r="BP510" s="195"/>
      <c r="BQ510" s="106"/>
      <c r="BR510" s="127"/>
      <c r="BS510" s="126"/>
      <c r="BT510" s="195"/>
      <c r="BU510" s="106"/>
      <c r="BV510" s="127"/>
      <c r="BW510" s="127"/>
      <c r="BX510" s="126"/>
      <c r="BY510" s="195"/>
      <c r="BZ510" s="106"/>
      <c r="CA510" s="127"/>
      <c r="CB510" s="127"/>
      <c r="CC510" s="127"/>
      <c r="CD510" s="127"/>
      <c r="CE510" s="127"/>
      <c r="CF510" s="127"/>
      <c r="CG510" s="126"/>
      <c r="CH510" s="195"/>
      <c r="CI510" s="106"/>
      <c r="CJ510" s="126"/>
      <c r="CK510" s="195"/>
      <c r="CL510" s="106"/>
      <c r="CM510" s="127"/>
      <c r="CN510" s="127"/>
      <c r="CO510" s="127"/>
      <c r="CP510" s="126"/>
      <c r="CQ510" s="195"/>
      <c r="CR510" s="106"/>
      <c r="CS510" s="127"/>
      <c r="CT510" s="126"/>
      <c r="CU510" s="195"/>
      <c r="CV510" s="127"/>
      <c r="CW510" s="127"/>
      <c r="CX510" s="127"/>
      <c r="CY510" s="126"/>
      <c r="CZ510" s="195"/>
      <c r="DA510" s="106"/>
      <c r="DB510" s="127"/>
      <c r="DC510" s="127"/>
      <c r="DD510" s="127"/>
      <c r="DE510" s="127"/>
      <c r="DF510" s="126"/>
      <c r="DG510" s="195"/>
      <c r="DH510" s="106"/>
      <c r="DI510" s="127"/>
      <c r="DJ510" s="127"/>
      <c r="DK510" s="127"/>
      <c r="DL510" s="127"/>
      <c r="DM510" s="127"/>
      <c r="DN510" s="127"/>
      <c r="DO510" s="127"/>
      <c r="DP510" s="486"/>
      <c r="DQ510" s="483"/>
      <c r="DR510" s="106"/>
      <c r="DS510" s="127"/>
      <c r="DT510" s="126"/>
      <c r="DU510" s="671"/>
      <c r="DV510" s="106"/>
      <c r="DW510" s="126"/>
      <c r="DX510" s="343"/>
      <c r="DY510" s="343"/>
      <c r="DZ510" s="343"/>
      <c r="EA510" s="343"/>
      <c r="EB510" s="25"/>
      <c r="EC510" s="25"/>
      <c r="ED510" s="25"/>
      <c r="EE510" s="25"/>
    </row>
    <row r="511" spans="1:141" ht="16.5" customHeight="1">
      <c r="A511" s="58" t="s">
        <v>175</v>
      </c>
      <c r="B511" s="195">
        <v>107</v>
      </c>
      <c r="C511" s="106" t="s">
        <v>341</v>
      </c>
      <c r="D511" s="126" t="s">
        <v>341</v>
      </c>
      <c r="E511" s="65">
        <v>309</v>
      </c>
      <c r="F511" s="106" t="s">
        <v>341</v>
      </c>
      <c r="G511" s="127" t="s">
        <v>341</v>
      </c>
      <c r="H511" s="127" t="s">
        <v>341</v>
      </c>
      <c r="I511" s="127" t="s">
        <v>341</v>
      </c>
      <c r="J511" s="127" t="s">
        <v>341</v>
      </c>
      <c r="K511" s="195">
        <v>128</v>
      </c>
      <c r="L511" s="127" t="s">
        <v>341</v>
      </c>
      <c r="M511" s="670" t="s">
        <v>341</v>
      </c>
      <c r="N511" s="127" t="s">
        <v>341</v>
      </c>
      <c r="O511" s="126" t="s">
        <v>341</v>
      </c>
      <c r="P511" s="195">
        <v>92</v>
      </c>
      <c r="Q511" s="127" t="s">
        <v>341</v>
      </c>
      <c r="R511" s="127" t="s">
        <v>341</v>
      </c>
      <c r="S511" s="126" t="s">
        <v>341</v>
      </c>
      <c r="T511" s="195">
        <v>75</v>
      </c>
      <c r="U511" s="127" t="s">
        <v>341</v>
      </c>
      <c r="V511" s="127" t="s">
        <v>341</v>
      </c>
      <c r="W511" s="127" t="s">
        <v>341</v>
      </c>
      <c r="X511" s="126" t="s">
        <v>341</v>
      </c>
      <c r="Y511" s="195">
        <v>188</v>
      </c>
      <c r="Z511" s="106" t="s">
        <v>341</v>
      </c>
      <c r="AA511" s="127" t="s">
        <v>341</v>
      </c>
      <c r="AB511" s="127" t="s">
        <v>341</v>
      </c>
      <c r="AC511" s="126" t="s">
        <v>341</v>
      </c>
      <c r="AD511" s="195">
        <v>145</v>
      </c>
      <c r="AE511" s="106" t="s">
        <v>341</v>
      </c>
      <c r="AF511" s="127" t="s">
        <v>341</v>
      </c>
      <c r="AG511" s="127" t="s">
        <v>341</v>
      </c>
      <c r="AH511" s="127" t="s">
        <v>341</v>
      </c>
      <c r="AI511" s="127" t="s">
        <v>341</v>
      </c>
      <c r="AJ511" s="126" t="s">
        <v>341</v>
      </c>
      <c r="AK511" s="195">
        <v>72</v>
      </c>
      <c r="AL511" s="106" t="s">
        <v>341</v>
      </c>
      <c r="AM511" s="127" t="s">
        <v>341</v>
      </c>
      <c r="AN511" s="127" t="s">
        <v>341</v>
      </c>
      <c r="AO511" s="126" t="s">
        <v>341</v>
      </c>
      <c r="AP511" s="195">
        <v>13</v>
      </c>
      <c r="AQ511" s="106" t="s">
        <v>341</v>
      </c>
      <c r="AR511" s="126" t="s">
        <v>341</v>
      </c>
      <c r="AS511" s="195">
        <v>83</v>
      </c>
      <c r="AT511" s="106" t="s">
        <v>341</v>
      </c>
      <c r="AU511" s="127" t="s">
        <v>341</v>
      </c>
      <c r="AV511" s="127" t="s">
        <v>341</v>
      </c>
      <c r="AW511" s="126" t="s">
        <v>341</v>
      </c>
      <c r="AX511" s="195">
        <v>141</v>
      </c>
      <c r="AY511" s="106" t="s">
        <v>341</v>
      </c>
      <c r="AZ511" s="126" t="s">
        <v>341</v>
      </c>
      <c r="BA511" s="483">
        <v>1022</v>
      </c>
      <c r="BB511" s="106" t="s">
        <v>341</v>
      </c>
      <c r="BC511" s="127" t="s">
        <v>341</v>
      </c>
      <c r="BD511" s="127" t="s">
        <v>341</v>
      </c>
      <c r="BE511" s="127" t="s">
        <v>341</v>
      </c>
      <c r="BF511" s="127" t="s">
        <v>341</v>
      </c>
      <c r="BG511" s="127" t="s">
        <v>341</v>
      </c>
      <c r="BH511" s="127" t="s">
        <v>341</v>
      </c>
      <c r="BI511" s="126" t="s">
        <v>341</v>
      </c>
      <c r="BJ511" s="195">
        <v>189</v>
      </c>
      <c r="BK511" s="106" t="s">
        <v>341</v>
      </c>
      <c r="BL511" s="127" t="s">
        <v>341</v>
      </c>
      <c r="BM511" s="127" t="s">
        <v>341</v>
      </c>
      <c r="BN511" s="127" t="s">
        <v>341</v>
      </c>
      <c r="BO511" s="126" t="s">
        <v>341</v>
      </c>
      <c r="BP511" s="195">
        <v>73</v>
      </c>
      <c r="BQ511" s="106" t="s">
        <v>341</v>
      </c>
      <c r="BR511" s="127" t="s">
        <v>341</v>
      </c>
      <c r="BS511" s="126" t="s">
        <v>341</v>
      </c>
      <c r="BT511" s="195">
        <v>85</v>
      </c>
      <c r="BU511" s="106" t="s">
        <v>341</v>
      </c>
      <c r="BV511" s="127" t="s">
        <v>341</v>
      </c>
      <c r="BW511" s="127" t="s">
        <v>341</v>
      </c>
      <c r="BX511" s="126" t="s">
        <v>341</v>
      </c>
      <c r="BY511" s="195">
        <v>244</v>
      </c>
      <c r="BZ511" s="106" t="s">
        <v>341</v>
      </c>
      <c r="CA511" s="127" t="s">
        <v>341</v>
      </c>
      <c r="CB511" s="127" t="s">
        <v>341</v>
      </c>
      <c r="CC511" s="127" t="s">
        <v>341</v>
      </c>
      <c r="CD511" s="127" t="s">
        <v>341</v>
      </c>
      <c r="CE511" s="127" t="s">
        <v>341</v>
      </c>
      <c r="CF511" s="127" t="s">
        <v>341</v>
      </c>
      <c r="CG511" s="126" t="s">
        <v>341</v>
      </c>
      <c r="CH511" s="195">
        <v>232</v>
      </c>
      <c r="CI511" s="106" t="s">
        <v>341</v>
      </c>
      <c r="CJ511" s="126" t="s">
        <v>341</v>
      </c>
      <c r="CK511" s="195">
        <v>298</v>
      </c>
      <c r="CL511" s="106" t="s">
        <v>341</v>
      </c>
      <c r="CM511" s="127" t="s">
        <v>341</v>
      </c>
      <c r="CN511" s="127" t="s">
        <v>341</v>
      </c>
      <c r="CO511" s="127" t="s">
        <v>341</v>
      </c>
      <c r="CP511" s="126" t="s">
        <v>341</v>
      </c>
      <c r="CQ511" s="195">
        <v>104</v>
      </c>
      <c r="CR511" s="106" t="s">
        <v>341</v>
      </c>
      <c r="CS511" s="127" t="s">
        <v>341</v>
      </c>
      <c r="CT511" s="126" t="s">
        <v>341</v>
      </c>
      <c r="CU511" s="195">
        <v>122</v>
      </c>
      <c r="CV511" s="127" t="s">
        <v>341</v>
      </c>
      <c r="CW511" s="127" t="s">
        <v>341</v>
      </c>
      <c r="CX511" s="127" t="s">
        <v>341</v>
      </c>
      <c r="CY511" s="126" t="s">
        <v>341</v>
      </c>
      <c r="CZ511" s="195">
        <v>540</v>
      </c>
      <c r="DA511" s="106" t="s">
        <v>341</v>
      </c>
      <c r="DB511" s="127" t="s">
        <v>341</v>
      </c>
      <c r="DC511" s="127" t="s">
        <v>341</v>
      </c>
      <c r="DD511" s="127" t="s">
        <v>341</v>
      </c>
      <c r="DE511" s="127" t="s">
        <v>341</v>
      </c>
      <c r="DF511" s="126" t="s">
        <v>341</v>
      </c>
      <c r="DG511" s="195">
        <v>479</v>
      </c>
      <c r="DH511" s="106" t="s">
        <v>341</v>
      </c>
      <c r="DI511" s="127" t="s">
        <v>341</v>
      </c>
      <c r="DJ511" s="127" t="s">
        <v>341</v>
      </c>
      <c r="DK511" s="127" t="s">
        <v>341</v>
      </c>
      <c r="DL511" s="127" t="s">
        <v>341</v>
      </c>
      <c r="DM511" s="127" t="s">
        <v>341</v>
      </c>
      <c r="DN511" s="127" t="s">
        <v>341</v>
      </c>
      <c r="DO511" s="127" t="s">
        <v>341</v>
      </c>
      <c r="DP511" s="486">
        <f>B511+E511+K511+P511+T511+Y511+AD511+AK511+AP511+AS511+AX511+BA511+BJ511+BP511+BT511+BY511+CH511+CK511+CQ511+CU511+CZ511+DG511</f>
        <v>4741</v>
      </c>
      <c r="DQ511" s="483">
        <f>SUM(DR511:DT511)</f>
        <v>40</v>
      </c>
      <c r="DR511" s="106">
        <v>17</v>
      </c>
      <c r="DS511" s="127">
        <v>23</v>
      </c>
      <c r="DT511" s="126">
        <v>0</v>
      </c>
      <c r="DU511" s="671">
        <f>SUM(DV511:DW511)</f>
        <v>52</v>
      </c>
      <c r="DV511" s="106">
        <v>52</v>
      </c>
      <c r="DW511" s="126">
        <v>0</v>
      </c>
      <c r="DX511" s="343"/>
      <c r="DY511" s="343"/>
      <c r="DZ511" s="343"/>
      <c r="EA511" s="343"/>
      <c r="EB511" s="25"/>
      <c r="EC511" s="25"/>
      <c r="ED511" s="25"/>
      <c r="EE511" s="25"/>
    </row>
    <row r="512" spans="1:141" ht="16.5" customHeight="1">
      <c r="A512" s="60" t="s">
        <v>182</v>
      </c>
      <c r="B512" s="195">
        <v>0</v>
      </c>
      <c r="C512" s="106" t="s">
        <v>341</v>
      </c>
      <c r="D512" s="126" t="s">
        <v>341</v>
      </c>
      <c r="E512" s="65">
        <v>151</v>
      </c>
      <c r="F512" s="106" t="s">
        <v>341</v>
      </c>
      <c r="G512" s="127" t="s">
        <v>341</v>
      </c>
      <c r="H512" s="127" t="s">
        <v>341</v>
      </c>
      <c r="I512" s="127" t="s">
        <v>341</v>
      </c>
      <c r="J512" s="127" t="s">
        <v>341</v>
      </c>
      <c r="K512" s="195">
        <v>0</v>
      </c>
      <c r="L512" s="127" t="s">
        <v>341</v>
      </c>
      <c r="M512" s="670" t="s">
        <v>341</v>
      </c>
      <c r="N512" s="127" t="s">
        <v>341</v>
      </c>
      <c r="O512" s="126" t="s">
        <v>341</v>
      </c>
      <c r="P512" s="195">
        <v>0</v>
      </c>
      <c r="Q512" s="127" t="s">
        <v>341</v>
      </c>
      <c r="R512" s="127" t="s">
        <v>341</v>
      </c>
      <c r="S512" s="126" t="s">
        <v>341</v>
      </c>
      <c r="T512" s="195">
        <v>0</v>
      </c>
      <c r="U512" s="127" t="s">
        <v>341</v>
      </c>
      <c r="V512" s="127" t="s">
        <v>341</v>
      </c>
      <c r="W512" s="127" t="s">
        <v>341</v>
      </c>
      <c r="X512" s="126" t="s">
        <v>341</v>
      </c>
      <c r="Y512" s="195">
        <v>81</v>
      </c>
      <c r="Z512" s="106" t="s">
        <v>341</v>
      </c>
      <c r="AA512" s="127" t="s">
        <v>341</v>
      </c>
      <c r="AB512" s="127" t="s">
        <v>341</v>
      </c>
      <c r="AC512" s="126" t="s">
        <v>341</v>
      </c>
      <c r="AD512" s="195">
        <v>84</v>
      </c>
      <c r="AE512" s="106" t="s">
        <v>341</v>
      </c>
      <c r="AF512" s="127" t="s">
        <v>341</v>
      </c>
      <c r="AG512" s="127" t="s">
        <v>341</v>
      </c>
      <c r="AH512" s="127" t="s">
        <v>341</v>
      </c>
      <c r="AI512" s="127" t="s">
        <v>341</v>
      </c>
      <c r="AJ512" s="126" t="s">
        <v>341</v>
      </c>
      <c r="AK512" s="195">
        <v>46</v>
      </c>
      <c r="AL512" s="106" t="s">
        <v>341</v>
      </c>
      <c r="AM512" s="127" t="s">
        <v>341</v>
      </c>
      <c r="AN512" s="127" t="s">
        <v>341</v>
      </c>
      <c r="AO512" s="126" t="s">
        <v>341</v>
      </c>
      <c r="AP512" s="195">
        <v>0</v>
      </c>
      <c r="AQ512" s="106" t="s">
        <v>341</v>
      </c>
      <c r="AR512" s="126" t="s">
        <v>341</v>
      </c>
      <c r="AS512" s="195">
        <v>68</v>
      </c>
      <c r="AT512" s="106" t="s">
        <v>341</v>
      </c>
      <c r="AU512" s="127" t="s">
        <v>341</v>
      </c>
      <c r="AV512" s="127" t="s">
        <v>341</v>
      </c>
      <c r="AW512" s="126" t="s">
        <v>341</v>
      </c>
      <c r="AX512" s="195">
        <v>46</v>
      </c>
      <c r="AY512" s="106" t="s">
        <v>341</v>
      </c>
      <c r="AZ512" s="126" t="s">
        <v>341</v>
      </c>
      <c r="BA512" s="483">
        <v>164</v>
      </c>
      <c r="BB512" s="106" t="s">
        <v>341</v>
      </c>
      <c r="BC512" s="127" t="s">
        <v>341</v>
      </c>
      <c r="BD512" s="127" t="s">
        <v>341</v>
      </c>
      <c r="BE512" s="127" t="s">
        <v>341</v>
      </c>
      <c r="BF512" s="127" t="s">
        <v>341</v>
      </c>
      <c r="BG512" s="127" t="s">
        <v>341</v>
      </c>
      <c r="BH512" s="127" t="s">
        <v>341</v>
      </c>
      <c r="BI512" s="126" t="s">
        <v>341</v>
      </c>
      <c r="BJ512" s="195">
        <v>0</v>
      </c>
      <c r="BK512" s="106" t="s">
        <v>341</v>
      </c>
      <c r="BL512" s="127" t="s">
        <v>341</v>
      </c>
      <c r="BM512" s="127" t="s">
        <v>341</v>
      </c>
      <c r="BN512" s="127" t="s">
        <v>341</v>
      </c>
      <c r="BO512" s="126" t="s">
        <v>341</v>
      </c>
      <c r="BP512" s="195">
        <v>0</v>
      </c>
      <c r="BQ512" s="106" t="s">
        <v>341</v>
      </c>
      <c r="BR512" s="127" t="s">
        <v>341</v>
      </c>
      <c r="BS512" s="126" t="s">
        <v>341</v>
      </c>
      <c r="BT512" s="195">
        <v>0</v>
      </c>
      <c r="BU512" s="106" t="s">
        <v>341</v>
      </c>
      <c r="BV512" s="127" t="s">
        <v>341</v>
      </c>
      <c r="BW512" s="127" t="s">
        <v>341</v>
      </c>
      <c r="BX512" s="126" t="s">
        <v>341</v>
      </c>
      <c r="BY512" s="195">
        <v>53</v>
      </c>
      <c r="BZ512" s="106" t="s">
        <v>341</v>
      </c>
      <c r="CA512" s="127" t="s">
        <v>341</v>
      </c>
      <c r="CB512" s="127" t="s">
        <v>341</v>
      </c>
      <c r="CC512" s="127" t="s">
        <v>341</v>
      </c>
      <c r="CD512" s="127" t="s">
        <v>341</v>
      </c>
      <c r="CE512" s="127" t="s">
        <v>341</v>
      </c>
      <c r="CF512" s="127" t="s">
        <v>341</v>
      </c>
      <c r="CG512" s="126" t="s">
        <v>341</v>
      </c>
      <c r="CH512" s="195">
        <v>72</v>
      </c>
      <c r="CI512" s="106" t="s">
        <v>341</v>
      </c>
      <c r="CJ512" s="126" t="s">
        <v>341</v>
      </c>
      <c r="CK512" s="195">
        <v>0</v>
      </c>
      <c r="CL512" s="106" t="s">
        <v>341</v>
      </c>
      <c r="CM512" s="127" t="s">
        <v>341</v>
      </c>
      <c r="CN512" s="127" t="s">
        <v>341</v>
      </c>
      <c r="CO512" s="127" t="s">
        <v>341</v>
      </c>
      <c r="CP512" s="126" t="s">
        <v>341</v>
      </c>
      <c r="CQ512" s="195">
        <v>0</v>
      </c>
      <c r="CR512" s="106" t="s">
        <v>341</v>
      </c>
      <c r="CS512" s="127" t="s">
        <v>341</v>
      </c>
      <c r="CT512" s="126" t="s">
        <v>341</v>
      </c>
      <c r="CU512" s="195">
        <v>0</v>
      </c>
      <c r="CV512" s="127" t="s">
        <v>341</v>
      </c>
      <c r="CW512" s="127" t="s">
        <v>341</v>
      </c>
      <c r="CX512" s="127" t="s">
        <v>341</v>
      </c>
      <c r="CY512" s="126" t="s">
        <v>341</v>
      </c>
      <c r="CZ512" s="195">
        <v>22</v>
      </c>
      <c r="DA512" s="106" t="s">
        <v>341</v>
      </c>
      <c r="DB512" s="127" t="s">
        <v>341</v>
      </c>
      <c r="DC512" s="127" t="s">
        <v>341</v>
      </c>
      <c r="DD512" s="127" t="s">
        <v>341</v>
      </c>
      <c r="DE512" s="127" t="s">
        <v>341</v>
      </c>
      <c r="DF512" s="126" t="s">
        <v>341</v>
      </c>
      <c r="DG512" s="195">
        <v>25</v>
      </c>
      <c r="DH512" s="106" t="s">
        <v>341</v>
      </c>
      <c r="DI512" s="127" t="s">
        <v>341</v>
      </c>
      <c r="DJ512" s="127" t="s">
        <v>341</v>
      </c>
      <c r="DK512" s="127" t="s">
        <v>341</v>
      </c>
      <c r="DL512" s="127" t="s">
        <v>341</v>
      </c>
      <c r="DM512" s="127" t="s">
        <v>341</v>
      </c>
      <c r="DN512" s="127" t="s">
        <v>341</v>
      </c>
      <c r="DO512" s="127" t="s">
        <v>341</v>
      </c>
      <c r="DP512" s="486">
        <f>B512+E512+K512+P512+T512+Y512+AD512+AK512+AP512+AS512+AX512+BA512+BJ512+BP512+BT512+BY512+CH512+CK512+CQ512+CU512+CZ512+DG512</f>
        <v>812</v>
      </c>
      <c r="DQ512" s="483">
        <f>SUM(DR512:DT512)</f>
        <v>0</v>
      </c>
      <c r="DR512" s="106">
        <v>0</v>
      </c>
      <c r="DS512" s="127">
        <v>0</v>
      </c>
      <c r="DT512" s="126">
        <v>0</v>
      </c>
      <c r="DU512" s="671">
        <f>SUM(DV512:DW512)</f>
        <v>0</v>
      </c>
      <c r="DV512" s="106">
        <v>0</v>
      </c>
      <c r="DW512" s="126">
        <v>0</v>
      </c>
      <c r="DX512" s="343"/>
      <c r="DY512" s="343"/>
      <c r="DZ512" s="343"/>
      <c r="EA512" s="343"/>
      <c r="EB512" s="25"/>
      <c r="EC512" s="25"/>
      <c r="ED512" s="25"/>
      <c r="EE512" s="25"/>
    </row>
    <row r="513" spans="1:139" ht="16.5" customHeight="1">
      <c r="A513" s="59" t="s">
        <v>26</v>
      </c>
      <c r="B513" s="195"/>
      <c r="C513" s="106"/>
      <c r="D513" s="126"/>
      <c r="E513" s="65"/>
      <c r="F513" s="106"/>
      <c r="G513" s="127"/>
      <c r="H513" s="127"/>
      <c r="I513" s="127"/>
      <c r="J513" s="127"/>
      <c r="K513" s="195"/>
      <c r="L513" s="127"/>
      <c r="M513" s="670"/>
      <c r="N513" s="127"/>
      <c r="O513" s="126"/>
      <c r="P513" s="195"/>
      <c r="Q513" s="127"/>
      <c r="R513" s="127"/>
      <c r="S513" s="126"/>
      <c r="T513" s="195"/>
      <c r="U513" s="127"/>
      <c r="V513" s="127"/>
      <c r="W513" s="127"/>
      <c r="X513" s="126"/>
      <c r="Y513" s="195"/>
      <c r="Z513" s="106"/>
      <c r="AA513" s="127"/>
      <c r="AB513" s="127"/>
      <c r="AC513" s="126"/>
      <c r="AD513" s="195"/>
      <c r="AE513" s="106"/>
      <c r="AF513" s="127"/>
      <c r="AG513" s="127"/>
      <c r="AH513" s="127"/>
      <c r="AI513" s="127"/>
      <c r="AJ513" s="126"/>
      <c r="AK513" s="195"/>
      <c r="AL513" s="106"/>
      <c r="AM513" s="127"/>
      <c r="AN513" s="127"/>
      <c r="AO513" s="126"/>
      <c r="AP513" s="195"/>
      <c r="AQ513" s="106"/>
      <c r="AR513" s="126"/>
      <c r="AS513" s="195"/>
      <c r="AT513" s="106"/>
      <c r="AU513" s="127"/>
      <c r="AV513" s="127"/>
      <c r="AW513" s="126"/>
      <c r="AX513" s="195"/>
      <c r="AY513" s="106"/>
      <c r="AZ513" s="126"/>
      <c r="BA513" s="483"/>
      <c r="BB513" s="106"/>
      <c r="BC513" s="127"/>
      <c r="BD513" s="127"/>
      <c r="BE513" s="127"/>
      <c r="BF513" s="127"/>
      <c r="BG513" s="127"/>
      <c r="BH513" s="127"/>
      <c r="BI513" s="126"/>
      <c r="BJ513" s="195"/>
      <c r="BK513" s="106"/>
      <c r="BL513" s="127"/>
      <c r="BM513" s="127"/>
      <c r="BN513" s="127"/>
      <c r="BO513" s="126"/>
      <c r="BP513" s="195"/>
      <c r="BQ513" s="106"/>
      <c r="BR513" s="127"/>
      <c r="BS513" s="126"/>
      <c r="BT513" s="195"/>
      <c r="BU513" s="106"/>
      <c r="BV513" s="127"/>
      <c r="BW513" s="127"/>
      <c r="BX513" s="126"/>
      <c r="BY513" s="195"/>
      <c r="BZ513" s="106"/>
      <c r="CA513" s="127"/>
      <c r="CB513" s="127"/>
      <c r="CC513" s="127"/>
      <c r="CD513" s="127"/>
      <c r="CE513" s="127"/>
      <c r="CF513" s="127"/>
      <c r="CG513" s="126"/>
      <c r="CH513" s="195"/>
      <c r="CI513" s="106"/>
      <c r="CJ513" s="126"/>
      <c r="CK513" s="195"/>
      <c r="CL513" s="106"/>
      <c r="CM513" s="127"/>
      <c r="CN513" s="127"/>
      <c r="CO513" s="127"/>
      <c r="CP513" s="126"/>
      <c r="CQ513" s="195"/>
      <c r="CR513" s="106"/>
      <c r="CS513" s="127"/>
      <c r="CT513" s="126"/>
      <c r="CU513" s="195"/>
      <c r="CV513" s="127"/>
      <c r="CW513" s="127"/>
      <c r="CX513" s="127"/>
      <c r="CY513" s="126"/>
      <c r="CZ513" s="195"/>
      <c r="DA513" s="106"/>
      <c r="DB513" s="127"/>
      <c r="DC513" s="127"/>
      <c r="DD513" s="127"/>
      <c r="DE513" s="127"/>
      <c r="DF513" s="126"/>
      <c r="DG513" s="195"/>
      <c r="DH513" s="106"/>
      <c r="DI513" s="127"/>
      <c r="DJ513" s="127"/>
      <c r="DK513" s="127"/>
      <c r="DL513" s="127"/>
      <c r="DM513" s="127"/>
      <c r="DN513" s="127"/>
      <c r="DO513" s="127"/>
      <c r="DP513" s="486"/>
      <c r="DQ513" s="483"/>
      <c r="DR513" s="106"/>
      <c r="DS513" s="127"/>
      <c r="DT513" s="126"/>
      <c r="DU513" s="671"/>
      <c r="DV513" s="106"/>
      <c r="DW513" s="126"/>
      <c r="DX513" s="343"/>
      <c r="DY513" s="343"/>
      <c r="DZ513" s="343"/>
      <c r="EA513" s="343"/>
      <c r="EB513" s="25"/>
      <c r="EC513" s="25"/>
      <c r="ED513" s="25"/>
      <c r="EE513" s="25"/>
    </row>
    <row r="514" spans="1:139" ht="16.5" customHeight="1">
      <c r="A514" s="58" t="s">
        <v>176</v>
      </c>
      <c r="B514" s="195">
        <v>0</v>
      </c>
      <c r="C514" s="106" t="s">
        <v>341</v>
      </c>
      <c r="D514" s="126" t="s">
        <v>341</v>
      </c>
      <c r="E514" s="65">
        <v>0</v>
      </c>
      <c r="F514" s="106" t="s">
        <v>341</v>
      </c>
      <c r="G514" s="127" t="s">
        <v>341</v>
      </c>
      <c r="H514" s="127" t="s">
        <v>341</v>
      </c>
      <c r="I514" s="127" t="s">
        <v>341</v>
      </c>
      <c r="J514" s="127" t="s">
        <v>341</v>
      </c>
      <c r="K514" s="195">
        <v>0</v>
      </c>
      <c r="L514" s="127" t="s">
        <v>341</v>
      </c>
      <c r="M514" s="670" t="s">
        <v>341</v>
      </c>
      <c r="N514" s="127" t="s">
        <v>341</v>
      </c>
      <c r="O514" s="126" t="s">
        <v>341</v>
      </c>
      <c r="P514" s="195">
        <v>0</v>
      </c>
      <c r="Q514" s="127" t="s">
        <v>341</v>
      </c>
      <c r="R514" s="127" t="s">
        <v>341</v>
      </c>
      <c r="S514" s="126" t="s">
        <v>341</v>
      </c>
      <c r="T514" s="195">
        <v>0</v>
      </c>
      <c r="U514" s="127" t="s">
        <v>341</v>
      </c>
      <c r="V514" s="127" t="s">
        <v>341</v>
      </c>
      <c r="W514" s="127" t="s">
        <v>341</v>
      </c>
      <c r="X514" s="126" t="s">
        <v>341</v>
      </c>
      <c r="Y514" s="195">
        <v>0</v>
      </c>
      <c r="Z514" s="106" t="s">
        <v>341</v>
      </c>
      <c r="AA514" s="127" t="s">
        <v>341</v>
      </c>
      <c r="AB514" s="127" t="s">
        <v>341</v>
      </c>
      <c r="AC514" s="126" t="s">
        <v>341</v>
      </c>
      <c r="AD514" s="195">
        <v>0</v>
      </c>
      <c r="AE514" s="106" t="s">
        <v>341</v>
      </c>
      <c r="AF514" s="127" t="s">
        <v>341</v>
      </c>
      <c r="AG514" s="127" t="s">
        <v>341</v>
      </c>
      <c r="AH514" s="127" t="s">
        <v>341</v>
      </c>
      <c r="AI514" s="127" t="s">
        <v>341</v>
      </c>
      <c r="AJ514" s="126" t="s">
        <v>341</v>
      </c>
      <c r="AK514" s="195">
        <v>0</v>
      </c>
      <c r="AL514" s="106" t="s">
        <v>341</v>
      </c>
      <c r="AM514" s="127" t="s">
        <v>341</v>
      </c>
      <c r="AN514" s="127" t="s">
        <v>341</v>
      </c>
      <c r="AO514" s="126" t="s">
        <v>341</v>
      </c>
      <c r="AP514" s="195">
        <v>0</v>
      </c>
      <c r="AQ514" s="106" t="s">
        <v>341</v>
      </c>
      <c r="AR514" s="126" t="s">
        <v>341</v>
      </c>
      <c r="AS514" s="195">
        <v>0</v>
      </c>
      <c r="AT514" s="106" t="s">
        <v>341</v>
      </c>
      <c r="AU514" s="127" t="s">
        <v>341</v>
      </c>
      <c r="AV514" s="127" t="s">
        <v>341</v>
      </c>
      <c r="AW514" s="126" t="s">
        <v>341</v>
      </c>
      <c r="AX514" s="195">
        <v>0</v>
      </c>
      <c r="AY514" s="106" t="s">
        <v>341</v>
      </c>
      <c r="AZ514" s="126" t="s">
        <v>341</v>
      </c>
      <c r="BA514" s="483">
        <v>0</v>
      </c>
      <c r="BB514" s="106" t="s">
        <v>341</v>
      </c>
      <c r="BC514" s="127" t="s">
        <v>341</v>
      </c>
      <c r="BD514" s="127" t="s">
        <v>341</v>
      </c>
      <c r="BE514" s="127" t="s">
        <v>341</v>
      </c>
      <c r="BF514" s="127" t="s">
        <v>341</v>
      </c>
      <c r="BG514" s="127" t="s">
        <v>341</v>
      </c>
      <c r="BH514" s="127" t="s">
        <v>341</v>
      </c>
      <c r="BI514" s="126" t="s">
        <v>341</v>
      </c>
      <c r="BJ514" s="195">
        <v>0</v>
      </c>
      <c r="BK514" s="106" t="s">
        <v>341</v>
      </c>
      <c r="BL514" s="127" t="s">
        <v>341</v>
      </c>
      <c r="BM514" s="127" t="s">
        <v>341</v>
      </c>
      <c r="BN514" s="127" t="s">
        <v>341</v>
      </c>
      <c r="BO514" s="126" t="s">
        <v>341</v>
      </c>
      <c r="BP514" s="195">
        <v>0</v>
      </c>
      <c r="BQ514" s="106" t="s">
        <v>341</v>
      </c>
      <c r="BR514" s="127" t="s">
        <v>341</v>
      </c>
      <c r="BS514" s="126" t="s">
        <v>341</v>
      </c>
      <c r="BT514" s="195">
        <v>0</v>
      </c>
      <c r="BU514" s="106" t="s">
        <v>341</v>
      </c>
      <c r="BV514" s="127" t="s">
        <v>341</v>
      </c>
      <c r="BW514" s="127" t="s">
        <v>341</v>
      </c>
      <c r="BX514" s="126" t="s">
        <v>341</v>
      </c>
      <c r="BY514" s="195">
        <v>0</v>
      </c>
      <c r="BZ514" s="106" t="s">
        <v>341</v>
      </c>
      <c r="CA514" s="127" t="s">
        <v>341</v>
      </c>
      <c r="CB514" s="127" t="s">
        <v>341</v>
      </c>
      <c r="CC514" s="127" t="s">
        <v>341</v>
      </c>
      <c r="CD514" s="127" t="s">
        <v>341</v>
      </c>
      <c r="CE514" s="127" t="s">
        <v>341</v>
      </c>
      <c r="CF514" s="127" t="s">
        <v>341</v>
      </c>
      <c r="CG514" s="126" t="s">
        <v>341</v>
      </c>
      <c r="CH514" s="195">
        <v>0</v>
      </c>
      <c r="CI514" s="106" t="s">
        <v>341</v>
      </c>
      <c r="CJ514" s="126" t="s">
        <v>341</v>
      </c>
      <c r="CK514" s="195">
        <v>0</v>
      </c>
      <c r="CL514" s="106" t="s">
        <v>341</v>
      </c>
      <c r="CM514" s="127" t="s">
        <v>341</v>
      </c>
      <c r="CN514" s="127" t="s">
        <v>341</v>
      </c>
      <c r="CO514" s="127" t="s">
        <v>341</v>
      </c>
      <c r="CP514" s="126" t="s">
        <v>341</v>
      </c>
      <c r="CQ514" s="195">
        <v>0</v>
      </c>
      <c r="CR514" s="106" t="s">
        <v>341</v>
      </c>
      <c r="CS514" s="127" t="s">
        <v>341</v>
      </c>
      <c r="CT514" s="126" t="s">
        <v>341</v>
      </c>
      <c r="CU514" s="195">
        <v>0</v>
      </c>
      <c r="CV514" s="127" t="s">
        <v>341</v>
      </c>
      <c r="CW514" s="127" t="s">
        <v>341</v>
      </c>
      <c r="CX514" s="127" t="s">
        <v>341</v>
      </c>
      <c r="CY514" s="126" t="s">
        <v>341</v>
      </c>
      <c r="CZ514" s="195">
        <v>0</v>
      </c>
      <c r="DA514" s="106" t="s">
        <v>341</v>
      </c>
      <c r="DB514" s="127" t="s">
        <v>341</v>
      </c>
      <c r="DC514" s="127" t="s">
        <v>341</v>
      </c>
      <c r="DD514" s="127" t="s">
        <v>341</v>
      </c>
      <c r="DE514" s="127" t="s">
        <v>341</v>
      </c>
      <c r="DF514" s="126" t="s">
        <v>341</v>
      </c>
      <c r="DG514" s="195">
        <v>41</v>
      </c>
      <c r="DH514" s="106" t="s">
        <v>341</v>
      </c>
      <c r="DI514" s="127" t="s">
        <v>341</v>
      </c>
      <c r="DJ514" s="127" t="s">
        <v>341</v>
      </c>
      <c r="DK514" s="127" t="s">
        <v>341</v>
      </c>
      <c r="DL514" s="127" t="s">
        <v>341</v>
      </c>
      <c r="DM514" s="127" t="s">
        <v>341</v>
      </c>
      <c r="DN514" s="127" t="s">
        <v>341</v>
      </c>
      <c r="DO514" s="127" t="s">
        <v>341</v>
      </c>
      <c r="DP514" s="486">
        <f>B514+E514+K514+P514+T514+Y514+AD514+AK514+AP514+AS514+AX514+BA514+BJ514+BP514+BT514+BY514+CH514+CK514+CQ514+CU514+CZ514+DG514</f>
        <v>41</v>
      </c>
      <c r="DQ514" s="483">
        <f>SUM(DR514:DT514)</f>
        <v>0</v>
      </c>
      <c r="DR514" s="106">
        <v>0</v>
      </c>
      <c r="DS514" s="127">
        <v>0</v>
      </c>
      <c r="DT514" s="126">
        <v>0</v>
      </c>
      <c r="DU514" s="671">
        <f>SUM(DV514:DW514)</f>
        <v>0</v>
      </c>
      <c r="DV514" s="106">
        <v>0</v>
      </c>
      <c r="DW514" s="126">
        <v>0</v>
      </c>
      <c r="DX514" s="343"/>
      <c r="DY514" s="343"/>
      <c r="DZ514" s="343"/>
      <c r="EA514" s="343"/>
      <c r="EB514" s="25"/>
      <c r="EC514" s="25"/>
      <c r="ED514" s="25"/>
      <c r="EE514" s="25"/>
    </row>
    <row r="515" spans="1:139" ht="16.5" customHeight="1">
      <c r="A515" s="58" t="s">
        <v>177</v>
      </c>
      <c r="B515" s="195">
        <v>1</v>
      </c>
      <c r="C515" s="106" t="s">
        <v>341</v>
      </c>
      <c r="D515" s="126" t="s">
        <v>341</v>
      </c>
      <c r="E515" s="65">
        <v>25</v>
      </c>
      <c r="F515" s="106" t="s">
        <v>341</v>
      </c>
      <c r="G515" s="127" t="s">
        <v>341</v>
      </c>
      <c r="H515" s="127" t="s">
        <v>341</v>
      </c>
      <c r="I515" s="127" t="s">
        <v>341</v>
      </c>
      <c r="J515" s="127" t="s">
        <v>341</v>
      </c>
      <c r="K515" s="195">
        <v>2</v>
      </c>
      <c r="L515" s="127" t="s">
        <v>341</v>
      </c>
      <c r="M515" s="670" t="s">
        <v>341</v>
      </c>
      <c r="N515" s="127" t="s">
        <v>341</v>
      </c>
      <c r="O515" s="126" t="s">
        <v>341</v>
      </c>
      <c r="P515" s="195">
        <v>0</v>
      </c>
      <c r="Q515" s="127" t="s">
        <v>341</v>
      </c>
      <c r="R515" s="127" t="s">
        <v>341</v>
      </c>
      <c r="S515" s="126" t="s">
        <v>341</v>
      </c>
      <c r="T515" s="195">
        <v>18</v>
      </c>
      <c r="U515" s="127" t="s">
        <v>341</v>
      </c>
      <c r="V515" s="127" t="s">
        <v>341</v>
      </c>
      <c r="W515" s="127" t="s">
        <v>341</v>
      </c>
      <c r="X515" s="126" t="s">
        <v>341</v>
      </c>
      <c r="Y515" s="195">
        <v>2</v>
      </c>
      <c r="Z515" s="106" t="s">
        <v>341</v>
      </c>
      <c r="AA515" s="127" t="s">
        <v>341</v>
      </c>
      <c r="AB515" s="127" t="s">
        <v>341</v>
      </c>
      <c r="AC515" s="126" t="s">
        <v>341</v>
      </c>
      <c r="AD515" s="195">
        <v>2</v>
      </c>
      <c r="AE515" s="106" t="s">
        <v>341</v>
      </c>
      <c r="AF515" s="127" t="s">
        <v>341</v>
      </c>
      <c r="AG515" s="127" t="s">
        <v>341</v>
      </c>
      <c r="AH515" s="127" t="s">
        <v>341</v>
      </c>
      <c r="AI515" s="127" t="s">
        <v>341</v>
      </c>
      <c r="AJ515" s="126" t="s">
        <v>341</v>
      </c>
      <c r="AK515" s="195">
        <v>7</v>
      </c>
      <c r="AL515" s="106" t="s">
        <v>341</v>
      </c>
      <c r="AM515" s="127" t="s">
        <v>341</v>
      </c>
      <c r="AN515" s="127" t="s">
        <v>341</v>
      </c>
      <c r="AO515" s="126" t="s">
        <v>341</v>
      </c>
      <c r="AP515" s="195">
        <v>12</v>
      </c>
      <c r="AQ515" s="106" t="s">
        <v>341</v>
      </c>
      <c r="AR515" s="126" t="s">
        <v>341</v>
      </c>
      <c r="AS515" s="195">
        <v>5</v>
      </c>
      <c r="AT515" s="106" t="s">
        <v>341</v>
      </c>
      <c r="AU515" s="127" t="s">
        <v>341</v>
      </c>
      <c r="AV515" s="127" t="s">
        <v>341</v>
      </c>
      <c r="AW515" s="126" t="s">
        <v>341</v>
      </c>
      <c r="AX515" s="195">
        <v>0</v>
      </c>
      <c r="AY515" s="106" t="s">
        <v>341</v>
      </c>
      <c r="AZ515" s="126" t="s">
        <v>341</v>
      </c>
      <c r="BA515" s="483">
        <v>58</v>
      </c>
      <c r="BB515" s="106" t="s">
        <v>341</v>
      </c>
      <c r="BC515" s="127" t="s">
        <v>341</v>
      </c>
      <c r="BD515" s="127" t="s">
        <v>341</v>
      </c>
      <c r="BE515" s="127" t="s">
        <v>341</v>
      </c>
      <c r="BF515" s="127" t="s">
        <v>341</v>
      </c>
      <c r="BG515" s="127" t="s">
        <v>341</v>
      </c>
      <c r="BH515" s="127" t="s">
        <v>341</v>
      </c>
      <c r="BI515" s="126" t="s">
        <v>341</v>
      </c>
      <c r="BJ515" s="195">
        <v>0</v>
      </c>
      <c r="BK515" s="106" t="s">
        <v>341</v>
      </c>
      <c r="BL515" s="127" t="s">
        <v>341</v>
      </c>
      <c r="BM515" s="127" t="s">
        <v>341</v>
      </c>
      <c r="BN515" s="127" t="s">
        <v>341</v>
      </c>
      <c r="BO515" s="126" t="s">
        <v>341</v>
      </c>
      <c r="BP515" s="195">
        <v>0</v>
      </c>
      <c r="BQ515" s="106" t="s">
        <v>341</v>
      </c>
      <c r="BR515" s="127" t="s">
        <v>341</v>
      </c>
      <c r="BS515" s="126" t="s">
        <v>341</v>
      </c>
      <c r="BT515" s="195">
        <v>0</v>
      </c>
      <c r="BU515" s="106" t="s">
        <v>341</v>
      </c>
      <c r="BV515" s="127" t="s">
        <v>341</v>
      </c>
      <c r="BW515" s="127" t="s">
        <v>341</v>
      </c>
      <c r="BX515" s="126" t="s">
        <v>341</v>
      </c>
      <c r="BY515" s="195">
        <v>5</v>
      </c>
      <c r="BZ515" s="106" t="s">
        <v>341</v>
      </c>
      <c r="CA515" s="127" t="s">
        <v>341</v>
      </c>
      <c r="CB515" s="127" t="s">
        <v>341</v>
      </c>
      <c r="CC515" s="127" t="s">
        <v>341</v>
      </c>
      <c r="CD515" s="127" t="s">
        <v>341</v>
      </c>
      <c r="CE515" s="127" t="s">
        <v>341</v>
      </c>
      <c r="CF515" s="127" t="s">
        <v>341</v>
      </c>
      <c r="CG515" s="126" t="s">
        <v>341</v>
      </c>
      <c r="CH515" s="195">
        <v>56</v>
      </c>
      <c r="CI515" s="106" t="s">
        <v>341</v>
      </c>
      <c r="CJ515" s="126" t="s">
        <v>341</v>
      </c>
      <c r="CK515" s="195">
        <v>37</v>
      </c>
      <c r="CL515" s="106" t="s">
        <v>341</v>
      </c>
      <c r="CM515" s="127" t="s">
        <v>341</v>
      </c>
      <c r="CN515" s="127" t="s">
        <v>341</v>
      </c>
      <c r="CO515" s="127" t="s">
        <v>341</v>
      </c>
      <c r="CP515" s="126" t="s">
        <v>341</v>
      </c>
      <c r="CQ515" s="195">
        <v>0</v>
      </c>
      <c r="CR515" s="106" t="s">
        <v>341</v>
      </c>
      <c r="CS515" s="127" t="s">
        <v>341</v>
      </c>
      <c r="CT515" s="126" t="s">
        <v>341</v>
      </c>
      <c r="CU515" s="195">
        <v>0</v>
      </c>
      <c r="CV515" s="127" t="s">
        <v>341</v>
      </c>
      <c r="CW515" s="127" t="s">
        <v>341</v>
      </c>
      <c r="CX515" s="127" t="s">
        <v>341</v>
      </c>
      <c r="CY515" s="126" t="s">
        <v>341</v>
      </c>
      <c r="CZ515" s="195">
        <v>25</v>
      </c>
      <c r="DA515" s="106" t="s">
        <v>341</v>
      </c>
      <c r="DB515" s="127" t="s">
        <v>341</v>
      </c>
      <c r="DC515" s="127" t="s">
        <v>341</v>
      </c>
      <c r="DD515" s="127" t="s">
        <v>341</v>
      </c>
      <c r="DE515" s="127" t="s">
        <v>341</v>
      </c>
      <c r="DF515" s="126" t="s">
        <v>341</v>
      </c>
      <c r="DG515" s="195">
        <v>40</v>
      </c>
      <c r="DH515" s="106" t="s">
        <v>341</v>
      </c>
      <c r="DI515" s="127" t="s">
        <v>341</v>
      </c>
      <c r="DJ515" s="127" t="s">
        <v>341</v>
      </c>
      <c r="DK515" s="127" t="s">
        <v>341</v>
      </c>
      <c r="DL515" s="127" t="s">
        <v>341</v>
      </c>
      <c r="DM515" s="127" t="s">
        <v>341</v>
      </c>
      <c r="DN515" s="127" t="s">
        <v>341</v>
      </c>
      <c r="DO515" s="127" t="s">
        <v>341</v>
      </c>
      <c r="DP515" s="486">
        <f>B515+E515+K515+P515+T515+Y515+AD515+AK515+AP515+AS515+AX515+BA515+BJ515+BP515+BT515+BY515+CH515+CK515+CQ515+CU515+CZ515+DG515</f>
        <v>295</v>
      </c>
      <c r="DQ515" s="483">
        <f>SUM(DR515:DT515)</f>
        <v>0</v>
      </c>
      <c r="DR515" s="106">
        <v>0</v>
      </c>
      <c r="DS515" s="127">
        <v>0</v>
      </c>
      <c r="DT515" s="126">
        <v>0</v>
      </c>
      <c r="DU515" s="671">
        <f>SUM(DV515:DW515)</f>
        <v>0</v>
      </c>
      <c r="DV515" s="106">
        <v>0</v>
      </c>
      <c r="DW515" s="126">
        <v>0</v>
      </c>
      <c r="DX515" s="343"/>
      <c r="DY515" s="343"/>
      <c r="DZ515" s="343"/>
      <c r="EA515" s="343"/>
      <c r="EB515" s="25"/>
      <c r="EC515" s="25"/>
      <c r="ED515" s="25"/>
      <c r="EE515" s="25"/>
    </row>
    <row r="516" spans="1:139" ht="23.25" customHeight="1">
      <c r="A516" s="60" t="s">
        <v>178</v>
      </c>
      <c r="B516" s="195">
        <v>8</v>
      </c>
      <c r="C516" s="106" t="s">
        <v>341</v>
      </c>
      <c r="D516" s="126" t="s">
        <v>341</v>
      </c>
      <c r="E516" s="65">
        <v>11</v>
      </c>
      <c r="F516" s="106" t="s">
        <v>341</v>
      </c>
      <c r="G516" s="127" t="s">
        <v>341</v>
      </c>
      <c r="H516" s="127" t="s">
        <v>341</v>
      </c>
      <c r="I516" s="127" t="s">
        <v>341</v>
      </c>
      <c r="J516" s="127" t="s">
        <v>341</v>
      </c>
      <c r="K516" s="195">
        <v>4</v>
      </c>
      <c r="L516" s="127" t="s">
        <v>341</v>
      </c>
      <c r="M516" s="670" t="s">
        <v>341</v>
      </c>
      <c r="N516" s="127" t="s">
        <v>341</v>
      </c>
      <c r="O516" s="126" t="s">
        <v>341</v>
      </c>
      <c r="P516" s="195">
        <v>1</v>
      </c>
      <c r="Q516" s="127" t="s">
        <v>341</v>
      </c>
      <c r="R516" s="127" t="s">
        <v>341</v>
      </c>
      <c r="S516" s="126" t="s">
        <v>341</v>
      </c>
      <c r="T516" s="195">
        <v>6</v>
      </c>
      <c r="U516" s="127" t="s">
        <v>341</v>
      </c>
      <c r="V516" s="127" t="s">
        <v>341</v>
      </c>
      <c r="W516" s="127" t="s">
        <v>341</v>
      </c>
      <c r="X516" s="126" t="s">
        <v>341</v>
      </c>
      <c r="Y516" s="195">
        <v>14</v>
      </c>
      <c r="Z516" s="106" t="s">
        <v>341</v>
      </c>
      <c r="AA516" s="127" t="s">
        <v>341</v>
      </c>
      <c r="AB516" s="127" t="s">
        <v>341</v>
      </c>
      <c r="AC516" s="126" t="s">
        <v>341</v>
      </c>
      <c r="AD516" s="195">
        <v>4</v>
      </c>
      <c r="AE516" s="106" t="s">
        <v>341</v>
      </c>
      <c r="AF516" s="127" t="s">
        <v>341</v>
      </c>
      <c r="AG516" s="127" t="s">
        <v>341</v>
      </c>
      <c r="AH516" s="127" t="s">
        <v>341</v>
      </c>
      <c r="AI516" s="127" t="s">
        <v>341</v>
      </c>
      <c r="AJ516" s="126" t="s">
        <v>341</v>
      </c>
      <c r="AK516" s="195">
        <v>0</v>
      </c>
      <c r="AL516" s="106" t="s">
        <v>341</v>
      </c>
      <c r="AM516" s="127" t="s">
        <v>341</v>
      </c>
      <c r="AN516" s="127" t="s">
        <v>341</v>
      </c>
      <c r="AO516" s="126" t="s">
        <v>341</v>
      </c>
      <c r="AP516" s="195">
        <v>5</v>
      </c>
      <c r="AQ516" s="106" t="s">
        <v>341</v>
      </c>
      <c r="AR516" s="126" t="s">
        <v>341</v>
      </c>
      <c r="AS516" s="195">
        <v>3</v>
      </c>
      <c r="AT516" s="106" t="s">
        <v>341</v>
      </c>
      <c r="AU516" s="127" t="s">
        <v>341</v>
      </c>
      <c r="AV516" s="127" t="s">
        <v>341</v>
      </c>
      <c r="AW516" s="126" t="s">
        <v>341</v>
      </c>
      <c r="AX516" s="195">
        <v>13</v>
      </c>
      <c r="AY516" s="106" t="s">
        <v>341</v>
      </c>
      <c r="AZ516" s="126" t="s">
        <v>341</v>
      </c>
      <c r="BA516" s="483">
        <v>121</v>
      </c>
      <c r="BB516" s="106" t="s">
        <v>341</v>
      </c>
      <c r="BC516" s="127" t="s">
        <v>341</v>
      </c>
      <c r="BD516" s="127" t="s">
        <v>341</v>
      </c>
      <c r="BE516" s="127" t="s">
        <v>341</v>
      </c>
      <c r="BF516" s="127" t="s">
        <v>341</v>
      </c>
      <c r="BG516" s="127" t="s">
        <v>341</v>
      </c>
      <c r="BH516" s="127" t="s">
        <v>341</v>
      </c>
      <c r="BI516" s="126" t="s">
        <v>341</v>
      </c>
      <c r="BJ516" s="195">
        <v>4</v>
      </c>
      <c r="BK516" s="106" t="s">
        <v>341</v>
      </c>
      <c r="BL516" s="127" t="s">
        <v>341</v>
      </c>
      <c r="BM516" s="127" t="s">
        <v>341</v>
      </c>
      <c r="BN516" s="127" t="s">
        <v>341</v>
      </c>
      <c r="BO516" s="126" t="s">
        <v>341</v>
      </c>
      <c r="BP516" s="195">
        <v>2</v>
      </c>
      <c r="BQ516" s="106" t="s">
        <v>341</v>
      </c>
      <c r="BR516" s="127" t="s">
        <v>341</v>
      </c>
      <c r="BS516" s="126" t="s">
        <v>341</v>
      </c>
      <c r="BT516" s="195">
        <v>7</v>
      </c>
      <c r="BU516" s="106" t="s">
        <v>341</v>
      </c>
      <c r="BV516" s="127" t="s">
        <v>341</v>
      </c>
      <c r="BW516" s="127" t="s">
        <v>341</v>
      </c>
      <c r="BX516" s="126" t="s">
        <v>341</v>
      </c>
      <c r="BY516" s="195">
        <v>20</v>
      </c>
      <c r="BZ516" s="106" t="s">
        <v>341</v>
      </c>
      <c r="CA516" s="127" t="s">
        <v>341</v>
      </c>
      <c r="CB516" s="127" t="s">
        <v>341</v>
      </c>
      <c r="CC516" s="127" t="s">
        <v>341</v>
      </c>
      <c r="CD516" s="127" t="s">
        <v>341</v>
      </c>
      <c r="CE516" s="127" t="s">
        <v>341</v>
      </c>
      <c r="CF516" s="127" t="s">
        <v>341</v>
      </c>
      <c r="CG516" s="126" t="s">
        <v>341</v>
      </c>
      <c r="CH516" s="195">
        <v>29</v>
      </c>
      <c r="CI516" s="106" t="s">
        <v>341</v>
      </c>
      <c r="CJ516" s="126" t="s">
        <v>341</v>
      </c>
      <c r="CK516" s="195">
        <v>5</v>
      </c>
      <c r="CL516" s="106" t="s">
        <v>341</v>
      </c>
      <c r="CM516" s="127" t="s">
        <v>341</v>
      </c>
      <c r="CN516" s="127" t="s">
        <v>341</v>
      </c>
      <c r="CO516" s="127" t="s">
        <v>341</v>
      </c>
      <c r="CP516" s="126" t="s">
        <v>341</v>
      </c>
      <c r="CQ516" s="195">
        <v>2</v>
      </c>
      <c r="CR516" s="106" t="s">
        <v>341</v>
      </c>
      <c r="CS516" s="127" t="s">
        <v>341</v>
      </c>
      <c r="CT516" s="126" t="s">
        <v>341</v>
      </c>
      <c r="CU516" s="195">
        <v>7</v>
      </c>
      <c r="CV516" s="127" t="s">
        <v>341</v>
      </c>
      <c r="CW516" s="127" t="s">
        <v>341</v>
      </c>
      <c r="CX516" s="127" t="s">
        <v>341</v>
      </c>
      <c r="CY516" s="126" t="s">
        <v>341</v>
      </c>
      <c r="CZ516" s="195">
        <v>58</v>
      </c>
      <c r="DA516" s="106" t="s">
        <v>341</v>
      </c>
      <c r="DB516" s="127" t="s">
        <v>341</v>
      </c>
      <c r="DC516" s="127" t="s">
        <v>341</v>
      </c>
      <c r="DD516" s="127" t="s">
        <v>341</v>
      </c>
      <c r="DE516" s="127" t="s">
        <v>341</v>
      </c>
      <c r="DF516" s="126" t="s">
        <v>341</v>
      </c>
      <c r="DG516" s="195">
        <v>40</v>
      </c>
      <c r="DH516" s="106" t="s">
        <v>341</v>
      </c>
      <c r="DI516" s="127" t="s">
        <v>341</v>
      </c>
      <c r="DJ516" s="127" t="s">
        <v>341</v>
      </c>
      <c r="DK516" s="127" t="s">
        <v>341</v>
      </c>
      <c r="DL516" s="127" t="s">
        <v>341</v>
      </c>
      <c r="DM516" s="127" t="s">
        <v>341</v>
      </c>
      <c r="DN516" s="127" t="s">
        <v>341</v>
      </c>
      <c r="DO516" s="127" t="s">
        <v>341</v>
      </c>
      <c r="DP516" s="486">
        <f>B516+E516+K516+P516+T516+Y516+AD516+AK516+AP516+AS516+AX516+BA516+BJ516+BP516+BT516+BY516+CH516+CK516+CQ516+CU516+CZ516+DG516</f>
        <v>364</v>
      </c>
      <c r="DQ516" s="483">
        <f>SUM(DR516:DT516)</f>
        <v>5</v>
      </c>
      <c r="DR516" s="106">
        <v>4</v>
      </c>
      <c r="DS516" s="127">
        <v>1</v>
      </c>
      <c r="DT516" s="126">
        <v>0</v>
      </c>
      <c r="DU516" s="671">
        <f>SUM(DV516:DW516)</f>
        <v>1</v>
      </c>
      <c r="DV516" s="106">
        <v>1</v>
      </c>
      <c r="DW516" s="126">
        <v>0</v>
      </c>
      <c r="DX516" s="343"/>
      <c r="DY516" s="343"/>
      <c r="DZ516" s="343"/>
      <c r="EA516" s="343"/>
      <c r="EB516" s="25"/>
      <c r="EC516" s="25"/>
      <c r="ED516" s="25"/>
      <c r="EE516" s="25"/>
      <c r="EF516" s="14"/>
      <c r="EG516" s="14"/>
      <c r="EH516" s="14"/>
      <c r="EI516" s="14"/>
    </row>
    <row r="517" spans="1:139" s="67" customFormat="1" ht="16.5" customHeight="1">
      <c r="A517" s="59" t="s">
        <v>493</v>
      </c>
      <c r="B517" s="195"/>
      <c r="C517" s="106"/>
      <c r="D517" s="126"/>
      <c r="E517" s="65"/>
      <c r="F517" s="106"/>
      <c r="G517" s="127"/>
      <c r="H517" s="127"/>
      <c r="I517" s="127"/>
      <c r="J517" s="127"/>
      <c r="K517" s="195"/>
      <c r="L517" s="127"/>
      <c r="M517" s="670"/>
      <c r="N517" s="127"/>
      <c r="O517" s="126"/>
      <c r="P517" s="195"/>
      <c r="Q517" s="127"/>
      <c r="R517" s="127"/>
      <c r="S517" s="126"/>
      <c r="T517" s="195"/>
      <c r="U517" s="127"/>
      <c r="V517" s="127"/>
      <c r="W517" s="127"/>
      <c r="X517" s="126"/>
      <c r="Y517" s="195"/>
      <c r="Z517" s="106"/>
      <c r="AA517" s="127"/>
      <c r="AB517" s="127"/>
      <c r="AC517" s="126"/>
      <c r="AD517" s="195"/>
      <c r="AE517" s="106"/>
      <c r="AF517" s="127"/>
      <c r="AG517" s="127"/>
      <c r="AH517" s="127"/>
      <c r="AI517" s="127"/>
      <c r="AJ517" s="126"/>
      <c r="AK517" s="195"/>
      <c r="AL517" s="106"/>
      <c r="AM517" s="127"/>
      <c r="AN517" s="127"/>
      <c r="AO517" s="126"/>
      <c r="AP517" s="195"/>
      <c r="AQ517" s="106"/>
      <c r="AR517" s="126"/>
      <c r="AS517" s="195"/>
      <c r="AT517" s="106"/>
      <c r="AU517" s="127"/>
      <c r="AV517" s="127"/>
      <c r="AW517" s="126"/>
      <c r="AX517" s="195"/>
      <c r="AY517" s="106"/>
      <c r="AZ517" s="126"/>
      <c r="BA517" s="483"/>
      <c r="BB517" s="106"/>
      <c r="BC517" s="127"/>
      <c r="BD517" s="127"/>
      <c r="BE517" s="127"/>
      <c r="BF517" s="127"/>
      <c r="BG517" s="127"/>
      <c r="BH517" s="127"/>
      <c r="BI517" s="126"/>
      <c r="BJ517" s="195"/>
      <c r="BK517" s="106"/>
      <c r="BL517" s="127"/>
      <c r="BM517" s="127"/>
      <c r="BN517" s="127"/>
      <c r="BO517" s="126"/>
      <c r="BP517" s="195"/>
      <c r="BQ517" s="106"/>
      <c r="BR517" s="127"/>
      <c r="BS517" s="126"/>
      <c r="BT517" s="195"/>
      <c r="BU517" s="106"/>
      <c r="BV517" s="127"/>
      <c r="BW517" s="127"/>
      <c r="BX517" s="126"/>
      <c r="BY517" s="195"/>
      <c r="BZ517" s="106"/>
      <c r="CA517" s="127"/>
      <c r="CB517" s="127"/>
      <c r="CC517" s="127"/>
      <c r="CD517" s="127"/>
      <c r="CE517" s="127"/>
      <c r="CF517" s="127"/>
      <c r="CG517" s="126"/>
      <c r="CH517" s="195"/>
      <c r="CI517" s="106"/>
      <c r="CJ517" s="126"/>
      <c r="CK517" s="195"/>
      <c r="CL517" s="106"/>
      <c r="CM517" s="127"/>
      <c r="CN517" s="127"/>
      <c r="CO517" s="127"/>
      <c r="CP517" s="126"/>
      <c r="CQ517" s="195"/>
      <c r="CR517" s="106"/>
      <c r="CS517" s="127"/>
      <c r="CT517" s="126"/>
      <c r="CU517" s="195"/>
      <c r="CV517" s="127"/>
      <c r="CW517" s="127"/>
      <c r="CX517" s="127"/>
      <c r="CY517" s="126"/>
      <c r="CZ517" s="195"/>
      <c r="DA517" s="106"/>
      <c r="DB517" s="127"/>
      <c r="DC517" s="127"/>
      <c r="DD517" s="127"/>
      <c r="DE517" s="127"/>
      <c r="DF517" s="126"/>
      <c r="DG517" s="195"/>
      <c r="DH517" s="106"/>
      <c r="DI517" s="127"/>
      <c r="DJ517" s="127"/>
      <c r="DK517" s="127"/>
      <c r="DL517" s="127"/>
      <c r="DM517" s="127"/>
      <c r="DN517" s="127"/>
      <c r="DO517" s="127"/>
      <c r="DP517" s="486"/>
      <c r="DQ517" s="483"/>
      <c r="DR517" s="106"/>
      <c r="DS517" s="127"/>
      <c r="DT517" s="126"/>
      <c r="DU517" s="671"/>
      <c r="DV517" s="106"/>
      <c r="DW517" s="126"/>
      <c r="DX517" s="343"/>
      <c r="DY517" s="343"/>
      <c r="DZ517" s="343"/>
      <c r="EA517" s="343"/>
      <c r="EB517" s="25"/>
      <c r="EC517" s="25"/>
      <c r="ED517" s="25"/>
      <c r="EE517" s="25"/>
    </row>
    <row r="518" spans="1:139" ht="16.5" customHeight="1">
      <c r="A518" s="58" t="s">
        <v>29</v>
      </c>
      <c r="B518" s="195">
        <v>246</v>
      </c>
      <c r="C518" s="106" t="s">
        <v>341</v>
      </c>
      <c r="D518" s="126" t="s">
        <v>341</v>
      </c>
      <c r="E518" s="65">
        <v>427</v>
      </c>
      <c r="F518" s="106" t="s">
        <v>341</v>
      </c>
      <c r="G518" s="127" t="s">
        <v>341</v>
      </c>
      <c r="H518" s="127" t="s">
        <v>341</v>
      </c>
      <c r="I518" s="127" t="s">
        <v>341</v>
      </c>
      <c r="J518" s="127" t="s">
        <v>341</v>
      </c>
      <c r="K518" s="195">
        <v>217</v>
      </c>
      <c r="L518" s="127" t="s">
        <v>341</v>
      </c>
      <c r="M518" s="670" t="s">
        <v>341</v>
      </c>
      <c r="N518" s="127" t="s">
        <v>341</v>
      </c>
      <c r="O518" s="126" t="s">
        <v>341</v>
      </c>
      <c r="P518" s="195">
        <v>181</v>
      </c>
      <c r="Q518" s="127" t="s">
        <v>341</v>
      </c>
      <c r="R518" s="127" t="s">
        <v>341</v>
      </c>
      <c r="S518" s="126" t="s">
        <v>341</v>
      </c>
      <c r="T518" s="195">
        <v>392</v>
      </c>
      <c r="U518" s="127" t="s">
        <v>341</v>
      </c>
      <c r="V518" s="127" t="s">
        <v>341</v>
      </c>
      <c r="W518" s="127" t="s">
        <v>341</v>
      </c>
      <c r="X518" s="126" t="s">
        <v>341</v>
      </c>
      <c r="Y518" s="195">
        <v>480</v>
      </c>
      <c r="Z518" s="106" t="s">
        <v>341</v>
      </c>
      <c r="AA518" s="127" t="s">
        <v>341</v>
      </c>
      <c r="AB518" s="127" t="s">
        <v>341</v>
      </c>
      <c r="AC518" s="126" t="s">
        <v>341</v>
      </c>
      <c r="AD518" s="195">
        <v>237</v>
      </c>
      <c r="AE518" s="106" t="s">
        <v>341</v>
      </c>
      <c r="AF518" s="127" t="s">
        <v>341</v>
      </c>
      <c r="AG518" s="127" t="s">
        <v>341</v>
      </c>
      <c r="AH518" s="127" t="s">
        <v>341</v>
      </c>
      <c r="AI518" s="127" t="s">
        <v>341</v>
      </c>
      <c r="AJ518" s="126" t="s">
        <v>341</v>
      </c>
      <c r="AK518" s="195">
        <v>129</v>
      </c>
      <c r="AL518" s="106" t="s">
        <v>341</v>
      </c>
      <c r="AM518" s="127" t="s">
        <v>341</v>
      </c>
      <c r="AN518" s="127" t="s">
        <v>341</v>
      </c>
      <c r="AO518" s="126" t="s">
        <v>341</v>
      </c>
      <c r="AP518" s="195">
        <v>12</v>
      </c>
      <c r="AQ518" s="106" t="s">
        <v>341</v>
      </c>
      <c r="AR518" s="126" t="s">
        <v>341</v>
      </c>
      <c r="AS518" s="195">
        <v>153</v>
      </c>
      <c r="AT518" s="106" t="s">
        <v>341</v>
      </c>
      <c r="AU518" s="127" t="s">
        <v>341</v>
      </c>
      <c r="AV518" s="127" t="s">
        <v>341</v>
      </c>
      <c r="AW518" s="126" t="s">
        <v>341</v>
      </c>
      <c r="AX518" s="195">
        <v>155</v>
      </c>
      <c r="AY518" s="106" t="s">
        <v>341</v>
      </c>
      <c r="AZ518" s="126" t="s">
        <v>341</v>
      </c>
      <c r="BA518" s="483">
        <v>1211</v>
      </c>
      <c r="BB518" s="106" t="s">
        <v>341</v>
      </c>
      <c r="BC518" s="127" t="s">
        <v>341</v>
      </c>
      <c r="BD518" s="127" t="s">
        <v>341</v>
      </c>
      <c r="BE518" s="127" t="s">
        <v>341</v>
      </c>
      <c r="BF518" s="127" t="s">
        <v>341</v>
      </c>
      <c r="BG518" s="127" t="s">
        <v>341</v>
      </c>
      <c r="BH518" s="127" t="s">
        <v>341</v>
      </c>
      <c r="BI518" s="126" t="s">
        <v>341</v>
      </c>
      <c r="BJ518" s="195">
        <v>531</v>
      </c>
      <c r="BK518" s="106" t="s">
        <v>341</v>
      </c>
      <c r="BL518" s="127" t="s">
        <v>341</v>
      </c>
      <c r="BM518" s="127" t="s">
        <v>341</v>
      </c>
      <c r="BN518" s="127" t="s">
        <v>341</v>
      </c>
      <c r="BO518" s="126" t="s">
        <v>341</v>
      </c>
      <c r="BP518" s="195">
        <v>102</v>
      </c>
      <c r="BQ518" s="106" t="s">
        <v>341</v>
      </c>
      <c r="BR518" s="127" t="s">
        <v>341</v>
      </c>
      <c r="BS518" s="126" t="s">
        <v>341</v>
      </c>
      <c r="BT518" s="195">
        <v>201</v>
      </c>
      <c r="BU518" s="106" t="s">
        <v>341</v>
      </c>
      <c r="BV518" s="127" t="s">
        <v>341</v>
      </c>
      <c r="BW518" s="127" t="s">
        <v>341</v>
      </c>
      <c r="BX518" s="126" t="s">
        <v>341</v>
      </c>
      <c r="BY518" s="195">
        <v>447</v>
      </c>
      <c r="BZ518" s="106" t="s">
        <v>341</v>
      </c>
      <c r="CA518" s="127" t="s">
        <v>341</v>
      </c>
      <c r="CB518" s="127" t="s">
        <v>341</v>
      </c>
      <c r="CC518" s="127" t="s">
        <v>341</v>
      </c>
      <c r="CD518" s="127" t="s">
        <v>341</v>
      </c>
      <c r="CE518" s="127" t="s">
        <v>341</v>
      </c>
      <c r="CF518" s="127" t="s">
        <v>341</v>
      </c>
      <c r="CG518" s="126" t="s">
        <v>341</v>
      </c>
      <c r="CH518" s="195">
        <v>808</v>
      </c>
      <c r="CI518" s="106" t="s">
        <v>341</v>
      </c>
      <c r="CJ518" s="126" t="s">
        <v>341</v>
      </c>
      <c r="CK518" s="195">
        <v>317</v>
      </c>
      <c r="CL518" s="106" t="s">
        <v>341</v>
      </c>
      <c r="CM518" s="127" t="s">
        <v>341</v>
      </c>
      <c r="CN518" s="127" t="s">
        <v>341</v>
      </c>
      <c r="CO518" s="127" t="s">
        <v>341</v>
      </c>
      <c r="CP518" s="126" t="s">
        <v>341</v>
      </c>
      <c r="CQ518" s="195">
        <v>150</v>
      </c>
      <c r="CR518" s="106" t="s">
        <v>341</v>
      </c>
      <c r="CS518" s="127" t="s">
        <v>341</v>
      </c>
      <c r="CT518" s="126" t="s">
        <v>341</v>
      </c>
      <c r="CU518" s="195">
        <v>350</v>
      </c>
      <c r="CV518" s="127" t="s">
        <v>341</v>
      </c>
      <c r="CW518" s="127" t="s">
        <v>341</v>
      </c>
      <c r="CX518" s="127" t="s">
        <v>341</v>
      </c>
      <c r="CY518" s="126" t="s">
        <v>341</v>
      </c>
      <c r="CZ518" s="195">
        <v>561</v>
      </c>
      <c r="DA518" s="106" t="s">
        <v>341</v>
      </c>
      <c r="DB518" s="127" t="s">
        <v>341</v>
      </c>
      <c r="DC518" s="127" t="s">
        <v>341</v>
      </c>
      <c r="DD518" s="127" t="s">
        <v>341</v>
      </c>
      <c r="DE518" s="127" t="s">
        <v>341</v>
      </c>
      <c r="DF518" s="126" t="s">
        <v>341</v>
      </c>
      <c r="DG518" s="195">
        <v>1277</v>
      </c>
      <c r="DH518" s="106" t="s">
        <v>341</v>
      </c>
      <c r="DI518" s="127" t="s">
        <v>341</v>
      </c>
      <c r="DJ518" s="127" t="s">
        <v>341</v>
      </c>
      <c r="DK518" s="127" t="s">
        <v>341</v>
      </c>
      <c r="DL518" s="127" t="s">
        <v>341</v>
      </c>
      <c r="DM518" s="127" t="s">
        <v>341</v>
      </c>
      <c r="DN518" s="127" t="s">
        <v>341</v>
      </c>
      <c r="DO518" s="127" t="s">
        <v>341</v>
      </c>
      <c r="DP518" s="486">
        <f>B518+E518+K518+P518+T518+Y518+AD518+AK518+AP518+AS518+AX518+BA518+BJ518+BP518+BT518+BY518+CH518+CK518+CQ518+CU518+CZ518+DG518</f>
        <v>8584</v>
      </c>
      <c r="DQ518" s="483">
        <f>SUM(DR518:DT518)</f>
        <v>46</v>
      </c>
      <c r="DR518" s="106">
        <v>46</v>
      </c>
      <c r="DS518" s="127">
        <v>0</v>
      </c>
      <c r="DT518" s="126">
        <v>0</v>
      </c>
      <c r="DU518" s="671">
        <f>SUM(DV518:DW518)</f>
        <v>81</v>
      </c>
      <c r="DV518" s="106">
        <v>81</v>
      </c>
      <c r="DW518" s="126">
        <v>0</v>
      </c>
      <c r="DX518" s="343"/>
      <c r="DY518" s="343"/>
      <c r="DZ518" s="343"/>
      <c r="EA518" s="343"/>
      <c r="EB518" s="25"/>
      <c r="EC518" s="25"/>
      <c r="ED518" s="25"/>
      <c r="EE518" s="25"/>
      <c r="EF518" s="67"/>
      <c r="EG518" s="67"/>
      <c r="EH518" s="67"/>
      <c r="EI518" s="67"/>
    </row>
    <row r="519" spans="1:139" s="67" customFormat="1" ht="16.5" customHeight="1">
      <c r="A519" s="61" t="s">
        <v>179</v>
      </c>
      <c r="B519" s="248">
        <v>0</v>
      </c>
      <c r="C519" s="175" t="s">
        <v>341</v>
      </c>
      <c r="D519" s="222" t="s">
        <v>341</v>
      </c>
      <c r="E519" s="619">
        <v>0</v>
      </c>
      <c r="F519" s="175" t="s">
        <v>341</v>
      </c>
      <c r="G519" s="176" t="s">
        <v>341</v>
      </c>
      <c r="H519" s="176" t="s">
        <v>341</v>
      </c>
      <c r="I519" s="176" t="s">
        <v>341</v>
      </c>
      <c r="J519" s="176" t="s">
        <v>341</v>
      </c>
      <c r="K519" s="248">
        <v>0</v>
      </c>
      <c r="L519" s="176" t="s">
        <v>341</v>
      </c>
      <c r="M519" s="642" t="s">
        <v>341</v>
      </c>
      <c r="N519" s="176" t="s">
        <v>341</v>
      </c>
      <c r="O519" s="222" t="s">
        <v>341</v>
      </c>
      <c r="P519" s="248">
        <v>0</v>
      </c>
      <c r="Q519" s="176" t="s">
        <v>341</v>
      </c>
      <c r="R519" s="176" t="s">
        <v>341</v>
      </c>
      <c r="S519" s="222" t="s">
        <v>341</v>
      </c>
      <c r="T519" s="248">
        <v>1</v>
      </c>
      <c r="U519" s="176" t="s">
        <v>341</v>
      </c>
      <c r="V519" s="176" t="s">
        <v>341</v>
      </c>
      <c r="W519" s="176" t="s">
        <v>341</v>
      </c>
      <c r="X519" s="222" t="s">
        <v>341</v>
      </c>
      <c r="Y519" s="248">
        <v>0</v>
      </c>
      <c r="Z519" s="175" t="s">
        <v>341</v>
      </c>
      <c r="AA519" s="176" t="s">
        <v>341</v>
      </c>
      <c r="AB519" s="176" t="s">
        <v>341</v>
      </c>
      <c r="AC519" s="222" t="s">
        <v>341</v>
      </c>
      <c r="AD519" s="248">
        <v>0</v>
      </c>
      <c r="AE519" s="175" t="s">
        <v>341</v>
      </c>
      <c r="AF519" s="176" t="s">
        <v>341</v>
      </c>
      <c r="AG519" s="176" t="s">
        <v>341</v>
      </c>
      <c r="AH519" s="176" t="s">
        <v>341</v>
      </c>
      <c r="AI519" s="176" t="s">
        <v>341</v>
      </c>
      <c r="AJ519" s="222" t="s">
        <v>341</v>
      </c>
      <c r="AK519" s="248">
        <v>0</v>
      </c>
      <c r="AL519" s="175" t="s">
        <v>341</v>
      </c>
      <c r="AM519" s="176" t="s">
        <v>341</v>
      </c>
      <c r="AN519" s="176" t="s">
        <v>341</v>
      </c>
      <c r="AO519" s="222" t="s">
        <v>341</v>
      </c>
      <c r="AP519" s="248">
        <v>0</v>
      </c>
      <c r="AQ519" s="175" t="s">
        <v>341</v>
      </c>
      <c r="AR519" s="222" t="s">
        <v>341</v>
      </c>
      <c r="AS519" s="248">
        <v>0</v>
      </c>
      <c r="AT519" s="175" t="s">
        <v>341</v>
      </c>
      <c r="AU519" s="176" t="s">
        <v>341</v>
      </c>
      <c r="AV519" s="176" t="s">
        <v>341</v>
      </c>
      <c r="AW519" s="222" t="s">
        <v>341</v>
      </c>
      <c r="AX519" s="248">
        <v>8</v>
      </c>
      <c r="AY519" s="175" t="s">
        <v>341</v>
      </c>
      <c r="AZ519" s="222" t="s">
        <v>341</v>
      </c>
      <c r="BA519" s="622">
        <v>9</v>
      </c>
      <c r="BB519" s="175" t="s">
        <v>341</v>
      </c>
      <c r="BC519" s="176" t="s">
        <v>341</v>
      </c>
      <c r="BD519" s="176" t="s">
        <v>341</v>
      </c>
      <c r="BE519" s="176" t="s">
        <v>341</v>
      </c>
      <c r="BF519" s="176" t="s">
        <v>341</v>
      </c>
      <c r="BG519" s="176" t="s">
        <v>341</v>
      </c>
      <c r="BH519" s="176" t="s">
        <v>341</v>
      </c>
      <c r="BI519" s="222" t="s">
        <v>341</v>
      </c>
      <c r="BJ519" s="248">
        <v>0</v>
      </c>
      <c r="BK519" s="175" t="s">
        <v>341</v>
      </c>
      <c r="BL519" s="176" t="s">
        <v>341</v>
      </c>
      <c r="BM519" s="176" t="s">
        <v>341</v>
      </c>
      <c r="BN519" s="176" t="s">
        <v>341</v>
      </c>
      <c r="BO519" s="222" t="s">
        <v>341</v>
      </c>
      <c r="BP519" s="248">
        <v>0</v>
      </c>
      <c r="BQ519" s="175" t="s">
        <v>341</v>
      </c>
      <c r="BR519" s="176" t="s">
        <v>341</v>
      </c>
      <c r="BS519" s="222" t="s">
        <v>341</v>
      </c>
      <c r="BT519" s="248">
        <v>0</v>
      </c>
      <c r="BU519" s="175" t="s">
        <v>341</v>
      </c>
      <c r="BV519" s="176" t="s">
        <v>341</v>
      </c>
      <c r="BW519" s="176" t="s">
        <v>341</v>
      </c>
      <c r="BX519" s="222" t="s">
        <v>341</v>
      </c>
      <c r="BY519" s="248">
        <v>2</v>
      </c>
      <c r="BZ519" s="175" t="s">
        <v>341</v>
      </c>
      <c r="CA519" s="176" t="s">
        <v>341</v>
      </c>
      <c r="CB519" s="176" t="s">
        <v>341</v>
      </c>
      <c r="CC519" s="176" t="s">
        <v>341</v>
      </c>
      <c r="CD519" s="176" t="s">
        <v>341</v>
      </c>
      <c r="CE519" s="176" t="s">
        <v>341</v>
      </c>
      <c r="CF519" s="176" t="s">
        <v>341</v>
      </c>
      <c r="CG519" s="222" t="s">
        <v>341</v>
      </c>
      <c r="CH519" s="248">
        <v>0</v>
      </c>
      <c r="CI519" s="175" t="s">
        <v>341</v>
      </c>
      <c r="CJ519" s="222" t="s">
        <v>341</v>
      </c>
      <c r="CK519" s="248">
        <v>3</v>
      </c>
      <c r="CL519" s="175" t="s">
        <v>341</v>
      </c>
      <c r="CM519" s="176" t="s">
        <v>341</v>
      </c>
      <c r="CN519" s="176" t="s">
        <v>341</v>
      </c>
      <c r="CO519" s="176" t="s">
        <v>341</v>
      </c>
      <c r="CP519" s="222" t="s">
        <v>341</v>
      </c>
      <c r="CQ519" s="248">
        <v>1</v>
      </c>
      <c r="CR519" s="175" t="s">
        <v>341</v>
      </c>
      <c r="CS519" s="176" t="s">
        <v>341</v>
      </c>
      <c r="CT519" s="222" t="s">
        <v>341</v>
      </c>
      <c r="CU519" s="248">
        <v>0</v>
      </c>
      <c r="CV519" s="176" t="s">
        <v>341</v>
      </c>
      <c r="CW519" s="176" t="s">
        <v>341</v>
      </c>
      <c r="CX519" s="176" t="s">
        <v>341</v>
      </c>
      <c r="CY519" s="222" t="s">
        <v>341</v>
      </c>
      <c r="CZ519" s="248">
        <v>5</v>
      </c>
      <c r="DA519" s="175" t="s">
        <v>341</v>
      </c>
      <c r="DB519" s="176" t="s">
        <v>341</v>
      </c>
      <c r="DC519" s="176" t="s">
        <v>341</v>
      </c>
      <c r="DD519" s="176" t="s">
        <v>341</v>
      </c>
      <c r="DE519" s="176" t="s">
        <v>341</v>
      </c>
      <c r="DF519" s="222" t="s">
        <v>341</v>
      </c>
      <c r="DG519" s="248">
        <v>11</v>
      </c>
      <c r="DH519" s="175" t="s">
        <v>341</v>
      </c>
      <c r="DI519" s="176" t="s">
        <v>341</v>
      </c>
      <c r="DJ519" s="176" t="s">
        <v>341</v>
      </c>
      <c r="DK519" s="176" t="s">
        <v>341</v>
      </c>
      <c r="DL519" s="176" t="s">
        <v>341</v>
      </c>
      <c r="DM519" s="176" t="s">
        <v>341</v>
      </c>
      <c r="DN519" s="176" t="s">
        <v>341</v>
      </c>
      <c r="DO519" s="176" t="s">
        <v>341</v>
      </c>
      <c r="DP519" s="528">
        <f>B519+E519+K519+P519+T519+Y519+AD519+AK519+AP519+AS519+AX519+BA519+BJ519+BP519+BT519+BY519+CH519+CK519+CQ519+CU519+CZ519+DG519</f>
        <v>40</v>
      </c>
      <c r="DQ519" s="622">
        <f>SUM(DR519:DT519)</f>
        <v>0</v>
      </c>
      <c r="DR519" s="175">
        <v>0</v>
      </c>
      <c r="DS519" s="176">
        <v>0</v>
      </c>
      <c r="DT519" s="222">
        <v>0</v>
      </c>
      <c r="DU519" s="643">
        <f>SUM(DV519:DW519)</f>
        <v>0</v>
      </c>
      <c r="DV519" s="175">
        <v>0</v>
      </c>
      <c r="DW519" s="222">
        <v>0</v>
      </c>
      <c r="DX519" s="343"/>
      <c r="DY519" s="343"/>
      <c r="DZ519" s="343"/>
      <c r="EA519" s="343"/>
      <c r="EB519" s="25"/>
      <c r="EC519" s="25"/>
      <c r="ED519" s="25"/>
      <c r="EE519" s="25"/>
    </row>
    <row r="520" spans="1:139" ht="16.5" customHeight="1">
      <c r="DG520" s="72"/>
      <c r="DZ520" s="15"/>
    </row>
    <row r="521" spans="1:139" s="14" customFormat="1" ht="16.5" customHeight="1">
      <c r="A521" s="19" t="s">
        <v>30</v>
      </c>
      <c r="B521" s="26"/>
    </row>
    <row r="522" spans="1:139" s="68" customFormat="1" ht="16.5" customHeight="1">
      <c r="A522" s="20" t="s">
        <v>123</v>
      </c>
      <c r="B522" s="32"/>
    </row>
    <row r="523" spans="1:139" s="15" customFormat="1" ht="16.5" customHeight="1">
      <c r="A523" s="56" t="s">
        <v>461</v>
      </c>
      <c r="B523" s="2"/>
    </row>
    <row r="524" spans="1:139" s="15" customFormat="1" ht="22.5" customHeight="1">
      <c r="A524" s="69"/>
      <c r="B524" s="79" t="s">
        <v>104</v>
      </c>
      <c r="C524" s="80" t="s">
        <v>218</v>
      </c>
      <c r="D524" s="81" t="s">
        <v>219</v>
      </c>
      <c r="E524" s="79" t="s">
        <v>220</v>
      </c>
      <c r="F524" s="80" t="s">
        <v>221</v>
      </c>
      <c r="G524" s="82" t="s">
        <v>222</v>
      </c>
      <c r="H524" s="82" t="s">
        <v>223</v>
      </c>
      <c r="I524" s="82" t="s">
        <v>224</v>
      </c>
      <c r="J524" s="81" t="s">
        <v>225</v>
      </c>
      <c r="K524" s="79" t="s">
        <v>226</v>
      </c>
      <c r="L524" s="82" t="s">
        <v>227</v>
      </c>
      <c r="M524" s="82" t="s">
        <v>228</v>
      </c>
      <c r="N524" s="82" t="s">
        <v>229</v>
      </c>
      <c r="O524" s="81" t="s">
        <v>230</v>
      </c>
      <c r="P524" s="79" t="s">
        <v>231</v>
      </c>
      <c r="Q524" s="82" t="s">
        <v>232</v>
      </c>
      <c r="R524" s="82" t="s">
        <v>233</v>
      </c>
      <c r="S524" s="81" t="s">
        <v>234</v>
      </c>
      <c r="T524" s="79" t="s">
        <v>235</v>
      </c>
      <c r="U524" s="82" t="s">
        <v>236</v>
      </c>
      <c r="V524" s="82" t="s">
        <v>237</v>
      </c>
      <c r="W524" s="82" t="s">
        <v>238</v>
      </c>
      <c r="X524" s="81" t="s">
        <v>239</v>
      </c>
      <c r="Y524" s="79" t="s">
        <v>240</v>
      </c>
      <c r="Z524" s="82" t="s">
        <v>241</v>
      </c>
      <c r="AA524" s="82" t="s">
        <v>242</v>
      </c>
      <c r="AB524" s="82" t="s">
        <v>491</v>
      </c>
      <c r="AC524" s="81" t="s">
        <v>243</v>
      </c>
      <c r="AD524" s="79" t="s">
        <v>244</v>
      </c>
      <c r="AE524" s="82" t="s">
        <v>245</v>
      </c>
      <c r="AF524" s="82" t="s">
        <v>246</v>
      </c>
      <c r="AG524" s="82" t="s">
        <v>247</v>
      </c>
      <c r="AH524" s="82" t="s">
        <v>248</v>
      </c>
      <c r="AI524" s="82" t="s">
        <v>249</v>
      </c>
      <c r="AJ524" s="81" t="s">
        <v>250</v>
      </c>
      <c r="AK524" s="79" t="s">
        <v>251</v>
      </c>
      <c r="AL524" s="82" t="s">
        <v>252</v>
      </c>
      <c r="AM524" s="82" t="s">
        <v>253</v>
      </c>
      <c r="AN524" s="82" t="s">
        <v>254</v>
      </c>
      <c r="AO524" s="81" t="s">
        <v>255</v>
      </c>
      <c r="AP524" s="79" t="s">
        <v>256</v>
      </c>
      <c r="AQ524" s="82" t="s">
        <v>257</v>
      </c>
      <c r="AR524" s="81" t="s">
        <v>258</v>
      </c>
      <c r="AS524" s="79" t="s">
        <v>259</v>
      </c>
      <c r="AT524" s="82" t="s">
        <v>260</v>
      </c>
      <c r="AU524" s="82" t="s">
        <v>261</v>
      </c>
      <c r="AV524" s="82" t="s">
        <v>262</v>
      </c>
      <c r="AW524" s="81" t="s">
        <v>263</v>
      </c>
      <c r="AX524" s="79" t="s">
        <v>264</v>
      </c>
      <c r="AY524" s="82" t="s">
        <v>265</v>
      </c>
      <c r="AZ524" s="81" t="s">
        <v>266</v>
      </c>
      <c r="BA524" s="79" t="s">
        <v>267</v>
      </c>
      <c r="BB524" s="82" t="s">
        <v>268</v>
      </c>
      <c r="BC524" s="82" t="s">
        <v>269</v>
      </c>
      <c r="BD524" s="82" t="s">
        <v>270</v>
      </c>
      <c r="BE524" s="82" t="s">
        <v>271</v>
      </c>
      <c r="BF524" s="82" t="s">
        <v>272</v>
      </c>
      <c r="BG524" s="82" t="s">
        <v>273</v>
      </c>
      <c r="BH524" s="82" t="s">
        <v>274</v>
      </c>
      <c r="BI524" s="81" t="s">
        <v>275</v>
      </c>
      <c r="BJ524" s="79" t="s">
        <v>276</v>
      </c>
      <c r="BK524" s="82" t="s">
        <v>397</v>
      </c>
      <c r="BL524" s="82" t="s">
        <v>277</v>
      </c>
      <c r="BM524" s="82" t="s">
        <v>278</v>
      </c>
      <c r="BN524" s="82" t="s">
        <v>279</v>
      </c>
      <c r="BO524" s="81" t="s">
        <v>280</v>
      </c>
      <c r="BP524" s="79" t="s">
        <v>281</v>
      </c>
      <c r="BQ524" s="82" t="s">
        <v>282</v>
      </c>
      <c r="BR524" s="82" t="s">
        <v>283</v>
      </c>
      <c r="BS524" s="81" t="s">
        <v>284</v>
      </c>
      <c r="BT524" s="79" t="s">
        <v>285</v>
      </c>
      <c r="BU524" s="82" t="s">
        <v>286</v>
      </c>
      <c r="BV524" s="82" t="s">
        <v>287</v>
      </c>
      <c r="BW524" s="82" t="s">
        <v>288</v>
      </c>
      <c r="BX524" s="81" t="s">
        <v>289</v>
      </c>
      <c r="BY524" s="79" t="s">
        <v>290</v>
      </c>
      <c r="BZ524" s="82" t="s">
        <v>291</v>
      </c>
      <c r="CA524" s="82" t="s">
        <v>292</v>
      </c>
      <c r="CB524" s="82" t="s">
        <v>293</v>
      </c>
      <c r="CC524" s="82" t="s">
        <v>294</v>
      </c>
      <c r="CD524" s="82" t="s">
        <v>295</v>
      </c>
      <c r="CE524" s="82" t="s">
        <v>296</v>
      </c>
      <c r="CF524" s="82" t="s">
        <v>297</v>
      </c>
      <c r="CG524" s="81" t="s">
        <v>298</v>
      </c>
      <c r="CH524" s="79" t="s">
        <v>299</v>
      </c>
      <c r="CI524" s="82" t="s">
        <v>300</v>
      </c>
      <c r="CJ524" s="81" t="s">
        <v>301</v>
      </c>
      <c r="CK524" s="79" t="s">
        <v>302</v>
      </c>
      <c r="CL524" s="82" t="s">
        <v>303</v>
      </c>
      <c r="CM524" s="82" t="s">
        <v>304</v>
      </c>
      <c r="CN524" s="82" t="s">
        <v>305</v>
      </c>
      <c r="CO524" s="82" t="s">
        <v>306</v>
      </c>
      <c r="CP524" s="81" t="s">
        <v>307</v>
      </c>
      <c r="CQ524" s="79" t="s">
        <v>308</v>
      </c>
      <c r="CR524" s="82" t="s">
        <v>309</v>
      </c>
      <c r="CS524" s="82" t="s">
        <v>310</v>
      </c>
      <c r="CT524" s="81" t="s">
        <v>311</v>
      </c>
      <c r="CU524" s="79" t="s">
        <v>312</v>
      </c>
      <c r="CV524" s="82" t="s">
        <v>313</v>
      </c>
      <c r="CW524" s="82" t="s">
        <v>314</v>
      </c>
      <c r="CX524" s="82" t="s">
        <v>315</v>
      </c>
      <c r="CY524" s="81" t="s">
        <v>316</v>
      </c>
      <c r="CZ524" s="79" t="s">
        <v>317</v>
      </c>
      <c r="DA524" s="82" t="s">
        <v>318</v>
      </c>
      <c r="DB524" s="82" t="s">
        <v>319</v>
      </c>
      <c r="DC524" s="82" t="s">
        <v>320</v>
      </c>
      <c r="DD524" s="82" t="s">
        <v>321</v>
      </c>
      <c r="DE524" s="82" t="s">
        <v>322</v>
      </c>
      <c r="DF524" s="81" t="s">
        <v>323</v>
      </c>
      <c r="DG524" s="79" t="s">
        <v>324</v>
      </c>
      <c r="DH524" s="82" t="s">
        <v>325</v>
      </c>
      <c r="DI524" s="82" t="s">
        <v>326</v>
      </c>
      <c r="DJ524" s="82" t="s">
        <v>327</v>
      </c>
      <c r="DK524" s="82" t="s">
        <v>328</v>
      </c>
      <c r="DL524" s="82" t="s">
        <v>329</v>
      </c>
      <c r="DM524" s="82" t="s">
        <v>330</v>
      </c>
      <c r="DN524" s="82" t="s">
        <v>331</v>
      </c>
      <c r="DO524" s="81" t="s">
        <v>332</v>
      </c>
      <c r="DP524" s="433" t="s">
        <v>333</v>
      </c>
      <c r="DQ524" s="79" t="s">
        <v>334</v>
      </c>
      <c r="DR524" s="82" t="s">
        <v>335</v>
      </c>
      <c r="DS524" s="82" t="s">
        <v>336</v>
      </c>
      <c r="DT524" s="81" t="s">
        <v>337</v>
      </c>
      <c r="DU524" s="79" t="s">
        <v>338</v>
      </c>
      <c r="DV524" s="82" t="s">
        <v>339</v>
      </c>
      <c r="DW524" s="81" t="s">
        <v>340</v>
      </c>
      <c r="DX524" s="1"/>
      <c r="DY524" s="14"/>
      <c r="DZ524" s="14"/>
    </row>
    <row r="525" spans="1:139" s="14" customFormat="1" ht="16.5" customHeight="1">
      <c r="A525" s="471" t="s">
        <v>437</v>
      </c>
      <c r="B525" s="397">
        <f>SUM(B526:B530)</f>
        <v>4250</v>
      </c>
      <c r="C525" s="172">
        <f t="shared" ref="C525:BN525" si="354">SUM(C526:C530)</f>
        <v>2609</v>
      </c>
      <c r="D525" s="171">
        <f t="shared" si="354"/>
        <v>1641</v>
      </c>
      <c r="E525" s="38">
        <f t="shared" si="354"/>
        <v>10412</v>
      </c>
      <c r="F525" s="172">
        <f t="shared" si="354"/>
        <v>1200</v>
      </c>
      <c r="G525" s="173">
        <f t="shared" si="354"/>
        <v>4411</v>
      </c>
      <c r="H525" s="173">
        <f t="shared" si="354"/>
        <v>1216</v>
      </c>
      <c r="I525" s="173">
        <f t="shared" si="354"/>
        <v>1149</v>
      </c>
      <c r="J525" s="171">
        <f t="shared" si="354"/>
        <v>2436</v>
      </c>
      <c r="K525" s="38">
        <f t="shared" si="354"/>
        <v>4355</v>
      </c>
      <c r="L525" s="173">
        <f t="shared" si="354"/>
        <v>917</v>
      </c>
      <c r="M525" s="173">
        <f t="shared" si="354"/>
        <v>584</v>
      </c>
      <c r="N525" s="173">
        <f t="shared" si="354"/>
        <v>967</v>
      </c>
      <c r="O525" s="171">
        <f t="shared" si="354"/>
        <v>1887</v>
      </c>
      <c r="P525" s="38">
        <f t="shared" si="354"/>
        <v>4486</v>
      </c>
      <c r="Q525" s="173">
        <f t="shared" si="354"/>
        <v>2148</v>
      </c>
      <c r="R525" s="173">
        <f t="shared" si="354"/>
        <v>1326</v>
      </c>
      <c r="S525" s="171">
        <f t="shared" si="354"/>
        <v>1012</v>
      </c>
      <c r="T525" s="38">
        <f t="shared" si="354"/>
        <v>4939</v>
      </c>
      <c r="U525" s="173">
        <f t="shared" si="354"/>
        <v>1638</v>
      </c>
      <c r="V525" s="173">
        <f t="shared" si="354"/>
        <v>643</v>
      </c>
      <c r="W525" s="173">
        <f t="shared" si="354"/>
        <v>1713</v>
      </c>
      <c r="X525" s="171">
        <f t="shared" si="354"/>
        <v>945</v>
      </c>
      <c r="Y525" s="38">
        <f t="shared" si="354"/>
        <v>10874</v>
      </c>
      <c r="Z525" s="173">
        <f t="shared" si="354"/>
        <v>2094</v>
      </c>
      <c r="AA525" s="173">
        <f t="shared" si="354"/>
        <v>2929</v>
      </c>
      <c r="AB525" s="173">
        <f t="shared" si="354"/>
        <v>3538</v>
      </c>
      <c r="AC525" s="171">
        <f t="shared" si="354"/>
        <v>2313</v>
      </c>
      <c r="AD525" s="38">
        <f t="shared" si="354"/>
        <v>7721</v>
      </c>
      <c r="AE525" s="173">
        <f t="shared" si="354"/>
        <v>860</v>
      </c>
      <c r="AF525" s="173">
        <f t="shared" si="354"/>
        <v>1138</v>
      </c>
      <c r="AG525" s="173">
        <f t="shared" si="354"/>
        <v>837</v>
      </c>
      <c r="AH525" s="173">
        <f t="shared" si="354"/>
        <v>1932</v>
      </c>
      <c r="AI525" s="173">
        <f t="shared" si="354"/>
        <v>1042</v>
      </c>
      <c r="AJ525" s="171">
        <f t="shared" si="354"/>
        <v>1912</v>
      </c>
      <c r="AK525" s="38">
        <f t="shared" si="354"/>
        <v>3551</v>
      </c>
      <c r="AL525" s="173">
        <f t="shared" si="354"/>
        <v>675</v>
      </c>
      <c r="AM525" s="173">
        <f t="shared" si="354"/>
        <v>819</v>
      </c>
      <c r="AN525" s="173">
        <f t="shared" si="354"/>
        <v>1572</v>
      </c>
      <c r="AO525" s="171">
        <f t="shared" si="354"/>
        <v>485</v>
      </c>
      <c r="AP525" s="38">
        <f t="shared" si="354"/>
        <v>1009</v>
      </c>
      <c r="AQ525" s="173">
        <f t="shared" si="354"/>
        <v>446</v>
      </c>
      <c r="AR525" s="171">
        <f t="shared" si="354"/>
        <v>563</v>
      </c>
      <c r="AS525" s="38">
        <f t="shared" si="354"/>
        <v>3268</v>
      </c>
      <c r="AT525" s="173">
        <f t="shared" si="354"/>
        <v>1647</v>
      </c>
      <c r="AU525" s="173">
        <f t="shared" si="354"/>
        <v>788</v>
      </c>
      <c r="AV525" s="173">
        <f t="shared" si="354"/>
        <v>523</v>
      </c>
      <c r="AW525" s="171">
        <f t="shared" si="354"/>
        <v>310</v>
      </c>
      <c r="AX525" s="38">
        <f t="shared" si="354"/>
        <v>4570</v>
      </c>
      <c r="AY525" s="173">
        <f t="shared" si="354"/>
        <v>1265</v>
      </c>
      <c r="AZ525" s="171">
        <f t="shared" si="354"/>
        <v>3305</v>
      </c>
      <c r="BA525" s="38">
        <f t="shared" si="354"/>
        <v>29752</v>
      </c>
      <c r="BB525" s="173">
        <f t="shared" si="354"/>
        <v>11756</v>
      </c>
      <c r="BC525" s="173">
        <f t="shared" si="354"/>
        <v>2660</v>
      </c>
      <c r="BD525" s="173">
        <f t="shared" si="354"/>
        <v>2841</v>
      </c>
      <c r="BE525" s="173">
        <f t="shared" si="354"/>
        <v>2408</v>
      </c>
      <c r="BF525" s="173">
        <f t="shared" si="354"/>
        <v>3013</v>
      </c>
      <c r="BG525" s="173">
        <f t="shared" si="354"/>
        <v>2551</v>
      </c>
      <c r="BH525" s="173">
        <f t="shared" si="354"/>
        <v>2507</v>
      </c>
      <c r="BI525" s="171">
        <f t="shared" si="354"/>
        <v>2016</v>
      </c>
      <c r="BJ525" s="38">
        <f t="shared" si="354"/>
        <v>9218</v>
      </c>
      <c r="BK525" s="173">
        <f t="shared" si="354"/>
        <v>1156</v>
      </c>
      <c r="BL525" s="173">
        <f t="shared" si="354"/>
        <v>2330</v>
      </c>
      <c r="BM525" s="173">
        <f t="shared" si="354"/>
        <v>3829</v>
      </c>
      <c r="BN525" s="173">
        <f t="shared" si="354"/>
        <v>514</v>
      </c>
      <c r="BO525" s="171">
        <f t="shared" ref="BO525:DW525" si="355">SUM(BO526:BO530)</f>
        <v>1389</v>
      </c>
      <c r="BP525" s="38">
        <f t="shared" si="355"/>
        <v>2220</v>
      </c>
      <c r="BQ525" s="173">
        <f t="shared" si="355"/>
        <v>694</v>
      </c>
      <c r="BR525" s="173">
        <f t="shared" si="355"/>
        <v>419</v>
      </c>
      <c r="BS525" s="171">
        <f t="shared" si="355"/>
        <v>1107</v>
      </c>
      <c r="BT525" s="38">
        <f t="shared" si="355"/>
        <v>5253</v>
      </c>
      <c r="BU525" s="173">
        <f t="shared" si="355"/>
        <v>1928</v>
      </c>
      <c r="BV525" s="173">
        <f t="shared" si="355"/>
        <v>515</v>
      </c>
      <c r="BW525" s="173">
        <f t="shared" si="355"/>
        <v>1896</v>
      </c>
      <c r="BX525" s="171">
        <f t="shared" si="355"/>
        <v>914</v>
      </c>
      <c r="BY525" s="38">
        <f t="shared" si="355"/>
        <v>10101</v>
      </c>
      <c r="BZ525" s="173">
        <f t="shared" si="355"/>
        <v>646</v>
      </c>
      <c r="CA525" s="173">
        <f t="shared" si="355"/>
        <v>1160</v>
      </c>
      <c r="CB525" s="173">
        <f t="shared" si="355"/>
        <v>4052</v>
      </c>
      <c r="CC525" s="173">
        <f t="shared" si="355"/>
        <v>753</v>
      </c>
      <c r="CD525" s="173">
        <f t="shared" si="355"/>
        <v>633</v>
      </c>
      <c r="CE525" s="173">
        <f t="shared" si="355"/>
        <v>812</v>
      </c>
      <c r="CF525" s="173">
        <f t="shared" si="355"/>
        <v>1329</v>
      </c>
      <c r="CG525" s="171">
        <f t="shared" si="355"/>
        <v>716</v>
      </c>
      <c r="CH525" s="38">
        <f t="shared" si="355"/>
        <v>9078</v>
      </c>
      <c r="CI525" s="173">
        <f t="shared" si="355"/>
        <v>6271</v>
      </c>
      <c r="CJ525" s="171">
        <f t="shared" si="355"/>
        <v>2807</v>
      </c>
      <c r="CK525" s="38">
        <f t="shared" si="355"/>
        <v>13230</v>
      </c>
      <c r="CL525" s="173">
        <f t="shared" si="355"/>
        <v>4873</v>
      </c>
      <c r="CM525" s="173">
        <f t="shared" si="355"/>
        <v>3175</v>
      </c>
      <c r="CN525" s="173">
        <f t="shared" si="355"/>
        <v>1073</v>
      </c>
      <c r="CO525" s="173">
        <f t="shared" si="355"/>
        <v>1699</v>
      </c>
      <c r="CP525" s="171">
        <f t="shared" si="355"/>
        <v>2410</v>
      </c>
      <c r="CQ525" s="38">
        <f t="shared" si="355"/>
        <v>4594</v>
      </c>
      <c r="CR525" s="173">
        <f t="shared" si="355"/>
        <v>1243</v>
      </c>
      <c r="CS525" s="173">
        <f t="shared" si="355"/>
        <v>1805</v>
      </c>
      <c r="CT525" s="171">
        <f t="shared" si="355"/>
        <v>1546</v>
      </c>
      <c r="CU525" s="38">
        <f t="shared" si="355"/>
        <v>5551</v>
      </c>
      <c r="CV525" s="173">
        <f t="shared" si="355"/>
        <v>921</v>
      </c>
      <c r="CW525" s="173">
        <f t="shared" si="355"/>
        <v>1849</v>
      </c>
      <c r="CX525" s="173">
        <f t="shared" si="355"/>
        <v>1205</v>
      </c>
      <c r="CY525" s="171">
        <f t="shared" si="355"/>
        <v>1576</v>
      </c>
      <c r="CZ525" s="38">
        <f t="shared" si="355"/>
        <v>14814</v>
      </c>
      <c r="DA525" s="173">
        <f t="shared" si="355"/>
        <v>797</v>
      </c>
      <c r="DB525" s="173">
        <f t="shared" si="355"/>
        <v>732</v>
      </c>
      <c r="DC525" s="173">
        <f t="shared" si="355"/>
        <v>2504</v>
      </c>
      <c r="DD525" s="173">
        <f t="shared" si="355"/>
        <v>6315</v>
      </c>
      <c r="DE525" s="173">
        <f t="shared" si="355"/>
        <v>2602</v>
      </c>
      <c r="DF525" s="171">
        <f t="shared" si="355"/>
        <v>1864</v>
      </c>
      <c r="DG525" s="38">
        <f t="shared" si="355"/>
        <v>20513</v>
      </c>
      <c r="DH525" s="173">
        <f t="shared" si="355"/>
        <v>1702</v>
      </c>
      <c r="DI525" s="173">
        <f t="shared" si="355"/>
        <v>1299</v>
      </c>
      <c r="DJ525" s="173">
        <f t="shared" si="355"/>
        <v>1930</v>
      </c>
      <c r="DK525" s="173">
        <f t="shared" si="355"/>
        <v>3724</v>
      </c>
      <c r="DL525" s="173">
        <f t="shared" si="355"/>
        <v>2487</v>
      </c>
      <c r="DM525" s="173">
        <f t="shared" si="355"/>
        <v>5859</v>
      </c>
      <c r="DN525" s="173">
        <f t="shared" si="355"/>
        <v>1480</v>
      </c>
      <c r="DO525" s="171">
        <f t="shared" si="355"/>
        <v>2032</v>
      </c>
      <c r="DP525" s="460">
        <f t="shared" si="355"/>
        <v>183759</v>
      </c>
      <c r="DQ525" s="38">
        <f t="shared" si="355"/>
        <v>3719</v>
      </c>
      <c r="DR525" s="173">
        <f t="shared" si="355"/>
        <v>1713</v>
      </c>
      <c r="DS525" s="173">
        <f t="shared" si="355"/>
        <v>1387</v>
      </c>
      <c r="DT525" s="171">
        <f t="shared" si="355"/>
        <v>619</v>
      </c>
      <c r="DU525" s="38">
        <f t="shared" si="355"/>
        <v>0</v>
      </c>
      <c r="DV525" s="644">
        <f t="shared" si="355"/>
        <v>1703</v>
      </c>
      <c r="DW525" s="645">
        <f t="shared" si="355"/>
        <v>0</v>
      </c>
    </row>
    <row r="526" spans="1:139" s="14" customFormat="1" ht="16.5" customHeight="1">
      <c r="A526" s="48" t="s">
        <v>31</v>
      </c>
      <c r="B526" s="640">
        <f>SUM(C526:D526)</f>
        <v>901</v>
      </c>
      <c r="C526" s="373">
        <v>529</v>
      </c>
      <c r="D526" s="229">
        <v>372</v>
      </c>
      <c r="E526" s="640">
        <f>SUM(F526:J526)</f>
        <v>1949</v>
      </c>
      <c r="F526" s="373">
        <v>252</v>
      </c>
      <c r="G526" s="374">
        <v>781</v>
      </c>
      <c r="H526" s="374">
        <v>166</v>
      </c>
      <c r="I526" s="374">
        <v>275</v>
      </c>
      <c r="J526" s="229">
        <v>475</v>
      </c>
      <c r="K526" s="640">
        <f>SUM(L526:O526)</f>
        <v>845</v>
      </c>
      <c r="L526" s="374">
        <v>183</v>
      </c>
      <c r="M526" s="374">
        <v>139</v>
      </c>
      <c r="N526" s="374">
        <v>209</v>
      </c>
      <c r="O526" s="229">
        <v>314</v>
      </c>
      <c r="P526" s="640">
        <f>SUM(Q526:S526)</f>
        <v>756</v>
      </c>
      <c r="Q526" s="374">
        <v>356</v>
      </c>
      <c r="R526" s="374">
        <v>185</v>
      </c>
      <c r="S526" s="229">
        <v>215</v>
      </c>
      <c r="T526" s="640">
        <f>SUM(U526:X526)</f>
        <v>928</v>
      </c>
      <c r="U526" s="374">
        <v>269</v>
      </c>
      <c r="V526" s="374">
        <v>146</v>
      </c>
      <c r="W526" s="374">
        <v>298</v>
      </c>
      <c r="X526" s="229">
        <v>215</v>
      </c>
      <c r="Y526" s="640">
        <f>SUM(Z526:AC526)</f>
        <v>1415</v>
      </c>
      <c r="Z526" s="374">
        <v>245</v>
      </c>
      <c r="AA526" s="374">
        <v>415</v>
      </c>
      <c r="AB526" s="374">
        <v>468</v>
      </c>
      <c r="AC526" s="229">
        <v>287</v>
      </c>
      <c r="AD526" s="640">
        <f>SUM(AE526:AJ526)</f>
        <v>1227</v>
      </c>
      <c r="AE526" s="374">
        <v>171</v>
      </c>
      <c r="AF526" s="374">
        <v>178</v>
      </c>
      <c r="AG526" s="374">
        <v>128</v>
      </c>
      <c r="AH526" s="374">
        <v>308</v>
      </c>
      <c r="AI526" s="374">
        <v>156</v>
      </c>
      <c r="AJ526" s="229">
        <v>286</v>
      </c>
      <c r="AK526" s="640">
        <f>SUM(AL526:AO526)</f>
        <v>807</v>
      </c>
      <c r="AL526" s="374">
        <v>139</v>
      </c>
      <c r="AM526" s="374">
        <v>197</v>
      </c>
      <c r="AN526" s="374">
        <v>382</v>
      </c>
      <c r="AO526" s="229">
        <v>89</v>
      </c>
      <c r="AP526" s="640">
        <f>SUM(AQ526:AR526)</f>
        <v>204</v>
      </c>
      <c r="AQ526" s="374">
        <v>108</v>
      </c>
      <c r="AR526" s="229">
        <v>96</v>
      </c>
      <c r="AS526" s="640">
        <f>SUM(AT526:AW526)</f>
        <v>645</v>
      </c>
      <c r="AT526" s="374">
        <v>303</v>
      </c>
      <c r="AU526" s="374">
        <v>147</v>
      </c>
      <c r="AV526" s="374">
        <v>128</v>
      </c>
      <c r="AW526" s="229">
        <v>67</v>
      </c>
      <c r="AX526" s="640">
        <f>SUM(AY526:AZ526)</f>
        <v>807</v>
      </c>
      <c r="AY526" s="374">
        <v>222</v>
      </c>
      <c r="AZ526" s="229">
        <v>585</v>
      </c>
      <c r="BA526" s="640">
        <f>SUM(BB526:BI526)</f>
        <v>4244</v>
      </c>
      <c r="BB526" s="374">
        <v>1161</v>
      </c>
      <c r="BC526" s="374">
        <v>410</v>
      </c>
      <c r="BD526" s="374">
        <v>470</v>
      </c>
      <c r="BE526" s="374">
        <v>430</v>
      </c>
      <c r="BF526" s="374">
        <v>538</v>
      </c>
      <c r="BG526" s="374">
        <v>427</v>
      </c>
      <c r="BH526" s="374">
        <v>430</v>
      </c>
      <c r="BI526" s="229">
        <v>378</v>
      </c>
      <c r="BJ526" s="640">
        <f>SUM(BK526:BO526)</f>
        <v>1297</v>
      </c>
      <c r="BK526" s="374">
        <v>179</v>
      </c>
      <c r="BL526" s="374">
        <v>335</v>
      </c>
      <c r="BM526" s="374">
        <v>459</v>
      </c>
      <c r="BN526" s="374">
        <v>95</v>
      </c>
      <c r="BO526" s="229">
        <v>229</v>
      </c>
      <c r="BP526" s="640">
        <f>SUM(BQ526:BS526)</f>
        <v>463</v>
      </c>
      <c r="BQ526" s="374">
        <v>151</v>
      </c>
      <c r="BR526" s="374">
        <v>91</v>
      </c>
      <c r="BS526" s="229">
        <v>221</v>
      </c>
      <c r="BT526" s="640">
        <f>SUM(BU526:BX526)</f>
        <v>1235</v>
      </c>
      <c r="BU526" s="374">
        <v>376</v>
      </c>
      <c r="BV526" s="374">
        <v>143</v>
      </c>
      <c r="BW526" s="374">
        <v>491</v>
      </c>
      <c r="BX526" s="229">
        <v>225</v>
      </c>
      <c r="BY526" s="640">
        <f>SUM(BZ526:CG526)</f>
        <v>1723</v>
      </c>
      <c r="BZ526" s="374">
        <v>105</v>
      </c>
      <c r="CA526" s="374">
        <v>237</v>
      </c>
      <c r="CB526" s="374">
        <v>568</v>
      </c>
      <c r="CC526" s="374">
        <v>100</v>
      </c>
      <c r="CD526" s="374">
        <v>125</v>
      </c>
      <c r="CE526" s="374">
        <v>157</v>
      </c>
      <c r="CF526" s="374">
        <v>275</v>
      </c>
      <c r="CG526" s="229">
        <v>156</v>
      </c>
      <c r="CH526" s="640">
        <f>SUM(CI526:CJ526)</f>
        <v>2067</v>
      </c>
      <c r="CI526" s="374">
        <v>1428</v>
      </c>
      <c r="CJ526" s="229">
        <v>639</v>
      </c>
      <c r="CK526" s="640">
        <f>SUM(CL526:CP526)</f>
        <v>2099</v>
      </c>
      <c r="CL526" s="374">
        <v>674</v>
      </c>
      <c r="CM526" s="374">
        <v>590</v>
      </c>
      <c r="CN526" s="374">
        <v>224</v>
      </c>
      <c r="CO526" s="374">
        <v>290</v>
      </c>
      <c r="CP526" s="229">
        <v>321</v>
      </c>
      <c r="CQ526" s="640">
        <f>SUM(CR526:CT526)</f>
        <v>809</v>
      </c>
      <c r="CR526" s="374">
        <v>240</v>
      </c>
      <c r="CS526" s="374">
        <v>281</v>
      </c>
      <c r="CT526" s="229">
        <v>288</v>
      </c>
      <c r="CU526" s="640">
        <f>SUM(CV526:CY526)</f>
        <v>951</v>
      </c>
      <c r="CV526" s="374">
        <v>208</v>
      </c>
      <c r="CW526" s="374">
        <v>317</v>
      </c>
      <c r="CX526" s="374">
        <v>193</v>
      </c>
      <c r="CY526" s="229">
        <v>233</v>
      </c>
      <c r="CZ526" s="640">
        <f>SUM(DA526:DF526)</f>
        <v>2364</v>
      </c>
      <c r="DA526" s="374">
        <v>143</v>
      </c>
      <c r="DB526" s="374">
        <v>112</v>
      </c>
      <c r="DC526" s="374">
        <v>367</v>
      </c>
      <c r="DD526" s="374">
        <v>988</v>
      </c>
      <c r="DE526" s="374">
        <v>488</v>
      </c>
      <c r="DF526" s="229">
        <v>266</v>
      </c>
      <c r="DG526" s="640">
        <f>SUM(DH526:DO526)</f>
        <v>3525</v>
      </c>
      <c r="DH526" s="374">
        <v>290</v>
      </c>
      <c r="DI526" s="374">
        <v>255</v>
      </c>
      <c r="DJ526" s="374">
        <v>330</v>
      </c>
      <c r="DK526" s="374">
        <v>597</v>
      </c>
      <c r="DL526" s="374">
        <v>477</v>
      </c>
      <c r="DM526" s="374">
        <v>1006</v>
      </c>
      <c r="DN526" s="374">
        <v>221</v>
      </c>
      <c r="DO526" s="229">
        <v>349</v>
      </c>
      <c r="DP526" s="641">
        <f>B526+E526+K526+P526+T526+Y526+AD526+AK526+AP526+AS526+AX526+BA526+BJ526+BP526+BT526+BY526+CH526+CK526+CQ526+CU526+CZ526+DG526</f>
        <v>31261</v>
      </c>
      <c r="DQ526" s="640">
        <f>SUM(DR526:DT526)</f>
        <v>552</v>
      </c>
      <c r="DR526" s="374">
        <v>269</v>
      </c>
      <c r="DS526" s="374">
        <v>206</v>
      </c>
      <c r="DT526" s="229">
        <v>77</v>
      </c>
      <c r="DU526" s="38" t="s">
        <v>341</v>
      </c>
      <c r="DV526" s="374">
        <v>287</v>
      </c>
      <c r="DW526" s="229" t="s">
        <v>341</v>
      </c>
    </row>
    <row r="527" spans="1:139" s="14" customFormat="1" ht="16.5" customHeight="1">
      <c r="A527" s="48" t="s">
        <v>32</v>
      </c>
      <c r="B527" s="640">
        <f>SUM(C527:D527)</f>
        <v>797</v>
      </c>
      <c r="C527" s="373">
        <v>478</v>
      </c>
      <c r="D527" s="229">
        <v>319</v>
      </c>
      <c r="E527" s="640">
        <f>SUM(F527:J527)</f>
        <v>1123</v>
      </c>
      <c r="F527" s="373">
        <v>105</v>
      </c>
      <c r="G527" s="374">
        <v>450</v>
      </c>
      <c r="H527" s="374">
        <v>103</v>
      </c>
      <c r="I527" s="374">
        <v>95</v>
      </c>
      <c r="J527" s="229">
        <v>370</v>
      </c>
      <c r="K527" s="640">
        <f>SUM(L527:O527)</f>
        <v>444</v>
      </c>
      <c r="L527" s="374">
        <v>73</v>
      </c>
      <c r="M527" s="374">
        <v>60</v>
      </c>
      <c r="N527" s="374">
        <v>135</v>
      </c>
      <c r="O527" s="229">
        <v>176</v>
      </c>
      <c r="P527" s="640">
        <f>SUM(Q527:S527)</f>
        <v>462</v>
      </c>
      <c r="Q527" s="374">
        <v>178</v>
      </c>
      <c r="R527" s="374">
        <v>163</v>
      </c>
      <c r="S527" s="229">
        <v>121</v>
      </c>
      <c r="T527" s="640">
        <f>SUM(U527:X527)</f>
        <v>390</v>
      </c>
      <c r="U527" s="374">
        <v>150</v>
      </c>
      <c r="V527" s="374">
        <v>54</v>
      </c>
      <c r="W527" s="374">
        <v>118</v>
      </c>
      <c r="X527" s="229">
        <v>68</v>
      </c>
      <c r="Y527" s="640">
        <f>SUM(Z527:AC527)</f>
        <v>1884</v>
      </c>
      <c r="Z527" s="374">
        <v>323</v>
      </c>
      <c r="AA527" s="374">
        <v>474</v>
      </c>
      <c r="AB527" s="374">
        <v>590</v>
      </c>
      <c r="AC527" s="229">
        <v>497</v>
      </c>
      <c r="AD527" s="640">
        <f>SUM(AE527:AJ527)</f>
        <v>695</v>
      </c>
      <c r="AE527" s="374">
        <v>70</v>
      </c>
      <c r="AF527" s="374">
        <v>93</v>
      </c>
      <c r="AG527" s="374">
        <v>54</v>
      </c>
      <c r="AH527" s="374">
        <v>205</v>
      </c>
      <c r="AI527" s="374">
        <v>106</v>
      </c>
      <c r="AJ527" s="229">
        <v>167</v>
      </c>
      <c r="AK527" s="640">
        <f>SUM(AL527:AO527)</f>
        <v>278</v>
      </c>
      <c r="AL527" s="374">
        <v>45</v>
      </c>
      <c r="AM527" s="374">
        <v>66</v>
      </c>
      <c r="AN527" s="374">
        <v>130</v>
      </c>
      <c r="AO527" s="229">
        <v>37</v>
      </c>
      <c r="AP527" s="640">
        <f>SUM(AQ527:AR527)</f>
        <v>60</v>
      </c>
      <c r="AQ527" s="374">
        <v>25</v>
      </c>
      <c r="AR527" s="229">
        <v>35</v>
      </c>
      <c r="AS527" s="640">
        <f>SUM(AT527:AW527)</f>
        <v>307</v>
      </c>
      <c r="AT527" s="374">
        <v>156</v>
      </c>
      <c r="AU527" s="374">
        <v>71</v>
      </c>
      <c r="AV527" s="374">
        <v>47</v>
      </c>
      <c r="AW527" s="229">
        <v>33</v>
      </c>
      <c r="AX527" s="640">
        <f>SUM(AY527:AZ527)</f>
        <v>398</v>
      </c>
      <c r="AY527" s="374">
        <v>102</v>
      </c>
      <c r="AZ527" s="229">
        <v>296</v>
      </c>
      <c r="BA527" s="640">
        <f>SUM(BB527:BI527)</f>
        <v>2790</v>
      </c>
      <c r="BB527" s="374">
        <v>1052</v>
      </c>
      <c r="BC527" s="374">
        <v>233</v>
      </c>
      <c r="BD527" s="374">
        <v>291</v>
      </c>
      <c r="BE527" s="374">
        <v>216</v>
      </c>
      <c r="BF527" s="374">
        <v>309</v>
      </c>
      <c r="BG527" s="374">
        <v>267</v>
      </c>
      <c r="BH527" s="374">
        <v>232</v>
      </c>
      <c r="BI527" s="229">
        <v>190</v>
      </c>
      <c r="BJ527" s="640">
        <f>SUM(BK527:BO527)</f>
        <v>820</v>
      </c>
      <c r="BK527" s="374">
        <v>70</v>
      </c>
      <c r="BL527" s="374">
        <v>214</v>
      </c>
      <c r="BM527" s="374">
        <v>379</v>
      </c>
      <c r="BN527" s="374">
        <v>54</v>
      </c>
      <c r="BO527" s="229">
        <v>103</v>
      </c>
      <c r="BP527" s="640">
        <f>SUM(BQ527:BS527)</f>
        <v>142</v>
      </c>
      <c r="BQ527" s="374">
        <v>45</v>
      </c>
      <c r="BR527" s="374">
        <v>17</v>
      </c>
      <c r="BS527" s="229">
        <v>80</v>
      </c>
      <c r="BT527" s="640">
        <f>SUM(BU527:BX527)</f>
        <v>608</v>
      </c>
      <c r="BU527" s="374">
        <v>173</v>
      </c>
      <c r="BV527" s="374">
        <v>48</v>
      </c>
      <c r="BW527" s="374">
        <v>299</v>
      </c>
      <c r="BX527" s="229">
        <v>88</v>
      </c>
      <c r="BY527" s="640">
        <f>SUM(BZ527:CG527)</f>
        <v>966</v>
      </c>
      <c r="BZ527" s="374">
        <v>38</v>
      </c>
      <c r="CA527" s="374">
        <v>141</v>
      </c>
      <c r="CB527" s="374">
        <v>407</v>
      </c>
      <c r="CC527" s="374">
        <v>62</v>
      </c>
      <c r="CD527" s="374">
        <v>54</v>
      </c>
      <c r="CE527" s="374">
        <v>78</v>
      </c>
      <c r="CF527" s="374">
        <v>120</v>
      </c>
      <c r="CG527" s="229">
        <v>66</v>
      </c>
      <c r="CH527" s="640">
        <f>SUM(CI527:CJ527)</f>
        <v>1135</v>
      </c>
      <c r="CI527" s="374">
        <v>837</v>
      </c>
      <c r="CJ527" s="229">
        <v>298</v>
      </c>
      <c r="CK527" s="640">
        <f>SUM(CL527:CP527)</f>
        <v>2246</v>
      </c>
      <c r="CL527" s="374">
        <v>868</v>
      </c>
      <c r="CM527" s="374">
        <v>515</v>
      </c>
      <c r="CN527" s="374">
        <v>198</v>
      </c>
      <c r="CO527" s="374">
        <v>252</v>
      </c>
      <c r="CP527" s="229">
        <v>413</v>
      </c>
      <c r="CQ527" s="640">
        <f>SUM(CR527:CT527)</f>
        <v>396</v>
      </c>
      <c r="CR527" s="374">
        <v>95</v>
      </c>
      <c r="CS527" s="374">
        <v>166</v>
      </c>
      <c r="CT527" s="229">
        <v>135</v>
      </c>
      <c r="CU527" s="640">
        <f>SUM(CV527:CY527)</f>
        <v>494</v>
      </c>
      <c r="CV527" s="374">
        <v>68</v>
      </c>
      <c r="CW527" s="374">
        <v>143</v>
      </c>
      <c r="CX527" s="374">
        <v>138</v>
      </c>
      <c r="CY527" s="229">
        <v>145</v>
      </c>
      <c r="CZ527" s="640">
        <f>SUM(DA527:DF527)</f>
        <v>1359</v>
      </c>
      <c r="DA527" s="374">
        <v>38</v>
      </c>
      <c r="DB527" s="374">
        <v>47</v>
      </c>
      <c r="DC527" s="374">
        <v>218</v>
      </c>
      <c r="DD527" s="374">
        <v>657</v>
      </c>
      <c r="DE527" s="374">
        <v>219</v>
      </c>
      <c r="DF527" s="229">
        <v>180</v>
      </c>
      <c r="DG527" s="640">
        <f>SUM(DH527:DO527)</f>
        <v>2253</v>
      </c>
      <c r="DH527" s="374">
        <v>162</v>
      </c>
      <c r="DI527" s="374">
        <v>170</v>
      </c>
      <c r="DJ527" s="374">
        <v>186</v>
      </c>
      <c r="DK527" s="374">
        <v>362</v>
      </c>
      <c r="DL527" s="374">
        <v>338</v>
      </c>
      <c r="DM527" s="374">
        <v>679</v>
      </c>
      <c r="DN527" s="374">
        <v>123</v>
      </c>
      <c r="DO527" s="229">
        <v>233</v>
      </c>
      <c r="DP527" s="641">
        <f>B527+E527+K527+P527+T527+Y527+AD527+AK527+AP527+AS527+AX527+BA527+BJ527+BP527+BT527+BY527+CH527+CK527+CQ527+CU527+CZ527+DG527</f>
        <v>20047</v>
      </c>
      <c r="DQ527" s="640">
        <f>SUM(DR527:DT527)</f>
        <v>245</v>
      </c>
      <c r="DR527" s="374">
        <v>138</v>
      </c>
      <c r="DS527" s="374">
        <v>75</v>
      </c>
      <c r="DT527" s="229">
        <v>32</v>
      </c>
      <c r="DU527" s="38" t="s">
        <v>341</v>
      </c>
      <c r="DV527" s="374">
        <v>115</v>
      </c>
      <c r="DW527" s="229" t="s">
        <v>341</v>
      </c>
    </row>
    <row r="528" spans="1:139" s="14" customFormat="1" ht="16.5" customHeight="1">
      <c r="A528" s="48" t="s">
        <v>33</v>
      </c>
      <c r="B528" s="640">
        <f>SUM(C528:D528)</f>
        <v>134</v>
      </c>
      <c r="C528" s="373">
        <v>71</v>
      </c>
      <c r="D528" s="229">
        <v>63</v>
      </c>
      <c r="E528" s="640">
        <f>SUM(F528:J528)</f>
        <v>169</v>
      </c>
      <c r="F528" s="373">
        <v>12</v>
      </c>
      <c r="G528" s="374">
        <v>72</v>
      </c>
      <c r="H528" s="374">
        <v>13</v>
      </c>
      <c r="I528" s="374">
        <v>27</v>
      </c>
      <c r="J528" s="229">
        <v>45</v>
      </c>
      <c r="K528" s="640">
        <f>SUM(L528:O528)</f>
        <v>84</v>
      </c>
      <c r="L528" s="374">
        <v>11</v>
      </c>
      <c r="M528" s="374">
        <v>7</v>
      </c>
      <c r="N528" s="374">
        <v>24</v>
      </c>
      <c r="O528" s="229">
        <v>42</v>
      </c>
      <c r="P528" s="640">
        <f>SUM(Q528:S528)</f>
        <v>76</v>
      </c>
      <c r="Q528" s="374">
        <v>25</v>
      </c>
      <c r="R528" s="374">
        <v>30</v>
      </c>
      <c r="S528" s="229">
        <v>21</v>
      </c>
      <c r="T528" s="640">
        <f>SUM(U528:X528)</f>
        <v>126</v>
      </c>
      <c r="U528" s="374">
        <v>49</v>
      </c>
      <c r="V528" s="374">
        <v>10</v>
      </c>
      <c r="W528" s="374">
        <v>47</v>
      </c>
      <c r="X528" s="229">
        <v>20</v>
      </c>
      <c r="Y528" s="640">
        <f>SUM(Z528:AC528)</f>
        <v>202</v>
      </c>
      <c r="Z528" s="374">
        <v>65</v>
      </c>
      <c r="AA528" s="374">
        <v>52</v>
      </c>
      <c r="AB528" s="374">
        <v>38</v>
      </c>
      <c r="AC528" s="229">
        <v>47</v>
      </c>
      <c r="AD528" s="640">
        <f>SUM(AE528:AJ528)</f>
        <v>134</v>
      </c>
      <c r="AE528" s="374">
        <v>25</v>
      </c>
      <c r="AF528" s="374">
        <v>12</v>
      </c>
      <c r="AG528" s="374">
        <v>8</v>
      </c>
      <c r="AH528" s="374">
        <v>45</v>
      </c>
      <c r="AI528" s="374">
        <v>6</v>
      </c>
      <c r="AJ528" s="229">
        <v>38</v>
      </c>
      <c r="AK528" s="640">
        <f>SUM(AL528:AO528)</f>
        <v>76</v>
      </c>
      <c r="AL528" s="374">
        <v>12</v>
      </c>
      <c r="AM528" s="374">
        <v>13</v>
      </c>
      <c r="AN528" s="374">
        <v>41</v>
      </c>
      <c r="AO528" s="229">
        <v>10</v>
      </c>
      <c r="AP528" s="640">
        <f>SUM(AQ528:AR528)</f>
        <v>15</v>
      </c>
      <c r="AQ528" s="374">
        <v>4</v>
      </c>
      <c r="AR528" s="229">
        <v>11</v>
      </c>
      <c r="AS528" s="640">
        <f>SUM(AT528:AW528)</f>
        <v>111</v>
      </c>
      <c r="AT528" s="374">
        <v>48</v>
      </c>
      <c r="AU528" s="374">
        <v>14</v>
      </c>
      <c r="AV528" s="374">
        <v>38</v>
      </c>
      <c r="AW528" s="229">
        <v>11</v>
      </c>
      <c r="AX528" s="640">
        <f>SUM(AY528:AZ528)</f>
        <v>92</v>
      </c>
      <c r="AY528" s="374">
        <v>19</v>
      </c>
      <c r="AZ528" s="229">
        <v>73</v>
      </c>
      <c r="BA528" s="640">
        <f>SUM(BB528:BI528)</f>
        <v>571</v>
      </c>
      <c r="BB528" s="374">
        <v>187</v>
      </c>
      <c r="BC528" s="374">
        <v>63</v>
      </c>
      <c r="BD528" s="374">
        <v>41</v>
      </c>
      <c r="BE528" s="374">
        <v>39</v>
      </c>
      <c r="BF528" s="374">
        <v>104</v>
      </c>
      <c r="BG528" s="374">
        <v>39</v>
      </c>
      <c r="BH528" s="374">
        <v>67</v>
      </c>
      <c r="BI528" s="229">
        <v>31</v>
      </c>
      <c r="BJ528" s="640">
        <f>SUM(BK528:BO528)</f>
        <v>137</v>
      </c>
      <c r="BK528" s="374">
        <v>26</v>
      </c>
      <c r="BL528" s="374">
        <v>30</v>
      </c>
      <c r="BM528" s="374">
        <v>34</v>
      </c>
      <c r="BN528" s="374">
        <v>24</v>
      </c>
      <c r="BO528" s="229">
        <v>23</v>
      </c>
      <c r="BP528" s="640">
        <f>SUM(BQ528:BS528)</f>
        <v>61</v>
      </c>
      <c r="BQ528" s="374">
        <v>19</v>
      </c>
      <c r="BR528" s="374">
        <v>9</v>
      </c>
      <c r="BS528" s="229">
        <v>33</v>
      </c>
      <c r="BT528" s="640">
        <f>SUM(BU528:BX528)</f>
        <v>125</v>
      </c>
      <c r="BU528" s="374">
        <v>48</v>
      </c>
      <c r="BV528" s="374">
        <v>11</v>
      </c>
      <c r="BW528" s="374">
        <v>56</v>
      </c>
      <c r="BX528" s="229">
        <v>10</v>
      </c>
      <c r="BY528" s="640">
        <f>SUM(BZ528:CG528)</f>
        <v>152</v>
      </c>
      <c r="BZ528" s="374">
        <v>13</v>
      </c>
      <c r="CA528" s="374">
        <v>39</v>
      </c>
      <c r="CB528" s="374">
        <v>46</v>
      </c>
      <c r="CC528" s="374">
        <v>4</v>
      </c>
      <c r="CD528" s="374">
        <v>14</v>
      </c>
      <c r="CE528" s="374">
        <v>20</v>
      </c>
      <c r="CF528" s="374">
        <v>12</v>
      </c>
      <c r="CG528" s="229">
        <v>4</v>
      </c>
      <c r="CH528" s="640">
        <f>SUM(CI528:CJ528)</f>
        <v>226</v>
      </c>
      <c r="CI528" s="374">
        <v>148</v>
      </c>
      <c r="CJ528" s="229">
        <v>78</v>
      </c>
      <c r="CK528" s="640">
        <f>SUM(CL528:CP528)</f>
        <v>273</v>
      </c>
      <c r="CL528" s="374">
        <v>122</v>
      </c>
      <c r="CM528" s="374">
        <v>39</v>
      </c>
      <c r="CN528" s="374">
        <v>15</v>
      </c>
      <c r="CO528" s="374">
        <v>37</v>
      </c>
      <c r="CP528" s="229">
        <v>60</v>
      </c>
      <c r="CQ528" s="640">
        <f>SUM(CR528:CT528)</f>
        <v>115</v>
      </c>
      <c r="CR528" s="374">
        <v>49</v>
      </c>
      <c r="CS528" s="374">
        <v>35</v>
      </c>
      <c r="CT528" s="229">
        <v>31</v>
      </c>
      <c r="CU528" s="640">
        <f>SUM(CV528:CY528)</f>
        <v>102</v>
      </c>
      <c r="CV528" s="374">
        <v>13</v>
      </c>
      <c r="CW528" s="374">
        <v>47</v>
      </c>
      <c r="CX528" s="374">
        <v>20</v>
      </c>
      <c r="CY528" s="229">
        <v>22</v>
      </c>
      <c r="CZ528" s="640">
        <f>SUM(DA528:DF528)</f>
        <v>262</v>
      </c>
      <c r="DA528" s="374">
        <v>6</v>
      </c>
      <c r="DB528" s="374">
        <v>21</v>
      </c>
      <c r="DC528" s="374">
        <v>74</v>
      </c>
      <c r="DD528" s="374">
        <v>84</v>
      </c>
      <c r="DE528" s="374">
        <v>50</v>
      </c>
      <c r="DF528" s="229">
        <v>27</v>
      </c>
      <c r="DG528" s="640">
        <f>SUM(DH528:DO528)</f>
        <v>448</v>
      </c>
      <c r="DH528" s="374">
        <v>49</v>
      </c>
      <c r="DI528" s="374">
        <v>48</v>
      </c>
      <c r="DJ528" s="374">
        <v>39</v>
      </c>
      <c r="DK528" s="374">
        <v>89</v>
      </c>
      <c r="DL528" s="374">
        <v>44</v>
      </c>
      <c r="DM528" s="374">
        <v>111</v>
      </c>
      <c r="DN528" s="374">
        <v>35</v>
      </c>
      <c r="DO528" s="229">
        <v>33</v>
      </c>
      <c r="DP528" s="641">
        <f>B528+E528+K528+P528+T528+Y528+AD528+AK528+AP528+AS528+AX528+BA528+BJ528+BP528+BT528+BY528+CH528+CK528+CQ528+CU528+CZ528+DG528</f>
        <v>3691</v>
      </c>
      <c r="DQ528" s="640">
        <f>SUM(DR528:DT528)</f>
        <v>52</v>
      </c>
      <c r="DR528" s="374">
        <v>23</v>
      </c>
      <c r="DS528" s="374">
        <v>17</v>
      </c>
      <c r="DT528" s="229">
        <v>12</v>
      </c>
      <c r="DU528" s="38" t="s">
        <v>341</v>
      </c>
      <c r="DV528" s="374">
        <v>34</v>
      </c>
      <c r="DW528" s="229" t="s">
        <v>341</v>
      </c>
    </row>
    <row r="529" spans="1:129" s="14" customFormat="1" ht="16.5" customHeight="1">
      <c r="A529" s="675" t="s">
        <v>34</v>
      </c>
      <c r="B529" s="640">
        <f>SUM(C529:D529)</f>
        <v>702</v>
      </c>
      <c r="C529" s="373">
        <v>471</v>
      </c>
      <c r="D529" s="229">
        <v>231</v>
      </c>
      <c r="E529" s="640">
        <f>SUM(F529:J529)</f>
        <v>3673</v>
      </c>
      <c r="F529" s="373">
        <v>340</v>
      </c>
      <c r="G529" s="374">
        <v>1743</v>
      </c>
      <c r="H529" s="374">
        <v>490</v>
      </c>
      <c r="I529" s="374">
        <v>334</v>
      </c>
      <c r="J529" s="229">
        <v>766</v>
      </c>
      <c r="K529" s="640">
        <f>SUM(L529:O529)</f>
        <v>1334</v>
      </c>
      <c r="L529" s="374">
        <v>273</v>
      </c>
      <c r="M529" s="374">
        <v>155</v>
      </c>
      <c r="N529" s="374">
        <v>278</v>
      </c>
      <c r="O529" s="229">
        <v>628</v>
      </c>
      <c r="P529" s="640">
        <f>SUM(Q529:S529)</f>
        <v>1344</v>
      </c>
      <c r="Q529" s="374">
        <v>711</v>
      </c>
      <c r="R529" s="374">
        <v>386</v>
      </c>
      <c r="S529" s="229">
        <v>247</v>
      </c>
      <c r="T529" s="640">
        <f>SUM(U529:X529)</f>
        <v>1442</v>
      </c>
      <c r="U529" s="374">
        <v>489</v>
      </c>
      <c r="V529" s="374">
        <v>150</v>
      </c>
      <c r="W529" s="374">
        <v>533</v>
      </c>
      <c r="X529" s="229">
        <v>270</v>
      </c>
      <c r="Y529" s="640">
        <f>SUM(Z529:AC529)</f>
        <v>3326</v>
      </c>
      <c r="Z529" s="374">
        <v>672</v>
      </c>
      <c r="AA529" s="374">
        <v>813</v>
      </c>
      <c r="AB529" s="374">
        <v>1190</v>
      </c>
      <c r="AC529" s="229">
        <v>651</v>
      </c>
      <c r="AD529" s="640">
        <f>SUM(AE529:AJ529)</f>
        <v>2580</v>
      </c>
      <c r="AE529" s="374">
        <v>237</v>
      </c>
      <c r="AF529" s="374">
        <v>427</v>
      </c>
      <c r="AG529" s="374">
        <v>220</v>
      </c>
      <c r="AH529" s="374">
        <v>663</v>
      </c>
      <c r="AI529" s="374">
        <v>349</v>
      </c>
      <c r="AJ529" s="229">
        <v>684</v>
      </c>
      <c r="AK529" s="640">
        <f>SUM(AL529:AO529)</f>
        <v>955</v>
      </c>
      <c r="AL529" s="374">
        <v>183</v>
      </c>
      <c r="AM529" s="374">
        <v>212</v>
      </c>
      <c r="AN529" s="374">
        <v>426</v>
      </c>
      <c r="AO529" s="229">
        <v>134</v>
      </c>
      <c r="AP529" s="640">
        <f>SUM(AQ529:AR529)</f>
        <v>300</v>
      </c>
      <c r="AQ529" s="374">
        <v>130</v>
      </c>
      <c r="AR529" s="229">
        <v>170</v>
      </c>
      <c r="AS529" s="640">
        <f>SUM(AT529:AW529)</f>
        <v>965</v>
      </c>
      <c r="AT529" s="374">
        <v>530</v>
      </c>
      <c r="AU529" s="374">
        <v>228</v>
      </c>
      <c r="AV529" s="374">
        <v>117</v>
      </c>
      <c r="AW529" s="229">
        <v>90</v>
      </c>
      <c r="AX529" s="640">
        <f>SUM(AY529:AZ529)</f>
        <v>1626</v>
      </c>
      <c r="AY529" s="374">
        <v>471</v>
      </c>
      <c r="AZ529" s="229">
        <v>1155</v>
      </c>
      <c r="BA529" s="640">
        <f>SUM(BB529:BI529)</f>
        <v>9687</v>
      </c>
      <c r="BB529" s="374">
        <v>2920</v>
      </c>
      <c r="BC529" s="374">
        <v>1107</v>
      </c>
      <c r="BD529" s="374">
        <v>1054</v>
      </c>
      <c r="BE529" s="374">
        <v>966</v>
      </c>
      <c r="BF529" s="374">
        <v>929</v>
      </c>
      <c r="BG529" s="374">
        <v>953</v>
      </c>
      <c r="BH529" s="374">
        <v>992</v>
      </c>
      <c r="BI529" s="229">
        <v>766</v>
      </c>
      <c r="BJ529" s="640">
        <f>SUM(BK529:BO529)</f>
        <v>3142</v>
      </c>
      <c r="BK529" s="374">
        <v>358</v>
      </c>
      <c r="BL529" s="374">
        <v>809</v>
      </c>
      <c r="BM529" s="374">
        <v>1409</v>
      </c>
      <c r="BN529" s="374">
        <v>115</v>
      </c>
      <c r="BO529" s="229">
        <v>451</v>
      </c>
      <c r="BP529" s="640">
        <f>SUM(BQ529:BS529)</f>
        <v>623</v>
      </c>
      <c r="BQ529" s="374">
        <v>183</v>
      </c>
      <c r="BR529" s="374">
        <v>99</v>
      </c>
      <c r="BS529" s="229">
        <v>341</v>
      </c>
      <c r="BT529" s="640">
        <f>SUM(BU529:BX529)</f>
        <v>1347</v>
      </c>
      <c r="BU529" s="374">
        <v>583</v>
      </c>
      <c r="BV529" s="374">
        <v>113</v>
      </c>
      <c r="BW529" s="374">
        <v>393</v>
      </c>
      <c r="BX529" s="229">
        <v>258</v>
      </c>
      <c r="BY529" s="640">
        <f>SUM(BZ529:CG529)</f>
        <v>3146</v>
      </c>
      <c r="BZ529" s="374">
        <v>170</v>
      </c>
      <c r="CA529" s="374">
        <v>248</v>
      </c>
      <c r="CB529" s="374">
        <v>1487</v>
      </c>
      <c r="CC529" s="374">
        <v>233</v>
      </c>
      <c r="CD529" s="374">
        <v>159</v>
      </c>
      <c r="CE529" s="374">
        <v>213</v>
      </c>
      <c r="CF529" s="374">
        <v>431</v>
      </c>
      <c r="CG529" s="229">
        <v>205</v>
      </c>
      <c r="CH529" s="640">
        <f>SUM(CI529:CJ529)</f>
        <v>2692</v>
      </c>
      <c r="CI529" s="374">
        <v>1815</v>
      </c>
      <c r="CJ529" s="229">
        <v>877</v>
      </c>
      <c r="CK529" s="640">
        <f>SUM(CL529:CP529)</f>
        <v>3946</v>
      </c>
      <c r="CL529" s="374">
        <v>1392</v>
      </c>
      <c r="CM529" s="374">
        <v>1037</v>
      </c>
      <c r="CN529" s="374">
        <v>263</v>
      </c>
      <c r="CO529" s="374">
        <v>506</v>
      </c>
      <c r="CP529" s="229">
        <v>748</v>
      </c>
      <c r="CQ529" s="640">
        <f>SUM(CR529:CT529)</f>
        <v>1602</v>
      </c>
      <c r="CR529" s="374">
        <v>348</v>
      </c>
      <c r="CS529" s="374">
        <v>747</v>
      </c>
      <c r="CT529" s="229">
        <v>507</v>
      </c>
      <c r="CU529" s="640">
        <f>SUM(CV529:CY529)</f>
        <v>1901</v>
      </c>
      <c r="CV529" s="374">
        <v>293</v>
      </c>
      <c r="CW529" s="374">
        <v>649</v>
      </c>
      <c r="CX529" s="374">
        <v>406</v>
      </c>
      <c r="CY529" s="229">
        <v>553</v>
      </c>
      <c r="CZ529" s="640">
        <f>SUM(DA529:DF529)</f>
        <v>4513</v>
      </c>
      <c r="DA529" s="374">
        <v>185</v>
      </c>
      <c r="DB529" s="374">
        <v>156</v>
      </c>
      <c r="DC529" s="374">
        <v>769</v>
      </c>
      <c r="DD529" s="374">
        <v>2008</v>
      </c>
      <c r="DE529" s="374">
        <v>811</v>
      </c>
      <c r="DF529" s="229">
        <v>584</v>
      </c>
      <c r="DG529" s="640">
        <f>SUM(DH529:DO529)</f>
        <v>6627</v>
      </c>
      <c r="DH529" s="374">
        <v>570</v>
      </c>
      <c r="DI529" s="374">
        <v>380</v>
      </c>
      <c r="DJ529" s="374">
        <v>555</v>
      </c>
      <c r="DK529" s="374">
        <v>1267</v>
      </c>
      <c r="DL529" s="374">
        <v>827</v>
      </c>
      <c r="DM529" s="374">
        <v>1895</v>
      </c>
      <c r="DN529" s="374">
        <v>489</v>
      </c>
      <c r="DO529" s="229">
        <v>644</v>
      </c>
      <c r="DP529" s="641">
        <f>B529+E529+K529+P529+T529+Y529+AD529+AK529+AP529+AS529+AX529+BA529+BJ529+BP529+BT529+BY529+CH529+CK529+CQ529+CU529+CZ529+DG529</f>
        <v>57473</v>
      </c>
      <c r="DQ529" s="640">
        <f>SUM(DR529:DT529)</f>
        <v>393</v>
      </c>
      <c r="DR529" s="374">
        <v>158</v>
      </c>
      <c r="DS529" s="374">
        <v>166</v>
      </c>
      <c r="DT529" s="229">
        <v>69</v>
      </c>
      <c r="DU529" s="38" t="s">
        <v>341</v>
      </c>
      <c r="DV529" s="374">
        <v>467</v>
      </c>
      <c r="DW529" s="229" t="s">
        <v>341</v>
      </c>
    </row>
    <row r="530" spans="1:129" s="14" customFormat="1" ht="16.5" customHeight="1">
      <c r="A530" s="675" t="s">
        <v>35</v>
      </c>
      <c r="B530" s="640">
        <f>SUM(C530:D530)</f>
        <v>1716</v>
      </c>
      <c r="C530" s="373">
        <v>1060</v>
      </c>
      <c r="D530" s="229">
        <v>656</v>
      </c>
      <c r="E530" s="640">
        <f>SUM(F530:J530)</f>
        <v>3498</v>
      </c>
      <c r="F530" s="373">
        <v>491</v>
      </c>
      <c r="G530" s="374">
        <v>1365</v>
      </c>
      <c r="H530" s="374">
        <v>444</v>
      </c>
      <c r="I530" s="374">
        <v>418</v>
      </c>
      <c r="J530" s="229">
        <v>780</v>
      </c>
      <c r="K530" s="640">
        <f>SUM(L530:O530)</f>
        <v>1648</v>
      </c>
      <c r="L530" s="374">
        <v>377</v>
      </c>
      <c r="M530" s="374">
        <v>223</v>
      </c>
      <c r="N530" s="374">
        <v>321</v>
      </c>
      <c r="O530" s="229">
        <v>727</v>
      </c>
      <c r="P530" s="640">
        <f>SUM(Q530:S530)</f>
        <v>1848</v>
      </c>
      <c r="Q530" s="374">
        <v>878</v>
      </c>
      <c r="R530" s="374">
        <v>562</v>
      </c>
      <c r="S530" s="229">
        <v>408</v>
      </c>
      <c r="T530" s="640">
        <f>SUM(U530:X530)</f>
        <v>2053</v>
      </c>
      <c r="U530" s="374">
        <v>681</v>
      </c>
      <c r="V530" s="374">
        <v>283</v>
      </c>
      <c r="W530" s="374">
        <v>717</v>
      </c>
      <c r="X530" s="229">
        <v>372</v>
      </c>
      <c r="Y530" s="640">
        <f>SUM(Z530:AC530)</f>
        <v>4047</v>
      </c>
      <c r="Z530" s="374">
        <v>789</v>
      </c>
      <c r="AA530" s="374">
        <v>1175</v>
      </c>
      <c r="AB530" s="374">
        <v>1252</v>
      </c>
      <c r="AC530" s="229">
        <v>831</v>
      </c>
      <c r="AD530" s="640">
        <f>SUM(AE530:AJ530)</f>
        <v>3085</v>
      </c>
      <c r="AE530" s="374">
        <v>357</v>
      </c>
      <c r="AF530" s="374">
        <v>428</v>
      </c>
      <c r="AG530" s="374">
        <v>427</v>
      </c>
      <c r="AH530" s="374">
        <v>711</v>
      </c>
      <c r="AI530" s="374">
        <v>425</v>
      </c>
      <c r="AJ530" s="229">
        <v>737</v>
      </c>
      <c r="AK530" s="640">
        <f>SUM(AL530:AO530)</f>
        <v>1435</v>
      </c>
      <c r="AL530" s="374">
        <v>296</v>
      </c>
      <c r="AM530" s="374">
        <v>331</v>
      </c>
      <c r="AN530" s="374">
        <v>593</v>
      </c>
      <c r="AO530" s="229">
        <v>215</v>
      </c>
      <c r="AP530" s="640">
        <f>SUM(AQ530:AR530)</f>
        <v>430</v>
      </c>
      <c r="AQ530" s="374">
        <v>179</v>
      </c>
      <c r="AR530" s="229">
        <v>251</v>
      </c>
      <c r="AS530" s="640">
        <f>SUM(AT530:AW530)</f>
        <v>1240</v>
      </c>
      <c r="AT530" s="374">
        <v>610</v>
      </c>
      <c r="AU530" s="374">
        <v>328</v>
      </c>
      <c r="AV530" s="374">
        <v>193</v>
      </c>
      <c r="AW530" s="229">
        <v>109</v>
      </c>
      <c r="AX530" s="640">
        <f>SUM(AY530:AZ530)</f>
        <v>1647</v>
      </c>
      <c r="AY530" s="374">
        <v>451</v>
      </c>
      <c r="AZ530" s="229">
        <v>1196</v>
      </c>
      <c r="BA530" s="640">
        <f>SUM(BB530:BI530)</f>
        <v>12460</v>
      </c>
      <c r="BB530" s="374">
        <v>6436</v>
      </c>
      <c r="BC530" s="374">
        <v>847</v>
      </c>
      <c r="BD530" s="374">
        <v>985</v>
      </c>
      <c r="BE530" s="374">
        <v>757</v>
      </c>
      <c r="BF530" s="374">
        <v>1133</v>
      </c>
      <c r="BG530" s="374">
        <v>865</v>
      </c>
      <c r="BH530" s="374">
        <v>786</v>
      </c>
      <c r="BI530" s="229">
        <v>651</v>
      </c>
      <c r="BJ530" s="640">
        <f>SUM(BK530:BO530)</f>
        <v>3822</v>
      </c>
      <c r="BK530" s="374">
        <v>523</v>
      </c>
      <c r="BL530" s="374">
        <v>942</v>
      </c>
      <c r="BM530" s="374">
        <v>1548</v>
      </c>
      <c r="BN530" s="374">
        <v>226</v>
      </c>
      <c r="BO530" s="229">
        <v>583</v>
      </c>
      <c r="BP530" s="640">
        <f>SUM(BQ530:BS530)</f>
        <v>931</v>
      </c>
      <c r="BQ530" s="374">
        <v>296</v>
      </c>
      <c r="BR530" s="374">
        <v>203</v>
      </c>
      <c r="BS530" s="229">
        <v>432</v>
      </c>
      <c r="BT530" s="640">
        <f>SUM(BU530:BX530)</f>
        <v>1938</v>
      </c>
      <c r="BU530" s="374">
        <v>748</v>
      </c>
      <c r="BV530" s="374">
        <v>200</v>
      </c>
      <c r="BW530" s="374">
        <v>657</v>
      </c>
      <c r="BX530" s="229">
        <v>333</v>
      </c>
      <c r="BY530" s="640">
        <f>SUM(BZ530:CG530)</f>
        <v>4114</v>
      </c>
      <c r="BZ530" s="374">
        <v>320</v>
      </c>
      <c r="CA530" s="374">
        <v>495</v>
      </c>
      <c r="CB530" s="374">
        <v>1544</v>
      </c>
      <c r="CC530" s="374">
        <v>354</v>
      </c>
      <c r="CD530" s="374">
        <v>281</v>
      </c>
      <c r="CE530" s="374">
        <v>344</v>
      </c>
      <c r="CF530" s="374">
        <v>491</v>
      </c>
      <c r="CG530" s="229">
        <v>285</v>
      </c>
      <c r="CH530" s="640">
        <f>SUM(CI530:CJ530)</f>
        <v>2958</v>
      </c>
      <c r="CI530" s="374">
        <v>2043</v>
      </c>
      <c r="CJ530" s="229">
        <v>915</v>
      </c>
      <c r="CK530" s="640">
        <f>SUM(CL530:CP530)</f>
        <v>4666</v>
      </c>
      <c r="CL530" s="374">
        <v>1817</v>
      </c>
      <c r="CM530" s="374">
        <v>994</v>
      </c>
      <c r="CN530" s="374">
        <v>373</v>
      </c>
      <c r="CO530" s="374">
        <v>614</v>
      </c>
      <c r="CP530" s="229">
        <v>868</v>
      </c>
      <c r="CQ530" s="640">
        <f>SUM(CR530:CT530)</f>
        <v>1672</v>
      </c>
      <c r="CR530" s="374">
        <v>511</v>
      </c>
      <c r="CS530" s="374">
        <v>576</v>
      </c>
      <c r="CT530" s="229">
        <v>585</v>
      </c>
      <c r="CU530" s="640">
        <f>SUM(CV530:CY530)</f>
        <v>2103</v>
      </c>
      <c r="CV530" s="374">
        <v>339</v>
      </c>
      <c r="CW530" s="374">
        <v>693</v>
      </c>
      <c r="CX530" s="374">
        <v>448</v>
      </c>
      <c r="CY530" s="229">
        <v>623</v>
      </c>
      <c r="CZ530" s="640">
        <f>SUM(DA530:DF530)</f>
        <v>6316</v>
      </c>
      <c r="DA530" s="374">
        <v>425</v>
      </c>
      <c r="DB530" s="374">
        <v>396</v>
      </c>
      <c r="DC530" s="374">
        <v>1076</v>
      </c>
      <c r="DD530" s="374">
        <v>2578</v>
      </c>
      <c r="DE530" s="374">
        <v>1034</v>
      </c>
      <c r="DF530" s="229">
        <v>807</v>
      </c>
      <c r="DG530" s="640">
        <f>SUM(DH530:DO530)</f>
        <v>7660</v>
      </c>
      <c r="DH530" s="374">
        <v>631</v>
      </c>
      <c r="DI530" s="374">
        <v>446</v>
      </c>
      <c r="DJ530" s="374">
        <v>820</v>
      </c>
      <c r="DK530" s="374">
        <v>1409</v>
      </c>
      <c r="DL530" s="374">
        <v>801</v>
      </c>
      <c r="DM530" s="374">
        <v>2168</v>
      </c>
      <c r="DN530" s="374">
        <v>612</v>
      </c>
      <c r="DO530" s="229">
        <v>773</v>
      </c>
      <c r="DP530" s="641">
        <f>B530+E530+K530+P530+T530+Y530+AD530+AK530+AP530+AS530+AX530+BA530+BJ530+BP530+BT530+BY530+CH530+CK530+CQ530+CU530+CZ530+DG530</f>
        <v>71287</v>
      </c>
      <c r="DQ530" s="640">
        <f>SUM(DR530:DT530)</f>
        <v>2477</v>
      </c>
      <c r="DR530" s="374">
        <v>1125</v>
      </c>
      <c r="DS530" s="374">
        <v>923</v>
      </c>
      <c r="DT530" s="229">
        <v>429</v>
      </c>
      <c r="DU530" s="38" t="s">
        <v>341</v>
      </c>
      <c r="DV530" s="374">
        <v>800</v>
      </c>
      <c r="DW530" s="229" t="s">
        <v>341</v>
      </c>
    </row>
    <row r="531" spans="1:129" s="14" customFormat="1" ht="16.5" customHeight="1">
      <c r="A531" s="477" t="s">
        <v>438</v>
      </c>
      <c r="B531" s="218">
        <f>SUM(B532:B536)</f>
        <v>47311</v>
      </c>
      <c r="C531" s="219">
        <f t="shared" ref="C531:BN531" si="356">SUM(C532:C536)</f>
        <v>26267</v>
      </c>
      <c r="D531" s="220">
        <f t="shared" si="356"/>
        <v>21044</v>
      </c>
      <c r="E531" s="218">
        <f t="shared" si="356"/>
        <v>89051</v>
      </c>
      <c r="F531" s="219">
        <f t="shared" si="356"/>
        <v>8913</v>
      </c>
      <c r="G531" s="221">
        <f t="shared" si="356"/>
        <v>39495</v>
      </c>
      <c r="H531" s="221">
        <f t="shared" si="356"/>
        <v>7355</v>
      </c>
      <c r="I531" s="221">
        <f t="shared" si="356"/>
        <v>10783</v>
      </c>
      <c r="J531" s="220">
        <f t="shared" si="356"/>
        <v>22505</v>
      </c>
      <c r="K531" s="218">
        <f t="shared" si="356"/>
        <v>42085</v>
      </c>
      <c r="L531" s="221">
        <f t="shared" si="356"/>
        <v>8738</v>
      </c>
      <c r="M531" s="221">
        <f t="shared" si="356"/>
        <v>5794</v>
      </c>
      <c r="N531" s="221">
        <f t="shared" si="356"/>
        <v>9988</v>
      </c>
      <c r="O531" s="220">
        <f t="shared" si="356"/>
        <v>17565</v>
      </c>
      <c r="P531" s="218">
        <f t="shared" si="356"/>
        <v>45808</v>
      </c>
      <c r="Q531" s="221">
        <f t="shared" si="356"/>
        <v>20717</v>
      </c>
      <c r="R531" s="221">
        <f t="shared" si="356"/>
        <v>13591</v>
      </c>
      <c r="S531" s="220">
        <f t="shared" si="356"/>
        <v>11500</v>
      </c>
      <c r="T531" s="218">
        <f t="shared" si="356"/>
        <v>41493</v>
      </c>
      <c r="U531" s="221">
        <f t="shared" si="356"/>
        <v>14315</v>
      </c>
      <c r="V531" s="221">
        <f t="shared" si="356"/>
        <v>6290</v>
      </c>
      <c r="W531" s="221">
        <f t="shared" si="356"/>
        <v>12843</v>
      </c>
      <c r="X531" s="220">
        <f t="shared" si="356"/>
        <v>8045</v>
      </c>
      <c r="Y531" s="218">
        <f t="shared" si="356"/>
        <v>105863</v>
      </c>
      <c r="Z531" s="221">
        <f t="shared" si="356"/>
        <v>18983</v>
      </c>
      <c r="AA531" s="221">
        <f t="shared" si="356"/>
        <v>30516</v>
      </c>
      <c r="AB531" s="221">
        <f t="shared" si="356"/>
        <v>35013</v>
      </c>
      <c r="AC531" s="220">
        <f t="shared" si="356"/>
        <v>21351</v>
      </c>
      <c r="AD531" s="218">
        <f t="shared" si="356"/>
        <v>61401</v>
      </c>
      <c r="AE531" s="221">
        <f t="shared" si="356"/>
        <v>7593</v>
      </c>
      <c r="AF531" s="221">
        <f t="shared" si="356"/>
        <v>8112</v>
      </c>
      <c r="AG531" s="221">
        <f t="shared" si="356"/>
        <v>6380</v>
      </c>
      <c r="AH531" s="221">
        <f t="shared" si="356"/>
        <v>16271</v>
      </c>
      <c r="AI531" s="221">
        <f t="shared" si="356"/>
        <v>7462</v>
      </c>
      <c r="AJ531" s="220">
        <f t="shared" si="356"/>
        <v>15583</v>
      </c>
      <c r="AK531" s="218">
        <f t="shared" si="356"/>
        <v>35455</v>
      </c>
      <c r="AL531" s="221">
        <f t="shared" si="356"/>
        <v>6948</v>
      </c>
      <c r="AM531" s="221">
        <f t="shared" si="356"/>
        <v>7571</v>
      </c>
      <c r="AN531" s="221">
        <f t="shared" si="356"/>
        <v>16553</v>
      </c>
      <c r="AO531" s="220">
        <f t="shared" si="356"/>
        <v>4383</v>
      </c>
      <c r="AP531" s="218">
        <f t="shared" si="356"/>
        <v>7314</v>
      </c>
      <c r="AQ531" s="221">
        <f t="shared" si="356"/>
        <v>3376</v>
      </c>
      <c r="AR531" s="220">
        <f t="shared" si="356"/>
        <v>3938</v>
      </c>
      <c r="AS531" s="218">
        <f t="shared" si="356"/>
        <v>34993</v>
      </c>
      <c r="AT531" s="221">
        <f t="shared" si="356"/>
        <v>15846</v>
      </c>
      <c r="AU531" s="221">
        <f t="shared" si="356"/>
        <v>7078</v>
      </c>
      <c r="AV531" s="221">
        <f t="shared" si="356"/>
        <v>8149</v>
      </c>
      <c r="AW531" s="220">
        <f t="shared" si="356"/>
        <v>3920</v>
      </c>
      <c r="AX531" s="218">
        <f t="shared" si="356"/>
        <v>43820</v>
      </c>
      <c r="AY531" s="221">
        <f t="shared" si="356"/>
        <v>10823</v>
      </c>
      <c r="AZ531" s="220">
        <f t="shared" si="356"/>
        <v>32997</v>
      </c>
      <c r="BA531" s="218">
        <f t="shared" si="356"/>
        <v>301144</v>
      </c>
      <c r="BB531" s="221">
        <f t="shared" si="356"/>
        <v>107178</v>
      </c>
      <c r="BC531" s="221">
        <f t="shared" si="356"/>
        <v>23383</v>
      </c>
      <c r="BD531" s="221">
        <f t="shared" si="356"/>
        <v>26700</v>
      </c>
      <c r="BE531" s="221">
        <f t="shared" si="356"/>
        <v>25129</v>
      </c>
      <c r="BF531" s="221">
        <f t="shared" si="356"/>
        <v>41718</v>
      </c>
      <c r="BG531" s="221">
        <f t="shared" si="356"/>
        <v>27529</v>
      </c>
      <c r="BH531" s="221">
        <f t="shared" si="356"/>
        <v>29087</v>
      </c>
      <c r="BI531" s="220">
        <f t="shared" si="356"/>
        <v>20420</v>
      </c>
      <c r="BJ531" s="218">
        <f t="shared" si="356"/>
        <v>75995</v>
      </c>
      <c r="BK531" s="221">
        <f t="shared" si="356"/>
        <v>8746</v>
      </c>
      <c r="BL531" s="221">
        <f t="shared" si="356"/>
        <v>19515</v>
      </c>
      <c r="BM531" s="221">
        <f t="shared" si="356"/>
        <v>29048</v>
      </c>
      <c r="BN531" s="221">
        <f t="shared" si="356"/>
        <v>6342</v>
      </c>
      <c r="BO531" s="220">
        <f t="shared" ref="BO531:DV531" si="357">SUM(BO532:BO536)</f>
        <v>12344</v>
      </c>
      <c r="BP531" s="218">
        <f t="shared" si="357"/>
        <v>19376</v>
      </c>
      <c r="BQ531" s="221">
        <f t="shared" si="357"/>
        <v>6877</v>
      </c>
      <c r="BR531" s="221">
        <f t="shared" si="357"/>
        <v>3616</v>
      </c>
      <c r="BS531" s="220">
        <f t="shared" si="357"/>
        <v>8883</v>
      </c>
      <c r="BT531" s="218">
        <f t="shared" si="357"/>
        <v>67285</v>
      </c>
      <c r="BU531" s="221">
        <f t="shared" si="357"/>
        <v>23023</v>
      </c>
      <c r="BV531" s="221">
        <f t="shared" si="357"/>
        <v>4721</v>
      </c>
      <c r="BW531" s="221">
        <f t="shared" si="357"/>
        <v>30127</v>
      </c>
      <c r="BX531" s="220">
        <f t="shared" si="357"/>
        <v>9414</v>
      </c>
      <c r="BY531" s="218">
        <f t="shared" si="357"/>
        <v>88784</v>
      </c>
      <c r="BZ531" s="221">
        <f t="shared" si="357"/>
        <v>4172</v>
      </c>
      <c r="CA531" s="221">
        <f t="shared" si="357"/>
        <v>11425</v>
      </c>
      <c r="CB531" s="221">
        <f t="shared" si="357"/>
        <v>35412</v>
      </c>
      <c r="CC531" s="221">
        <f t="shared" si="357"/>
        <v>5175</v>
      </c>
      <c r="CD531" s="221">
        <f t="shared" si="357"/>
        <v>5554</v>
      </c>
      <c r="CE531" s="221">
        <f t="shared" si="357"/>
        <v>8124</v>
      </c>
      <c r="CF531" s="221">
        <f t="shared" si="357"/>
        <v>12257</v>
      </c>
      <c r="CG531" s="220">
        <f t="shared" si="357"/>
        <v>6665</v>
      </c>
      <c r="CH531" s="218">
        <f t="shared" si="357"/>
        <v>128603</v>
      </c>
      <c r="CI531" s="221">
        <f t="shared" si="357"/>
        <v>89222</v>
      </c>
      <c r="CJ531" s="220">
        <f t="shared" si="357"/>
        <v>39381</v>
      </c>
      <c r="CK531" s="218">
        <f t="shared" si="357"/>
        <v>125154</v>
      </c>
      <c r="CL531" s="221">
        <f t="shared" si="357"/>
        <v>49023</v>
      </c>
      <c r="CM531" s="221">
        <f t="shared" si="357"/>
        <v>30789</v>
      </c>
      <c r="CN531" s="221">
        <f t="shared" si="357"/>
        <v>9401</v>
      </c>
      <c r="CO531" s="221">
        <f t="shared" si="357"/>
        <v>15304</v>
      </c>
      <c r="CP531" s="220">
        <f t="shared" si="357"/>
        <v>20637</v>
      </c>
      <c r="CQ531" s="218">
        <f t="shared" si="357"/>
        <v>45797</v>
      </c>
      <c r="CR531" s="221">
        <f t="shared" si="357"/>
        <v>10873</v>
      </c>
      <c r="CS531" s="221">
        <f t="shared" si="357"/>
        <v>19696</v>
      </c>
      <c r="CT531" s="220">
        <f t="shared" si="357"/>
        <v>15228</v>
      </c>
      <c r="CU531" s="218">
        <f t="shared" si="357"/>
        <v>47234</v>
      </c>
      <c r="CV531" s="221">
        <f t="shared" si="357"/>
        <v>9248</v>
      </c>
      <c r="CW531" s="221">
        <f t="shared" si="357"/>
        <v>15017</v>
      </c>
      <c r="CX531" s="221">
        <f t="shared" si="357"/>
        <v>10369</v>
      </c>
      <c r="CY531" s="220">
        <f t="shared" si="357"/>
        <v>12600</v>
      </c>
      <c r="CZ531" s="218">
        <f t="shared" si="357"/>
        <v>132244</v>
      </c>
      <c r="DA531" s="221">
        <f t="shared" si="357"/>
        <v>4416</v>
      </c>
      <c r="DB531" s="221">
        <f t="shared" si="357"/>
        <v>5371</v>
      </c>
      <c r="DC531" s="221">
        <f t="shared" si="357"/>
        <v>24601</v>
      </c>
      <c r="DD531" s="221">
        <f t="shared" si="357"/>
        <v>58992</v>
      </c>
      <c r="DE531" s="221">
        <f t="shared" si="357"/>
        <v>23082</v>
      </c>
      <c r="DF531" s="220">
        <f t="shared" si="357"/>
        <v>14489</v>
      </c>
      <c r="DG531" s="218">
        <f t="shared" si="357"/>
        <v>189781</v>
      </c>
      <c r="DH531" s="221">
        <f t="shared" si="357"/>
        <v>16429</v>
      </c>
      <c r="DI531" s="221">
        <f t="shared" si="357"/>
        <v>10756</v>
      </c>
      <c r="DJ531" s="221">
        <f t="shared" si="357"/>
        <v>15452</v>
      </c>
      <c r="DK531" s="221">
        <f t="shared" si="357"/>
        <v>29636</v>
      </c>
      <c r="DL531" s="221">
        <f t="shared" si="357"/>
        <v>24550</v>
      </c>
      <c r="DM531" s="221">
        <f t="shared" si="357"/>
        <v>62674</v>
      </c>
      <c r="DN531" s="221">
        <f t="shared" si="357"/>
        <v>12010</v>
      </c>
      <c r="DO531" s="220">
        <f t="shared" si="357"/>
        <v>18274</v>
      </c>
      <c r="DP531" s="461">
        <f t="shared" si="357"/>
        <v>1775991</v>
      </c>
      <c r="DQ531" s="218">
        <f t="shared" si="357"/>
        <v>24692</v>
      </c>
      <c r="DR531" s="221">
        <f t="shared" si="357"/>
        <v>11396</v>
      </c>
      <c r="DS531" s="221">
        <f t="shared" si="357"/>
        <v>9775</v>
      </c>
      <c r="DT531" s="220">
        <f t="shared" si="357"/>
        <v>3521</v>
      </c>
      <c r="DU531" s="38" t="s">
        <v>341</v>
      </c>
      <c r="DV531" s="221">
        <f t="shared" si="357"/>
        <v>19338</v>
      </c>
      <c r="DW531" s="229" t="s">
        <v>341</v>
      </c>
    </row>
    <row r="532" spans="1:129" s="14" customFormat="1" ht="16.5" customHeight="1">
      <c r="A532" s="48" t="s">
        <v>31</v>
      </c>
      <c r="B532" s="640">
        <f>SUM(C532:D532)</f>
        <v>27365</v>
      </c>
      <c r="C532" s="373">
        <v>14962</v>
      </c>
      <c r="D532" s="229">
        <v>12403</v>
      </c>
      <c r="E532" s="640">
        <f>SUM(F532:J532)</f>
        <v>47707</v>
      </c>
      <c r="F532" s="373">
        <v>5231</v>
      </c>
      <c r="G532" s="374">
        <v>19809</v>
      </c>
      <c r="H532" s="374">
        <v>3581</v>
      </c>
      <c r="I532" s="374">
        <v>6625</v>
      </c>
      <c r="J532" s="229">
        <v>12461</v>
      </c>
      <c r="K532" s="640">
        <f>SUM(L532:O532)</f>
        <v>21439</v>
      </c>
      <c r="L532" s="374">
        <v>5051</v>
      </c>
      <c r="M532" s="374">
        <v>3736</v>
      </c>
      <c r="N532" s="374">
        <v>5005</v>
      </c>
      <c r="O532" s="229">
        <v>7647</v>
      </c>
      <c r="P532" s="640">
        <f>SUM(Q532:S532)</f>
        <v>24609</v>
      </c>
      <c r="Q532" s="374">
        <v>10749</v>
      </c>
      <c r="R532" s="374">
        <v>6771</v>
      </c>
      <c r="S532" s="229">
        <v>7089</v>
      </c>
      <c r="T532" s="640">
        <f>SUM(U532:X532)</f>
        <v>22734</v>
      </c>
      <c r="U532" s="374">
        <v>6800</v>
      </c>
      <c r="V532" s="374">
        <v>3883</v>
      </c>
      <c r="W532" s="374">
        <v>7427</v>
      </c>
      <c r="X532" s="229">
        <v>4624</v>
      </c>
      <c r="Y532" s="640">
        <f>SUM(Z532:AC532)</f>
        <v>43188</v>
      </c>
      <c r="Z532" s="374">
        <v>7491</v>
      </c>
      <c r="AA532" s="374">
        <v>13706</v>
      </c>
      <c r="AB532" s="374">
        <v>14229</v>
      </c>
      <c r="AC532" s="229">
        <v>7762</v>
      </c>
      <c r="AD532" s="640">
        <f>SUM(AE532:AJ532)</f>
        <v>32574</v>
      </c>
      <c r="AE532" s="374">
        <v>4418</v>
      </c>
      <c r="AF532" s="374">
        <v>4554</v>
      </c>
      <c r="AG532" s="374">
        <v>3317</v>
      </c>
      <c r="AH532" s="374">
        <v>8381</v>
      </c>
      <c r="AI532" s="374">
        <v>4030</v>
      </c>
      <c r="AJ532" s="229">
        <v>7874</v>
      </c>
      <c r="AK532" s="640">
        <f>SUM(AL532:AO532)</f>
        <v>18966</v>
      </c>
      <c r="AL532" s="374">
        <v>3919</v>
      </c>
      <c r="AM532" s="374">
        <v>4345</v>
      </c>
      <c r="AN532" s="374">
        <v>8171</v>
      </c>
      <c r="AO532" s="229">
        <v>2531</v>
      </c>
      <c r="AP532" s="640">
        <f>SUM(AQ532:AR532)</f>
        <v>4651</v>
      </c>
      <c r="AQ532" s="374">
        <v>2280</v>
      </c>
      <c r="AR532" s="229">
        <v>2371</v>
      </c>
      <c r="AS532" s="640">
        <f>SUM(AT532:AW532)</f>
        <v>18440</v>
      </c>
      <c r="AT532" s="374">
        <v>8036</v>
      </c>
      <c r="AU532" s="374">
        <v>3787</v>
      </c>
      <c r="AV532" s="374">
        <v>4387</v>
      </c>
      <c r="AW532" s="229">
        <v>2230</v>
      </c>
      <c r="AX532" s="640">
        <f>SUM(AY532:AZ532)</f>
        <v>22761</v>
      </c>
      <c r="AY532" s="374">
        <v>6167</v>
      </c>
      <c r="AZ532" s="229">
        <v>16594</v>
      </c>
      <c r="BA532" s="640">
        <f>SUM(BB532:BI532)</f>
        <v>108527</v>
      </c>
      <c r="BB532" s="374">
        <v>26645</v>
      </c>
      <c r="BC532" s="374">
        <v>12163</v>
      </c>
      <c r="BD532" s="374">
        <v>11544</v>
      </c>
      <c r="BE532" s="374">
        <v>12464</v>
      </c>
      <c r="BF532" s="374">
        <v>12651</v>
      </c>
      <c r="BG532" s="374">
        <v>11875</v>
      </c>
      <c r="BH532" s="374">
        <v>11116</v>
      </c>
      <c r="BI532" s="229">
        <v>10069</v>
      </c>
      <c r="BJ532" s="640">
        <f>SUM(BK532:BO532)</f>
        <v>39166</v>
      </c>
      <c r="BK532" s="374">
        <v>4493</v>
      </c>
      <c r="BL532" s="374">
        <v>10115</v>
      </c>
      <c r="BM532" s="374">
        <v>14990</v>
      </c>
      <c r="BN532" s="374">
        <v>3637</v>
      </c>
      <c r="BO532" s="229">
        <v>5931</v>
      </c>
      <c r="BP532" s="640">
        <f>SUM(BQ532:BS532)</f>
        <v>10746</v>
      </c>
      <c r="BQ532" s="374">
        <v>3774</v>
      </c>
      <c r="BR532" s="374">
        <v>2343</v>
      </c>
      <c r="BS532" s="229">
        <v>4629</v>
      </c>
      <c r="BT532" s="640">
        <f>SUM(BU532:BX532)</f>
        <v>36141</v>
      </c>
      <c r="BU532" s="374">
        <v>10935</v>
      </c>
      <c r="BV532" s="374">
        <v>2795</v>
      </c>
      <c r="BW532" s="374">
        <v>16646</v>
      </c>
      <c r="BX532" s="229">
        <v>5765</v>
      </c>
      <c r="BY532" s="640">
        <f>SUM(BZ532:CG532)</f>
        <v>49663</v>
      </c>
      <c r="BZ532" s="374">
        <v>2528</v>
      </c>
      <c r="CA532" s="374">
        <v>6393</v>
      </c>
      <c r="CB532" s="374">
        <v>17404</v>
      </c>
      <c r="CC532" s="374">
        <v>2853</v>
      </c>
      <c r="CD532" s="374">
        <v>2951</v>
      </c>
      <c r="CE532" s="374">
        <v>5152</v>
      </c>
      <c r="CF532" s="374">
        <v>8052</v>
      </c>
      <c r="CG532" s="229">
        <v>4330</v>
      </c>
      <c r="CH532" s="640">
        <f>SUM(CI532:CJ532)</f>
        <v>66313</v>
      </c>
      <c r="CI532" s="374">
        <v>43674</v>
      </c>
      <c r="CJ532" s="229">
        <v>22639</v>
      </c>
      <c r="CK532" s="640">
        <f>SUM(CL532:CP532)</f>
        <v>54401</v>
      </c>
      <c r="CL532" s="374">
        <v>20901</v>
      </c>
      <c r="CM532" s="374">
        <v>13563</v>
      </c>
      <c r="CN532" s="374">
        <v>4586</v>
      </c>
      <c r="CO532" s="374">
        <v>7700</v>
      </c>
      <c r="CP532" s="229">
        <v>7651</v>
      </c>
      <c r="CQ532" s="640">
        <f>SUM(CR532:CT532)</f>
        <v>21823</v>
      </c>
      <c r="CR532" s="374">
        <v>5462</v>
      </c>
      <c r="CS532" s="374">
        <v>9302</v>
      </c>
      <c r="CT532" s="229">
        <v>7059</v>
      </c>
      <c r="CU532" s="640">
        <f>SUM(CV532:CY532)</f>
        <v>24676</v>
      </c>
      <c r="CV532" s="374">
        <v>5455</v>
      </c>
      <c r="CW532" s="374">
        <v>7776</v>
      </c>
      <c r="CX532" s="374">
        <v>5154</v>
      </c>
      <c r="CY532" s="229">
        <v>6291</v>
      </c>
      <c r="CZ532" s="640">
        <f>SUM(DA532:DF532)</f>
        <v>58239</v>
      </c>
      <c r="DA532" s="374">
        <v>2571</v>
      </c>
      <c r="DB532" s="374">
        <v>2393</v>
      </c>
      <c r="DC532" s="374">
        <v>9159</v>
      </c>
      <c r="DD532" s="374">
        <v>26990</v>
      </c>
      <c r="DE532" s="374">
        <v>11136</v>
      </c>
      <c r="DF532" s="229">
        <v>5990</v>
      </c>
      <c r="DG532" s="640">
        <f>SUM(DH532:DO532)</f>
        <v>89824</v>
      </c>
      <c r="DH532" s="374">
        <v>8807</v>
      </c>
      <c r="DI532" s="374">
        <v>5667</v>
      </c>
      <c r="DJ532" s="374">
        <v>8064</v>
      </c>
      <c r="DK532" s="374">
        <v>14739</v>
      </c>
      <c r="DL532" s="374">
        <v>13274</v>
      </c>
      <c r="DM532" s="374">
        <v>25803</v>
      </c>
      <c r="DN532" s="374">
        <v>5266</v>
      </c>
      <c r="DO532" s="229">
        <v>8204</v>
      </c>
      <c r="DP532" s="641">
        <f>B532+E532+K532+P532+T532+Y532+AD532+AK532+AP532+AS532+AX532+BA532+BJ532+BP532+BT532+BY532+CH532+CK532+CQ532+CU532+CZ532+DG532</f>
        <v>843953</v>
      </c>
      <c r="DQ532" s="640">
        <f>SUM(DR532:DT532)</f>
        <v>9528</v>
      </c>
      <c r="DR532" s="374">
        <v>4541</v>
      </c>
      <c r="DS532" s="374">
        <v>3807</v>
      </c>
      <c r="DT532" s="229">
        <v>1180</v>
      </c>
      <c r="DU532" s="38" t="s">
        <v>341</v>
      </c>
      <c r="DV532" s="374">
        <v>6285</v>
      </c>
      <c r="DW532" s="229" t="s">
        <v>341</v>
      </c>
    </row>
    <row r="533" spans="1:129" s="14" customFormat="1" ht="16.5" customHeight="1">
      <c r="A533" s="48" t="s">
        <v>32</v>
      </c>
      <c r="B533" s="640">
        <f>SUM(C533:D533)</f>
        <v>5226</v>
      </c>
      <c r="C533" s="373">
        <v>3162</v>
      </c>
      <c r="D533" s="229">
        <v>2064</v>
      </c>
      <c r="E533" s="640">
        <f>SUM(F533:J533)</f>
        <v>13698</v>
      </c>
      <c r="F533" s="373">
        <v>1069</v>
      </c>
      <c r="G533" s="374">
        <v>5951</v>
      </c>
      <c r="H533" s="374">
        <v>956</v>
      </c>
      <c r="I533" s="374">
        <v>1217</v>
      </c>
      <c r="J533" s="229">
        <v>4505</v>
      </c>
      <c r="K533" s="640">
        <f>SUM(L533:O533)</f>
        <v>5124</v>
      </c>
      <c r="L533" s="374" t="s">
        <v>439</v>
      </c>
      <c r="M533" s="374" t="s">
        <v>439</v>
      </c>
      <c r="N533" s="374">
        <v>2136</v>
      </c>
      <c r="O533" s="229">
        <v>2988</v>
      </c>
      <c r="P533" s="640">
        <f>SUM(Q533:S533)</f>
        <v>8421</v>
      </c>
      <c r="Q533" s="374">
        <v>3946</v>
      </c>
      <c r="R533" s="374">
        <v>2498</v>
      </c>
      <c r="S533" s="229">
        <v>1977</v>
      </c>
      <c r="T533" s="640">
        <f>SUM(U533:X533)</f>
        <v>6319</v>
      </c>
      <c r="U533" s="374">
        <v>2838</v>
      </c>
      <c r="V533" s="374">
        <v>707</v>
      </c>
      <c r="W533" s="374">
        <v>1688</v>
      </c>
      <c r="X533" s="229">
        <v>1086</v>
      </c>
      <c r="Y533" s="640">
        <f>SUM(Z533:AC533)</f>
        <v>31133</v>
      </c>
      <c r="Z533" s="374">
        <v>4708</v>
      </c>
      <c r="AA533" s="374">
        <v>8314</v>
      </c>
      <c r="AB533" s="374">
        <v>10529</v>
      </c>
      <c r="AC533" s="229">
        <v>7582</v>
      </c>
      <c r="AD533" s="640">
        <f>SUM(AE533:AJ533)</f>
        <v>7836</v>
      </c>
      <c r="AE533" s="374">
        <v>865</v>
      </c>
      <c r="AF533" s="374">
        <v>1289</v>
      </c>
      <c r="AG533" s="374" t="s">
        <v>439</v>
      </c>
      <c r="AH533" s="374">
        <v>3041</v>
      </c>
      <c r="AI533" s="374" t="s">
        <v>439</v>
      </c>
      <c r="AJ533" s="229">
        <v>2641</v>
      </c>
      <c r="AK533" s="640">
        <f>SUM(AL533:AO533)</f>
        <v>5764</v>
      </c>
      <c r="AL533" s="374">
        <v>876</v>
      </c>
      <c r="AM533" s="374">
        <v>1096</v>
      </c>
      <c r="AN533" s="374">
        <v>3180</v>
      </c>
      <c r="AO533" s="229">
        <v>612</v>
      </c>
      <c r="AP533" s="640">
        <f>SUM(AQ533:AR533)</f>
        <v>605</v>
      </c>
      <c r="AQ533" s="374">
        <v>237</v>
      </c>
      <c r="AR533" s="229">
        <v>368</v>
      </c>
      <c r="AS533" s="640">
        <f>SUM(AT533:AW533)</f>
        <v>5087</v>
      </c>
      <c r="AT533" s="374">
        <v>2483</v>
      </c>
      <c r="AU533" s="374">
        <v>1133</v>
      </c>
      <c r="AV533" s="374">
        <v>792</v>
      </c>
      <c r="AW533" s="229">
        <v>679</v>
      </c>
      <c r="AX533" s="640">
        <f>SUM(AY533:AZ533)</f>
        <v>8154</v>
      </c>
      <c r="AY533" s="374">
        <v>1680</v>
      </c>
      <c r="AZ533" s="229">
        <v>6474</v>
      </c>
      <c r="BA533" s="640">
        <f>SUM(BB533:BI533)</f>
        <v>58406</v>
      </c>
      <c r="BB533" s="374">
        <v>20882</v>
      </c>
      <c r="BC533" s="374">
        <v>4133</v>
      </c>
      <c r="BD533" s="374">
        <v>6255</v>
      </c>
      <c r="BE533" s="374">
        <v>3913</v>
      </c>
      <c r="BF533" s="374">
        <v>8108</v>
      </c>
      <c r="BG533" s="374">
        <v>5550</v>
      </c>
      <c r="BH533" s="374">
        <v>4995</v>
      </c>
      <c r="BI533" s="229">
        <v>4570</v>
      </c>
      <c r="BJ533" s="640">
        <f>SUM(BK533:BO533)</f>
        <v>10902</v>
      </c>
      <c r="BK533" s="374">
        <v>1125</v>
      </c>
      <c r="BL533" s="374">
        <v>3144</v>
      </c>
      <c r="BM533" s="374">
        <v>4343</v>
      </c>
      <c r="BN533" s="374">
        <v>878</v>
      </c>
      <c r="BO533" s="229">
        <v>1412</v>
      </c>
      <c r="BP533" s="640">
        <f>SUM(BQ533:BS533)</f>
        <v>2418</v>
      </c>
      <c r="BQ533" s="374">
        <v>942</v>
      </c>
      <c r="BR533" s="374">
        <v>142</v>
      </c>
      <c r="BS533" s="229">
        <v>1334</v>
      </c>
      <c r="BT533" s="640">
        <f>SUM(BU533:BX533)</f>
        <v>8178</v>
      </c>
      <c r="BU533" s="374">
        <v>3027</v>
      </c>
      <c r="BV533" s="374">
        <v>723</v>
      </c>
      <c r="BW533" s="374">
        <v>3139</v>
      </c>
      <c r="BX533" s="229">
        <v>1289</v>
      </c>
      <c r="BY533" s="640">
        <f>SUM(BZ533:CG533)</f>
        <v>12469</v>
      </c>
      <c r="BZ533" s="374">
        <v>274</v>
      </c>
      <c r="CA533" s="374">
        <v>1801</v>
      </c>
      <c r="CB533" s="374">
        <v>6015</v>
      </c>
      <c r="CC533" s="374">
        <v>576</v>
      </c>
      <c r="CD533" s="374">
        <v>510</v>
      </c>
      <c r="CE533" s="374">
        <v>783</v>
      </c>
      <c r="CF533" s="374">
        <v>1649</v>
      </c>
      <c r="CG533" s="229">
        <v>861</v>
      </c>
      <c r="CH533" s="640">
        <f>SUM(CI533:CJ533)</f>
        <v>27765</v>
      </c>
      <c r="CI533" s="374">
        <v>21760</v>
      </c>
      <c r="CJ533" s="229">
        <v>6005</v>
      </c>
      <c r="CK533" s="640">
        <f>SUM(CL533:CP533)</f>
        <v>35738</v>
      </c>
      <c r="CL533" s="374">
        <v>14092</v>
      </c>
      <c r="CM533" s="374">
        <v>9074</v>
      </c>
      <c r="CN533" s="374">
        <v>2633</v>
      </c>
      <c r="CO533" s="374">
        <v>2979</v>
      </c>
      <c r="CP533" s="229">
        <v>6960</v>
      </c>
      <c r="CQ533" s="640">
        <f>SUM(CR533:CT533)</f>
        <v>8440</v>
      </c>
      <c r="CR533" s="374">
        <v>1707</v>
      </c>
      <c r="CS533" s="374">
        <v>3375</v>
      </c>
      <c r="CT533" s="229">
        <v>3358</v>
      </c>
      <c r="CU533" s="640">
        <f>SUM(CV533:CY533)</f>
        <v>7441</v>
      </c>
      <c r="CV533" s="374">
        <v>1219</v>
      </c>
      <c r="CW533" s="374">
        <v>1910</v>
      </c>
      <c r="CX533" s="374">
        <v>1924</v>
      </c>
      <c r="CY533" s="229">
        <v>2388</v>
      </c>
      <c r="CZ533" s="640">
        <v>19455</v>
      </c>
      <c r="DA533" s="374" t="s">
        <v>439</v>
      </c>
      <c r="DB533" s="374" t="s">
        <v>439</v>
      </c>
      <c r="DC533" s="374">
        <v>3396</v>
      </c>
      <c r="DD533" s="374">
        <v>10367</v>
      </c>
      <c r="DE533" s="374">
        <v>2468</v>
      </c>
      <c r="DF533" s="229">
        <v>2615</v>
      </c>
      <c r="DG533" s="640">
        <f>SUM(DH533:DO533)</f>
        <v>37351</v>
      </c>
      <c r="DH533" s="374">
        <v>2296</v>
      </c>
      <c r="DI533" s="374">
        <v>2182</v>
      </c>
      <c r="DJ533" s="374">
        <v>2638</v>
      </c>
      <c r="DK533" s="374">
        <v>4849</v>
      </c>
      <c r="DL533" s="374">
        <v>5478</v>
      </c>
      <c r="DM533" s="374">
        <v>14592</v>
      </c>
      <c r="DN533" s="374">
        <v>1564</v>
      </c>
      <c r="DO533" s="229">
        <v>3752</v>
      </c>
      <c r="DP533" s="641">
        <f>B533+E533+K533+P533+T533+Y533+AD533+AK533+AP533+AS533+AX533+BA533+BJ533+BP533+BT533+BY533+CH533+CK533+CQ533+CU533+CZ533+DG533</f>
        <v>325930</v>
      </c>
      <c r="DQ533" s="640">
        <f>SUM(DR533:DT533)</f>
        <v>3848</v>
      </c>
      <c r="DR533" s="374">
        <v>1953</v>
      </c>
      <c r="DS533" s="374">
        <v>1389</v>
      </c>
      <c r="DT533" s="229">
        <v>506</v>
      </c>
      <c r="DU533" s="38" t="s">
        <v>341</v>
      </c>
      <c r="DV533" s="374">
        <v>1981</v>
      </c>
      <c r="DW533" s="229" t="s">
        <v>341</v>
      </c>
    </row>
    <row r="534" spans="1:129" s="14" customFormat="1" ht="16.5" customHeight="1">
      <c r="A534" s="48" t="s">
        <v>33</v>
      </c>
      <c r="B534" s="640">
        <f>SUM(C534:D534)</f>
        <v>3356</v>
      </c>
      <c r="C534" s="373">
        <v>1549</v>
      </c>
      <c r="D534" s="229">
        <v>1807</v>
      </c>
      <c r="E534" s="640">
        <f>SUM(F534:J534)</f>
        <v>5389</v>
      </c>
      <c r="F534" s="373">
        <v>222</v>
      </c>
      <c r="G534" s="374">
        <v>2935</v>
      </c>
      <c r="H534" s="374">
        <v>445</v>
      </c>
      <c r="I534" s="374">
        <v>487</v>
      </c>
      <c r="J534" s="229">
        <v>1300</v>
      </c>
      <c r="K534" s="640">
        <f>SUM(L534:O534)</f>
        <v>3635</v>
      </c>
      <c r="L534" s="374" t="s">
        <v>439</v>
      </c>
      <c r="M534" s="374" t="s">
        <v>439</v>
      </c>
      <c r="N534" s="374">
        <v>1274</v>
      </c>
      <c r="O534" s="229">
        <v>2361</v>
      </c>
      <c r="P534" s="640">
        <f>SUM(Q534:S534)</f>
        <v>2109</v>
      </c>
      <c r="Q534" s="374">
        <v>716</v>
      </c>
      <c r="R534" s="374">
        <v>827</v>
      </c>
      <c r="S534" s="229">
        <v>566</v>
      </c>
      <c r="T534" s="640">
        <f>SUM(U534:X534)</f>
        <v>2279</v>
      </c>
      <c r="U534" s="374">
        <v>1126</v>
      </c>
      <c r="V534" s="374">
        <v>189</v>
      </c>
      <c r="W534" s="374">
        <v>603</v>
      </c>
      <c r="X534" s="229">
        <v>361</v>
      </c>
      <c r="Y534" s="640">
        <f>SUM(Z534:AC534)</f>
        <v>6359</v>
      </c>
      <c r="Z534" s="374">
        <v>2303</v>
      </c>
      <c r="AA534" s="374">
        <v>927</v>
      </c>
      <c r="AB534" s="374">
        <v>1756</v>
      </c>
      <c r="AC534" s="229">
        <v>1373</v>
      </c>
      <c r="AD534" s="640">
        <f>SUM(AE534:AJ534)</f>
        <v>2186</v>
      </c>
      <c r="AE534" s="374">
        <v>209</v>
      </c>
      <c r="AF534" s="374">
        <v>163</v>
      </c>
      <c r="AG534" s="374" t="s">
        <v>439</v>
      </c>
      <c r="AH534" s="374">
        <v>953</v>
      </c>
      <c r="AI534" s="374" t="s">
        <v>439</v>
      </c>
      <c r="AJ534" s="229">
        <v>861</v>
      </c>
      <c r="AK534" s="640">
        <f>SUM(AL534:AO534)</f>
        <v>1728</v>
      </c>
      <c r="AL534" s="374">
        <v>189</v>
      </c>
      <c r="AM534" s="374">
        <v>229</v>
      </c>
      <c r="AN534" s="374">
        <v>1227</v>
      </c>
      <c r="AO534" s="229">
        <v>83</v>
      </c>
      <c r="AP534" s="640">
        <f>SUM(AQ534:AR534)</f>
        <v>177</v>
      </c>
      <c r="AQ534" s="374">
        <v>40</v>
      </c>
      <c r="AR534" s="229">
        <v>137</v>
      </c>
      <c r="AS534" s="640">
        <f>SUM(AT534:AW534)</f>
        <v>2523</v>
      </c>
      <c r="AT534" s="374">
        <v>567</v>
      </c>
      <c r="AU534" s="374">
        <v>159</v>
      </c>
      <c r="AV534" s="374">
        <v>1531</v>
      </c>
      <c r="AW534" s="229">
        <v>266</v>
      </c>
      <c r="AX534" s="640">
        <f>SUM(AY534:AZ534)</f>
        <v>1668</v>
      </c>
      <c r="AY534" s="374">
        <v>287</v>
      </c>
      <c r="AZ534" s="229">
        <v>1381</v>
      </c>
      <c r="BA534" s="640">
        <f>SUM(BB534:BI534)</f>
        <v>29394</v>
      </c>
      <c r="BB534" s="374">
        <v>8340</v>
      </c>
      <c r="BC534" s="374">
        <v>1943</v>
      </c>
      <c r="BD534" s="374">
        <v>1133</v>
      </c>
      <c r="BE534" s="374">
        <v>2411</v>
      </c>
      <c r="BF534" s="374">
        <v>7851</v>
      </c>
      <c r="BG534" s="374">
        <v>1600</v>
      </c>
      <c r="BH534" s="374">
        <v>5010</v>
      </c>
      <c r="BI534" s="229">
        <v>1106</v>
      </c>
      <c r="BJ534" s="640">
        <f>SUM(BK534:BO534)</f>
        <v>4748</v>
      </c>
      <c r="BK534" s="374">
        <v>879</v>
      </c>
      <c r="BL534" s="374">
        <v>925</v>
      </c>
      <c r="BM534" s="374">
        <v>1236</v>
      </c>
      <c r="BN534" s="374">
        <v>581</v>
      </c>
      <c r="BO534" s="229">
        <v>1127</v>
      </c>
      <c r="BP534" s="640">
        <f>SUM(BQ534:BS534)</f>
        <v>1285</v>
      </c>
      <c r="BQ534" s="374">
        <v>589</v>
      </c>
      <c r="BR534" s="374">
        <v>181</v>
      </c>
      <c r="BS534" s="229">
        <v>515</v>
      </c>
      <c r="BT534" s="640">
        <f>SUM(BU534:BX534)</f>
        <v>8308</v>
      </c>
      <c r="BU534" s="374">
        <v>3321</v>
      </c>
      <c r="BV534" s="374">
        <v>94</v>
      </c>
      <c r="BW534" s="374">
        <v>4711</v>
      </c>
      <c r="BX534" s="229">
        <v>182</v>
      </c>
      <c r="BY534" s="640">
        <f>SUM(BZ534:CG534)</f>
        <v>5067</v>
      </c>
      <c r="BZ534" s="374">
        <v>174</v>
      </c>
      <c r="CA534" s="374">
        <v>1296</v>
      </c>
      <c r="CB534" s="374">
        <v>1875</v>
      </c>
      <c r="CC534" s="374">
        <v>110</v>
      </c>
      <c r="CD534" s="374">
        <v>872</v>
      </c>
      <c r="CE534" s="374">
        <v>307</v>
      </c>
      <c r="CF534" s="374">
        <v>293</v>
      </c>
      <c r="CG534" s="229">
        <v>140</v>
      </c>
      <c r="CH534" s="640">
        <f>SUM(CI534:CJ534)</f>
        <v>9984</v>
      </c>
      <c r="CI534" s="374">
        <v>6565</v>
      </c>
      <c r="CJ534" s="229">
        <v>3419</v>
      </c>
      <c r="CK534" s="640">
        <f>SUM(CL534:CP534)</f>
        <v>5858</v>
      </c>
      <c r="CL534" s="374">
        <v>2325</v>
      </c>
      <c r="CM534" s="374">
        <v>1050</v>
      </c>
      <c r="CN534" s="374">
        <v>201</v>
      </c>
      <c r="CO534" s="374">
        <v>1307</v>
      </c>
      <c r="CP534" s="229">
        <v>975</v>
      </c>
      <c r="CQ534" s="640">
        <f>SUM(CR534:CT534)</f>
        <v>3748</v>
      </c>
      <c r="CR534" s="374">
        <v>894</v>
      </c>
      <c r="CS534" s="374">
        <v>2158</v>
      </c>
      <c r="CT534" s="229">
        <v>696</v>
      </c>
      <c r="CU534" s="640">
        <f>SUM(CV534:CY534)</f>
        <v>1536</v>
      </c>
      <c r="CV534" s="374">
        <v>306</v>
      </c>
      <c r="CW534" s="374">
        <v>573</v>
      </c>
      <c r="CX534" s="374">
        <v>436</v>
      </c>
      <c r="CY534" s="229">
        <v>221</v>
      </c>
      <c r="CZ534" s="640">
        <v>12043</v>
      </c>
      <c r="DA534" s="374" t="s">
        <v>439</v>
      </c>
      <c r="DB534" s="374" t="s">
        <v>439</v>
      </c>
      <c r="DC534" s="374">
        <v>3964</v>
      </c>
      <c r="DD534" s="374">
        <v>4592</v>
      </c>
      <c r="DE534" s="374">
        <v>1802</v>
      </c>
      <c r="DF534" s="229">
        <v>1001</v>
      </c>
      <c r="DG534" s="640">
        <f>SUM(DH534:DO534)</f>
        <v>14219</v>
      </c>
      <c r="DH534" s="374">
        <v>1813</v>
      </c>
      <c r="DI534" s="374">
        <v>1103</v>
      </c>
      <c r="DJ534" s="374">
        <v>825</v>
      </c>
      <c r="DK534" s="374">
        <v>1586</v>
      </c>
      <c r="DL534" s="374">
        <v>1245</v>
      </c>
      <c r="DM534" s="374">
        <v>6687</v>
      </c>
      <c r="DN534" s="374">
        <v>319</v>
      </c>
      <c r="DO534" s="229">
        <v>641</v>
      </c>
      <c r="DP534" s="641">
        <f>B534+E534+K534+P534+T534+Y534+AD534+AK534+AP534+AS534+AX534+BA534+BJ534+BP534+BT534+BY534+CH534+CK534+CQ534+CU534+CZ534+DG534</f>
        <v>127599</v>
      </c>
      <c r="DQ534" s="640">
        <f>SUM(DR534:DT534)</f>
        <v>1320</v>
      </c>
      <c r="DR534" s="374">
        <v>471</v>
      </c>
      <c r="DS534" s="374">
        <v>320</v>
      </c>
      <c r="DT534" s="229">
        <v>529</v>
      </c>
      <c r="DU534" s="38" t="s">
        <v>341</v>
      </c>
      <c r="DV534" s="374">
        <v>509</v>
      </c>
      <c r="DW534" s="229" t="s">
        <v>341</v>
      </c>
    </row>
    <row r="535" spans="1:129" s="14" customFormat="1" ht="16.5" customHeight="1">
      <c r="A535" s="675" t="s">
        <v>34</v>
      </c>
      <c r="B535" s="640">
        <f>SUM(C535:D535)</f>
        <v>1623</v>
      </c>
      <c r="C535" s="373">
        <v>918</v>
      </c>
      <c r="D535" s="229">
        <v>705</v>
      </c>
      <c r="E535" s="640">
        <f>SUM(F535:J535)</f>
        <v>6528</v>
      </c>
      <c r="F535" s="373">
        <v>557</v>
      </c>
      <c r="G535" s="374">
        <v>3199</v>
      </c>
      <c r="H535" s="374">
        <v>628</v>
      </c>
      <c r="I535" s="374">
        <v>635</v>
      </c>
      <c r="J535" s="229">
        <v>1509</v>
      </c>
      <c r="K535" s="640">
        <f>SUM(L535:O535)</f>
        <v>1783</v>
      </c>
      <c r="L535" s="374">
        <v>383</v>
      </c>
      <c r="M535" s="374">
        <v>172</v>
      </c>
      <c r="N535" s="374">
        <v>290</v>
      </c>
      <c r="O535" s="229">
        <v>938</v>
      </c>
      <c r="P535" s="640">
        <f>SUM(Q535:S535)</f>
        <v>2300</v>
      </c>
      <c r="Q535" s="374">
        <v>1367</v>
      </c>
      <c r="R535" s="374">
        <v>700</v>
      </c>
      <c r="S535" s="229">
        <v>233</v>
      </c>
      <c r="T535" s="640">
        <f>SUM(U535:X535)</f>
        <v>2153</v>
      </c>
      <c r="U535" s="374">
        <v>827</v>
      </c>
      <c r="V535" s="374">
        <v>218</v>
      </c>
      <c r="W535" s="374">
        <v>694</v>
      </c>
      <c r="X535" s="229">
        <v>414</v>
      </c>
      <c r="Y535" s="640">
        <f>SUM(Z535:AC535)</f>
        <v>4749</v>
      </c>
      <c r="Z535" s="374">
        <v>857</v>
      </c>
      <c r="AA535" s="374">
        <v>1234</v>
      </c>
      <c r="AB535" s="374">
        <v>1777</v>
      </c>
      <c r="AC535" s="229">
        <v>881</v>
      </c>
      <c r="AD535" s="640">
        <f>SUM(AE535:AJ535)</f>
        <v>3533</v>
      </c>
      <c r="AE535" s="374">
        <v>304</v>
      </c>
      <c r="AF535" s="374">
        <v>479</v>
      </c>
      <c r="AG535" s="374">
        <v>271</v>
      </c>
      <c r="AH535" s="374">
        <v>896</v>
      </c>
      <c r="AI535" s="374">
        <v>510</v>
      </c>
      <c r="AJ535" s="229">
        <v>1073</v>
      </c>
      <c r="AK535" s="640">
        <f>SUM(AL535:AO535)</f>
        <v>1529</v>
      </c>
      <c r="AL535" s="374">
        <v>343</v>
      </c>
      <c r="AM535" s="374">
        <v>298</v>
      </c>
      <c r="AN535" s="374">
        <v>726</v>
      </c>
      <c r="AO535" s="229">
        <v>162</v>
      </c>
      <c r="AP535" s="640">
        <f>SUM(AQ535:AR535)</f>
        <v>527</v>
      </c>
      <c r="AQ535" s="374">
        <v>219</v>
      </c>
      <c r="AR535" s="229">
        <v>308</v>
      </c>
      <c r="AS535" s="640">
        <f>SUM(AT535:AW535)</f>
        <v>1863</v>
      </c>
      <c r="AT535" s="374">
        <v>1243</v>
      </c>
      <c r="AU535" s="374">
        <v>274</v>
      </c>
      <c r="AV535" s="374">
        <v>127</v>
      </c>
      <c r="AW535" s="229">
        <v>219</v>
      </c>
      <c r="AX535" s="640">
        <f>SUM(AY535:AZ535)</f>
        <v>2924</v>
      </c>
      <c r="AY535" s="374">
        <v>686</v>
      </c>
      <c r="AZ535" s="229">
        <v>2238</v>
      </c>
      <c r="BA535" s="640">
        <f>SUM(BB535:BI535)</f>
        <v>28825</v>
      </c>
      <c r="BB535" s="374">
        <v>9941</v>
      </c>
      <c r="BC535" s="374">
        <v>1997</v>
      </c>
      <c r="BD535" s="374">
        <v>3088</v>
      </c>
      <c r="BE535" s="374">
        <v>2265</v>
      </c>
      <c r="BF535" s="374">
        <v>4038</v>
      </c>
      <c r="BG535" s="374">
        <v>2558</v>
      </c>
      <c r="BH535" s="374">
        <v>3447</v>
      </c>
      <c r="BI535" s="229">
        <v>1491</v>
      </c>
      <c r="BJ535" s="640">
        <f>SUM(BK535:BO535)</f>
        <v>4589</v>
      </c>
      <c r="BK535" s="374">
        <v>506</v>
      </c>
      <c r="BL535" s="374">
        <v>965</v>
      </c>
      <c r="BM535" s="374">
        <v>2378</v>
      </c>
      <c r="BN535" s="374">
        <v>132</v>
      </c>
      <c r="BO535" s="229">
        <v>608</v>
      </c>
      <c r="BP535" s="640">
        <f>SUM(BQ535:BS535)</f>
        <v>1079</v>
      </c>
      <c r="BQ535" s="374">
        <v>393</v>
      </c>
      <c r="BR535" s="374">
        <v>174</v>
      </c>
      <c r="BS535" s="229">
        <v>512</v>
      </c>
      <c r="BT535" s="640">
        <f>SUM(BU535:BX535)</f>
        <v>2774</v>
      </c>
      <c r="BU535" s="374">
        <v>1328</v>
      </c>
      <c r="BV535" s="374">
        <v>199</v>
      </c>
      <c r="BW535" s="374">
        <v>833</v>
      </c>
      <c r="BX535" s="229">
        <v>414</v>
      </c>
      <c r="BY535" s="640">
        <f>SUM(BZ535:CG535)</f>
        <v>4834</v>
      </c>
      <c r="BZ535" s="374">
        <v>225</v>
      </c>
      <c r="CA535" s="374">
        <v>305</v>
      </c>
      <c r="CB535" s="374">
        <v>2581</v>
      </c>
      <c r="CC535" s="374">
        <v>202</v>
      </c>
      <c r="CD535" s="374">
        <v>218</v>
      </c>
      <c r="CE535" s="374">
        <v>425</v>
      </c>
      <c r="CF535" s="374">
        <v>574</v>
      </c>
      <c r="CG535" s="229">
        <v>304</v>
      </c>
      <c r="CH535" s="640">
        <f>SUM(CI535:CJ535)</f>
        <v>4840</v>
      </c>
      <c r="CI535" s="374">
        <v>3523</v>
      </c>
      <c r="CJ535" s="229">
        <v>1317</v>
      </c>
      <c r="CK535" s="640">
        <f>SUM(CL535:CP535)</f>
        <v>5397</v>
      </c>
      <c r="CL535" s="374">
        <v>2247</v>
      </c>
      <c r="CM535" s="374">
        <v>1255</v>
      </c>
      <c r="CN535" s="374">
        <v>267</v>
      </c>
      <c r="CO535" s="374">
        <v>738</v>
      </c>
      <c r="CP535" s="229">
        <v>890</v>
      </c>
      <c r="CQ535" s="640">
        <f>SUM(CR535:CT535)</f>
        <v>2529</v>
      </c>
      <c r="CR535" s="374">
        <v>434</v>
      </c>
      <c r="CS535" s="374">
        <v>1170</v>
      </c>
      <c r="CT535" s="229">
        <v>925</v>
      </c>
      <c r="CU535" s="640">
        <f>SUM(CV535:CY535)</f>
        <v>2862</v>
      </c>
      <c r="CV535" s="374">
        <v>476</v>
      </c>
      <c r="CW535" s="374">
        <v>1033</v>
      </c>
      <c r="CX535" s="374">
        <v>603</v>
      </c>
      <c r="CY535" s="229">
        <v>750</v>
      </c>
      <c r="CZ535" s="640">
        <f>SUM(DA535:DF535)</f>
        <v>9034</v>
      </c>
      <c r="DA535" s="374">
        <v>192</v>
      </c>
      <c r="DB535" s="374">
        <v>363</v>
      </c>
      <c r="DC535" s="374">
        <v>1773</v>
      </c>
      <c r="DD535" s="374">
        <v>4425</v>
      </c>
      <c r="DE535" s="374">
        <v>1398</v>
      </c>
      <c r="DF535" s="229">
        <v>883</v>
      </c>
      <c r="DG535" s="640">
        <f>SUM(DH535:DO535)</f>
        <v>11306</v>
      </c>
      <c r="DH535" s="374">
        <v>846</v>
      </c>
      <c r="DI535" s="374">
        <v>409</v>
      </c>
      <c r="DJ535" s="374">
        <v>670</v>
      </c>
      <c r="DK535" s="374">
        <v>1980</v>
      </c>
      <c r="DL535" s="374">
        <v>1116</v>
      </c>
      <c r="DM535" s="374">
        <v>3649</v>
      </c>
      <c r="DN535" s="374">
        <v>1182</v>
      </c>
      <c r="DO535" s="229">
        <v>1454</v>
      </c>
      <c r="DP535" s="641">
        <f>B535+E535+K535+P535+T535+Y535+AD535+AK535+AP535+AS535+AX535+BA535+BJ535+BP535+BT535+BY535+CH535+CK535+CQ535+CU535+CZ535+DG535</f>
        <v>107581</v>
      </c>
      <c r="DQ535" s="640">
        <f>SUM(DR535:DT535)</f>
        <v>1245</v>
      </c>
      <c r="DR535" s="374">
        <v>487</v>
      </c>
      <c r="DS535" s="374">
        <v>627</v>
      </c>
      <c r="DT535" s="229">
        <v>131</v>
      </c>
      <c r="DU535" s="38" t="s">
        <v>341</v>
      </c>
      <c r="DV535" s="374">
        <v>1545</v>
      </c>
      <c r="DW535" s="229" t="s">
        <v>341</v>
      </c>
    </row>
    <row r="536" spans="1:129" s="14" customFormat="1" ht="16.5" customHeight="1">
      <c r="A536" s="675" t="s">
        <v>35</v>
      </c>
      <c r="B536" s="640">
        <f>SUM(C536:D536)</f>
        <v>9741</v>
      </c>
      <c r="C536" s="373">
        <v>5676</v>
      </c>
      <c r="D536" s="229">
        <v>4065</v>
      </c>
      <c r="E536" s="640">
        <f>SUM(F536:J536)</f>
        <v>15729</v>
      </c>
      <c r="F536" s="373">
        <v>1834</v>
      </c>
      <c r="G536" s="374">
        <v>7601</v>
      </c>
      <c r="H536" s="374">
        <v>1745</v>
      </c>
      <c r="I536" s="374">
        <v>1819</v>
      </c>
      <c r="J536" s="229">
        <v>2730</v>
      </c>
      <c r="K536" s="640">
        <f>SUM(L536:O536)</f>
        <v>10104</v>
      </c>
      <c r="L536" s="374">
        <v>3304</v>
      </c>
      <c r="M536" s="374">
        <v>1886</v>
      </c>
      <c r="N536" s="374">
        <v>1283</v>
      </c>
      <c r="O536" s="229">
        <v>3631</v>
      </c>
      <c r="P536" s="640">
        <f>SUM(Q536:S536)</f>
        <v>8369</v>
      </c>
      <c r="Q536" s="374">
        <v>3939</v>
      </c>
      <c r="R536" s="374">
        <v>2795</v>
      </c>
      <c r="S536" s="229">
        <v>1635</v>
      </c>
      <c r="T536" s="640">
        <f>SUM(U536:X536)</f>
        <v>8008</v>
      </c>
      <c r="U536" s="374">
        <v>2724</v>
      </c>
      <c r="V536" s="374">
        <v>1293</v>
      </c>
      <c r="W536" s="374">
        <v>2431</v>
      </c>
      <c r="X536" s="229">
        <v>1560</v>
      </c>
      <c r="Y536" s="640">
        <f>SUM(Z536:AC536)</f>
        <v>20434</v>
      </c>
      <c r="Z536" s="374">
        <v>3624</v>
      </c>
      <c r="AA536" s="374">
        <v>6335</v>
      </c>
      <c r="AB536" s="374">
        <v>6722</v>
      </c>
      <c r="AC536" s="229">
        <v>3753</v>
      </c>
      <c r="AD536" s="640">
        <f>SUM(AE536:AJ536)</f>
        <v>15272</v>
      </c>
      <c r="AE536" s="374">
        <v>1797</v>
      </c>
      <c r="AF536" s="374">
        <v>1627</v>
      </c>
      <c r="AG536" s="374">
        <v>2792</v>
      </c>
      <c r="AH536" s="374">
        <v>3000</v>
      </c>
      <c r="AI536" s="374">
        <v>2922</v>
      </c>
      <c r="AJ536" s="229">
        <v>3134</v>
      </c>
      <c r="AK536" s="640">
        <f>SUM(AL536:AO536)</f>
        <v>7468</v>
      </c>
      <c r="AL536" s="374">
        <v>1621</v>
      </c>
      <c r="AM536" s="374">
        <v>1603</v>
      </c>
      <c r="AN536" s="374">
        <v>3249</v>
      </c>
      <c r="AO536" s="229">
        <v>995</v>
      </c>
      <c r="AP536" s="640">
        <f>SUM(AQ536:AR536)</f>
        <v>1354</v>
      </c>
      <c r="AQ536" s="374">
        <v>600</v>
      </c>
      <c r="AR536" s="229">
        <v>754</v>
      </c>
      <c r="AS536" s="640">
        <f>SUM(AT536:AW536)</f>
        <v>7080</v>
      </c>
      <c r="AT536" s="374">
        <v>3517</v>
      </c>
      <c r="AU536" s="374">
        <v>1725</v>
      </c>
      <c r="AV536" s="374">
        <v>1312</v>
      </c>
      <c r="AW536" s="229">
        <v>526</v>
      </c>
      <c r="AX536" s="640">
        <f>SUM(AY536:AZ536)</f>
        <v>8313</v>
      </c>
      <c r="AY536" s="374">
        <v>2003</v>
      </c>
      <c r="AZ536" s="229">
        <v>6310</v>
      </c>
      <c r="BA536" s="640">
        <f>SUM(BB536:BI536)</f>
        <v>75992</v>
      </c>
      <c r="BB536" s="374">
        <v>41370</v>
      </c>
      <c r="BC536" s="374">
        <v>3147</v>
      </c>
      <c r="BD536" s="374">
        <v>4680</v>
      </c>
      <c r="BE536" s="374">
        <v>4076</v>
      </c>
      <c r="BF536" s="374">
        <v>9070</v>
      </c>
      <c r="BG536" s="374">
        <v>5946</v>
      </c>
      <c r="BH536" s="374">
        <v>4519</v>
      </c>
      <c r="BI536" s="229">
        <v>3184</v>
      </c>
      <c r="BJ536" s="640">
        <f>SUM(BK536:BO536)</f>
        <v>16590</v>
      </c>
      <c r="BK536" s="374">
        <v>1743</v>
      </c>
      <c r="BL536" s="374">
        <v>4366</v>
      </c>
      <c r="BM536" s="374">
        <v>6101</v>
      </c>
      <c r="BN536" s="374">
        <v>1114</v>
      </c>
      <c r="BO536" s="229">
        <v>3266</v>
      </c>
      <c r="BP536" s="640">
        <f>SUM(BQ536:BS536)</f>
        <v>3848</v>
      </c>
      <c r="BQ536" s="374">
        <v>1179</v>
      </c>
      <c r="BR536" s="374">
        <v>776</v>
      </c>
      <c r="BS536" s="229">
        <v>1893</v>
      </c>
      <c r="BT536" s="640">
        <f>SUM(BU536:BX536)</f>
        <v>11884</v>
      </c>
      <c r="BU536" s="374">
        <v>4412</v>
      </c>
      <c r="BV536" s="374">
        <v>910</v>
      </c>
      <c r="BW536" s="374">
        <v>4798</v>
      </c>
      <c r="BX536" s="229">
        <v>1764</v>
      </c>
      <c r="BY536" s="640">
        <f>SUM(BZ536:CG536)</f>
        <v>16751</v>
      </c>
      <c r="BZ536" s="374">
        <v>971</v>
      </c>
      <c r="CA536" s="374">
        <v>1630</v>
      </c>
      <c r="CB536" s="374">
        <v>7537</v>
      </c>
      <c r="CC536" s="374">
        <v>1434</v>
      </c>
      <c r="CD536" s="374">
        <v>1003</v>
      </c>
      <c r="CE536" s="374">
        <v>1457</v>
      </c>
      <c r="CF536" s="374">
        <v>1689</v>
      </c>
      <c r="CG536" s="229">
        <v>1030</v>
      </c>
      <c r="CH536" s="640">
        <f>SUM(CI536:CJ536)</f>
        <v>19701</v>
      </c>
      <c r="CI536" s="374">
        <v>13700</v>
      </c>
      <c r="CJ536" s="229">
        <v>6001</v>
      </c>
      <c r="CK536" s="640">
        <f>SUM(CL536:CP536)</f>
        <v>23760</v>
      </c>
      <c r="CL536" s="374">
        <v>9458</v>
      </c>
      <c r="CM536" s="374">
        <v>5847</v>
      </c>
      <c r="CN536" s="374">
        <v>1714</v>
      </c>
      <c r="CO536" s="374">
        <v>2580</v>
      </c>
      <c r="CP536" s="229">
        <v>4161</v>
      </c>
      <c r="CQ536" s="640">
        <f>SUM(CR536:CT536)</f>
        <v>9257</v>
      </c>
      <c r="CR536" s="374">
        <v>2376</v>
      </c>
      <c r="CS536" s="374">
        <v>3691</v>
      </c>
      <c r="CT536" s="229">
        <v>3190</v>
      </c>
      <c r="CU536" s="640">
        <f>SUM(CV536:CY536)</f>
        <v>10719</v>
      </c>
      <c r="CV536" s="374">
        <v>1792</v>
      </c>
      <c r="CW536" s="374">
        <v>3725</v>
      </c>
      <c r="CX536" s="374">
        <v>2252</v>
      </c>
      <c r="CY536" s="229">
        <v>2950</v>
      </c>
      <c r="CZ536" s="640">
        <f>SUM(DA536:DF536)</f>
        <v>33473</v>
      </c>
      <c r="DA536" s="374">
        <v>1653</v>
      </c>
      <c r="DB536" s="374">
        <v>2615</v>
      </c>
      <c r="DC536" s="374">
        <v>6309</v>
      </c>
      <c r="DD536" s="374">
        <v>12618</v>
      </c>
      <c r="DE536" s="374">
        <v>6278</v>
      </c>
      <c r="DF536" s="229">
        <v>4000</v>
      </c>
      <c r="DG536" s="640">
        <f>SUM(DH536:DO536)</f>
        <v>37081</v>
      </c>
      <c r="DH536" s="374">
        <v>2667</v>
      </c>
      <c r="DI536" s="374">
        <v>1395</v>
      </c>
      <c r="DJ536" s="374">
        <v>3255</v>
      </c>
      <c r="DK536" s="374">
        <v>6482</v>
      </c>
      <c r="DL536" s="374">
        <v>3437</v>
      </c>
      <c r="DM536" s="374">
        <v>11943</v>
      </c>
      <c r="DN536" s="374">
        <v>3679</v>
      </c>
      <c r="DO536" s="229">
        <v>4223</v>
      </c>
      <c r="DP536" s="641">
        <f>B536+E536+K536+P536+T536+Y536+AD536+AK536+AP536+AS536+AX536+BA536+BJ536+BP536+BT536+BY536+CH536+CK536+CQ536+CU536+CZ536+DG536</f>
        <v>370928</v>
      </c>
      <c r="DQ536" s="640">
        <f>SUM(DR536:DT536)</f>
        <v>8751</v>
      </c>
      <c r="DR536" s="374">
        <v>3944</v>
      </c>
      <c r="DS536" s="374">
        <v>3632</v>
      </c>
      <c r="DT536" s="229">
        <v>1175</v>
      </c>
      <c r="DU536" s="38" t="s">
        <v>341</v>
      </c>
      <c r="DV536" s="374">
        <v>9018</v>
      </c>
      <c r="DW536" s="229" t="s">
        <v>341</v>
      </c>
    </row>
    <row r="537" spans="1:129" s="211" customFormat="1" ht="16.5" customHeight="1">
      <c r="A537" s="478" t="s">
        <v>185</v>
      </c>
      <c r="B537" s="241">
        <v>8.1312871773806847</v>
      </c>
      <c r="C537" s="242">
        <v>7.1702326292399841</v>
      </c>
      <c r="D537" s="243">
        <v>9.7649706503329394</v>
      </c>
      <c r="E537" s="241">
        <v>9.2893056830509888</v>
      </c>
      <c r="F537" s="242">
        <v>8.5398102903133086</v>
      </c>
      <c r="G537" s="244">
        <v>8.3783239109451735</v>
      </c>
      <c r="H537" s="244">
        <v>7.2002662776923909</v>
      </c>
      <c r="I537" s="244">
        <v>12.310063359780809</v>
      </c>
      <c r="J537" s="243">
        <v>11.65271240764041</v>
      </c>
      <c r="K537" s="241">
        <v>10.988422795135172</v>
      </c>
      <c r="L537" s="244">
        <v>9.5863960504662646</v>
      </c>
      <c r="M537" s="244">
        <v>14.705583756345177</v>
      </c>
      <c r="N537" s="244">
        <v>18.017822996716816</v>
      </c>
      <c r="O537" s="243">
        <v>8.915791076595097</v>
      </c>
      <c r="P537" s="241">
        <v>10.859814324865106</v>
      </c>
      <c r="Q537" s="244">
        <v>9.9119185114659025</v>
      </c>
      <c r="R537" s="244">
        <v>10.150112023898432</v>
      </c>
      <c r="S537" s="243">
        <v>14.575227183432402</v>
      </c>
      <c r="T537" s="241">
        <v>8.6955519463509194</v>
      </c>
      <c r="U537" s="244">
        <v>8.1930151898444379</v>
      </c>
      <c r="V537" s="244">
        <v>11.091127098321344</v>
      </c>
      <c r="W537" s="244">
        <v>8.3224251221503653</v>
      </c>
      <c r="X537" s="243">
        <v>8.7997549850694021</v>
      </c>
      <c r="Y537" s="241">
        <v>11.467881957609254</v>
      </c>
      <c r="Z537" s="244">
        <v>12.492349809485578</v>
      </c>
      <c r="AA537" s="244">
        <v>12.316062217988973</v>
      </c>
      <c r="AB537" s="244">
        <v>10.616337631859018</v>
      </c>
      <c r="AC537" s="243">
        <v>11.028864829125171</v>
      </c>
      <c r="AD537" s="241">
        <v>8.3593253290239495</v>
      </c>
      <c r="AE537" s="244">
        <v>9.1851547189896685</v>
      </c>
      <c r="AF537" s="244">
        <v>7.2833055001885469</v>
      </c>
      <c r="AG537" s="244">
        <v>10.455931036743255</v>
      </c>
      <c r="AH537" s="244">
        <v>9.1887618240858391</v>
      </c>
      <c r="AI537" s="244">
        <v>7.9864715892671763</v>
      </c>
      <c r="AJ537" s="243">
        <v>7.4577293240999083</v>
      </c>
      <c r="AK537" s="241">
        <v>9.2081342198213179</v>
      </c>
      <c r="AL537" s="244">
        <v>9.8525241066364142</v>
      </c>
      <c r="AM537" s="244">
        <v>8.757359490127584</v>
      </c>
      <c r="AN537" s="244">
        <v>9.2646178128270709</v>
      </c>
      <c r="AO537" s="243">
        <v>8.8728288594679938</v>
      </c>
      <c r="AP537" s="241">
        <v>7.7405835599911104</v>
      </c>
      <c r="AQ537" s="244">
        <v>6.95738191410436</v>
      </c>
      <c r="AR537" s="243">
        <v>8.5673882301751334</v>
      </c>
      <c r="AS537" s="241">
        <v>10.675855841013862</v>
      </c>
      <c r="AT537" s="244">
        <v>9.8944121485348209</v>
      </c>
      <c r="AU537" s="244">
        <v>10.089807555238774</v>
      </c>
      <c r="AV537" s="244">
        <v>14.543734718280952</v>
      </c>
      <c r="AW537" s="243">
        <v>9.4583182531065262</v>
      </c>
      <c r="AX537" s="241">
        <v>8.0353540910257806</v>
      </c>
      <c r="AY537" s="244">
        <v>7.4418124935538215</v>
      </c>
      <c r="AZ537" s="243">
        <v>8.2512096622947944</v>
      </c>
      <c r="BA537" s="241">
        <v>6.1904276382868151</v>
      </c>
      <c r="BB537" s="244">
        <v>7.2006256155715933</v>
      </c>
      <c r="BC537" s="244">
        <v>6.3579115662165755</v>
      </c>
      <c r="BD537" s="244">
        <v>5.9538808376463663</v>
      </c>
      <c r="BE537" s="244">
        <v>6.7132400085488344</v>
      </c>
      <c r="BF537" s="244">
        <v>4.6512146473458822</v>
      </c>
      <c r="BG537" s="244">
        <v>5.5412083211722907</v>
      </c>
      <c r="BH537" s="244">
        <v>6.4556579946112223</v>
      </c>
      <c r="BI537" s="243">
        <v>5.9816916880263635</v>
      </c>
      <c r="BJ537" s="241">
        <v>10.905268595782539</v>
      </c>
      <c r="BK537" s="244">
        <v>10.448224781382901</v>
      </c>
      <c r="BL537" s="244">
        <v>11.299942096120439</v>
      </c>
      <c r="BM537" s="244">
        <v>9.501038481037499</v>
      </c>
      <c r="BN537" s="244">
        <v>28.771038424896794</v>
      </c>
      <c r="BO537" s="243">
        <v>10.955013800264467</v>
      </c>
      <c r="BP537" s="241">
        <v>9.3840960494389218</v>
      </c>
      <c r="BQ537" s="244">
        <v>10.12842793602168</v>
      </c>
      <c r="BR537" s="244">
        <v>13.111900790485171</v>
      </c>
      <c r="BS537" s="243">
        <v>8.0026306069314685</v>
      </c>
      <c r="BT537" s="241">
        <v>10.808522805766259</v>
      </c>
      <c r="BU537" s="244">
        <v>11.350661131762919</v>
      </c>
      <c r="BV537" s="244">
        <v>10.544772285631323</v>
      </c>
      <c r="BW537" s="244">
        <v>11.160132171645328</v>
      </c>
      <c r="BX537" s="243">
        <v>8.9690456455254814</v>
      </c>
      <c r="BY537" s="241">
        <v>10.272085782745572</v>
      </c>
      <c r="BZ537" s="244">
        <v>11.738225198356874</v>
      </c>
      <c r="CA537" s="244">
        <v>15.439397829700402</v>
      </c>
      <c r="CB537" s="244">
        <v>7.8127688865943901</v>
      </c>
      <c r="CC537" s="244">
        <v>11.458241076963954</v>
      </c>
      <c r="CD537" s="244">
        <v>12.703277601152765</v>
      </c>
      <c r="CE537" s="244">
        <v>12.822374443637742</v>
      </c>
      <c r="CF537" s="244">
        <v>13.406470806991447</v>
      </c>
      <c r="CG537" s="243">
        <v>11.520179759744188</v>
      </c>
      <c r="CH537" s="241">
        <v>11.054217695962812</v>
      </c>
      <c r="CI537" s="244">
        <v>11.268406103141114</v>
      </c>
      <c r="CJ537" s="243">
        <v>10.597828280789569</v>
      </c>
      <c r="CK537" s="241">
        <v>11.25019214156721</v>
      </c>
      <c r="CL537" s="244">
        <v>11.287325675367645</v>
      </c>
      <c r="CM537" s="244">
        <v>12.981334772471426</v>
      </c>
      <c r="CN537" s="244">
        <v>10.413505100967024</v>
      </c>
      <c r="CO537" s="244">
        <v>9.4925010234335261</v>
      </c>
      <c r="CP537" s="243">
        <v>10.892306717898915</v>
      </c>
      <c r="CQ537" s="241">
        <v>9.0895558528268783</v>
      </c>
      <c r="CR537" s="244">
        <v>8.3746042993691905</v>
      </c>
      <c r="CS537" s="244">
        <v>9.3932717162178925</v>
      </c>
      <c r="CT537" s="243">
        <v>9.2668885819128946</v>
      </c>
      <c r="CU537" s="241">
        <v>9.3792692613185071</v>
      </c>
      <c r="CV537" s="244">
        <v>9.3950322547874237</v>
      </c>
      <c r="CW537" s="244">
        <v>9.2912031480083641</v>
      </c>
      <c r="CX537" s="244">
        <v>9.101202492758711</v>
      </c>
      <c r="CY537" s="243">
        <v>9.7215471147836965</v>
      </c>
      <c r="CZ537" s="241">
        <v>8.9765692424436647</v>
      </c>
      <c r="DA537" s="244">
        <v>10.726778080062184</v>
      </c>
      <c r="DB537" s="244">
        <v>13.232975263624716</v>
      </c>
      <c r="DC537" s="244">
        <v>7.3385874688271864</v>
      </c>
      <c r="DD537" s="244">
        <v>9.2987624663662274</v>
      </c>
      <c r="DE537" s="244">
        <v>9.3115383684435589</v>
      </c>
      <c r="DF537" s="243">
        <v>9.0821904069403008</v>
      </c>
      <c r="DG537" s="241">
        <v>9.5284262213597692</v>
      </c>
      <c r="DH537" s="244">
        <v>10.740225015853094</v>
      </c>
      <c r="DI537" s="244">
        <v>14.319567590595629</v>
      </c>
      <c r="DJ537" s="244">
        <v>10.054462757754598</v>
      </c>
      <c r="DK537" s="244">
        <v>8.065446707525501</v>
      </c>
      <c r="DL537" s="244">
        <v>11.630936870780529</v>
      </c>
      <c r="DM537" s="244">
        <v>9.191892526105832</v>
      </c>
      <c r="DN537" s="244">
        <v>8.698108288189113</v>
      </c>
      <c r="DO537" s="243">
        <v>8.6387187050903869</v>
      </c>
      <c r="DP537" s="459">
        <v>8.9768476217026016</v>
      </c>
      <c r="DQ537" s="241">
        <v>9.8680766202676828</v>
      </c>
      <c r="DR537" s="244">
        <v>11.37813632596823</v>
      </c>
      <c r="DS537" s="244">
        <v>9.3342373140314354</v>
      </c>
      <c r="DT537" s="243">
        <v>7.7654271977416078</v>
      </c>
      <c r="DU537" s="241" t="s">
        <v>341</v>
      </c>
      <c r="DV537" s="244">
        <v>10.256274264378302</v>
      </c>
      <c r="DW537" s="243" t="s">
        <v>341</v>
      </c>
      <c r="DY537" s="246"/>
    </row>
    <row r="538" spans="1:129" s="14" customFormat="1" ht="16.5" customHeight="1">
      <c r="A538" s="474" t="s">
        <v>460</v>
      </c>
      <c r="B538" s="38">
        <f>SUM(B539:B542)</f>
        <v>1220</v>
      </c>
      <c r="C538" s="172">
        <f t="shared" ref="C538:BN538" si="358">SUM(C539:C542)</f>
        <v>848</v>
      </c>
      <c r="D538" s="171">
        <f t="shared" si="358"/>
        <v>372</v>
      </c>
      <c r="E538" s="38">
        <f t="shared" si="358"/>
        <v>5865</v>
      </c>
      <c r="F538" s="172">
        <f t="shared" si="358"/>
        <v>349</v>
      </c>
      <c r="G538" s="173">
        <f t="shared" si="358"/>
        <v>3233</v>
      </c>
      <c r="H538" s="173">
        <f t="shared" si="358"/>
        <v>575</v>
      </c>
      <c r="I538" s="173">
        <f t="shared" si="358"/>
        <v>457</v>
      </c>
      <c r="J538" s="171">
        <f t="shared" si="358"/>
        <v>1251</v>
      </c>
      <c r="K538" s="38">
        <f t="shared" si="358"/>
        <v>1724</v>
      </c>
      <c r="L538" s="173">
        <f t="shared" si="358"/>
        <v>318</v>
      </c>
      <c r="M538" s="173">
        <f t="shared" si="358"/>
        <v>125</v>
      </c>
      <c r="N538" s="173">
        <f t="shared" si="358"/>
        <v>276</v>
      </c>
      <c r="O538" s="171">
        <f t="shared" si="358"/>
        <v>1005</v>
      </c>
      <c r="P538" s="38">
        <f t="shared" si="358"/>
        <v>2394</v>
      </c>
      <c r="Q538" s="173">
        <f t="shared" si="358"/>
        <v>1232</v>
      </c>
      <c r="R538" s="173">
        <f t="shared" si="358"/>
        <v>778</v>
      </c>
      <c r="S538" s="171">
        <f t="shared" si="358"/>
        <v>384</v>
      </c>
      <c r="T538" s="38">
        <f t="shared" si="358"/>
        <v>2109</v>
      </c>
      <c r="U538" s="173">
        <f t="shared" si="358"/>
        <v>712</v>
      </c>
      <c r="V538" s="173">
        <f t="shared" si="358"/>
        <v>265</v>
      </c>
      <c r="W538" s="173">
        <f t="shared" si="358"/>
        <v>589</v>
      </c>
      <c r="X538" s="171">
        <f t="shared" si="358"/>
        <v>543</v>
      </c>
      <c r="Y538" s="38">
        <f t="shared" si="358"/>
        <v>5389</v>
      </c>
      <c r="Z538" s="173">
        <f t="shared" si="358"/>
        <v>880</v>
      </c>
      <c r="AA538" s="173">
        <f t="shared" si="358"/>
        <v>1296</v>
      </c>
      <c r="AB538" s="173">
        <f t="shared" si="358"/>
        <v>2114</v>
      </c>
      <c r="AC538" s="171">
        <f t="shared" si="358"/>
        <v>1099</v>
      </c>
      <c r="AD538" s="38">
        <f t="shared" si="358"/>
        <v>3471</v>
      </c>
      <c r="AE538" s="173">
        <f t="shared" si="358"/>
        <v>275</v>
      </c>
      <c r="AF538" s="173">
        <f t="shared" si="358"/>
        <v>544</v>
      </c>
      <c r="AG538" s="173">
        <f t="shared" si="358"/>
        <v>284</v>
      </c>
      <c r="AH538" s="173">
        <f t="shared" si="358"/>
        <v>829</v>
      </c>
      <c r="AI538" s="173">
        <f t="shared" si="358"/>
        <v>412</v>
      </c>
      <c r="AJ538" s="171">
        <f t="shared" si="358"/>
        <v>1127</v>
      </c>
      <c r="AK538" s="38">
        <f t="shared" si="358"/>
        <v>1400</v>
      </c>
      <c r="AL538" s="173">
        <f t="shared" si="358"/>
        <v>334</v>
      </c>
      <c r="AM538" s="173">
        <f t="shared" si="358"/>
        <v>285</v>
      </c>
      <c r="AN538" s="173">
        <f t="shared" si="358"/>
        <v>670</v>
      </c>
      <c r="AO538" s="171">
        <f t="shared" si="358"/>
        <v>111</v>
      </c>
      <c r="AP538" s="38">
        <f t="shared" si="358"/>
        <v>698</v>
      </c>
      <c r="AQ538" s="173">
        <f t="shared" si="358"/>
        <v>430</v>
      </c>
      <c r="AR538" s="171">
        <f t="shared" si="358"/>
        <v>268</v>
      </c>
      <c r="AS538" s="38">
        <f t="shared" si="358"/>
        <v>1539</v>
      </c>
      <c r="AT538" s="173">
        <f t="shared" si="358"/>
        <v>1107</v>
      </c>
      <c r="AU538" s="173">
        <f t="shared" si="358"/>
        <v>210</v>
      </c>
      <c r="AV538" s="173">
        <f t="shared" si="358"/>
        <v>116</v>
      </c>
      <c r="AW538" s="171">
        <f t="shared" si="358"/>
        <v>106</v>
      </c>
      <c r="AX538" s="38">
        <f t="shared" si="358"/>
        <v>2966</v>
      </c>
      <c r="AY538" s="173">
        <f t="shared" si="358"/>
        <v>720</v>
      </c>
      <c r="AZ538" s="171">
        <f t="shared" si="358"/>
        <v>2246</v>
      </c>
      <c r="BA538" s="38">
        <f t="shared" si="358"/>
        <v>25509</v>
      </c>
      <c r="BB538" s="173">
        <f t="shared" si="358"/>
        <v>6416</v>
      </c>
      <c r="BC538" s="173">
        <f t="shared" si="358"/>
        <v>2419</v>
      </c>
      <c r="BD538" s="173">
        <f t="shared" si="358"/>
        <v>3399</v>
      </c>
      <c r="BE538" s="173">
        <f t="shared" si="358"/>
        <v>2665</v>
      </c>
      <c r="BF538" s="173">
        <f t="shared" si="358"/>
        <v>3947</v>
      </c>
      <c r="BG538" s="173">
        <f t="shared" si="358"/>
        <v>2269</v>
      </c>
      <c r="BH538" s="173">
        <f t="shared" si="358"/>
        <v>2496</v>
      </c>
      <c r="BI538" s="171">
        <f t="shared" si="358"/>
        <v>1898</v>
      </c>
      <c r="BJ538" s="38">
        <f t="shared" si="358"/>
        <v>4256</v>
      </c>
      <c r="BK538" s="173">
        <f t="shared" si="358"/>
        <v>498</v>
      </c>
      <c r="BL538" s="173">
        <f t="shared" si="358"/>
        <v>849</v>
      </c>
      <c r="BM538" s="173">
        <f t="shared" si="358"/>
        <v>2099</v>
      </c>
      <c r="BN538" s="173">
        <f t="shared" si="358"/>
        <v>100</v>
      </c>
      <c r="BO538" s="171">
        <f t="shared" ref="BO538:DV538" si="359">SUM(BO539:BO542)</f>
        <v>710</v>
      </c>
      <c r="BP538" s="38">
        <f t="shared" si="359"/>
        <v>915</v>
      </c>
      <c r="BQ538" s="173">
        <f t="shared" si="359"/>
        <v>406</v>
      </c>
      <c r="BR538" s="173">
        <f t="shared" si="359"/>
        <v>78</v>
      </c>
      <c r="BS538" s="171">
        <f t="shared" si="359"/>
        <v>431</v>
      </c>
      <c r="BT538" s="38">
        <f t="shared" si="359"/>
        <v>2240</v>
      </c>
      <c r="BU538" s="173">
        <f t="shared" si="359"/>
        <v>1055</v>
      </c>
      <c r="BV538" s="173">
        <f t="shared" si="359"/>
        <v>118</v>
      </c>
      <c r="BW538" s="173">
        <f t="shared" si="359"/>
        <v>713</v>
      </c>
      <c r="BX538" s="171">
        <f t="shared" si="359"/>
        <v>354</v>
      </c>
      <c r="BY538" s="38">
        <f t="shared" si="359"/>
        <v>4197</v>
      </c>
      <c r="BZ538" s="173">
        <f t="shared" si="359"/>
        <v>156</v>
      </c>
      <c r="CA538" s="173">
        <f t="shared" si="359"/>
        <v>251</v>
      </c>
      <c r="CB538" s="173">
        <f t="shared" si="359"/>
        <v>2272</v>
      </c>
      <c r="CC538" s="173">
        <f t="shared" si="359"/>
        <v>193</v>
      </c>
      <c r="CD538" s="173">
        <f t="shared" si="359"/>
        <v>100</v>
      </c>
      <c r="CE538" s="173">
        <f t="shared" si="359"/>
        <v>407</v>
      </c>
      <c r="CF538" s="173">
        <f t="shared" si="359"/>
        <v>550</v>
      </c>
      <c r="CG538" s="171">
        <f t="shared" si="359"/>
        <v>268</v>
      </c>
      <c r="CH538" s="38">
        <f t="shared" si="359"/>
        <v>4762</v>
      </c>
      <c r="CI538" s="173">
        <f t="shared" si="359"/>
        <v>3332</v>
      </c>
      <c r="CJ538" s="171">
        <f t="shared" si="359"/>
        <v>1430</v>
      </c>
      <c r="CK538" s="38">
        <f t="shared" si="359"/>
        <v>5886</v>
      </c>
      <c r="CL538" s="173">
        <f t="shared" si="359"/>
        <v>2348</v>
      </c>
      <c r="CM538" s="173">
        <f t="shared" si="359"/>
        <v>1428</v>
      </c>
      <c r="CN538" s="173">
        <f t="shared" si="359"/>
        <v>250</v>
      </c>
      <c r="CO538" s="173">
        <f t="shared" si="359"/>
        <v>863</v>
      </c>
      <c r="CP538" s="171">
        <f t="shared" si="359"/>
        <v>997</v>
      </c>
      <c r="CQ538" s="38">
        <f t="shared" si="359"/>
        <v>2618</v>
      </c>
      <c r="CR538" s="173">
        <f t="shared" si="359"/>
        <v>422</v>
      </c>
      <c r="CS538" s="173">
        <f t="shared" si="359"/>
        <v>1213</v>
      </c>
      <c r="CT538" s="171">
        <f t="shared" si="359"/>
        <v>983</v>
      </c>
      <c r="CU538" s="38">
        <f t="shared" si="359"/>
        <v>2057</v>
      </c>
      <c r="CV538" s="173">
        <f t="shared" si="359"/>
        <v>297</v>
      </c>
      <c r="CW538" s="173">
        <f t="shared" si="359"/>
        <v>751</v>
      </c>
      <c r="CX538" s="173">
        <f t="shared" si="359"/>
        <v>418</v>
      </c>
      <c r="CY538" s="171">
        <f t="shared" si="359"/>
        <v>591</v>
      </c>
      <c r="CZ538" s="38">
        <f t="shared" si="359"/>
        <v>8070</v>
      </c>
      <c r="DA538" s="173">
        <f t="shared" si="359"/>
        <v>188</v>
      </c>
      <c r="DB538" s="173">
        <f t="shared" si="359"/>
        <v>386</v>
      </c>
      <c r="DC538" s="173">
        <f t="shared" si="359"/>
        <v>1865</v>
      </c>
      <c r="DD538" s="173">
        <f t="shared" si="359"/>
        <v>3221</v>
      </c>
      <c r="DE538" s="173">
        <f t="shared" si="359"/>
        <v>1690</v>
      </c>
      <c r="DF538" s="171">
        <f t="shared" si="359"/>
        <v>720</v>
      </c>
      <c r="DG538" s="38">
        <f t="shared" si="359"/>
        <v>11021</v>
      </c>
      <c r="DH538" s="173">
        <f t="shared" si="359"/>
        <v>885</v>
      </c>
      <c r="DI538" s="173">
        <f t="shared" si="359"/>
        <v>306</v>
      </c>
      <c r="DJ538" s="173">
        <f t="shared" si="359"/>
        <v>631</v>
      </c>
      <c r="DK538" s="173">
        <f t="shared" si="359"/>
        <v>1830</v>
      </c>
      <c r="DL538" s="173">
        <f t="shared" si="359"/>
        <v>1048</v>
      </c>
      <c r="DM538" s="173">
        <f t="shared" si="359"/>
        <v>3099</v>
      </c>
      <c r="DN538" s="173">
        <f t="shared" si="359"/>
        <v>1803</v>
      </c>
      <c r="DO538" s="171">
        <f t="shared" si="359"/>
        <v>1419</v>
      </c>
      <c r="DP538" s="646">
        <f t="shared" si="359"/>
        <v>100306</v>
      </c>
      <c r="DQ538" s="38">
        <f t="shared" si="359"/>
        <v>805</v>
      </c>
      <c r="DR538" s="173">
        <f t="shared" si="359"/>
        <v>317</v>
      </c>
      <c r="DS538" s="173">
        <f t="shared" si="359"/>
        <v>399</v>
      </c>
      <c r="DT538" s="171">
        <f t="shared" si="359"/>
        <v>89</v>
      </c>
      <c r="DU538" s="38" t="s">
        <v>341</v>
      </c>
      <c r="DV538" s="173">
        <f t="shared" si="359"/>
        <v>915</v>
      </c>
      <c r="DW538" s="229" t="s">
        <v>341</v>
      </c>
    </row>
    <row r="539" spans="1:129" s="14" customFormat="1" ht="16.5" customHeight="1">
      <c r="A539" s="48" t="s">
        <v>36</v>
      </c>
      <c r="B539" s="38">
        <f t="shared" ref="B539:B549" si="360">SUM(C539:D539)</f>
        <v>375</v>
      </c>
      <c r="C539" s="172">
        <v>219</v>
      </c>
      <c r="D539" s="171">
        <v>156</v>
      </c>
      <c r="E539" s="38">
        <f t="shared" ref="E539:E549" si="361">SUM(F539:J539)</f>
        <v>1203</v>
      </c>
      <c r="F539" s="172">
        <v>33</v>
      </c>
      <c r="G539" s="173">
        <v>858</v>
      </c>
      <c r="H539" s="173">
        <v>108</v>
      </c>
      <c r="I539" s="173">
        <v>75</v>
      </c>
      <c r="J539" s="171">
        <v>129</v>
      </c>
      <c r="K539" s="38">
        <f t="shared" ref="K539:K549" si="362">SUM(L539:O539)</f>
        <v>280</v>
      </c>
      <c r="L539" s="173">
        <v>61</v>
      </c>
      <c r="M539" s="173">
        <v>5</v>
      </c>
      <c r="N539" s="173">
        <v>54</v>
      </c>
      <c r="O539" s="171">
        <v>160</v>
      </c>
      <c r="P539" s="38">
        <f t="shared" ref="P539:P549" si="363">SUM(Q539:S539)</f>
        <v>595</v>
      </c>
      <c r="Q539" s="173">
        <v>237</v>
      </c>
      <c r="R539" s="173">
        <v>128</v>
      </c>
      <c r="S539" s="171">
        <v>230</v>
      </c>
      <c r="T539" s="38">
        <f t="shared" ref="T539:T549" si="364">SUM(U539:X539)</f>
        <v>248</v>
      </c>
      <c r="U539" s="173">
        <v>93</v>
      </c>
      <c r="V539" s="173">
        <v>11</v>
      </c>
      <c r="W539" s="173">
        <v>100</v>
      </c>
      <c r="X539" s="171">
        <v>44</v>
      </c>
      <c r="Y539" s="38">
        <f t="shared" ref="Y539:Y549" si="365">SUM(Z539:AC539)</f>
        <v>991</v>
      </c>
      <c r="Z539" s="173">
        <v>106</v>
      </c>
      <c r="AA539" s="173">
        <v>475</v>
      </c>
      <c r="AB539" s="173">
        <v>242</v>
      </c>
      <c r="AC539" s="171">
        <v>168</v>
      </c>
      <c r="AD539" s="38">
        <f t="shared" ref="AD539:AD549" si="366">SUM(AE539:AJ539)</f>
        <v>495</v>
      </c>
      <c r="AE539" s="173">
        <v>46</v>
      </c>
      <c r="AF539" s="173">
        <v>92</v>
      </c>
      <c r="AG539" s="173">
        <v>16</v>
      </c>
      <c r="AH539" s="173">
        <v>108</v>
      </c>
      <c r="AI539" s="173">
        <v>82</v>
      </c>
      <c r="AJ539" s="171">
        <v>151</v>
      </c>
      <c r="AK539" s="38">
        <f t="shared" ref="AK539:AK549" si="367">SUM(AL539:AO539)</f>
        <v>230</v>
      </c>
      <c r="AL539" s="173">
        <v>5</v>
      </c>
      <c r="AM539" s="173">
        <v>60</v>
      </c>
      <c r="AN539" s="173">
        <v>164</v>
      </c>
      <c r="AO539" s="171">
        <v>1</v>
      </c>
      <c r="AP539" s="38">
        <f t="shared" ref="AP539:AP549" si="368">SUM(AQ539:AR539)</f>
        <v>52</v>
      </c>
      <c r="AQ539" s="173">
        <v>26</v>
      </c>
      <c r="AR539" s="171">
        <v>26</v>
      </c>
      <c r="AS539" s="38">
        <f t="shared" ref="AS539:AS549" si="369">SUM(AT539:AW539)</f>
        <v>161</v>
      </c>
      <c r="AT539" s="173">
        <v>76</v>
      </c>
      <c r="AU539" s="173">
        <v>50</v>
      </c>
      <c r="AV539" s="173">
        <v>16</v>
      </c>
      <c r="AW539" s="171">
        <v>19</v>
      </c>
      <c r="AX539" s="38">
        <f t="shared" ref="AX539:AX549" si="370">SUM(AY539:AZ539)</f>
        <v>575</v>
      </c>
      <c r="AY539" s="173">
        <v>169</v>
      </c>
      <c r="AZ539" s="171">
        <v>406</v>
      </c>
      <c r="BA539" s="38">
        <f t="shared" ref="BA539:BA549" si="371">SUM(BB539:BI539)</f>
        <v>5070</v>
      </c>
      <c r="BB539" s="173">
        <v>1460</v>
      </c>
      <c r="BC539" s="173">
        <v>465</v>
      </c>
      <c r="BD539" s="173">
        <v>765</v>
      </c>
      <c r="BE539" s="173">
        <v>260</v>
      </c>
      <c r="BF539" s="173">
        <v>754</v>
      </c>
      <c r="BG539" s="173">
        <v>458</v>
      </c>
      <c r="BH539" s="173">
        <v>387</v>
      </c>
      <c r="BI539" s="171">
        <v>521</v>
      </c>
      <c r="BJ539" s="38">
        <f t="shared" ref="BJ539:BJ549" si="372">SUM(BK539:BO539)</f>
        <v>574</v>
      </c>
      <c r="BK539" s="173">
        <v>34</v>
      </c>
      <c r="BL539" s="173">
        <v>193</v>
      </c>
      <c r="BM539" s="173">
        <v>219</v>
      </c>
      <c r="BN539" s="173">
        <v>7</v>
      </c>
      <c r="BO539" s="171">
        <v>121</v>
      </c>
      <c r="BP539" s="38">
        <f t="shared" ref="BP539:BP549" si="373">SUM(BQ539:BS539)</f>
        <v>107</v>
      </c>
      <c r="BQ539" s="173">
        <v>19</v>
      </c>
      <c r="BR539" s="173">
        <v>14</v>
      </c>
      <c r="BS539" s="171">
        <v>74</v>
      </c>
      <c r="BT539" s="38">
        <f t="shared" ref="BT539:BT549" si="374">SUM(BU539:BX539)</f>
        <v>457</v>
      </c>
      <c r="BU539" s="173">
        <v>143</v>
      </c>
      <c r="BV539" s="173">
        <v>4</v>
      </c>
      <c r="BW539" s="173">
        <v>263</v>
      </c>
      <c r="BX539" s="171">
        <v>47</v>
      </c>
      <c r="BY539" s="38">
        <f t="shared" ref="BY539:BY549" si="375">SUM(BZ539:CG539)</f>
        <v>449</v>
      </c>
      <c r="BZ539" s="173">
        <v>20</v>
      </c>
      <c r="CA539" s="173">
        <v>12</v>
      </c>
      <c r="CB539" s="173">
        <v>282</v>
      </c>
      <c r="CC539" s="173">
        <v>52</v>
      </c>
      <c r="CD539" s="173">
        <v>6</v>
      </c>
      <c r="CE539" s="173">
        <v>37</v>
      </c>
      <c r="CF539" s="173">
        <v>27</v>
      </c>
      <c r="CG539" s="171">
        <v>13</v>
      </c>
      <c r="CH539" s="38">
        <f t="shared" ref="CH539:CH549" si="376">SUM(CI539:CJ539)</f>
        <v>1133</v>
      </c>
      <c r="CI539" s="173">
        <v>665</v>
      </c>
      <c r="CJ539" s="171">
        <v>468</v>
      </c>
      <c r="CK539" s="38">
        <f t="shared" ref="CK539:CK549" si="377">SUM(CL539:CP539)</f>
        <v>1068</v>
      </c>
      <c r="CL539" s="173">
        <v>322</v>
      </c>
      <c r="CM539" s="173">
        <v>294</v>
      </c>
      <c r="CN539" s="173">
        <v>6</v>
      </c>
      <c r="CO539" s="173">
        <v>283</v>
      </c>
      <c r="CP539" s="171">
        <v>163</v>
      </c>
      <c r="CQ539" s="38">
        <f t="shared" ref="CQ539:CQ549" si="378">SUM(CR539:CT539)</f>
        <v>799</v>
      </c>
      <c r="CR539" s="173">
        <v>129</v>
      </c>
      <c r="CS539" s="173">
        <v>292</v>
      </c>
      <c r="CT539" s="171">
        <v>378</v>
      </c>
      <c r="CU539" s="38">
        <f t="shared" ref="CU539:CU549" si="379">SUM(CV539:CY539)</f>
        <v>272</v>
      </c>
      <c r="CV539" s="173">
        <v>39</v>
      </c>
      <c r="CW539" s="173">
        <v>129</v>
      </c>
      <c r="CX539" s="173">
        <v>27</v>
      </c>
      <c r="CY539" s="171">
        <v>77</v>
      </c>
      <c r="CZ539" s="38">
        <f t="shared" ref="CZ539:CZ549" si="380">SUM(DA539:DF539)</f>
        <v>1446</v>
      </c>
      <c r="DA539" s="173">
        <v>34</v>
      </c>
      <c r="DB539" s="173">
        <v>66</v>
      </c>
      <c r="DC539" s="173">
        <v>357</v>
      </c>
      <c r="DD539" s="173">
        <v>375</v>
      </c>
      <c r="DE539" s="173">
        <v>488</v>
      </c>
      <c r="DF539" s="171">
        <v>126</v>
      </c>
      <c r="DG539" s="38">
        <f t="shared" ref="DG539:DG549" si="381">SUM(DH539:DO539)</f>
        <v>2249</v>
      </c>
      <c r="DH539" s="173">
        <v>123</v>
      </c>
      <c r="DI539" s="173">
        <v>44</v>
      </c>
      <c r="DJ539" s="173">
        <v>70</v>
      </c>
      <c r="DK539" s="173">
        <v>311</v>
      </c>
      <c r="DL539" s="173">
        <v>240</v>
      </c>
      <c r="DM539" s="173">
        <v>454</v>
      </c>
      <c r="DN539" s="173">
        <v>726</v>
      </c>
      <c r="DO539" s="171">
        <v>281</v>
      </c>
      <c r="DP539" s="646">
        <f t="shared" ref="DP539:DP549" si="382">B539+E539+K539+P539+T539+Y539+AD539+AK539+AP539+AS539+AX539+BA539+BJ539+BP539+BT539+BY539+CH539+CK539+CQ539+CU539+CZ539+DG539</f>
        <v>18829</v>
      </c>
      <c r="DQ539" s="38">
        <f>SUM(DR539:DT539)</f>
        <v>202</v>
      </c>
      <c r="DR539" s="173">
        <v>82</v>
      </c>
      <c r="DS539" s="173">
        <v>104</v>
      </c>
      <c r="DT539" s="171">
        <v>16</v>
      </c>
      <c r="DU539" s="38" t="s">
        <v>341</v>
      </c>
      <c r="DV539" s="173">
        <v>82</v>
      </c>
      <c r="DW539" s="229" t="s">
        <v>341</v>
      </c>
    </row>
    <row r="540" spans="1:129" s="14" customFormat="1" ht="16.5" customHeight="1">
      <c r="A540" s="48" t="s">
        <v>494</v>
      </c>
      <c r="B540" s="38">
        <f t="shared" si="360"/>
        <v>428</v>
      </c>
      <c r="C540" s="172">
        <v>262</v>
      </c>
      <c r="D540" s="171">
        <v>166</v>
      </c>
      <c r="E540" s="38">
        <f t="shared" si="361"/>
        <v>4163</v>
      </c>
      <c r="F540" s="172">
        <v>292</v>
      </c>
      <c r="G540" s="173">
        <v>2056</v>
      </c>
      <c r="H540" s="173">
        <v>417</v>
      </c>
      <c r="I540" s="173">
        <v>352</v>
      </c>
      <c r="J540" s="171">
        <v>1046</v>
      </c>
      <c r="K540" s="38">
        <f t="shared" si="362"/>
        <v>1351</v>
      </c>
      <c r="L540" s="173">
        <v>228</v>
      </c>
      <c r="M540" s="173">
        <v>120</v>
      </c>
      <c r="N540" s="173">
        <v>205</v>
      </c>
      <c r="O540" s="171">
        <v>798</v>
      </c>
      <c r="P540" s="38">
        <f t="shared" si="363"/>
        <v>1655</v>
      </c>
      <c r="Q540" s="173">
        <v>954</v>
      </c>
      <c r="R540" s="173">
        <v>561</v>
      </c>
      <c r="S540" s="171">
        <v>140</v>
      </c>
      <c r="T540" s="38">
        <f t="shared" si="364"/>
        <v>1681</v>
      </c>
      <c r="U540" s="173">
        <v>563</v>
      </c>
      <c r="V540" s="173">
        <v>222</v>
      </c>
      <c r="W540" s="173">
        <v>445</v>
      </c>
      <c r="X540" s="171">
        <v>451</v>
      </c>
      <c r="Y540" s="38">
        <f t="shared" si="365"/>
        <v>4014</v>
      </c>
      <c r="Z540" s="173">
        <v>755</v>
      </c>
      <c r="AA540" s="173">
        <v>705</v>
      </c>
      <c r="AB540" s="173">
        <v>1695</v>
      </c>
      <c r="AC540" s="171">
        <v>859</v>
      </c>
      <c r="AD540" s="38">
        <f t="shared" si="366"/>
        <v>2712</v>
      </c>
      <c r="AE540" s="173">
        <v>179</v>
      </c>
      <c r="AF540" s="173">
        <v>423</v>
      </c>
      <c r="AG540" s="173">
        <v>265</v>
      </c>
      <c r="AH540" s="173">
        <v>681</v>
      </c>
      <c r="AI540" s="173">
        <v>300</v>
      </c>
      <c r="AJ540" s="171">
        <v>864</v>
      </c>
      <c r="AK540" s="38">
        <f t="shared" si="367"/>
        <v>1085</v>
      </c>
      <c r="AL540" s="173">
        <v>316</v>
      </c>
      <c r="AM540" s="173">
        <v>219</v>
      </c>
      <c r="AN540" s="173">
        <v>440</v>
      </c>
      <c r="AO540" s="171">
        <v>110</v>
      </c>
      <c r="AP540" s="38">
        <f t="shared" si="368"/>
        <v>610</v>
      </c>
      <c r="AQ540" s="173">
        <v>391</v>
      </c>
      <c r="AR540" s="171">
        <v>219</v>
      </c>
      <c r="AS540" s="38">
        <f t="shared" si="369"/>
        <v>979</v>
      </c>
      <c r="AT540" s="173">
        <v>659</v>
      </c>
      <c r="AU540" s="173">
        <v>149</v>
      </c>
      <c r="AV540" s="173">
        <v>85</v>
      </c>
      <c r="AW540" s="171">
        <v>86</v>
      </c>
      <c r="AX540" s="38">
        <f t="shared" si="370"/>
        <v>2232</v>
      </c>
      <c r="AY540" s="173">
        <v>530</v>
      </c>
      <c r="AZ540" s="171">
        <v>1702</v>
      </c>
      <c r="BA540" s="38">
        <f t="shared" si="371"/>
        <v>17538</v>
      </c>
      <c r="BB540" s="173">
        <v>3727</v>
      </c>
      <c r="BC540" s="173">
        <v>1754</v>
      </c>
      <c r="BD540" s="173">
        <v>2516</v>
      </c>
      <c r="BE540" s="173">
        <v>2063</v>
      </c>
      <c r="BF540" s="173">
        <v>2783</v>
      </c>
      <c r="BG540" s="173">
        <v>1646</v>
      </c>
      <c r="BH540" s="173">
        <v>1818</v>
      </c>
      <c r="BI540" s="171">
        <v>1231</v>
      </c>
      <c r="BJ540" s="38">
        <f t="shared" si="372"/>
        <v>3234</v>
      </c>
      <c r="BK540" s="173">
        <v>375</v>
      </c>
      <c r="BL540" s="173">
        <v>591</v>
      </c>
      <c r="BM540" s="173">
        <v>1710</v>
      </c>
      <c r="BN540" s="173">
        <v>85</v>
      </c>
      <c r="BO540" s="171">
        <v>473</v>
      </c>
      <c r="BP540" s="38">
        <f t="shared" si="373"/>
        <v>748</v>
      </c>
      <c r="BQ540" s="173">
        <v>368</v>
      </c>
      <c r="BR540" s="173">
        <v>61</v>
      </c>
      <c r="BS540" s="171">
        <v>319</v>
      </c>
      <c r="BT540" s="38">
        <f t="shared" si="374"/>
        <v>1639</v>
      </c>
      <c r="BU540" s="173">
        <v>853</v>
      </c>
      <c r="BV540" s="173">
        <v>108</v>
      </c>
      <c r="BW540" s="173">
        <v>378</v>
      </c>
      <c r="BX540" s="171">
        <v>300</v>
      </c>
      <c r="BY540" s="38">
        <f t="shared" si="375"/>
        <v>3338</v>
      </c>
      <c r="BZ540" s="173">
        <v>100</v>
      </c>
      <c r="CA540" s="173">
        <v>216</v>
      </c>
      <c r="CB540" s="173">
        <v>1745</v>
      </c>
      <c r="CC540" s="173">
        <v>138</v>
      </c>
      <c r="CD540" s="173">
        <v>74</v>
      </c>
      <c r="CE540" s="173">
        <v>333</v>
      </c>
      <c r="CF540" s="173">
        <v>505</v>
      </c>
      <c r="CG540" s="171">
        <v>227</v>
      </c>
      <c r="CH540" s="38">
        <f t="shared" si="376"/>
        <v>3227</v>
      </c>
      <c r="CI540" s="173">
        <v>2377</v>
      </c>
      <c r="CJ540" s="171">
        <v>850</v>
      </c>
      <c r="CK540" s="38">
        <f t="shared" si="377"/>
        <v>4465</v>
      </c>
      <c r="CL540" s="173">
        <v>1869</v>
      </c>
      <c r="CM540" s="173">
        <v>1070</v>
      </c>
      <c r="CN540" s="173">
        <v>233</v>
      </c>
      <c r="CO540" s="173">
        <v>522</v>
      </c>
      <c r="CP540" s="171">
        <v>771</v>
      </c>
      <c r="CQ540" s="38">
        <f t="shared" si="378"/>
        <v>1690</v>
      </c>
      <c r="CR540" s="173">
        <v>260</v>
      </c>
      <c r="CS540" s="173">
        <v>842</v>
      </c>
      <c r="CT540" s="171">
        <v>588</v>
      </c>
      <c r="CU540" s="38">
        <f t="shared" si="379"/>
        <v>1659</v>
      </c>
      <c r="CV540" s="173">
        <v>232</v>
      </c>
      <c r="CW540" s="173">
        <v>577</v>
      </c>
      <c r="CX540" s="173">
        <v>362</v>
      </c>
      <c r="CY540" s="171">
        <v>488</v>
      </c>
      <c r="CZ540" s="38">
        <f t="shared" si="380"/>
        <v>5763</v>
      </c>
      <c r="DA540" s="173">
        <v>147</v>
      </c>
      <c r="DB540" s="173">
        <v>192</v>
      </c>
      <c r="DC540" s="173">
        <v>1391</v>
      </c>
      <c r="DD540" s="173">
        <v>2456</v>
      </c>
      <c r="DE540" s="173">
        <v>1051</v>
      </c>
      <c r="DF540" s="171">
        <v>526</v>
      </c>
      <c r="DG540" s="38">
        <f t="shared" si="381"/>
        <v>7178</v>
      </c>
      <c r="DH540" s="173">
        <v>596</v>
      </c>
      <c r="DI540" s="173">
        <v>244</v>
      </c>
      <c r="DJ540" s="173">
        <v>499</v>
      </c>
      <c r="DK540" s="173">
        <v>1398</v>
      </c>
      <c r="DL540" s="173">
        <v>723</v>
      </c>
      <c r="DM540" s="173">
        <v>2265</v>
      </c>
      <c r="DN540" s="173">
        <v>599</v>
      </c>
      <c r="DO540" s="171">
        <v>854</v>
      </c>
      <c r="DP540" s="646">
        <f t="shared" si="382"/>
        <v>71389</v>
      </c>
      <c r="DQ540" s="38">
        <f>SUM(DR540:DT540)</f>
        <v>436</v>
      </c>
      <c r="DR540" s="173">
        <v>167</v>
      </c>
      <c r="DS540" s="173">
        <v>204</v>
      </c>
      <c r="DT540" s="171">
        <v>65</v>
      </c>
      <c r="DU540" s="38" t="s">
        <v>341</v>
      </c>
      <c r="DV540" s="173">
        <v>653</v>
      </c>
      <c r="DW540" s="229" t="s">
        <v>341</v>
      </c>
    </row>
    <row r="541" spans="1:129" s="14" customFormat="1" ht="16.5" customHeight="1">
      <c r="A541" s="48" t="s">
        <v>495</v>
      </c>
      <c r="B541" s="38">
        <f t="shared" si="360"/>
        <v>68</v>
      </c>
      <c r="C541" s="172">
        <v>47</v>
      </c>
      <c r="D541" s="171">
        <v>21</v>
      </c>
      <c r="E541" s="38">
        <f t="shared" si="361"/>
        <v>277</v>
      </c>
      <c r="F541" s="172">
        <v>10</v>
      </c>
      <c r="G541" s="173">
        <v>170</v>
      </c>
      <c r="H541" s="173">
        <v>26</v>
      </c>
      <c r="I541" s="173">
        <v>20</v>
      </c>
      <c r="J541" s="171">
        <v>51</v>
      </c>
      <c r="K541" s="38">
        <f t="shared" si="362"/>
        <v>32</v>
      </c>
      <c r="L541" s="173">
        <v>14</v>
      </c>
      <c r="M541" s="173"/>
      <c r="N541" s="173">
        <v>4</v>
      </c>
      <c r="O541" s="171">
        <v>14</v>
      </c>
      <c r="P541" s="38">
        <f t="shared" si="363"/>
        <v>72</v>
      </c>
      <c r="Q541" s="173">
        <v>32</v>
      </c>
      <c r="R541" s="173">
        <v>27</v>
      </c>
      <c r="S541" s="171">
        <v>13</v>
      </c>
      <c r="T541" s="38">
        <f t="shared" si="364"/>
        <v>47</v>
      </c>
      <c r="U541" s="173">
        <v>23</v>
      </c>
      <c r="V541" s="173">
        <v>6</v>
      </c>
      <c r="W541" s="173">
        <v>9</v>
      </c>
      <c r="X541" s="171">
        <v>9</v>
      </c>
      <c r="Y541" s="38">
        <f t="shared" si="365"/>
        <v>165</v>
      </c>
      <c r="Z541" s="173">
        <v>8</v>
      </c>
      <c r="AA541" s="173">
        <v>43</v>
      </c>
      <c r="AB541" s="173">
        <v>65</v>
      </c>
      <c r="AC541" s="171">
        <v>49</v>
      </c>
      <c r="AD541" s="38">
        <f t="shared" si="366"/>
        <v>82</v>
      </c>
      <c r="AE541" s="173">
        <v>9</v>
      </c>
      <c r="AF541" s="173">
        <v>23</v>
      </c>
      <c r="AG541" s="173"/>
      <c r="AH541" s="173">
        <v>16</v>
      </c>
      <c r="AI541" s="173">
        <v>12</v>
      </c>
      <c r="AJ541" s="171">
        <v>22</v>
      </c>
      <c r="AK541" s="38">
        <f t="shared" si="367"/>
        <v>40</v>
      </c>
      <c r="AL541" s="173">
        <v>5</v>
      </c>
      <c r="AM541" s="173">
        <v>4</v>
      </c>
      <c r="AN541" s="173">
        <v>31</v>
      </c>
      <c r="AO541" s="171"/>
      <c r="AP541" s="38">
        <f t="shared" si="368"/>
        <v>12</v>
      </c>
      <c r="AQ541" s="173">
        <v>4</v>
      </c>
      <c r="AR541" s="171">
        <v>8</v>
      </c>
      <c r="AS541" s="38">
        <f t="shared" si="369"/>
        <v>96</v>
      </c>
      <c r="AT541" s="173">
        <v>82</v>
      </c>
      <c r="AU541" s="173">
        <v>7</v>
      </c>
      <c r="AV541" s="173">
        <v>7</v>
      </c>
      <c r="AW541" s="171"/>
      <c r="AX541" s="38">
        <f t="shared" si="370"/>
        <v>101</v>
      </c>
      <c r="AY541" s="173">
        <v>17</v>
      </c>
      <c r="AZ541" s="171">
        <v>84</v>
      </c>
      <c r="BA541" s="38">
        <f t="shared" si="371"/>
        <v>994</v>
      </c>
      <c r="BB541" s="173">
        <v>229</v>
      </c>
      <c r="BC541" s="173">
        <v>88</v>
      </c>
      <c r="BD541" s="173">
        <v>62</v>
      </c>
      <c r="BE541" s="173">
        <v>168</v>
      </c>
      <c r="BF541" s="173">
        <v>115</v>
      </c>
      <c r="BG541" s="173">
        <v>85</v>
      </c>
      <c r="BH541" s="173">
        <v>138</v>
      </c>
      <c r="BI541" s="171">
        <v>109</v>
      </c>
      <c r="BJ541" s="38">
        <f t="shared" si="372"/>
        <v>210</v>
      </c>
      <c r="BK541" s="173">
        <v>19</v>
      </c>
      <c r="BL541" s="173">
        <v>40</v>
      </c>
      <c r="BM541" s="173">
        <v>110</v>
      </c>
      <c r="BN541" s="173">
        <v>1</v>
      </c>
      <c r="BO541" s="171">
        <v>40</v>
      </c>
      <c r="BP541" s="38">
        <f t="shared" si="373"/>
        <v>49</v>
      </c>
      <c r="BQ541" s="173">
        <v>15</v>
      </c>
      <c r="BR541" s="173">
        <v>3</v>
      </c>
      <c r="BS541" s="171">
        <v>31</v>
      </c>
      <c r="BT541" s="38">
        <f t="shared" si="374"/>
        <v>62</v>
      </c>
      <c r="BU541" s="173">
        <v>5</v>
      </c>
      <c r="BV541" s="173">
        <v>3</v>
      </c>
      <c r="BW541" s="173">
        <v>53</v>
      </c>
      <c r="BX541" s="171">
        <v>1</v>
      </c>
      <c r="BY541" s="38">
        <f t="shared" si="375"/>
        <v>250</v>
      </c>
      <c r="BZ541" s="173">
        <v>5</v>
      </c>
      <c r="CA541" s="173">
        <v>11</v>
      </c>
      <c r="CB541" s="173">
        <v>181</v>
      </c>
      <c r="CC541" s="173">
        <v>3</v>
      </c>
      <c r="CD541" s="173">
        <v>2</v>
      </c>
      <c r="CE541" s="173">
        <v>7</v>
      </c>
      <c r="CF541" s="173">
        <v>15</v>
      </c>
      <c r="CG541" s="171">
        <v>26</v>
      </c>
      <c r="CH541" s="38">
        <f t="shared" si="376"/>
        <v>179</v>
      </c>
      <c r="CI541" s="173">
        <v>125</v>
      </c>
      <c r="CJ541" s="171">
        <v>54</v>
      </c>
      <c r="CK541" s="38">
        <f t="shared" si="377"/>
        <v>185</v>
      </c>
      <c r="CL541" s="173">
        <v>88</v>
      </c>
      <c r="CM541" s="173">
        <v>34</v>
      </c>
      <c r="CN541" s="173">
        <v>6</v>
      </c>
      <c r="CO541" s="173">
        <v>23</v>
      </c>
      <c r="CP541" s="171">
        <v>34</v>
      </c>
      <c r="CQ541" s="38">
        <f t="shared" si="378"/>
        <v>105</v>
      </c>
      <c r="CR541" s="173">
        <v>21</v>
      </c>
      <c r="CS541" s="173">
        <v>71</v>
      </c>
      <c r="CT541" s="171">
        <v>13</v>
      </c>
      <c r="CU541" s="38">
        <f t="shared" si="379"/>
        <v>66</v>
      </c>
      <c r="CV541" s="173">
        <v>3</v>
      </c>
      <c r="CW541" s="173">
        <v>29</v>
      </c>
      <c r="CX541" s="173">
        <v>19</v>
      </c>
      <c r="CY541" s="171">
        <v>15</v>
      </c>
      <c r="CZ541" s="38">
        <f t="shared" si="380"/>
        <v>288</v>
      </c>
      <c r="DA541" s="173">
        <v>3</v>
      </c>
      <c r="DB541" s="173">
        <v>5</v>
      </c>
      <c r="DC541" s="173">
        <v>52</v>
      </c>
      <c r="DD541" s="173">
        <v>95</v>
      </c>
      <c r="DE541" s="173">
        <v>87</v>
      </c>
      <c r="DF541" s="171">
        <v>46</v>
      </c>
      <c r="DG541" s="38">
        <f t="shared" si="381"/>
        <v>392</v>
      </c>
      <c r="DH541" s="173">
        <v>13</v>
      </c>
      <c r="DI541" s="173">
        <v>12</v>
      </c>
      <c r="DJ541" s="173">
        <v>23</v>
      </c>
      <c r="DK541" s="173">
        <v>46</v>
      </c>
      <c r="DL541" s="173">
        <v>55</v>
      </c>
      <c r="DM541" s="173">
        <v>136</v>
      </c>
      <c r="DN541" s="173">
        <v>41</v>
      </c>
      <c r="DO541" s="171">
        <v>66</v>
      </c>
      <c r="DP541" s="646">
        <f t="shared" si="382"/>
        <v>3772</v>
      </c>
      <c r="DQ541" s="38">
        <f>SUM(DR541:DT541)</f>
        <v>27</v>
      </c>
      <c r="DR541" s="173">
        <v>1</v>
      </c>
      <c r="DS541" s="173">
        <v>18</v>
      </c>
      <c r="DT541" s="171">
        <v>8</v>
      </c>
      <c r="DU541" s="38" t="s">
        <v>341</v>
      </c>
      <c r="DV541" s="173">
        <v>18</v>
      </c>
      <c r="DW541" s="229" t="s">
        <v>341</v>
      </c>
    </row>
    <row r="542" spans="1:129" s="14" customFormat="1" ht="16.5" customHeight="1">
      <c r="A542" s="48" t="s">
        <v>37</v>
      </c>
      <c r="B542" s="38">
        <f t="shared" si="360"/>
        <v>349</v>
      </c>
      <c r="C542" s="172">
        <v>320</v>
      </c>
      <c r="D542" s="171">
        <v>29</v>
      </c>
      <c r="E542" s="38">
        <f t="shared" si="361"/>
        <v>222</v>
      </c>
      <c r="F542" s="172">
        <v>14</v>
      </c>
      <c r="G542" s="173">
        <v>149</v>
      </c>
      <c r="H542" s="173">
        <v>24</v>
      </c>
      <c r="I542" s="173">
        <v>10</v>
      </c>
      <c r="J542" s="171">
        <v>25</v>
      </c>
      <c r="K542" s="38">
        <f t="shared" si="362"/>
        <v>61</v>
      </c>
      <c r="L542" s="173">
        <v>15</v>
      </c>
      <c r="M542" s="173"/>
      <c r="N542" s="173">
        <v>13</v>
      </c>
      <c r="O542" s="171">
        <v>33</v>
      </c>
      <c r="P542" s="38">
        <f t="shared" si="363"/>
        <v>72</v>
      </c>
      <c r="Q542" s="173">
        <v>9</v>
      </c>
      <c r="R542" s="173">
        <v>62</v>
      </c>
      <c r="S542" s="171">
        <v>1</v>
      </c>
      <c r="T542" s="38">
        <f t="shared" si="364"/>
        <v>133</v>
      </c>
      <c r="U542" s="173">
        <v>33</v>
      </c>
      <c r="V542" s="173">
        <v>26</v>
      </c>
      <c r="W542" s="173">
        <v>35</v>
      </c>
      <c r="X542" s="171">
        <v>39</v>
      </c>
      <c r="Y542" s="38">
        <f t="shared" si="365"/>
        <v>219</v>
      </c>
      <c r="Z542" s="173">
        <v>11</v>
      </c>
      <c r="AA542" s="173">
        <v>73</v>
      </c>
      <c r="AB542" s="173">
        <v>112</v>
      </c>
      <c r="AC542" s="171">
        <v>23</v>
      </c>
      <c r="AD542" s="38">
        <f t="shared" si="366"/>
        <v>182</v>
      </c>
      <c r="AE542" s="173">
        <v>41</v>
      </c>
      <c r="AF542" s="173">
        <v>6</v>
      </c>
      <c r="AG542" s="173">
        <v>3</v>
      </c>
      <c r="AH542" s="173">
        <v>24</v>
      </c>
      <c r="AI542" s="173">
        <v>18</v>
      </c>
      <c r="AJ542" s="171">
        <v>90</v>
      </c>
      <c r="AK542" s="38">
        <f t="shared" si="367"/>
        <v>45</v>
      </c>
      <c r="AL542" s="173">
        <v>8</v>
      </c>
      <c r="AM542" s="173">
        <v>2</v>
      </c>
      <c r="AN542" s="173">
        <v>35</v>
      </c>
      <c r="AO542" s="171"/>
      <c r="AP542" s="38">
        <f t="shared" si="368"/>
        <v>24</v>
      </c>
      <c r="AQ542" s="173">
        <v>9</v>
      </c>
      <c r="AR542" s="171">
        <v>15</v>
      </c>
      <c r="AS542" s="38">
        <f t="shared" si="369"/>
        <v>303</v>
      </c>
      <c r="AT542" s="173">
        <v>290</v>
      </c>
      <c r="AU542" s="173">
        <v>4</v>
      </c>
      <c r="AV542" s="173">
        <v>8</v>
      </c>
      <c r="AW542" s="171">
        <v>1</v>
      </c>
      <c r="AX542" s="38">
        <f t="shared" si="370"/>
        <v>58</v>
      </c>
      <c r="AY542" s="173">
        <v>4</v>
      </c>
      <c r="AZ542" s="171">
        <v>54</v>
      </c>
      <c r="BA542" s="38">
        <f t="shared" si="371"/>
        <v>1907</v>
      </c>
      <c r="BB542" s="173">
        <v>1000</v>
      </c>
      <c r="BC542" s="173">
        <v>112</v>
      </c>
      <c r="BD542" s="173">
        <v>56</v>
      </c>
      <c r="BE542" s="173">
        <v>174</v>
      </c>
      <c r="BF542" s="173">
        <v>295</v>
      </c>
      <c r="BG542" s="173">
        <v>80</v>
      </c>
      <c r="BH542" s="173">
        <v>153</v>
      </c>
      <c r="BI542" s="171">
        <v>37</v>
      </c>
      <c r="BJ542" s="38">
        <f t="shared" si="372"/>
        <v>238</v>
      </c>
      <c r="BK542" s="173">
        <v>70</v>
      </c>
      <c r="BL542" s="173">
        <v>25</v>
      </c>
      <c r="BM542" s="173">
        <v>60</v>
      </c>
      <c r="BN542" s="173">
        <v>7</v>
      </c>
      <c r="BO542" s="171">
        <v>76</v>
      </c>
      <c r="BP542" s="38">
        <f t="shared" si="373"/>
        <v>11</v>
      </c>
      <c r="BQ542" s="173">
        <v>4</v>
      </c>
      <c r="BR542" s="173"/>
      <c r="BS542" s="171">
        <v>7</v>
      </c>
      <c r="BT542" s="38">
        <f t="shared" si="374"/>
        <v>82</v>
      </c>
      <c r="BU542" s="173">
        <v>54</v>
      </c>
      <c r="BV542" s="173">
        <v>3</v>
      </c>
      <c r="BW542" s="173">
        <v>19</v>
      </c>
      <c r="BX542" s="171">
        <v>6</v>
      </c>
      <c r="BY542" s="38">
        <f t="shared" si="375"/>
        <v>160</v>
      </c>
      <c r="BZ542" s="173">
        <v>31</v>
      </c>
      <c r="CA542" s="173">
        <v>12</v>
      </c>
      <c r="CB542" s="173">
        <v>64</v>
      </c>
      <c r="CC542" s="173"/>
      <c r="CD542" s="173">
        <v>18</v>
      </c>
      <c r="CE542" s="173">
        <v>30</v>
      </c>
      <c r="CF542" s="173">
        <v>3</v>
      </c>
      <c r="CG542" s="171">
        <v>2</v>
      </c>
      <c r="CH542" s="38">
        <f t="shared" si="376"/>
        <v>223</v>
      </c>
      <c r="CI542" s="173">
        <v>165</v>
      </c>
      <c r="CJ542" s="171">
        <v>58</v>
      </c>
      <c r="CK542" s="38">
        <f t="shared" si="377"/>
        <v>168</v>
      </c>
      <c r="CL542" s="173">
        <v>69</v>
      </c>
      <c r="CM542" s="173">
        <v>30</v>
      </c>
      <c r="CN542" s="173">
        <v>5</v>
      </c>
      <c r="CO542" s="173">
        <v>35</v>
      </c>
      <c r="CP542" s="171">
        <v>29</v>
      </c>
      <c r="CQ542" s="38">
        <f t="shared" si="378"/>
        <v>24</v>
      </c>
      <c r="CR542" s="173">
        <v>12</v>
      </c>
      <c r="CS542" s="173">
        <v>8</v>
      </c>
      <c r="CT542" s="171">
        <v>4</v>
      </c>
      <c r="CU542" s="38">
        <f t="shared" si="379"/>
        <v>60</v>
      </c>
      <c r="CV542" s="173">
        <v>23</v>
      </c>
      <c r="CW542" s="173">
        <v>16</v>
      </c>
      <c r="CX542" s="173">
        <v>10</v>
      </c>
      <c r="CY542" s="171">
        <v>11</v>
      </c>
      <c r="CZ542" s="38">
        <f t="shared" si="380"/>
        <v>573</v>
      </c>
      <c r="DA542" s="173">
        <v>4</v>
      </c>
      <c r="DB542" s="173">
        <v>123</v>
      </c>
      <c r="DC542" s="173">
        <v>65</v>
      </c>
      <c r="DD542" s="173">
        <v>295</v>
      </c>
      <c r="DE542" s="173">
        <v>64</v>
      </c>
      <c r="DF542" s="171">
        <v>22</v>
      </c>
      <c r="DG542" s="38">
        <f t="shared" si="381"/>
        <v>1202</v>
      </c>
      <c r="DH542" s="173">
        <v>153</v>
      </c>
      <c r="DI542" s="173">
        <v>6</v>
      </c>
      <c r="DJ542" s="173">
        <v>39</v>
      </c>
      <c r="DK542" s="173">
        <v>75</v>
      </c>
      <c r="DL542" s="173">
        <v>30</v>
      </c>
      <c r="DM542" s="173">
        <v>244</v>
      </c>
      <c r="DN542" s="173">
        <v>437</v>
      </c>
      <c r="DO542" s="171">
        <v>218</v>
      </c>
      <c r="DP542" s="646">
        <f t="shared" si="382"/>
        <v>6316</v>
      </c>
      <c r="DQ542" s="38">
        <f>SUM(DR542:DT542)</f>
        <v>140</v>
      </c>
      <c r="DR542" s="173">
        <v>67</v>
      </c>
      <c r="DS542" s="173">
        <v>73</v>
      </c>
      <c r="DT542" s="171"/>
      <c r="DU542" s="38" t="s">
        <v>341</v>
      </c>
      <c r="DV542" s="173">
        <v>162</v>
      </c>
      <c r="DW542" s="229" t="s">
        <v>341</v>
      </c>
    </row>
    <row r="543" spans="1:129" s="14" customFormat="1" ht="16.5" customHeight="1">
      <c r="A543" s="473" t="s">
        <v>165</v>
      </c>
      <c r="B543" s="38">
        <f t="shared" si="360"/>
        <v>959</v>
      </c>
      <c r="C543" s="172">
        <v>621</v>
      </c>
      <c r="D543" s="171">
        <v>338</v>
      </c>
      <c r="E543" s="38">
        <f t="shared" si="361"/>
        <v>765</v>
      </c>
      <c r="F543" s="172">
        <v>38</v>
      </c>
      <c r="G543" s="173">
        <v>331</v>
      </c>
      <c r="H543" s="173">
        <v>94</v>
      </c>
      <c r="I543" s="173">
        <v>18</v>
      </c>
      <c r="J543" s="171">
        <v>284</v>
      </c>
      <c r="K543" s="38">
        <f t="shared" si="362"/>
        <v>153</v>
      </c>
      <c r="L543" s="173">
        <v>14</v>
      </c>
      <c r="M543" s="173">
        <v>55</v>
      </c>
      <c r="N543" s="173">
        <v>6</v>
      </c>
      <c r="O543" s="171">
        <v>78</v>
      </c>
      <c r="P543" s="38">
        <f t="shared" si="363"/>
        <v>77</v>
      </c>
      <c r="Q543" s="173">
        <v>55</v>
      </c>
      <c r="R543" s="173">
        <v>21</v>
      </c>
      <c r="S543" s="171">
        <v>1</v>
      </c>
      <c r="T543" s="38">
        <f t="shared" si="364"/>
        <v>122</v>
      </c>
      <c r="U543" s="173">
        <v>31</v>
      </c>
      <c r="V543" s="173">
        <v>9</v>
      </c>
      <c r="W543" s="173">
        <v>55</v>
      </c>
      <c r="X543" s="171">
        <v>27</v>
      </c>
      <c r="Y543" s="38">
        <f t="shared" si="365"/>
        <v>426</v>
      </c>
      <c r="Z543" s="173">
        <v>31</v>
      </c>
      <c r="AA543" s="173">
        <v>150</v>
      </c>
      <c r="AB543" s="173">
        <v>137</v>
      </c>
      <c r="AC543" s="171">
        <v>108</v>
      </c>
      <c r="AD543" s="38">
        <f t="shared" si="366"/>
        <v>320</v>
      </c>
      <c r="AE543" s="173">
        <v>32</v>
      </c>
      <c r="AF543" s="173">
        <v>58</v>
      </c>
      <c r="AG543" s="173">
        <v>10</v>
      </c>
      <c r="AH543" s="173">
        <v>70</v>
      </c>
      <c r="AI543" s="173">
        <v>37</v>
      </c>
      <c r="AJ543" s="171">
        <v>113</v>
      </c>
      <c r="AK543" s="38">
        <f t="shared" si="367"/>
        <v>174</v>
      </c>
      <c r="AL543" s="173">
        <v>12</v>
      </c>
      <c r="AM543" s="173">
        <v>59</v>
      </c>
      <c r="AN543" s="173">
        <v>100</v>
      </c>
      <c r="AO543" s="171">
        <v>3</v>
      </c>
      <c r="AP543" s="38">
        <f t="shared" si="368"/>
        <v>48</v>
      </c>
      <c r="AQ543" s="173">
        <v>20</v>
      </c>
      <c r="AR543" s="171">
        <v>28</v>
      </c>
      <c r="AS543" s="38">
        <f t="shared" si="369"/>
        <v>69</v>
      </c>
      <c r="AT543" s="173">
        <v>17</v>
      </c>
      <c r="AU543" s="173">
        <v>31</v>
      </c>
      <c r="AV543" s="173">
        <v>2</v>
      </c>
      <c r="AW543" s="171">
        <v>19</v>
      </c>
      <c r="AX543" s="38">
        <f t="shared" si="370"/>
        <v>163</v>
      </c>
      <c r="AY543" s="173">
        <v>12</v>
      </c>
      <c r="AZ543" s="171">
        <v>151</v>
      </c>
      <c r="BA543" s="38">
        <f t="shared" si="371"/>
        <v>1496</v>
      </c>
      <c r="BB543" s="173">
        <v>587</v>
      </c>
      <c r="BC543" s="173">
        <v>107</v>
      </c>
      <c r="BD543" s="173">
        <v>129</v>
      </c>
      <c r="BE543" s="173">
        <v>84</v>
      </c>
      <c r="BF543" s="173">
        <v>113</v>
      </c>
      <c r="BG543" s="173">
        <v>177</v>
      </c>
      <c r="BH543" s="173">
        <v>193</v>
      </c>
      <c r="BI543" s="171">
        <v>106</v>
      </c>
      <c r="BJ543" s="38">
        <f t="shared" si="372"/>
        <v>248</v>
      </c>
      <c r="BK543" s="173">
        <v>30</v>
      </c>
      <c r="BL543" s="173">
        <v>34</v>
      </c>
      <c r="BM543" s="173">
        <v>153</v>
      </c>
      <c r="BN543" s="173">
        <v>2</v>
      </c>
      <c r="BO543" s="171">
        <v>29</v>
      </c>
      <c r="BP543" s="38">
        <f t="shared" si="373"/>
        <v>41</v>
      </c>
      <c r="BQ543" s="173">
        <v>8</v>
      </c>
      <c r="BR543" s="173">
        <v>1</v>
      </c>
      <c r="BS543" s="171">
        <v>32</v>
      </c>
      <c r="BT543" s="38">
        <f t="shared" si="374"/>
        <v>263</v>
      </c>
      <c r="BU543" s="173">
        <v>55</v>
      </c>
      <c r="BV543" s="173">
        <v>1</v>
      </c>
      <c r="BW543" s="173">
        <v>194</v>
      </c>
      <c r="BX543" s="171">
        <v>13</v>
      </c>
      <c r="BY543" s="38">
        <f t="shared" si="375"/>
        <v>339</v>
      </c>
      <c r="BZ543" s="173">
        <v>14</v>
      </c>
      <c r="CA543" s="173">
        <v>30</v>
      </c>
      <c r="CB543" s="173">
        <v>179</v>
      </c>
      <c r="CC543" s="173">
        <v>8</v>
      </c>
      <c r="CD543" s="173">
        <v>12</v>
      </c>
      <c r="CE543" s="173">
        <v>26</v>
      </c>
      <c r="CF543" s="173">
        <v>43</v>
      </c>
      <c r="CG543" s="171">
        <v>27</v>
      </c>
      <c r="CH543" s="38">
        <f t="shared" si="376"/>
        <v>158</v>
      </c>
      <c r="CI543" s="173">
        <v>144</v>
      </c>
      <c r="CJ543" s="171">
        <v>14</v>
      </c>
      <c r="CK543" s="38">
        <f t="shared" si="377"/>
        <v>190</v>
      </c>
      <c r="CL543" s="173">
        <v>68</v>
      </c>
      <c r="CM543" s="173">
        <v>56</v>
      </c>
      <c r="CN543" s="173">
        <v>18</v>
      </c>
      <c r="CO543" s="173">
        <v>24</v>
      </c>
      <c r="CP543" s="171">
        <v>24</v>
      </c>
      <c r="CQ543" s="38">
        <f t="shared" si="378"/>
        <v>230</v>
      </c>
      <c r="CR543" s="173">
        <v>30</v>
      </c>
      <c r="CS543" s="173">
        <v>45</v>
      </c>
      <c r="CT543" s="171">
        <v>155</v>
      </c>
      <c r="CU543" s="38">
        <f t="shared" si="379"/>
        <v>131</v>
      </c>
      <c r="CV543" s="173">
        <v>26</v>
      </c>
      <c r="CW543" s="173">
        <v>43</v>
      </c>
      <c r="CX543" s="173">
        <v>44</v>
      </c>
      <c r="CY543" s="171">
        <v>18</v>
      </c>
      <c r="CZ543" s="38">
        <f t="shared" si="380"/>
        <v>828</v>
      </c>
      <c r="DA543" s="173">
        <v>15</v>
      </c>
      <c r="DB543" s="173">
        <v>49</v>
      </c>
      <c r="DC543" s="173">
        <v>165</v>
      </c>
      <c r="DD543" s="173">
        <v>341</v>
      </c>
      <c r="DE543" s="173">
        <v>236</v>
      </c>
      <c r="DF543" s="171">
        <v>22</v>
      </c>
      <c r="DG543" s="38">
        <f t="shared" si="381"/>
        <v>679</v>
      </c>
      <c r="DH543" s="173">
        <v>72</v>
      </c>
      <c r="DI543" s="173">
        <v>48</v>
      </c>
      <c r="DJ543" s="173">
        <v>29</v>
      </c>
      <c r="DK543" s="173">
        <v>93</v>
      </c>
      <c r="DL543" s="173">
        <v>35</v>
      </c>
      <c r="DM543" s="173">
        <v>182</v>
      </c>
      <c r="DN543" s="173">
        <v>94</v>
      </c>
      <c r="DO543" s="171">
        <v>126</v>
      </c>
      <c r="DP543" s="646">
        <f t="shared" si="382"/>
        <v>7879</v>
      </c>
      <c r="DQ543" s="38">
        <f>SUM(DR543:DT543)</f>
        <v>36</v>
      </c>
      <c r="DR543" s="173">
        <v>19</v>
      </c>
      <c r="DS543" s="173">
        <v>17</v>
      </c>
      <c r="DT543" s="171"/>
      <c r="DU543" s="38" t="s">
        <v>341</v>
      </c>
      <c r="DV543" s="173">
        <v>67</v>
      </c>
      <c r="DW543" s="229" t="s">
        <v>341</v>
      </c>
    </row>
    <row r="544" spans="1:129" s="14" customFormat="1" ht="16.5" customHeight="1">
      <c r="A544" s="474" t="s">
        <v>459</v>
      </c>
      <c r="B544" s="38">
        <f>SUM(B545:B549)</f>
        <v>1665</v>
      </c>
      <c r="C544" s="172">
        <f t="shared" ref="C544:BN544" si="383">SUM(C545:C549)</f>
        <v>871</v>
      </c>
      <c r="D544" s="171">
        <f t="shared" si="383"/>
        <v>794</v>
      </c>
      <c r="E544" s="38">
        <f t="shared" si="383"/>
        <v>3908</v>
      </c>
      <c r="F544" s="172">
        <f t="shared" si="383"/>
        <v>259</v>
      </c>
      <c r="G544" s="173">
        <f t="shared" si="383"/>
        <v>2169</v>
      </c>
      <c r="H544" s="173">
        <f t="shared" si="383"/>
        <v>421</v>
      </c>
      <c r="I544" s="173">
        <f t="shared" si="383"/>
        <v>258</v>
      </c>
      <c r="J544" s="171">
        <f t="shared" si="383"/>
        <v>801</v>
      </c>
      <c r="K544" s="38">
        <f t="shared" si="383"/>
        <v>912</v>
      </c>
      <c r="L544" s="173">
        <f t="shared" si="383"/>
        <v>173</v>
      </c>
      <c r="M544" s="173">
        <f t="shared" si="383"/>
        <v>123</v>
      </c>
      <c r="N544" s="173">
        <f t="shared" si="383"/>
        <v>83</v>
      </c>
      <c r="O544" s="171">
        <f t="shared" si="383"/>
        <v>533</v>
      </c>
      <c r="P544" s="38">
        <f t="shared" si="383"/>
        <v>1173</v>
      </c>
      <c r="Q544" s="173">
        <f t="shared" si="383"/>
        <v>633</v>
      </c>
      <c r="R544" s="173">
        <f t="shared" si="383"/>
        <v>441</v>
      </c>
      <c r="S544" s="171">
        <f t="shared" si="383"/>
        <v>99</v>
      </c>
      <c r="T544" s="38">
        <f t="shared" si="383"/>
        <v>1433</v>
      </c>
      <c r="U544" s="173">
        <f t="shared" si="383"/>
        <v>422</v>
      </c>
      <c r="V544" s="173">
        <f t="shared" si="383"/>
        <v>403</v>
      </c>
      <c r="W544" s="173">
        <f t="shared" si="383"/>
        <v>370</v>
      </c>
      <c r="X544" s="171">
        <f t="shared" si="383"/>
        <v>238</v>
      </c>
      <c r="Y544" s="38">
        <f t="shared" si="383"/>
        <v>3214</v>
      </c>
      <c r="Z544" s="173">
        <f t="shared" si="383"/>
        <v>460</v>
      </c>
      <c r="AA544" s="173">
        <f t="shared" si="383"/>
        <v>963</v>
      </c>
      <c r="AB544" s="173">
        <f t="shared" si="383"/>
        <v>659</v>
      </c>
      <c r="AC544" s="171">
        <f t="shared" si="383"/>
        <v>1132</v>
      </c>
      <c r="AD544" s="38">
        <f t="shared" si="383"/>
        <v>1799</v>
      </c>
      <c r="AE544" s="173">
        <f t="shared" si="383"/>
        <v>119</v>
      </c>
      <c r="AF544" s="173">
        <f t="shared" si="383"/>
        <v>184</v>
      </c>
      <c r="AG544" s="173">
        <f t="shared" si="383"/>
        <v>74</v>
      </c>
      <c r="AH544" s="173">
        <f t="shared" si="383"/>
        <v>654</v>
      </c>
      <c r="AI544" s="173">
        <f t="shared" si="383"/>
        <v>325</v>
      </c>
      <c r="AJ544" s="171">
        <f t="shared" si="383"/>
        <v>443</v>
      </c>
      <c r="AK544" s="38">
        <f t="shared" si="383"/>
        <v>941</v>
      </c>
      <c r="AL544" s="173">
        <f t="shared" si="383"/>
        <v>127</v>
      </c>
      <c r="AM544" s="173">
        <f t="shared" si="383"/>
        <v>541</v>
      </c>
      <c r="AN544" s="173">
        <f t="shared" si="383"/>
        <v>211</v>
      </c>
      <c r="AO544" s="171">
        <f t="shared" si="383"/>
        <v>62</v>
      </c>
      <c r="AP544" s="38">
        <f t="shared" si="383"/>
        <v>470</v>
      </c>
      <c r="AQ544" s="173">
        <f t="shared" si="383"/>
        <v>309</v>
      </c>
      <c r="AR544" s="171">
        <f t="shared" si="383"/>
        <v>161</v>
      </c>
      <c r="AS544" s="38">
        <f t="shared" si="383"/>
        <v>799</v>
      </c>
      <c r="AT544" s="173">
        <f t="shared" si="383"/>
        <v>322</v>
      </c>
      <c r="AU544" s="173">
        <f t="shared" si="383"/>
        <v>188</v>
      </c>
      <c r="AV544" s="173">
        <f t="shared" si="383"/>
        <v>92</v>
      </c>
      <c r="AW544" s="171">
        <f t="shared" si="383"/>
        <v>197</v>
      </c>
      <c r="AX544" s="38">
        <f t="shared" si="383"/>
        <v>966</v>
      </c>
      <c r="AY544" s="173">
        <f t="shared" si="383"/>
        <v>240</v>
      </c>
      <c r="AZ544" s="171">
        <f t="shared" si="383"/>
        <v>726</v>
      </c>
      <c r="BA544" s="38">
        <f t="shared" si="383"/>
        <v>6922</v>
      </c>
      <c r="BB544" s="173">
        <f t="shared" si="383"/>
        <v>1848</v>
      </c>
      <c r="BC544" s="173">
        <f t="shared" si="383"/>
        <v>865</v>
      </c>
      <c r="BD544" s="173">
        <f t="shared" si="383"/>
        <v>654</v>
      </c>
      <c r="BE544" s="173">
        <f t="shared" si="383"/>
        <v>748</v>
      </c>
      <c r="BF544" s="173">
        <f t="shared" si="383"/>
        <v>501</v>
      </c>
      <c r="BG544" s="173">
        <f t="shared" si="383"/>
        <v>710</v>
      </c>
      <c r="BH544" s="173">
        <f t="shared" si="383"/>
        <v>906</v>
      </c>
      <c r="BI544" s="171">
        <f t="shared" si="383"/>
        <v>690</v>
      </c>
      <c r="BJ544" s="38">
        <f t="shared" si="383"/>
        <v>2567</v>
      </c>
      <c r="BK544" s="173">
        <f t="shared" si="383"/>
        <v>372</v>
      </c>
      <c r="BL544" s="173">
        <f t="shared" si="383"/>
        <v>532</v>
      </c>
      <c r="BM544" s="173">
        <f t="shared" si="383"/>
        <v>987</v>
      </c>
      <c r="BN544" s="173">
        <f t="shared" si="383"/>
        <v>23</v>
      </c>
      <c r="BO544" s="171">
        <f t="shared" ref="BO544:DW544" si="384">SUM(BO545:BO549)</f>
        <v>653</v>
      </c>
      <c r="BP544" s="38">
        <f t="shared" si="384"/>
        <v>372</v>
      </c>
      <c r="BQ544" s="173">
        <f t="shared" si="384"/>
        <v>123</v>
      </c>
      <c r="BR544" s="173">
        <f t="shared" si="384"/>
        <v>27</v>
      </c>
      <c r="BS544" s="171">
        <f t="shared" si="384"/>
        <v>222</v>
      </c>
      <c r="BT544" s="38">
        <f t="shared" si="384"/>
        <v>1267</v>
      </c>
      <c r="BU544" s="173">
        <f t="shared" si="384"/>
        <v>426</v>
      </c>
      <c r="BV544" s="173">
        <f t="shared" si="384"/>
        <v>40</v>
      </c>
      <c r="BW544" s="173">
        <f t="shared" si="384"/>
        <v>579</v>
      </c>
      <c r="BX544" s="171">
        <f t="shared" si="384"/>
        <v>222</v>
      </c>
      <c r="BY544" s="38">
        <f t="shared" si="384"/>
        <v>2460</v>
      </c>
      <c r="BZ544" s="173">
        <f t="shared" si="384"/>
        <v>180</v>
      </c>
      <c r="CA544" s="173">
        <f t="shared" si="384"/>
        <v>155</v>
      </c>
      <c r="CB544" s="173">
        <f t="shared" si="384"/>
        <v>1255</v>
      </c>
      <c r="CC544" s="173">
        <f t="shared" si="384"/>
        <v>68</v>
      </c>
      <c r="CD544" s="173">
        <f t="shared" si="384"/>
        <v>91</v>
      </c>
      <c r="CE544" s="173">
        <f t="shared" si="384"/>
        <v>390</v>
      </c>
      <c r="CF544" s="173">
        <f t="shared" si="384"/>
        <v>240</v>
      </c>
      <c r="CG544" s="171">
        <f t="shared" si="384"/>
        <v>81</v>
      </c>
      <c r="CH544" s="38">
        <f t="shared" si="384"/>
        <v>3372</v>
      </c>
      <c r="CI544" s="173">
        <f t="shared" si="384"/>
        <v>2589</v>
      </c>
      <c r="CJ544" s="171">
        <f t="shared" si="384"/>
        <v>783</v>
      </c>
      <c r="CK544" s="38">
        <f t="shared" si="384"/>
        <v>6782</v>
      </c>
      <c r="CL544" s="173">
        <f t="shared" si="384"/>
        <v>1361</v>
      </c>
      <c r="CM544" s="173">
        <f t="shared" si="384"/>
        <v>757</v>
      </c>
      <c r="CN544" s="173">
        <f t="shared" si="384"/>
        <v>157</v>
      </c>
      <c r="CO544" s="173">
        <f t="shared" si="384"/>
        <v>380</v>
      </c>
      <c r="CP544" s="171">
        <f t="shared" si="384"/>
        <v>4127</v>
      </c>
      <c r="CQ544" s="38">
        <f t="shared" si="384"/>
        <v>1019</v>
      </c>
      <c r="CR544" s="173">
        <f t="shared" si="384"/>
        <v>229</v>
      </c>
      <c r="CS544" s="173">
        <f t="shared" si="384"/>
        <v>463</v>
      </c>
      <c r="CT544" s="171">
        <f t="shared" si="384"/>
        <v>327</v>
      </c>
      <c r="CU544" s="38">
        <f t="shared" si="384"/>
        <v>2484</v>
      </c>
      <c r="CV544" s="173">
        <f t="shared" si="384"/>
        <v>211</v>
      </c>
      <c r="CW544" s="173">
        <f t="shared" si="384"/>
        <v>1863</v>
      </c>
      <c r="CX544" s="173">
        <f t="shared" si="384"/>
        <v>170</v>
      </c>
      <c r="CY544" s="171">
        <f t="shared" si="384"/>
        <v>240</v>
      </c>
      <c r="CZ544" s="38">
        <f t="shared" si="384"/>
        <v>6476</v>
      </c>
      <c r="DA544" s="173">
        <f t="shared" si="384"/>
        <v>221</v>
      </c>
      <c r="DB544" s="173">
        <f t="shared" si="384"/>
        <v>708</v>
      </c>
      <c r="DC544" s="173">
        <f t="shared" si="384"/>
        <v>1554</v>
      </c>
      <c r="DD544" s="173">
        <f t="shared" si="384"/>
        <v>2031</v>
      </c>
      <c r="DE544" s="173">
        <f t="shared" si="384"/>
        <v>1336</v>
      </c>
      <c r="DF544" s="171">
        <f t="shared" si="384"/>
        <v>626</v>
      </c>
      <c r="DG544" s="38">
        <f t="shared" si="384"/>
        <v>10814</v>
      </c>
      <c r="DH544" s="173">
        <f t="shared" si="384"/>
        <v>291</v>
      </c>
      <c r="DI544" s="173">
        <f t="shared" si="384"/>
        <v>123</v>
      </c>
      <c r="DJ544" s="173">
        <f t="shared" si="384"/>
        <v>437</v>
      </c>
      <c r="DK544" s="173">
        <f t="shared" si="384"/>
        <v>2133</v>
      </c>
      <c r="DL544" s="173">
        <f t="shared" si="384"/>
        <v>590</v>
      </c>
      <c r="DM544" s="173">
        <f t="shared" si="384"/>
        <v>1593</v>
      </c>
      <c r="DN544" s="173">
        <f t="shared" si="384"/>
        <v>2398</v>
      </c>
      <c r="DO544" s="171">
        <f t="shared" si="384"/>
        <v>3249</v>
      </c>
      <c r="DP544" s="646">
        <f t="shared" si="384"/>
        <v>61815</v>
      </c>
      <c r="DQ544" s="38">
        <f t="shared" si="384"/>
        <v>505</v>
      </c>
      <c r="DR544" s="173">
        <f t="shared" si="384"/>
        <v>263</v>
      </c>
      <c r="DS544" s="173">
        <f t="shared" si="384"/>
        <v>198</v>
      </c>
      <c r="DT544" s="171">
        <f t="shared" si="384"/>
        <v>44</v>
      </c>
      <c r="DU544" s="38">
        <f t="shared" si="384"/>
        <v>0</v>
      </c>
      <c r="DV544" s="173">
        <f t="shared" si="384"/>
        <v>523</v>
      </c>
      <c r="DW544" s="229">
        <f t="shared" si="384"/>
        <v>0</v>
      </c>
    </row>
    <row r="545" spans="1:140" s="14" customFormat="1" ht="16.5" customHeight="1">
      <c r="A545" s="48" t="s">
        <v>38</v>
      </c>
      <c r="B545" s="640">
        <f t="shared" si="360"/>
        <v>0</v>
      </c>
      <c r="C545" s="373">
        <v>0</v>
      </c>
      <c r="D545" s="229">
        <v>0</v>
      </c>
      <c r="E545" s="640">
        <f t="shared" si="361"/>
        <v>892</v>
      </c>
      <c r="F545" s="373">
        <v>11</v>
      </c>
      <c r="G545" s="374">
        <v>805</v>
      </c>
      <c r="H545" s="374">
        <v>24</v>
      </c>
      <c r="I545" s="374">
        <v>52</v>
      </c>
      <c r="J545" s="229">
        <v>0</v>
      </c>
      <c r="K545" s="640">
        <f t="shared" si="362"/>
        <v>0</v>
      </c>
      <c r="L545" s="374">
        <v>0</v>
      </c>
      <c r="M545" s="374">
        <v>0</v>
      </c>
      <c r="N545" s="374">
        <v>0</v>
      </c>
      <c r="O545" s="229">
        <v>0</v>
      </c>
      <c r="P545" s="640">
        <f t="shared" si="363"/>
        <v>85</v>
      </c>
      <c r="Q545" s="374">
        <v>17</v>
      </c>
      <c r="R545" s="374">
        <v>68</v>
      </c>
      <c r="S545" s="229">
        <v>0</v>
      </c>
      <c r="T545" s="640">
        <f t="shared" si="364"/>
        <v>41</v>
      </c>
      <c r="U545" s="374">
        <v>32</v>
      </c>
      <c r="V545" s="374">
        <v>0</v>
      </c>
      <c r="W545" s="374">
        <v>9</v>
      </c>
      <c r="X545" s="229">
        <v>0</v>
      </c>
      <c r="Y545" s="640">
        <f t="shared" si="365"/>
        <v>450</v>
      </c>
      <c r="Z545" s="374">
        <v>51</v>
      </c>
      <c r="AA545" s="374">
        <v>169</v>
      </c>
      <c r="AB545" s="374">
        <v>13</v>
      </c>
      <c r="AC545" s="229">
        <v>217</v>
      </c>
      <c r="AD545" s="640">
        <f t="shared" si="366"/>
        <v>43</v>
      </c>
      <c r="AE545" s="374">
        <v>3</v>
      </c>
      <c r="AF545" s="374">
        <v>0</v>
      </c>
      <c r="AG545" s="374">
        <v>0</v>
      </c>
      <c r="AH545" s="374">
        <v>0</v>
      </c>
      <c r="AI545" s="374">
        <v>40</v>
      </c>
      <c r="AJ545" s="229">
        <v>0</v>
      </c>
      <c r="AK545" s="640">
        <f t="shared" si="367"/>
        <v>0</v>
      </c>
      <c r="AL545" s="374">
        <v>0</v>
      </c>
      <c r="AM545" s="374">
        <v>0</v>
      </c>
      <c r="AN545" s="374">
        <v>0</v>
      </c>
      <c r="AO545" s="229">
        <v>0</v>
      </c>
      <c r="AP545" s="640">
        <f t="shared" si="368"/>
        <v>0</v>
      </c>
      <c r="AQ545" s="374">
        <v>0</v>
      </c>
      <c r="AR545" s="229">
        <v>0</v>
      </c>
      <c r="AS545" s="640">
        <f t="shared" si="369"/>
        <v>4</v>
      </c>
      <c r="AT545" s="374">
        <v>4</v>
      </c>
      <c r="AU545" s="374">
        <v>0</v>
      </c>
      <c r="AV545" s="374">
        <v>0</v>
      </c>
      <c r="AW545" s="229">
        <v>0</v>
      </c>
      <c r="AX545" s="640">
        <f t="shared" si="370"/>
        <v>1</v>
      </c>
      <c r="AY545" s="374">
        <v>1</v>
      </c>
      <c r="AZ545" s="229">
        <v>0</v>
      </c>
      <c r="BA545" s="640">
        <f t="shared" si="371"/>
        <v>25</v>
      </c>
      <c r="BB545" s="374">
        <v>25</v>
      </c>
      <c r="BC545" s="374">
        <v>0</v>
      </c>
      <c r="BD545" s="374">
        <v>0</v>
      </c>
      <c r="BE545" s="374">
        <v>0</v>
      </c>
      <c r="BF545" s="374">
        <v>0</v>
      </c>
      <c r="BG545" s="374">
        <v>0</v>
      </c>
      <c r="BH545" s="374">
        <v>0</v>
      </c>
      <c r="BI545" s="229">
        <v>0</v>
      </c>
      <c r="BJ545" s="640">
        <f t="shared" si="372"/>
        <v>181</v>
      </c>
      <c r="BK545" s="374">
        <v>0</v>
      </c>
      <c r="BL545" s="374">
        <v>9</v>
      </c>
      <c r="BM545" s="374">
        <v>63</v>
      </c>
      <c r="BN545" s="374">
        <v>0</v>
      </c>
      <c r="BO545" s="229">
        <v>109</v>
      </c>
      <c r="BP545" s="640">
        <f t="shared" si="373"/>
        <v>0</v>
      </c>
      <c r="BQ545" s="374">
        <v>0</v>
      </c>
      <c r="BR545" s="374">
        <v>0</v>
      </c>
      <c r="BS545" s="229">
        <v>0</v>
      </c>
      <c r="BT545" s="640">
        <f t="shared" si="374"/>
        <v>1</v>
      </c>
      <c r="BU545" s="374">
        <v>0</v>
      </c>
      <c r="BV545" s="374">
        <v>0</v>
      </c>
      <c r="BW545" s="374">
        <v>1</v>
      </c>
      <c r="BX545" s="229">
        <v>0</v>
      </c>
      <c r="BY545" s="640">
        <f t="shared" si="375"/>
        <v>136</v>
      </c>
      <c r="BZ545" s="374">
        <v>0</v>
      </c>
      <c r="CA545" s="374">
        <v>0</v>
      </c>
      <c r="CB545" s="374">
        <v>135</v>
      </c>
      <c r="CC545" s="374">
        <v>0</v>
      </c>
      <c r="CD545" s="374">
        <v>0</v>
      </c>
      <c r="CE545" s="374">
        <v>0</v>
      </c>
      <c r="CF545" s="374">
        <v>1</v>
      </c>
      <c r="CG545" s="229">
        <v>0</v>
      </c>
      <c r="CH545" s="640">
        <f t="shared" si="376"/>
        <v>66</v>
      </c>
      <c r="CI545" s="374">
        <v>57</v>
      </c>
      <c r="CJ545" s="229">
        <v>9</v>
      </c>
      <c r="CK545" s="640">
        <f t="shared" si="377"/>
        <v>3927</v>
      </c>
      <c r="CL545" s="374">
        <v>88</v>
      </c>
      <c r="CM545" s="374">
        <v>278</v>
      </c>
      <c r="CN545" s="374">
        <v>16</v>
      </c>
      <c r="CO545" s="374">
        <v>13</v>
      </c>
      <c r="CP545" s="229">
        <v>3532</v>
      </c>
      <c r="CQ545" s="640">
        <f t="shared" si="378"/>
        <v>0</v>
      </c>
      <c r="CR545" s="374">
        <v>0</v>
      </c>
      <c r="CS545" s="374">
        <v>0</v>
      </c>
      <c r="CT545" s="229">
        <v>0</v>
      </c>
      <c r="CU545" s="640">
        <f t="shared" si="379"/>
        <v>1223</v>
      </c>
      <c r="CV545" s="374">
        <v>0</v>
      </c>
      <c r="CW545" s="374">
        <v>1223</v>
      </c>
      <c r="CX545" s="374">
        <v>0</v>
      </c>
      <c r="CY545" s="229">
        <v>0</v>
      </c>
      <c r="CZ545" s="640">
        <f t="shared" si="380"/>
        <v>168</v>
      </c>
      <c r="DA545" s="374">
        <v>0</v>
      </c>
      <c r="DB545" s="374">
        <v>0</v>
      </c>
      <c r="DC545" s="374">
        <v>21</v>
      </c>
      <c r="DD545" s="374">
        <v>64</v>
      </c>
      <c r="DE545" s="374">
        <v>77</v>
      </c>
      <c r="DF545" s="229">
        <v>6</v>
      </c>
      <c r="DG545" s="640">
        <f t="shared" si="381"/>
        <v>16</v>
      </c>
      <c r="DH545" s="374">
        <v>0</v>
      </c>
      <c r="DI545" s="374">
        <v>0</v>
      </c>
      <c r="DJ545" s="374">
        <v>7</v>
      </c>
      <c r="DK545" s="374">
        <v>0</v>
      </c>
      <c r="DL545" s="374">
        <v>0</v>
      </c>
      <c r="DM545" s="374">
        <v>9</v>
      </c>
      <c r="DN545" s="374">
        <v>0</v>
      </c>
      <c r="DO545" s="229">
        <v>0</v>
      </c>
      <c r="DP545" s="641">
        <f t="shared" si="382"/>
        <v>7259</v>
      </c>
      <c r="DQ545" s="640">
        <f>SUM(DR545:DT545)</f>
        <v>4</v>
      </c>
      <c r="DR545" s="374">
        <v>4</v>
      </c>
      <c r="DS545" s="374">
        <v>0</v>
      </c>
      <c r="DT545" s="229">
        <v>0</v>
      </c>
      <c r="DU545" s="38" t="s">
        <v>341</v>
      </c>
      <c r="DV545" s="374">
        <v>2</v>
      </c>
      <c r="DW545" s="229" t="s">
        <v>341</v>
      </c>
    </row>
    <row r="546" spans="1:140" s="14" customFormat="1" ht="16.5" customHeight="1">
      <c r="A546" s="48" t="s">
        <v>39</v>
      </c>
      <c r="B546" s="640">
        <f t="shared" si="360"/>
        <v>1</v>
      </c>
      <c r="C546" s="373">
        <v>1</v>
      </c>
      <c r="D546" s="229">
        <v>0</v>
      </c>
      <c r="E546" s="640">
        <f t="shared" si="361"/>
        <v>3</v>
      </c>
      <c r="F546" s="373">
        <v>0</v>
      </c>
      <c r="G546" s="374">
        <v>3</v>
      </c>
      <c r="H546" s="374">
        <v>0</v>
      </c>
      <c r="I546" s="374">
        <v>0</v>
      </c>
      <c r="J546" s="229">
        <v>0</v>
      </c>
      <c r="K546" s="640">
        <f t="shared" si="362"/>
        <v>16</v>
      </c>
      <c r="L546" s="374">
        <v>0</v>
      </c>
      <c r="M546" s="374">
        <v>0</v>
      </c>
      <c r="N546" s="374">
        <v>0</v>
      </c>
      <c r="O546" s="229">
        <v>16</v>
      </c>
      <c r="P546" s="640">
        <f t="shared" si="363"/>
        <v>7</v>
      </c>
      <c r="Q546" s="374">
        <v>0</v>
      </c>
      <c r="R546" s="374">
        <v>7</v>
      </c>
      <c r="S546" s="229">
        <v>0</v>
      </c>
      <c r="T546" s="640">
        <f t="shared" si="364"/>
        <v>242</v>
      </c>
      <c r="U546" s="374">
        <v>86</v>
      </c>
      <c r="V546" s="374">
        <v>148</v>
      </c>
      <c r="W546" s="374">
        <v>8</v>
      </c>
      <c r="X546" s="229">
        <v>0</v>
      </c>
      <c r="Y546" s="640">
        <f t="shared" si="365"/>
        <v>14</v>
      </c>
      <c r="Z546" s="374">
        <v>4</v>
      </c>
      <c r="AA546" s="374">
        <v>0</v>
      </c>
      <c r="AB546" s="374">
        <v>4</v>
      </c>
      <c r="AC546" s="229">
        <v>6</v>
      </c>
      <c r="AD546" s="640">
        <f t="shared" si="366"/>
        <v>321</v>
      </c>
      <c r="AE546" s="374">
        <v>0</v>
      </c>
      <c r="AF546" s="374">
        <v>3</v>
      </c>
      <c r="AG546" s="374">
        <v>0</v>
      </c>
      <c r="AH546" s="374">
        <v>206</v>
      </c>
      <c r="AI546" s="374">
        <v>0</v>
      </c>
      <c r="AJ546" s="229">
        <v>112</v>
      </c>
      <c r="AK546" s="640">
        <f t="shared" si="367"/>
        <v>319</v>
      </c>
      <c r="AL546" s="374">
        <v>0</v>
      </c>
      <c r="AM546" s="374">
        <v>311</v>
      </c>
      <c r="AN546" s="374">
        <v>8</v>
      </c>
      <c r="AO546" s="229">
        <v>0</v>
      </c>
      <c r="AP546" s="640">
        <f t="shared" si="368"/>
        <v>0</v>
      </c>
      <c r="AQ546" s="374">
        <v>0</v>
      </c>
      <c r="AR546" s="229">
        <v>0</v>
      </c>
      <c r="AS546" s="640">
        <f t="shared" si="369"/>
        <v>0</v>
      </c>
      <c r="AT546" s="374">
        <v>0</v>
      </c>
      <c r="AU546" s="374">
        <v>0</v>
      </c>
      <c r="AV546" s="374">
        <v>0</v>
      </c>
      <c r="AW546" s="229">
        <v>0</v>
      </c>
      <c r="AX546" s="640">
        <f t="shared" si="370"/>
        <v>0</v>
      </c>
      <c r="AY546" s="374">
        <v>0</v>
      </c>
      <c r="AZ546" s="229">
        <v>0</v>
      </c>
      <c r="BA546" s="640">
        <f t="shared" si="371"/>
        <v>12</v>
      </c>
      <c r="BB546" s="374">
        <v>2</v>
      </c>
      <c r="BC546" s="374">
        <v>0</v>
      </c>
      <c r="BD546" s="374">
        <v>2</v>
      </c>
      <c r="BE546" s="374">
        <v>2</v>
      </c>
      <c r="BF546" s="374">
        <v>1</v>
      </c>
      <c r="BG546" s="374">
        <v>0</v>
      </c>
      <c r="BH546" s="374">
        <v>5</v>
      </c>
      <c r="BI546" s="229">
        <v>0</v>
      </c>
      <c r="BJ546" s="640">
        <f t="shared" si="372"/>
        <v>16</v>
      </c>
      <c r="BK546" s="374">
        <v>2</v>
      </c>
      <c r="BL546" s="374">
        <v>7</v>
      </c>
      <c r="BM546" s="374">
        <v>7</v>
      </c>
      <c r="BN546" s="374">
        <v>0</v>
      </c>
      <c r="BO546" s="229">
        <v>0</v>
      </c>
      <c r="BP546" s="640">
        <f t="shared" si="373"/>
        <v>0</v>
      </c>
      <c r="BQ546" s="374">
        <v>0</v>
      </c>
      <c r="BR546" s="374">
        <v>0</v>
      </c>
      <c r="BS546" s="229">
        <v>0</v>
      </c>
      <c r="BT546" s="640">
        <f t="shared" si="374"/>
        <v>123</v>
      </c>
      <c r="BU546" s="374">
        <v>105</v>
      </c>
      <c r="BV546" s="374">
        <v>0</v>
      </c>
      <c r="BW546" s="374">
        <v>0</v>
      </c>
      <c r="BX546" s="229">
        <v>18</v>
      </c>
      <c r="BY546" s="640">
        <f t="shared" si="375"/>
        <v>24</v>
      </c>
      <c r="BZ546" s="374">
        <v>0</v>
      </c>
      <c r="CA546" s="374">
        <v>0</v>
      </c>
      <c r="CB546" s="374">
        <v>24</v>
      </c>
      <c r="CC546" s="374">
        <v>0</v>
      </c>
      <c r="CD546" s="374">
        <v>0</v>
      </c>
      <c r="CE546" s="374">
        <v>0</v>
      </c>
      <c r="CF546" s="374">
        <v>0</v>
      </c>
      <c r="CG546" s="229">
        <v>0</v>
      </c>
      <c r="CH546" s="640">
        <f t="shared" si="376"/>
        <v>1</v>
      </c>
      <c r="CI546" s="374">
        <v>1</v>
      </c>
      <c r="CJ546" s="229">
        <v>0</v>
      </c>
      <c r="CK546" s="640">
        <f t="shared" si="377"/>
        <v>318</v>
      </c>
      <c r="CL546" s="374">
        <v>261</v>
      </c>
      <c r="CM546" s="374">
        <v>11</v>
      </c>
      <c r="CN546" s="374">
        <v>0</v>
      </c>
      <c r="CO546" s="374">
        <v>3</v>
      </c>
      <c r="CP546" s="229">
        <v>43</v>
      </c>
      <c r="CQ546" s="640">
        <f t="shared" si="378"/>
        <v>31</v>
      </c>
      <c r="CR546" s="374">
        <v>31</v>
      </c>
      <c r="CS546" s="374">
        <v>0</v>
      </c>
      <c r="CT546" s="229">
        <v>0</v>
      </c>
      <c r="CU546" s="640">
        <f t="shared" si="379"/>
        <v>122</v>
      </c>
      <c r="CV546" s="374">
        <v>0</v>
      </c>
      <c r="CW546" s="374">
        <v>122</v>
      </c>
      <c r="CX546" s="374">
        <v>0</v>
      </c>
      <c r="CY546" s="229">
        <v>0</v>
      </c>
      <c r="CZ546" s="640">
        <f t="shared" si="380"/>
        <v>5</v>
      </c>
      <c r="DA546" s="374">
        <v>0</v>
      </c>
      <c r="DB546" s="374">
        <v>0</v>
      </c>
      <c r="DC546" s="374">
        <v>0</v>
      </c>
      <c r="DD546" s="374">
        <v>3</v>
      </c>
      <c r="DE546" s="374">
        <v>2</v>
      </c>
      <c r="DF546" s="229">
        <v>0</v>
      </c>
      <c r="DG546" s="640">
        <f t="shared" si="381"/>
        <v>183</v>
      </c>
      <c r="DH546" s="374">
        <v>6</v>
      </c>
      <c r="DI546" s="374">
        <v>0</v>
      </c>
      <c r="DJ546" s="374">
        <v>22</v>
      </c>
      <c r="DK546" s="374">
        <v>3</v>
      </c>
      <c r="DL546" s="374">
        <v>130</v>
      </c>
      <c r="DM546" s="374">
        <v>13</v>
      </c>
      <c r="DN546" s="374">
        <v>0</v>
      </c>
      <c r="DO546" s="229">
        <v>9</v>
      </c>
      <c r="DP546" s="641">
        <f t="shared" si="382"/>
        <v>1758</v>
      </c>
      <c r="DQ546" s="640">
        <f>SUM(DR546:DT546)</f>
        <v>0</v>
      </c>
      <c r="DR546" s="374">
        <v>0</v>
      </c>
      <c r="DS546" s="374">
        <v>0</v>
      </c>
      <c r="DT546" s="229">
        <v>0</v>
      </c>
      <c r="DU546" s="38" t="s">
        <v>341</v>
      </c>
      <c r="DV546" s="374">
        <v>3</v>
      </c>
      <c r="DW546" s="229" t="s">
        <v>341</v>
      </c>
    </row>
    <row r="547" spans="1:140" s="14" customFormat="1" ht="16.5" customHeight="1">
      <c r="A547" s="48" t="s">
        <v>496</v>
      </c>
      <c r="B547" s="640">
        <f t="shared" si="360"/>
        <v>333</v>
      </c>
      <c r="C547" s="373">
        <v>71</v>
      </c>
      <c r="D547" s="229">
        <v>262</v>
      </c>
      <c r="E547" s="640">
        <f t="shared" si="361"/>
        <v>194</v>
      </c>
      <c r="F547" s="373">
        <v>3</v>
      </c>
      <c r="G547" s="374">
        <v>17</v>
      </c>
      <c r="H547" s="374">
        <v>100</v>
      </c>
      <c r="I547" s="374">
        <v>10</v>
      </c>
      <c r="J547" s="229">
        <v>64</v>
      </c>
      <c r="K547" s="640">
        <f t="shared" si="362"/>
        <v>27</v>
      </c>
      <c r="L547" s="374">
        <v>4</v>
      </c>
      <c r="M547" s="374">
        <v>0</v>
      </c>
      <c r="N547" s="374">
        <v>0</v>
      </c>
      <c r="O547" s="229">
        <v>23</v>
      </c>
      <c r="P547" s="640">
        <f t="shared" si="363"/>
        <v>114</v>
      </c>
      <c r="Q547" s="374">
        <v>70</v>
      </c>
      <c r="R547" s="374">
        <v>38</v>
      </c>
      <c r="S547" s="229">
        <v>6</v>
      </c>
      <c r="T547" s="640">
        <f t="shared" si="364"/>
        <v>168</v>
      </c>
      <c r="U547" s="374">
        <v>6</v>
      </c>
      <c r="V547" s="374">
        <v>138</v>
      </c>
      <c r="W547" s="374">
        <v>14</v>
      </c>
      <c r="X547" s="229">
        <v>10</v>
      </c>
      <c r="Y547" s="640">
        <f t="shared" si="365"/>
        <v>197</v>
      </c>
      <c r="Z547" s="374">
        <v>0</v>
      </c>
      <c r="AA547" s="374">
        <v>1</v>
      </c>
      <c r="AB547" s="374">
        <v>25</v>
      </c>
      <c r="AC547" s="229">
        <v>171</v>
      </c>
      <c r="AD547" s="640">
        <f t="shared" si="366"/>
        <v>305</v>
      </c>
      <c r="AE547" s="374">
        <v>0</v>
      </c>
      <c r="AF547" s="374">
        <v>0</v>
      </c>
      <c r="AG547" s="374">
        <v>0</v>
      </c>
      <c r="AH547" s="374">
        <v>176</v>
      </c>
      <c r="AI547" s="374">
        <v>121</v>
      </c>
      <c r="AJ547" s="229">
        <v>8</v>
      </c>
      <c r="AK547" s="640">
        <f t="shared" si="367"/>
        <v>63</v>
      </c>
      <c r="AL547" s="374">
        <v>0</v>
      </c>
      <c r="AM547" s="374">
        <v>63</v>
      </c>
      <c r="AN547" s="374">
        <v>0</v>
      </c>
      <c r="AO547" s="229">
        <v>0</v>
      </c>
      <c r="AP547" s="640">
        <f t="shared" si="368"/>
        <v>1</v>
      </c>
      <c r="AQ547" s="374">
        <v>1</v>
      </c>
      <c r="AR547" s="229">
        <v>0</v>
      </c>
      <c r="AS547" s="640">
        <f t="shared" si="369"/>
        <v>164</v>
      </c>
      <c r="AT547" s="374">
        <v>14</v>
      </c>
      <c r="AU547" s="374">
        <v>8</v>
      </c>
      <c r="AV547" s="374">
        <v>1</v>
      </c>
      <c r="AW547" s="229">
        <v>141</v>
      </c>
      <c r="AX547" s="640">
        <f t="shared" si="370"/>
        <v>74</v>
      </c>
      <c r="AY547" s="374">
        <v>9</v>
      </c>
      <c r="AZ547" s="229">
        <v>65</v>
      </c>
      <c r="BA547" s="640">
        <f t="shared" si="371"/>
        <v>143</v>
      </c>
      <c r="BB547" s="374">
        <v>11</v>
      </c>
      <c r="BC547" s="374">
        <v>68</v>
      </c>
      <c r="BD547" s="374">
        <v>6</v>
      </c>
      <c r="BE547" s="374">
        <v>16</v>
      </c>
      <c r="BF547" s="374">
        <v>5</v>
      </c>
      <c r="BG547" s="374">
        <v>24</v>
      </c>
      <c r="BH547" s="374">
        <v>0</v>
      </c>
      <c r="BI547" s="229">
        <v>13</v>
      </c>
      <c r="BJ547" s="640">
        <f t="shared" si="372"/>
        <v>47</v>
      </c>
      <c r="BK547" s="374">
        <v>8</v>
      </c>
      <c r="BL547" s="374">
        <v>25</v>
      </c>
      <c r="BM547" s="374">
        <v>10</v>
      </c>
      <c r="BN547" s="374">
        <v>0</v>
      </c>
      <c r="BO547" s="229">
        <v>4</v>
      </c>
      <c r="BP547" s="640">
        <f t="shared" si="373"/>
        <v>0</v>
      </c>
      <c r="BQ547" s="374">
        <v>0</v>
      </c>
      <c r="BR547" s="374">
        <v>0</v>
      </c>
      <c r="BS547" s="229">
        <v>0</v>
      </c>
      <c r="BT547" s="640">
        <f t="shared" si="374"/>
        <v>21</v>
      </c>
      <c r="BU547" s="374">
        <v>14</v>
      </c>
      <c r="BV547" s="374">
        <v>0</v>
      </c>
      <c r="BW547" s="374">
        <v>5</v>
      </c>
      <c r="BX547" s="229">
        <v>2</v>
      </c>
      <c r="BY547" s="640">
        <f t="shared" si="375"/>
        <v>46</v>
      </c>
      <c r="BZ547" s="374">
        <v>1</v>
      </c>
      <c r="CA547" s="374">
        <v>0</v>
      </c>
      <c r="CB547" s="374">
        <v>16</v>
      </c>
      <c r="CC547" s="374">
        <v>10</v>
      </c>
      <c r="CD547" s="374">
        <v>15</v>
      </c>
      <c r="CE547" s="374">
        <v>0</v>
      </c>
      <c r="CF547" s="374">
        <v>4</v>
      </c>
      <c r="CG547" s="229">
        <v>0</v>
      </c>
      <c r="CH547" s="640">
        <f t="shared" si="376"/>
        <v>275</v>
      </c>
      <c r="CI547" s="374">
        <v>273</v>
      </c>
      <c r="CJ547" s="229">
        <v>2</v>
      </c>
      <c r="CK547" s="640">
        <f t="shared" si="377"/>
        <v>147</v>
      </c>
      <c r="CL547" s="374">
        <v>7</v>
      </c>
      <c r="CM547" s="374">
        <v>68</v>
      </c>
      <c r="CN547" s="374">
        <v>0</v>
      </c>
      <c r="CO547" s="374">
        <v>8</v>
      </c>
      <c r="CP547" s="229">
        <v>64</v>
      </c>
      <c r="CQ547" s="640">
        <f t="shared" si="378"/>
        <v>154</v>
      </c>
      <c r="CR547" s="374">
        <v>0</v>
      </c>
      <c r="CS547" s="374">
        <v>137</v>
      </c>
      <c r="CT547" s="229">
        <v>17</v>
      </c>
      <c r="CU547" s="640">
        <f t="shared" si="379"/>
        <v>61</v>
      </c>
      <c r="CV547" s="374">
        <v>15</v>
      </c>
      <c r="CW547" s="374">
        <v>20</v>
      </c>
      <c r="CX547" s="374">
        <v>8</v>
      </c>
      <c r="CY547" s="229">
        <v>18</v>
      </c>
      <c r="CZ547" s="640">
        <f t="shared" si="380"/>
        <v>232</v>
      </c>
      <c r="DA547" s="374">
        <v>0</v>
      </c>
      <c r="DB547" s="374">
        <v>1</v>
      </c>
      <c r="DC547" s="374">
        <v>81</v>
      </c>
      <c r="DD547" s="374">
        <v>112</v>
      </c>
      <c r="DE547" s="374">
        <v>12</v>
      </c>
      <c r="DF547" s="229">
        <v>26</v>
      </c>
      <c r="DG547" s="640">
        <f t="shared" si="381"/>
        <v>1853</v>
      </c>
      <c r="DH547" s="374">
        <v>47</v>
      </c>
      <c r="DI547" s="374">
        <v>2</v>
      </c>
      <c r="DJ547" s="374">
        <v>5</v>
      </c>
      <c r="DK547" s="374">
        <v>421</v>
      </c>
      <c r="DL547" s="374">
        <v>120</v>
      </c>
      <c r="DM547" s="374">
        <v>161</v>
      </c>
      <c r="DN547" s="374">
        <v>54</v>
      </c>
      <c r="DO547" s="229">
        <v>1043</v>
      </c>
      <c r="DP547" s="641">
        <f t="shared" si="382"/>
        <v>4619</v>
      </c>
      <c r="DQ547" s="640">
        <f>SUM(DR547:DT547)</f>
        <v>0</v>
      </c>
      <c r="DR547" s="374">
        <v>0</v>
      </c>
      <c r="DS547" s="374">
        <v>0</v>
      </c>
      <c r="DT547" s="229">
        <v>0</v>
      </c>
      <c r="DU547" s="38" t="s">
        <v>341</v>
      </c>
      <c r="DV547" s="374">
        <v>16</v>
      </c>
      <c r="DW547" s="229" t="s">
        <v>341</v>
      </c>
    </row>
    <row r="548" spans="1:140" s="14" customFormat="1" ht="16.5" customHeight="1">
      <c r="A548" s="48" t="s">
        <v>497</v>
      </c>
      <c r="B548" s="640">
        <f t="shared" si="360"/>
        <v>1265</v>
      </c>
      <c r="C548" s="373">
        <v>737</v>
      </c>
      <c r="D548" s="229">
        <v>528</v>
      </c>
      <c r="E548" s="640">
        <f t="shared" si="361"/>
        <v>2721</v>
      </c>
      <c r="F548" s="373">
        <v>241</v>
      </c>
      <c r="G548" s="374">
        <v>1283</v>
      </c>
      <c r="H548" s="374">
        <v>289</v>
      </c>
      <c r="I548" s="374">
        <v>182</v>
      </c>
      <c r="J548" s="229">
        <v>726</v>
      </c>
      <c r="K548" s="640">
        <f t="shared" si="362"/>
        <v>842</v>
      </c>
      <c r="L548" s="374">
        <v>165</v>
      </c>
      <c r="M548" s="374">
        <v>114</v>
      </c>
      <c r="N548" s="374">
        <v>81</v>
      </c>
      <c r="O548" s="229">
        <v>482</v>
      </c>
      <c r="P548" s="640">
        <f t="shared" si="363"/>
        <v>958</v>
      </c>
      <c r="Q548" s="374">
        <v>544</v>
      </c>
      <c r="R548" s="374">
        <v>321</v>
      </c>
      <c r="S548" s="229">
        <v>93</v>
      </c>
      <c r="T548" s="640">
        <f t="shared" si="364"/>
        <v>853</v>
      </c>
      <c r="U548" s="374">
        <v>270</v>
      </c>
      <c r="V548" s="374">
        <v>91</v>
      </c>
      <c r="W548" s="374">
        <v>313</v>
      </c>
      <c r="X548" s="229">
        <v>179</v>
      </c>
      <c r="Y548" s="640">
        <f t="shared" si="365"/>
        <v>2457</v>
      </c>
      <c r="Z548" s="374">
        <v>402</v>
      </c>
      <c r="AA548" s="374">
        <v>780</v>
      </c>
      <c r="AB548" s="374">
        <v>591</v>
      </c>
      <c r="AC548" s="229">
        <v>684</v>
      </c>
      <c r="AD548" s="640">
        <f t="shared" si="366"/>
        <v>1100</v>
      </c>
      <c r="AE548" s="374">
        <v>116</v>
      </c>
      <c r="AF548" s="374">
        <v>181</v>
      </c>
      <c r="AG548" s="374">
        <v>74</v>
      </c>
      <c r="AH548" s="374">
        <v>266</v>
      </c>
      <c r="AI548" s="374">
        <v>145</v>
      </c>
      <c r="AJ548" s="229">
        <v>318</v>
      </c>
      <c r="AK548" s="640">
        <f t="shared" si="367"/>
        <v>558</v>
      </c>
      <c r="AL548" s="374">
        <v>127</v>
      </c>
      <c r="AM548" s="374">
        <v>166</v>
      </c>
      <c r="AN548" s="374">
        <v>203</v>
      </c>
      <c r="AO548" s="229">
        <v>62</v>
      </c>
      <c r="AP548" s="640">
        <f t="shared" si="368"/>
        <v>379</v>
      </c>
      <c r="AQ548" s="374">
        <v>243</v>
      </c>
      <c r="AR548" s="229">
        <v>136</v>
      </c>
      <c r="AS548" s="640">
        <f t="shared" si="369"/>
        <v>595</v>
      </c>
      <c r="AT548" s="374">
        <v>301</v>
      </c>
      <c r="AU548" s="374">
        <v>166</v>
      </c>
      <c r="AV548" s="374">
        <v>72</v>
      </c>
      <c r="AW548" s="229">
        <v>56</v>
      </c>
      <c r="AX548" s="640">
        <f t="shared" si="370"/>
        <v>875</v>
      </c>
      <c r="AY548" s="374">
        <v>228</v>
      </c>
      <c r="AZ548" s="229">
        <v>647</v>
      </c>
      <c r="BA548" s="640">
        <f t="shared" si="371"/>
        <v>6273</v>
      </c>
      <c r="BB548" s="374">
        <v>1792</v>
      </c>
      <c r="BC548" s="374">
        <v>788</v>
      </c>
      <c r="BD548" s="374">
        <v>590</v>
      </c>
      <c r="BE548" s="374">
        <v>730</v>
      </c>
      <c r="BF548" s="374">
        <v>464</v>
      </c>
      <c r="BG548" s="374">
        <v>674</v>
      </c>
      <c r="BH548" s="374">
        <v>559</v>
      </c>
      <c r="BI548" s="229">
        <v>676</v>
      </c>
      <c r="BJ548" s="640">
        <f t="shared" si="372"/>
        <v>2130</v>
      </c>
      <c r="BK548" s="374">
        <v>286</v>
      </c>
      <c r="BL548" s="374">
        <v>469</v>
      </c>
      <c r="BM548" s="374">
        <v>832</v>
      </c>
      <c r="BN548" s="374">
        <v>19</v>
      </c>
      <c r="BO548" s="229">
        <v>524</v>
      </c>
      <c r="BP548" s="640">
        <f t="shared" si="373"/>
        <v>372</v>
      </c>
      <c r="BQ548" s="374">
        <v>123</v>
      </c>
      <c r="BR548" s="374">
        <v>27</v>
      </c>
      <c r="BS548" s="229">
        <v>222</v>
      </c>
      <c r="BT548" s="640">
        <f t="shared" si="374"/>
        <v>1038</v>
      </c>
      <c r="BU548" s="374">
        <v>300</v>
      </c>
      <c r="BV548" s="374">
        <v>40</v>
      </c>
      <c r="BW548" s="374">
        <v>513</v>
      </c>
      <c r="BX548" s="229">
        <v>185</v>
      </c>
      <c r="BY548" s="640">
        <f t="shared" si="375"/>
        <v>2121</v>
      </c>
      <c r="BZ548" s="374">
        <v>155</v>
      </c>
      <c r="CA548" s="374">
        <v>151</v>
      </c>
      <c r="CB548" s="374">
        <v>1062</v>
      </c>
      <c r="CC548" s="374">
        <v>58</v>
      </c>
      <c r="CD548" s="374">
        <v>69</v>
      </c>
      <c r="CE548" s="374">
        <v>317</v>
      </c>
      <c r="CF548" s="374">
        <v>232</v>
      </c>
      <c r="CG548" s="229">
        <v>77</v>
      </c>
      <c r="CH548" s="640">
        <f t="shared" si="376"/>
        <v>2995</v>
      </c>
      <c r="CI548" s="374">
        <v>2236</v>
      </c>
      <c r="CJ548" s="229">
        <v>759</v>
      </c>
      <c r="CK548" s="640">
        <f t="shared" si="377"/>
        <v>2325</v>
      </c>
      <c r="CL548" s="374">
        <v>982</v>
      </c>
      <c r="CM548" s="374">
        <v>376</v>
      </c>
      <c r="CN548" s="374">
        <v>139</v>
      </c>
      <c r="CO548" s="374">
        <v>350</v>
      </c>
      <c r="CP548" s="229">
        <v>478</v>
      </c>
      <c r="CQ548" s="640">
        <f t="shared" si="378"/>
        <v>822</v>
      </c>
      <c r="CR548" s="374">
        <v>198</v>
      </c>
      <c r="CS548" s="374">
        <v>319</v>
      </c>
      <c r="CT548" s="229">
        <v>305</v>
      </c>
      <c r="CU548" s="640">
        <f t="shared" si="379"/>
        <v>1027</v>
      </c>
      <c r="CV548" s="374">
        <v>184</v>
      </c>
      <c r="CW548" s="374">
        <v>460</v>
      </c>
      <c r="CX548" s="374">
        <v>161</v>
      </c>
      <c r="CY548" s="229">
        <v>222</v>
      </c>
      <c r="CZ548" s="640">
        <f t="shared" si="380"/>
        <v>5751</v>
      </c>
      <c r="DA548" s="374">
        <v>214</v>
      </c>
      <c r="DB548" s="374">
        <v>608</v>
      </c>
      <c r="DC548" s="374">
        <v>1348</v>
      </c>
      <c r="DD548" s="374">
        <v>1817</v>
      </c>
      <c r="DE548" s="374">
        <v>1171</v>
      </c>
      <c r="DF548" s="229">
        <v>593</v>
      </c>
      <c r="DG548" s="640">
        <f t="shared" si="381"/>
        <v>8310</v>
      </c>
      <c r="DH548" s="374">
        <v>230</v>
      </c>
      <c r="DI548" s="374">
        <v>120</v>
      </c>
      <c r="DJ548" s="374">
        <v>394</v>
      </c>
      <c r="DK548" s="374">
        <v>1646</v>
      </c>
      <c r="DL548" s="374">
        <v>335</v>
      </c>
      <c r="DM548" s="374">
        <v>1332</v>
      </c>
      <c r="DN548" s="374">
        <v>2207</v>
      </c>
      <c r="DO548" s="229">
        <v>2046</v>
      </c>
      <c r="DP548" s="641">
        <f t="shared" si="382"/>
        <v>45767</v>
      </c>
      <c r="DQ548" s="640">
        <f>SUM(DR548:DT548)</f>
        <v>405</v>
      </c>
      <c r="DR548" s="374">
        <v>221</v>
      </c>
      <c r="DS548" s="374">
        <v>144</v>
      </c>
      <c r="DT548" s="229">
        <v>40</v>
      </c>
      <c r="DU548" s="38" t="s">
        <v>341</v>
      </c>
      <c r="DV548" s="374">
        <v>501</v>
      </c>
      <c r="DW548" s="229" t="s">
        <v>341</v>
      </c>
    </row>
    <row r="549" spans="1:140" s="14" customFormat="1" ht="16.5" customHeight="1">
      <c r="A549" s="676" t="s">
        <v>498</v>
      </c>
      <c r="B549" s="248">
        <f t="shared" si="360"/>
        <v>66</v>
      </c>
      <c r="C549" s="175">
        <v>62</v>
      </c>
      <c r="D549" s="222">
        <v>4</v>
      </c>
      <c r="E549" s="619">
        <f t="shared" si="361"/>
        <v>98</v>
      </c>
      <c r="F549" s="175">
        <v>4</v>
      </c>
      <c r="G549" s="176">
        <v>61</v>
      </c>
      <c r="H549" s="176">
        <v>8</v>
      </c>
      <c r="I549" s="176">
        <v>14</v>
      </c>
      <c r="J549" s="176">
        <v>11</v>
      </c>
      <c r="K549" s="248">
        <f t="shared" si="362"/>
        <v>27</v>
      </c>
      <c r="L549" s="176">
        <v>4</v>
      </c>
      <c r="M549" s="642">
        <v>9</v>
      </c>
      <c r="N549" s="176">
        <v>2</v>
      </c>
      <c r="O549" s="222">
        <v>12</v>
      </c>
      <c r="P549" s="248">
        <f t="shared" si="363"/>
        <v>9</v>
      </c>
      <c r="Q549" s="176">
        <v>2</v>
      </c>
      <c r="R549" s="176">
        <v>7</v>
      </c>
      <c r="S549" s="222">
        <v>0</v>
      </c>
      <c r="T549" s="248">
        <f t="shared" si="364"/>
        <v>129</v>
      </c>
      <c r="U549" s="176">
        <v>28</v>
      </c>
      <c r="V549" s="176">
        <v>26</v>
      </c>
      <c r="W549" s="176">
        <v>26</v>
      </c>
      <c r="X549" s="222">
        <v>49</v>
      </c>
      <c r="Y549" s="248">
        <f t="shared" si="365"/>
        <v>96</v>
      </c>
      <c r="Z549" s="175">
        <v>3</v>
      </c>
      <c r="AA549" s="176">
        <v>13</v>
      </c>
      <c r="AB549" s="176">
        <v>26</v>
      </c>
      <c r="AC549" s="222">
        <v>54</v>
      </c>
      <c r="AD549" s="248">
        <f t="shared" si="366"/>
        <v>30</v>
      </c>
      <c r="AE549" s="175">
        <v>0</v>
      </c>
      <c r="AF549" s="176">
        <v>0</v>
      </c>
      <c r="AG549" s="176">
        <v>0</v>
      </c>
      <c r="AH549" s="176">
        <v>6</v>
      </c>
      <c r="AI549" s="176">
        <v>19</v>
      </c>
      <c r="AJ549" s="222">
        <v>5</v>
      </c>
      <c r="AK549" s="248">
        <f t="shared" si="367"/>
        <v>1</v>
      </c>
      <c r="AL549" s="175">
        <v>0</v>
      </c>
      <c r="AM549" s="176">
        <v>1</v>
      </c>
      <c r="AN549" s="176">
        <v>0</v>
      </c>
      <c r="AO549" s="222">
        <v>0</v>
      </c>
      <c r="AP549" s="248">
        <f t="shared" si="368"/>
        <v>90</v>
      </c>
      <c r="AQ549" s="175">
        <v>65</v>
      </c>
      <c r="AR549" s="222">
        <v>25</v>
      </c>
      <c r="AS549" s="248">
        <f t="shared" si="369"/>
        <v>36</v>
      </c>
      <c r="AT549" s="175">
        <v>3</v>
      </c>
      <c r="AU549" s="176">
        <v>14</v>
      </c>
      <c r="AV549" s="176">
        <v>19</v>
      </c>
      <c r="AW549" s="222">
        <v>0</v>
      </c>
      <c r="AX549" s="248">
        <f t="shared" si="370"/>
        <v>16</v>
      </c>
      <c r="AY549" s="175">
        <v>2</v>
      </c>
      <c r="AZ549" s="222">
        <v>14</v>
      </c>
      <c r="BA549" s="622">
        <f t="shared" si="371"/>
        <v>469</v>
      </c>
      <c r="BB549" s="175">
        <v>18</v>
      </c>
      <c r="BC549" s="176">
        <v>9</v>
      </c>
      <c r="BD549" s="176">
        <v>56</v>
      </c>
      <c r="BE549" s="176">
        <v>0</v>
      </c>
      <c r="BF549" s="176">
        <v>31</v>
      </c>
      <c r="BG549" s="176">
        <v>12</v>
      </c>
      <c r="BH549" s="176">
        <v>342</v>
      </c>
      <c r="BI549" s="222">
        <v>1</v>
      </c>
      <c r="BJ549" s="248">
        <f t="shared" si="372"/>
        <v>193</v>
      </c>
      <c r="BK549" s="175">
        <v>76</v>
      </c>
      <c r="BL549" s="176">
        <v>22</v>
      </c>
      <c r="BM549" s="176">
        <v>75</v>
      </c>
      <c r="BN549" s="176">
        <v>4</v>
      </c>
      <c r="BO549" s="222">
        <v>16</v>
      </c>
      <c r="BP549" s="248">
        <f t="shared" si="373"/>
        <v>0</v>
      </c>
      <c r="BQ549" s="175">
        <v>0</v>
      </c>
      <c r="BR549" s="176">
        <v>0</v>
      </c>
      <c r="BS549" s="222">
        <v>0</v>
      </c>
      <c r="BT549" s="248">
        <f t="shared" si="374"/>
        <v>84</v>
      </c>
      <c r="BU549" s="175">
        <v>7</v>
      </c>
      <c r="BV549" s="176">
        <v>0</v>
      </c>
      <c r="BW549" s="176">
        <v>60</v>
      </c>
      <c r="BX549" s="222">
        <v>17</v>
      </c>
      <c r="BY549" s="248">
        <f t="shared" si="375"/>
        <v>133</v>
      </c>
      <c r="BZ549" s="175">
        <v>24</v>
      </c>
      <c r="CA549" s="176">
        <v>4</v>
      </c>
      <c r="CB549" s="176">
        <v>18</v>
      </c>
      <c r="CC549" s="176">
        <v>0</v>
      </c>
      <c r="CD549" s="176">
        <v>7</v>
      </c>
      <c r="CE549" s="176">
        <v>73</v>
      </c>
      <c r="CF549" s="176">
        <v>3</v>
      </c>
      <c r="CG549" s="222">
        <v>4</v>
      </c>
      <c r="CH549" s="248">
        <f t="shared" si="376"/>
        <v>35</v>
      </c>
      <c r="CI549" s="175">
        <v>22</v>
      </c>
      <c r="CJ549" s="222">
        <v>13</v>
      </c>
      <c r="CK549" s="248">
        <f t="shared" si="377"/>
        <v>65</v>
      </c>
      <c r="CL549" s="175">
        <v>23</v>
      </c>
      <c r="CM549" s="176">
        <v>24</v>
      </c>
      <c r="CN549" s="176">
        <v>2</v>
      </c>
      <c r="CO549" s="176">
        <v>6</v>
      </c>
      <c r="CP549" s="222">
        <v>10</v>
      </c>
      <c r="CQ549" s="248">
        <f t="shared" si="378"/>
        <v>12</v>
      </c>
      <c r="CR549" s="175">
        <v>0</v>
      </c>
      <c r="CS549" s="176">
        <v>7</v>
      </c>
      <c r="CT549" s="222">
        <v>5</v>
      </c>
      <c r="CU549" s="248">
        <f t="shared" si="379"/>
        <v>51</v>
      </c>
      <c r="CV549" s="176">
        <v>12</v>
      </c>
      <c r="CW549" s="176">
        <v>38</v>
      </c>
      <c r="CX549" s="176">
        <v>1</v>
      </c>
      <c r="CY549" s="222">
        <v>0</v>
      </c>
      <c r="CZ549" s="248">
        <f t="shared" si="380"/>
        <v>320</v>
      </c>
      <c r="DA549" s="175">
        <v>7</v>
      </c>
      <c r="DB549" s="176">
        <v>99</v>
      </c>
      <c r="DC549" s="176">
        <v>104</v>
      </c>
      <c r="DD549" s="176">
        <v>35</v>
      </c>
      <c r="DE549" s="176">
        <v>74</v>
      </c>
      <c r="DF549" s="222">
        <v>1</v>
      </c>
      <c r="DG549" s="248">
        <f t="shared" si="381"/>
        <v>452</v>
      </c>
      <c r="DH549" s="175">
        <v>8</v>
      </c>
      <c r="DI549" s="176">
        <v>1</v>
      </c>
      <c r="DJ549" s="176">
        <v>9</v>
      </c>
      <c r="DK549" s="176">
        <v>63</v>
      </c>
      <c r="DL549" s="176">
        <v>5</v>
      </c>
      <c r="DM549" s="176">
        <v>78</v>
      </c>
      <c r="DN549" s="176">
        <v>137</v>
      </c>
      <c r="DO549" s="176">
        <v>151</v>
      </c>
      <c r="DP549" s="528">
        <f t="shared" si="382"/>
        <v>2412</v>
      </c>
      <c r="DQ549" s="622">
        <f>SUM(DR549:DT549)</f>
        <v>96</v>
      </c>
      <c r="DR549" s="175">
        <v>38</v>
      </c>
      <c r="DS549" s="176">
        <v>54</v>
      </c>
      <c r="DT549" s="222">
        <v>4</v>
      </c>
      <c r="DU549" s="643" t="s">
        <v>341</v>
      </c>
      <c r="DV549" s="175">
        <v>1</v>
      </c>
      <c r="DW549" s="222" t="s">
        <v>341</v>
      </c>
      <c r="DX549" s="343"/>
      <c r="DY549" s="343"/>
      <c r="DZ549" s="343"/>
      <c r="EA549" s="343"/>
      <c r="EB549" s="343"/>
      <c r="EC549" s="343"/>
      <c r="ED549" s="343"/>
      <c r="EE549" s="343"/>
      <c r="EF549" s="68"/>
      <c r="EG549" s="68"/>
      <c r="EH549" s="68"/>
      <c r="EI549" s="68"/>
      <c r="EJ549" s="68"/>
    </row>
    <row r="550" spans="1:140" s="193" customFormat="1" ht="16.5" customHeight="1">
      <c r="A550" s="238"/>
      <c r="B550" s="239"/>
      <c r="C550" s="239"/>
      <c r="D550" s="239"/>
      <c r="E550" s="239"/>
      <c r="F550" s="239"/>
      <c r="G550" s="239"/>
      <c r="H550" s="239"/>
      <c r="I550" s="239"/>
      <c r="J550" s="239"/>
      <c r="K550" s="239"/>
      <c r="L550" s="239"/>
      <c r="M550" s="239"/>
      <c r="N550" s="239"/>
      <c r="O550" s="239"/>
      <c r="P550" s="239"/>
      <c r="Q550" s="239"/>
      <c r="R550" s="239"/>
      <c r="S550" s="239"/>
      <c r="T550" s="239"/>
      <c r="U550" s="239"/>
      <c r="V550" s="239"/>
      <c r="W550" s="239"/>
      <c r="X550" s="239"/>
      <c r="Y550" s="239"/>
      <c r="Z550" s="239"/>
      <c r="AA550" s="239"/>
      <c r="AB550" s="239"/>
      <c r="AC550" s="239"/>
      <c r="AD550" s="239"/>
      <c r="AE550" s="239"/>
      <c r="AF550" s="239"/>
      <c r="AG550" s="239"/>
      <c r="AH550" s="239"/>
      <c r="AI550" s="239"/>
      <c r="AJ550" s="239"/>
      <c r="AK550" s="239"/>
      <c r="AL550" s="239"/>
      <c r="AM550" s="239"/>
      <c r="AN550" s="239"/>
      <c r="AO550" s="239"/>
      <c r="AP550" s="239"/>
      <c r="AQ550" s="239"/>
      <c r="AR550" s="239"/>
      <c r="AS550" s="239"/>
      <c r="AT550" s="239"/>
      <c r="AU550" s="239"/>
      <c r="AV550" s="239"/>
      <c r="AW550" s="239"/>
      <c r="AX550" s="239"/>
      <c r="AY550" s="239"/>
      <c r="AZ550" s="239"/>
      <c r="BA550" s="239"/>
      <c r="BB550" s="239"/>
      <c r="BC550" s="239"/>
      <c r="BD550" s="239"/>
      <c r="BE550" s="239"/>
      <c r="BF550" s="239"/>
      <c r="BG550" s="239"/>
      <c r="BH550" s="239"/>
      <c r="BI550" s="239"/>
      <c r="BJ550" s="239"/>
      <c r="BK550" s="239"/>
      <c r="BL550" s="239"/>
      <c r="BM550" s="239"/>
      <c r="BN550" s="239"/>
      <c r="BO550" s="239"/>
      <c r="BP550" s="239"/>
      <c r="BQ550" s="239"/>
      <c r="BR550" s="239"/>
      <c r="BS550" s="239"/>
      <c r="BT550" s="239"/>
      <c r="BU550" s="239"/>
      <c r="BV550" s="239"/>
      <c r="BW550" s="239"/>
      <c r="BX550" s="239"/>
      <c r="BY550" s="239"/>
      <c r="BZ550" s="239"/>
      <c r="CA550" s="239"/>
      <c r="CB550" s="239"/>
      <c r="CC550" s="239"/>
      <c r="CD550" s="239"/>
      <c r="CE550" s="239"/>
      <c r="CF550" s="239"/>
      <c r="CG550" s="239"/>
      <c r="CH550" s="239"/>
      <c r="CI550" s="239"/>
      <c r="CJ550" s="239"/>
      <c r="CK550" s="239"/>
      <c r="CL550" s="239"/>
      <c r="CM550" s="239"/>
      <c r="CN550" s="239"/>
      <c r="CO550" s="239"/>
      <c r="CP550" s="239"/>
      <c r="CQ550" s="239"/>
      <c r="CR550" s="239"/>
      <c r="CS550" s="239"/>
      <c r="CT550" s="239"/>
      <c r="CU550" s="239"/>
      <c r="CV550" s="239"/>
      <c r="CW550" s="239"/>
      <c r="CX550" s="239"/>
      <c r="CY550" s="239"/>
      <c r="CZ550" s="239"/>
      <c r="DA550" s="239"/>
      <c r="DB550" s="239"/>
      <c r="DC550" s="239"/>
      <c r="DD550" s="239"/>
      <c r="DE550" s="239"/>
      <c r="DF550" s="239"/>
      <c r="DG550" s="239"/>
      <c r="DH550" s="239"/>
      <c r="DI550" s="239"/>
      <c r="DJ550" s="239"/>
      <c r="DK550" s="239"/>
      <c r="DL550" s="239"/>
      <c r="DM550" s="239"/>
      <c r="DN550" s="239"/>
      <c r="DO550" s="239"/>
      <c r="DP550" s="249"/>
      <c r="DQ550" s="239"/>
      <c r="DR550" s="239"/>
      <c r="DS550" s="239"/>
      <c r="DT550" s="239"/>
      <c r="DU550" s="239"/>
      <c r="DV550" s="239"/>
      <c r="DY550" s="240"/>
    </row>
    <row r="551" spans="1:140" ht="16.5" customHeight="1">
      <c r="DX551" s="67"/>
    </row>
    <row r="552" spans="1:140" ht="24.75" customHeight="1">
      <c r="A552" s="45"/>
      <c r="B552" s="79" t="s">
        <v>104</v>
      </c>
      <c r="C552" s="80" t="s">
        <v>218</v>
      </c>
      <c r="D552" s="81" t="s">
        <v>219</v>
      </c>
      <c r="E552" s="79" t="s">
        <v>220</v>
      </c>
      <c r="F552" s="80" t="s">
        <v>221</v>
      </c>
      <c r="G552" s="82" t="s">
        <v>222</v>
      </c>
      <c r="H552" s="82" t="s">
        <v>223</v>
      </c>
      <c r="I552" s="82" t="s">
        <v>224</v>
      </c>
      <c r="J552" s="81" t="s">
        <v>225</v>
      </c>
      <c r="K552" s="79" t="s">
        <v>226</v>
      </c>
      <c r="L552" s="82" t="s">
        <v>227</v>
      </c>
      <c r="M552" s="82" t="s">
        <v>228</v>
      </c>
      <c r="N552" s="82" t="s">
        <v>229</v>
      </c>
      <c r="O552" s="81" t="s">
        <v>230</v>
      </c>
      <c r="P552" s="79" t="s">
        <v>231</v>
      </c>
      <c r="Q552" s="82" t="s">
        <v>232</v>
      </c>
      <c r="R552" s="82" t="s">
        <v>233</v>
      </c>
      <c r="S552" s="81" t="s">
        <v>234</v>
      </c>
      <c r="T552" s="79" t="s">
        <v>235</v>
      </c>
      <c r="U552" s="82" t="s">
        <v>236</v>
      </c>
      <c r="V552" s="82" t="s">
        <v>237</v>
      </c>
      <c r="W552" s="82" t="s">
        <v>238</v>
      </c>
      <c r="X552" s="81" t="s">
        <v>239</v>
      </c>
      <c r="Y552" s="79" t="s">
        <v>240</v>
      </c>
      <c r="Z552" s="82" t="s">
        <v>241</v>
      </c>
      <c r="AA552" s="82" t="s">
        <v>242</v>
      </c>
      <c r="AB552" s="82" t="s">
        <v>491</v>
      </c>
      <c r="AC552" s="81" t="s">
        <v>243</v>
      </c>
      <c r="AD552" s="79" t="s">
        <v>244</v>
      </c>
      <c r="AE552" s="82" t="s">
        <v>245</v>
      </c>
      <c r="AF552" s="82" t="s">
        <v>246</v>
      </c>
      <c r="AG552" s="82" t="s">
        <v>247</v>
      </c>
      <c r="AH552" s="82" t="s">
        <v>248</v>
      </c>
      <c r="AI552" s="82" t="s">
        <v>249</v>
      </c>
      <c r="AJ552" s="81" t="s">
        <v>250</v>
      </c>
      <c r="AK552" s="79" t="s">
        <v>251</v>
      </c>
      <c r="AL552" s="82" t="s">
        <v>252</v>
      </c>
      <c r="AM552" s="82" t="s">
        <v>253</v>
      </c>
      <c r="AN552" s="82" t="s">
        <v>254</v>
      </c>
      <c r="AO552" s="81" t="s">
        <v>255</v>
      </c>
      <c r="AP552" s="79" t="s">
        <v>256</v>
      </c>
      <c r="AQ552" s="82" t="s">
        <v>257</v>
      </c>
      <c r="AR552" s="81" t="s">
        <v>258</v>
      </c>
      <c r="AS552" s="79" t="s">
        <v>259</v>
      </c>
      <c r="AT552" s="82" t="s">
        <v>260</v>
      </c>
      <c r="AU552" s="82" t="s">
        <v>261</v>
      </c>
      <c r="AV552" s="82" t="s">
        <v>262</v>
      </c>
      <c r="AW552" s="81" t="s">
        <v>263</v>
      </c>
      <c r="AX552" s="79" t="s">
        <v>264</v>
      </c>
      <c r="AY552" s="82" t="s">
        <v>265</v>
      </c>
      <c r="AZ552" s="81" t="s">
        <v>266</v>
      </c>
      <c r="BA552" s="79" t="s">
        <v>267</v>
      </c>
      <c r="BB552" s="82" t="s">
        <v>268</v>
      </c>
      <c r="BC552" s="82" t="s">
        <v>269</v>
      </c>
      <c r="BD552" s="82" t="s">
        <v>270</v>
      </c>
      <c r="BE552" s="82" t="s">
        <v>271</v>
      </c>
      <c r="BF552" s="82" t="s">
        <v>272</v>
      </c>
      <c r="BG552" s="82" t="s">
        <v>273</v>
      </c>
      <c r="BH552" s="82" t="s">
        <v>274</v>
      </c>
      <c r="BI552" s="81" t="s">
        <v>275</v>
      </c>
      <c r="BJ552" s="79" t="s">
        <v>276</v>
      </c>
      <c r="BK552" s="82" t="s">
        <v>397</v>
      </c>
      <c r="BL552" s="82" t="s">
        <v>277</v>
      </c>
      <c r="BM552" s="82" t="s">
        <v>278</v>
      </c>
      <c r="BN552" s="82" t="s">
        <v>279</v>
      </c>
      <c r="BO552" s="81" t="s">
        <v>280</v>
      </c>
      <c r="BP552" s="79" t="s">
        <v>281</v>
      </c>
      <c r="BQ552" s="82" t="s">
        <v>282</v>
      </c>
      <c r="BR552" s="82" t="s">
        <v>283</v>
      </c>
      <c r="BS552" s="81" t="s">
        <v>284</v>
      </c>
      <c r="BT552" s="79" t="s">
        <v>285</v>
      </c>
      <c r="BU552" s="82" t="s">
        <v>286</v>
      </c>
      <c r="BV552" s="82" t="s">
        <v>287</v>
      </c>
      <c r="BW552" s="82" t="s">
        <v>288</v>
      </c>
      <c r="BX552" s="81" t="s">
        <v>289</v>
      </c>
      <c r="BY552" s="79" t="s">
        <v>290</v>
      </c>
      <c r="BZ552" s="82" t="s">
        <v>291</v>
      </c>
      <c r="CA552" s="82" t="s">
        <v>292</v>
      </c>
      <c r="CB552" s="82" t="s">
        <v>293</v>
      </c>
      <c r="CC552" s="82" t="s">
        <v>294</v>
      </c>
      <c r="CD552" s="82" t="s">
        <v>295</v>
      </c>
      <c r="CE552" s="82" t="s">
        <v>296</v>
      </c>
      <c r="CF552" s="82" t="s">
        <v>297</v>
      </c>
      <c r="CG552" s="81" t="s">
        <v>298</v>
      </c>
      <c r="CH552" s="79" t="s">
        <v>299</v>
      </c>
      <c r="CI552" s="82" t="s">
        <v>300</v>
      </c>
      <c r="CJ552" s="81" t="s">
        <v>301</v>
      </c>
      <c r="CK552" s="79" t="s">
        <v>302</v>
      </c>
      <c r="CL552" s="82" t="s">
        <v>303</v>
      </c>
      <c r="CM552" s="82" t="s">
        <v>304</v>
      </c>
      <c r="CN552" s="82" t="s">
        <v>305</v>
      </c>
      <c r="CO552" s="82" t="s">
        <v>306</v>
      </c>
      <c r="CP552" s="81" t="s">
        <v>307</v>
      </c>
      <c r="CQ552" s="79" t="s">
        <v>308</v>
      </c>
      <c r="CR552" s="82" t="s">
        <v>309</v>
      </c>
      <c r="CS552" s="82" t="s">
        <v>310</v>
      </c>
      <c r="CT552" s="81" t="s">
        <v>311</v>
      </c>
      <c r="CU552" s="79" t="s">
        <v>312</v>
      </c>
      <c r="CV552" s="82" t="s">
        <v>313</v>
      </c>
      <c r="CW552" s="82" t="s">
        <v>314</v>
      </c>
      <c r="CX552" s="82" t="s">
        <v>315</v>
      </c>
      <c r="CY552" s="81" t="s">
        <v>316</v>
      </c>
      <c r="CZ552" s="79" t="s">
        <v>317</v>
      </c>
      <c r="DA552" s="82" t="s">
        <v>318</v>
      </c>
      <c r="DB552" s="82" t="s">
        <v>319</v>
      </c>
      <c r="DC552" s="82" t="s">
        <v>320</v>
      </c>
      <c r="DD552" s="82" t="s">
        <v>321</v>
      </c>
      <c r="DE552" s="82" t="s">
        <v>322</v>
      </c>
      <c r="DF552" s="81" t="s">
        <v>323</v>
      </c>
      <c r="DG552" s="79" t="s">
        <v>324</v>
      </c>
      <c r="DH552" s="82" t="s">
        <v>325</v>
      </c>
      <c r="DI552" s="82" t="s">
        <v>326</v>
      </c>
      <c r="DJ552" s="82" t="s">
        <v>327</v>
      </c>
      <c r="DK552" s="82" t="s">
        <v>328</v>
      </c>
      <c r="DL552" s="82" t="s">
        <v>329</v>
      </c>
      <c r="DM552" s="82" t="s">
        <v>330</v>
      </c>
      <c r="DN552" s="82" t="s">
        <v>331</v>
      </c>
      <c r="DO552" s="81" t="s">
        <v>332</v>
      </c>
      <c r="DP552" s="606" t="s">
        <v>333</v>
      </c>
      <c r="DQ552" s="79" t="s">
        <v>334</v>
      </c>
      <c r="DR552" s="82" t="s">
        <v>335</v>
      </c>
      <c r="DS552" s="82" t="s">
        <v>336</v>
      </c>
      <c r="DT552" s="81" t="s">
        <v>337</v>
      </c>
      <c r="DU552" s="79" t="s">
        <v>338</v>
      </c>
      <c r="DV552" s="413" t="s">
        <v>339</v>
      </c>
      <c r="DW552" s="113" t="s">
        <v>340</v>
      </c>
      <c r="DY552" s="14"/>
      <c r="DZ552" s="14"/>
      <c r="EA552" s="15"/>
    </row>
    <row r="553" spans="1:140" s="25" customFormat="1" ht="16.5" customHeight="1">
      <c r="A553" s="202" t="s">
        <v>440</v>
      </c>
      <c r="B553" s="570">
        <f>SUM(C553:D553)</f>
        <v>22156</v>
      </c>
      <c r="C553" s="588">
        <v>13218</v>
      </c>
      <c r="D553" s="589">
        <v>8938</v>
      </c>
      <c r="E553" s="487">
        <f>SUM(F553:J553)</f>
        <v>34755</v>
      </c>
      <c r="F553" s="590">
        <v>3672</v>
      </c>
      <c r="G553" s="591">
        <v>17072</v>
      </c>
      <c r="H553" s="591">
        <v>3914</v>
      </c>
      <c r="I553" s="592">
        <v>3445</v>
      </c>
      <c r="J553" s="593">
        <v>6652</v>
      </c>
      <c r="K553" s="594">
        <f>SUM(L553:O553)</f>
        <v>13849</v>
      </c>
      <c r="L553" s="595">
        <v>3308</v>
      </c>
      <c r="M553" s="596">
        <v>1377</v>
      </c>
      <c r="N553" s="596">
        <v>2390</v>
      </c>
      <c r="O553" s="597">
        <v>6774</v>
      </c>
      <c r="P553" s="410">
        <f>SUM(Q553:S553)</f>
        <v>16783</v>
      </c>
      <c r="Q553" s="595">
        <v>8304</v>
      </c>
      <c r="R553" s="596">
        <v>5231</v>
      </c>
      <c r="S553" s="597">
        <v>3248</v>
      </c>
      <c r="T553" s="410">
        <f>SUM(U553:X553)</f>
        <v>17667</v>
      </c>
      <c r="U553" s="595">
        <v>5852</v>
      </c>
      <c r="V553" s="596">
        <v>1986</v>
      </c>
      <c r="W553" s="596">
        <v>5838</v>
      </c>
      <c r="X553" s="597">
        <v>3991</v>
      </c>
      <c r="Y553" s="410">
        <f>SUM(Z553:AC553)</f>
        <v>37151</v>
      </c>
      <c r="Z553" s="595">
        <v>6559</v>
      </c>
      <c r="AA553" s="596">
        <v>9733</v>
      </c>
      <c r="AB553" s="596">
        <v>12917</v>
      </c>
      <c r="AC553" s="597">
        <v>7942</v>
      </c>
      <c r="AD553" s="410">
        <f>SUM(AE553:AJ553)</f>
        <v>30093</v>
      </c>
      <c r="AE553" s="595">
        <v>3229</v>
      </c>
      <c r="AF553" s="596">
        <v>5573</v>
      </c>
      <c r="AG553" s="596">
        <v>2178</v>
      </c>
      <c r="AH553" s="596">
        <v>6828</v>
      </c>
      <c r="AI553" s="596">
        <v>3786</v>
      </c>
      <c r="AJ553" s="597">
        <v>8499</v>
      </c>
      <c r="AK553" s="410">
        <f>SUM(AL553:AO553)</f>
        <v>16062</v>
      </c>
      <c r="AL553" s="595">
        <v>3312</v>
      </c>
      <c r="AM553" s="596">
        <v>3745</v>
      </c>
      <c r="AN553" s="596">
        <v>7061</v>
      </c>
      <c r="AO553" s="597">
        <v>1944</v>
      </c>
      <c r="AP553" s="410">
        <f>SUM(AQ553:AR553)</f>
        <v>3002</v>
      </c>
      <c r="AQ553" s="598">
        <v>1422</v>
      </c>
      <c r="AR553" s="599">
        <v>1580</v>
      </c>
      <c r="AS553" s="410">
        <f>SUM(AT553:AW553)</f>
        <v>14418</v>
      </c>
      <c r="AT553" s="595">
        <v>6914</v>
      </c>
      <c r="AU553" s="596">
        <v>2897</v>
      </c>
      <c r="AV553" s="596">
        <v>2785</v>
      </c>
      <c r="AW553" s="597">
        <v>1822</v>
      </c>
      <c r="AX553" s="410">
        <f>SUM(AY553:AZ553)</f>
        <v>23661</v>
      </c>
      <c r="AY553" s="598">
        <v>7714</v>
      </c>
      <c r="AZ553" s="599">
        <v>15947</v>
      </c>
      <c r="BA553" s="600">
        <f>SUM(BB553:BI553)</f>
        <v>181557</v>
      </c>
      <c r="BB553" s="595">
        <v>31063</v>
      </c>
      <c r="BC553" s="596">
        <v>19331</v>
      </c>
      <c r="BD553" s="596">
        <v>19868</v>
      </c>
      <c r="BE553" s="596">
        <v>18040</v>
      </c>
      <c r="BF553" s="596">
        <v>25192</v>
      </c>
      <c r="BG553" s="596">
        <v>28313</v>
      </c>
      <c r="BH553" s="596">
        <v>21022</v>
      </c>
      <c r="BI553" s="597">
        <v>18728</v>
      </c>
      <c r="BJ553" s="410">
        <f>SUM(BK553:BO553)</f>
        <v>30317</v>
      </c>
      <c r="BK553" s="590">
        <v>3797</v>
      </c>
      <c r="BL553" s="591">
        <v>8354</v>
      </c>
      <c r="BM553" s="591">
        <v>12531</v>
      </c>
      <c r="BN553" s="592">
        <v>798</v>
      </c>
      <c r="BO553" s="593">
        <v>4837</v>
      </c>
      <c r="BP553" s="410">
        <f>SUM(BQ553:BS553)</f>
        <v>7260</v>
      </c>
      <c r="BQ553" s="595">
        <v>2231</v>
      </c>
      <c r="BR553" s="596">
        <v>1044</v>
      </c>
      <c r="BS553" s="597">
        <v>3985</v>
      </c>
      <c r="BT553" s="410">
        <f>SUM(BU553:BX553)</f>
        <v>26692</v>
      </c>
      <c r="BU553" s="595">
        <v>8487</v>
      </c>
      <c r="BV553" s="596">
        <v>2122</v>
      </c>
      <c r="BW553" s="596">
        <v>11831</v>
      </c>
      <c r="BX553" s="597">
        <v>4252</v>
      </c>
      <c r="BY553" s="410">
        <f>SUM(BZ553:CG553)</f>
        <v>31688</v>
      </c>
      <c r="BZ553" s="595">
        <v>1452</v>
      </c>
      <c r="CA553" s="596">
        <v>2640</v>
      </c>
      <c r="CB553" s="601">
        <v>15317</v>
      </c>
      <c r="CC553" s="596">
        <v>1718</v>
      </c>
      <c r="CD553" s="596">
        <v>1435</v>
      </c>
      <c r="CE553" s="596">
        <v>2161</v>
      </c>
      <c r="CF553" s="596">
        <v>4030</v>
      </c>
      <c r="CG553" s="597">
        <v>2935</v>
      </c>
      <c r="CH553" s="410">
        <f>SUM(CI553:CJ553)</f>
        <v>56169</v>
      </c>
      <c r="CI553" s="598">
        <v>36508</v>
      </c>
      <c r="CJ553" s="599">
        <v>19661</v>
      </c>
      <c r="CK553" s="410">
        <f>SUM(CL553:CP553)</f>
        <v>45503</v>
      </c>
      <c r="CL553" s="590">
        <v>16766</v>
      </c>
      <c r="CM553" s="591">
        <v>10165</v>
      </c>
      <c r="CN553" s="591">
        <v>3897</v>
      </c>
      <c r="CO553" s="592">
        <v>6957</v>
      </c>
      <c r="CP553" s="593">
        <v>7718</v>
      </c>
      <c r="CQ553" s="410">
        <f>SUM(CR553:CT553)</f>
        <v>24792</v>
      </c>
      <c r="CR553" s="595">
        <v>6941</v>
      </c>
      <c r="CS553" s="596">
        <v>11013</v>
      </c>
      <c r="CT553" s="597">
        <v>6838</v>
      </c>
      <c r="CU553" s="410">
        <f>SUM(CV553:CY553)</f>
        <v>18727</v>
      </c>
      <c r="CV553" s="595">
        <v>3408</v>
      </c>
      <c r="CW553" s="596">
        <v>6209</v>
      </c>
      <c r="CX553" s="596">
        <v>4157</v>
      </c>
      <c r="CY553" s="597">
        <v>4953</v>
      </c>
      <c r="CZ553" s="410">
        <f>SUM(DA553:DF553)</f>
        <v>58491</v>
      </c>
      <c r="DA553" s="595">
        <v>1513</v>
      </c>
      <c r="DB553" s="596">
        <v>1513</v>
      </c>
      <c r="DC553" s="596">
        <v>11949</v>
      </c>
      <c r="DD553" s="596">
        <v>25547</v>
      </c>
      <c r="DE553" s="596">
        <v>10955</v>
      </c>
      <c r="DF553" s="597">
        <v>7014</v>
      </c>
      <c r="DG553" s="410">
        <f>SUM(DH553:DO553)</f>
        <v>81062</v>
      </c>
      <c r="DH553" s="595">
        <v>7157</v>
      </c>
      <c r="DI553" s="596">
        <v>3307</v>
      </c>
      <c r="DJ553" s="596">
        <v>5846</v>
      </c>
      <c r="DK553" s="596">
        <v>15916</v>
      </c>
      <c r="DL553" s="596">
        <v>9174</v>
      </c>
      <c r="DM553" s="596">
        <v>25528</v>
      </c>
      <c r="DN553" s="596">
        <v>4863</v>
      </c>
      <c r="DO553" s="596">
        <v>9271</v>
      </c>
      <c r="DP553" s="607">
        <f>B553+E553+K553+P553+T553+Y553+AD553+AK553+AP553+AS553+AX553+BA553+BJ553+BP553+BT553+BY553+CH553+CK553+CQ553+CU553+CZ553+DG553</f>
        <v>791855</v>
      </c>
      <c r="DQ553" s="600">
        <f>SUM(DR553:DT553)</f>
        <v>16832</v>
      </c>
      <c r="DR553" s="595">
        <v>5487</v>
      </c>
      <c r="DS553" s="596">
        <v>5174</v>
      </c>
      <c r="DT553" s="597">
        <v>6171</v>
      </c>
      <c r="DU553" s="602" t="s">
        <v>341</v>
      </c>
      <c r="DV553" s="595">
        <v>14299</v>
      </c>
      <c r="DW553" s="603" t="s">
        <v>341</v>
      </c>
    </row>
    <row r="554" spans="1:140" s="25" customFormat="1" ht="16.5" customHeight="1">
      <c r="A554" s="202" t="s">
        <v>441</v>
      </c>
      <c r="B554" s="64">
        <f>SUM(C554:D554)</f>
        <v>22521</v>
      </c>
      <c r="C554" s="609">
        <v>13344</v>
      </c>
      <c r="D554" s="610">
        <v>9177</v>
      </c>
      <c r="E554" s="516">
        <f>SUM(F554:J554)</f>
        <v>34837</v>
      </c>
      <c r="F554" s="611">
        <v>3665</v>
      </c>
      <c r="G554" s="612">
        <v>17267</v>
      </c>
      <c r="H554" s="612">
        <v>3990</v>
      </c>
      <c r="I554" s="519">
        <v>3358</v>
      </c>
      <c r="J554" s="518">
        <v>6557</v>
      </c>
      <c r="K554" s="613">
        <f>SUM(L554:O554)</f>
        <v>14149</v>
      </c>
      <c r="L554" s="604">
        <v>3402</v>
      </c>
      <c r="M554" s="614">
        <v>1273</v>
      </c>
      <c r="N554" s="614">
        <v>2348</v>
      </c>
      <c r="O554" s="615">
        <v>7126</v>
      </c>
      <c r="P554" s="520">
        <f>SUM(Q554:S554)</f>
        <v>16529</v>
      </c>
      <c r="Q554" s="604">
        <v>8104</v>
      </c>
      <c r="R554" s="614">
        <v>5236</v>
      </c>
      <c r="S554" s="615">
        <v>3189</v>
      </c>
      <c r="T554" s="520">
        <f>SUM(U554:X554)</f>
        <v>17637</v>
      </c>
      <c r="U554" s="604">
        <v>5963</v>
      </c>
      <c r="V554" s="614">
        <v>1981</v>
      </c>
      <c r="W554" s="614">
        <v>5865</v>
      </c>
      <c r="X554" s="615">
        <v>3828</v>
      </c>
      <c r="Y554" s="520">
        <f>SUM(Z554:AC554)</f>
        <v>37143</v>
      </c>
      <c r="Z554" s="604">
        <v>6437</v>
      </c>
      <c r="AA554" s="614">
        <v>9815</v>
      </c>
      <c r="AB554" s="614">
        <v>12868</v>
      </c>
      <c r="AC554" s="615">
        <v>8023</v>
      </c>
      <c r="AD554" s="520">
        <f>SUM(AE554:AJ554)</f>
        <v>30684</v>
      </c>
      <c r="AE554" s="604">
        <v>3339</v>
      </c>
      <c r="AF554" s="614">
        <v>5714</v>
      </c>
      <c r="AG554" s="614">
        <v>2220</v>
      </c>
      <c r="AH554" s="614">
        <v>6885</v>
      </c>
      <c r="AI554" s="614">
        <v>3776</v>
      </c>
      <c r="AJ554" s="615">
        <v>8750</v>
      </c>
      <c r="AK554" s="520">
        <f>SUM(AL554:AO554)</f>
        <v>16041</v>
      </c>
      <c r="AL554" s="604">
        <v>3253</v>
      </c>
      <c r="AM554" s="614">
        <v>3722</v>
      </c>
      <c r="AN554" s="614">
        <v>7178</v>
      </c>
      <c r="AO554" s="615">
        <v>1888</v>
      </c>
      <c r="AP554" s="520">
        <f>SUM(AQ554:AR554)</f>
        <v>2999</v>
      </c>
      <c r="AQ554" s="616">
        <v>1408</v>
      </c>
      <c r="AR554" s="617">
        <v>1591</v>
      </c>
      <c r="AS554" s="520">
        <f>SUM(AT554:AW554)</f>
        <v>14527</v>
      </c>
      <c r="AT554" s="604">
        <v>7102</v>
      </c>
      <c r="AU554" s="614">
        <v>2862</v>
      </c>
      <c r="AV554" s="614">
        <v>2761</v>
      </c>
      <c r="AW554" s="615">
        <v>1802</v>
      </c>
      <c r="AX554" s="520">
        <f>SUM(AY554:AZ554)</f>
        <v>24039</v>
      </c>
      <c r="AY554" s="616">
        <v>7712</v>
      </c>
      <c r="AZ554" s="617">
        <v>16327</v>
      </c>
      <c r="BA554" s="522">
        <f>SUM(BB554:BI554)</f>
        <v>184525</v>
      </c>
      <c r="BB554" s="604">
        <v>31440</v>
      </c>
      <c r="BC554" s="614">
        <v>19704</v>
      </c>
      <c r="BD554" s="614">
        <v>20307</v>
      </c>
      <c r="BE554" s="614">
        <v>18506</v>
      </c>
      <c r="BF554" s="614">
        <v>25183</v>
      </c>
      <c r="BG554" s="614">
        <v>28505</v>
      </c>
      <c r="BH554" s="614">
        <v>21384</v>
      </c>
      <c r="BI554" s="615">
        <v>19496</v>
      </c>
      <c r="BJ554" s="520">
        <f>SUM(BK554:BO554)</f>
        <v>30504</v>
      </c>
      <c r="BK554" s="611">
        <v>3761</v>
      </c>
      <c r="BL554" s="612">
        <v>8489</v>
      </c>
      <c r="BM554" s="612">
        <v>12652</v>
      </c>
      <c r="BN554" s="519">
        <v>734</v>
      </c>
      <c r="BO554" s="518">
        <v>4868</v>
      </c>
      <c r="BP554" s="520">
        <f>SUM(BQ554:BS554)</f>
        <v>7009</v>
      </c>
      <c r="BQ554" s="604">
        <v>2247</v>
      </c>
      <c r="BR554" s="614">
        <v>919</v>
      </c>
      <c r="BS554" s="615">
        <v>3843</v>
      </c>
      <c r="BT554" s="520">
        <f>SUM(BU554:BX554)</f>
        <v>26667</v>
      </c>
      <c r="BU554" s="604">
        <v>8535</v>
      </c>
      <c r="BV554" s="614">
        <v>2220</v>
      </c>
      <c r="BW554" s="614">
        <v>11856</v>
      </c>
      <c r="BX554" s="615">
        <v>4056</v>
      </c>
      <c r="BY554" s="520">
        <f>SUM(BZ554:CG554)</f>
        <v>32100</v>
      </c>
      <c r="BZ554" s="604">
        <v>1473</v>
      </c>
      <c r="CA554" s="614">
        <v>2693</v>
      </c>
      <c r="CB554" s="618">
        <v>15763</v>
      </c>
      <c r="CC554" s="614">
        <v>1671</v>
      </c>
      <c r="CD554" s="614">
        <v>1506</v>
      </c>
      <c r="CE554" s="614">
        <v>2147</v>
      </c>
      <c r="CF554" s="614">
        <v>3923</v>
      </c>
      <c r="CG554" s="615">
        <v>2924</v>
      </c>
      <c r="CH554" s="520">
        <f>SUM(CI554:CJ554)</f>
        <v>56467</v>
      </c>
      <c r="CI554" s="616">
        <v>36687</v>
      </c>
      <c r="CJ554" s="617">
        <v>19780</v>
      </c>
      <c r="CK554" s="520">
        <f>SUM(CL554:CP554)</f>
        <v>45962</v>
      </c>
      <c r="CL554" s="611">
        <v>17154</v>
      </c>
      <c r="CM554" s="612">
        <v>10308</v>
      </c>
      <c r="CN554" s="612">
        <v>3962</v>
      </c>
      <c r="CO554" s="519">
        <v>6938</v>
      </c>
      <c r="CP554" s="518">
        <v>7600</v>
      </c>
      <c r="CQ554" s="520">
        <f>SUM(CR554:CT554)</f>
        <v>25105</v>
      </c>
      <c r="CR554" s="604">
        <v>7047</v>
      </c>
      <c r="CS554" s="614">
        <v>10959</v>
      </c>
      <c r="CT554" s="615">
        <v>7099</v>
      </c>
      <c r="CU554" s="520">
        <f>SUM(CV554:CY554)</f>
        <v>18812</v>
      </c>
      <c r="CV554" s="604">
        <v>3561</v>
      </c>
      <c r="CW554" s="614">
        <v>6185</v>
      </c>
      <c r="CX554" s="614">
        <v>4060</v>
      </c>
      <c r="CY554" s="615">
        <v>5006</v>
      </c>
      <c r="CZ554" s="520">
        <f>SUM(DA554:DF554)</f>
        <v>59724</v>
      </c>
      <c r="DA554" s="604">
        <v>1547</v>
      </c>
      <c r="DB554" s="614">
        <v>1470</v>
      </c>
      <c r="DC554" s="614">
        <v>12257</v>
      </c>
      <c r="DD554" s="614">
        <v>26354</v>
      </c>
      <c r="DE554" s="614">
        <v>11138</v>
      </c>
      <c r="DF554" s="615">
        <v>6958</v>
      </c>
      <c r="DG554" s="520">
        <f>SUM(DH554:DO554)</f>
        <v>82674</v>
      </c>
      <c r="DH554" s="604">
        <v>7281</v>
      </c>
      <c r="DI554" s="614">
        <v>3379</v>
      </c>
      <c r="DJ554" s="614">
        <v>5914</v>
      </c>
      <c r="DK554" s="614">
        <v>16136</v>
      </c>
      <c r="DL554" s="614">
        <v>9403</v>
      </c>
      <c r="DM554" s="614">
        <v>25970</v>
      </c>
      <c r="DN554" s="614">
        <v>5074</v>
      </c>
      <c r="DO554" s="614">
        <v>9517</v>
      </c>
      <c r="DP554" s="608">
        <f>B554+E554+K554+P554+T554+Y554+AD554+AK554+AP554+AS554+AX554+BA554+BJ554+BP554+BT554+BY554+CH554+CK554+CQ554+CU554+CZ554+DG554</f>
        <v>800655</v>
      </c>
      <c r="DQ554" s="522">
        <f>SUM(DR554:DT554)</f>
        <v>16311</v>
      </c>
      <c r="DR554" s="604">
        <v>5341</v>
      </c>
      <c r="DS554" s="614">
        <v>4888</v>
      </c>
      <c r="DT554" s="615">
        <v>6082</v>
      </c>
      <c r="DU554" s="587" t="s">
        <v>341</v>
      </c>
      <c r="DV554" s="604">
        <v>14146</v>
      </c>
      <c r="DW554" s="605" t="s">
        <v>341</v>
      </c>
    </row>
    <row r="555" spans="1:140" ht="16.5" customHeight="1">
      <c r="DX555" s="68"/>
    </row>
    <row r="556" spans="1:140" ht="16.5" customHeight="1">
      <c r="DX556" s="68"/>
    </row>
  </sheetData>
  <phoneticPr fontId="0" type="noConversion"/>
  <pageMargins left="0.39370078740157483" right="0" top="0" bottom="0" header="0.51181102362204722" footer="0.51181102362204722"/>
  <pageSetup paperSize="9" orientation="landscape" horizontalDpi="1200" verticalDpi="1200"/>
  <headerFooter alignWithMargins="0"/>
  <rowBreaks count="16" manualBreakCount="16">
    <brk id="32" max="16383" man="1"/>
    <brk id="56" max="16383" man="1"/>
    <brk id="80" max="16383" man="1"/>
    <brk id="113" max="16383" man="1"/>
    <brk id="132" max="16383" man="1"/>
    <brk id="162" max="16383" man="1"/>
    <brk id="198" max="16383" man="1"/>
    <brk id="272" max="16383" man="1"/>
    <brk id="305" max="16383" man="1"/>
    <brk id="342" max="16383" man="1"/>
    <brk id="371" max="16383" man="1"/>
    <brk id="391" max="16383" man="1"/>
    <brk id="445" max="16383" man="1"/>
    <brk id="469" max="16383" man="1"/>
    <brk id="495" max="16383" man="1"/>
    <brk id="519" max="16383" man="1"/>
  </rowBreaks>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Panorama statistique 2013</vt:lpstr>
      <vt:lpstr>'Panorama statistique 2013'!Impression_des_titres</vt:lpstr>
    </vt:vector>
  </TitlesOfParts>
  <Manager>F Lopez</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Panorama statistique 2012</dc:title>
  <dc:subject/>
  <dc:creator>STATMICRO</dc:creator>
  <cp:keywords>Panorama 2012</cp:keywords>
  <dc:description/>
  <cp:lastModifiedBy>Thomas Vroylandt</cp:lastModifiedBy>
  <cp:lastPrinted>2013-11-28T10:17:02Z</cp:lastPrinted>
  <dcterms:created xsi:type="dcterms:W3CDTF">2000-09-28T13:54:15Z</dcterms:created>
  <dcterms:modified xsi:type="dcterms:W3CDTF">2025-04-07T08:23:28Z</dcterms:modified>
</cp:coreProperties>
</file>