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350" yWindow="630" windowWidth="11970" windowHeight="10575"/>
  </bookViews>
  <sheets>
    <sheet name="Panorama statistique 2016" sheetId="1" r:id="rId1"/>
    <sheet name="Module2" sheetId="2204" state="veryHidden" r:id="rId2"/>
    <sheet name="Module3" sheetId="6804" state="veryHidden" r:id="rId3"/>
    <sheet name="Module4" sheetId="2200" state="veryHidden" r:id="rId4"/>
    <sheet name="Module5" sheetId="16" state="veryHidden" r:id="rId5"/>
    <sheet name="Module6" sheetId="5" state="veryHidden" r:id="rId6"/>
    <sheet name="Module7" sheetId="18460" state="veryHidden" r:id="rId7"/>
    <sheet name="Module1" sheetId="428" state="veryHidden" r:id="rId8"/>
    <sheet name="Module8" sheetId="114" state="veryHidden" r:id="rId9"/>
  </sheets>
  <definedNames>
    <definedName name="_xlnm.Print_Titles" localSheetId="0">'Panorama statistique 2016'!#REF!</definedName>
  </definedNames>
  <calcPr calcId="145621"/>
</workbook>
</file>

<file path=xl/calcChain.xml><?xml version="1.0" encoding="utf-8"?>
<calcChain xmlns="http://schemas.openxmlformats.org/spreadsheetml/2006/main">
  <c r="DM399" i="1"/>
  <c r="DK399"/>
  <c r="DJ399"/>
  <c r="DI399"/>
  <c r="DF399"/>
  <c r="DE399"/>
  <c r="DD399"/>
  <c r="DC399"/>
  <c r="DB399"/>
  <c r="DA399"/>
  <c r="CY399"/>
  <c r="CX399"/>
  <c r="CW399"/>
  <c r="CV399"/>
  <c r="CU399"/>
  <c r="CS399"/>
  <c r="CR399"/>
  <c r="CQ399"/>
  <c r="CP399"/>
  <c r="CO399"/>
  <c r="CN399"/>
  <c r="CM399"/>
  <c r="CL399"/>
  <c r="CK399"/>
  <c r="CJ399"/>
  <c r="CI399"/>
  <c r="CH399"/>
  <c r="CG399"/>
  <c r="CE399"/>
  <c r="CD399"/>
  <c r="CC399"/>
  <c r="CB399"/>
  <c r="CA399"/>
  <c r="BZ399"/>
  <c r="BY399"/>
  <c r="BX399"/>
  <c r="BW399"/>
  <c r="BV399"/>
  <c r="BU399"/>
  <c r="BT399"/>
  <c r="BR399"/>
  <c r="BQ399"/>
  <c r="BP399"/>
  <c r="BO399"/>
  <c r="BN399"/>
  <c r="BL399"/>
  <c r="BK399"/>
  <c r="BJ399"/>
  <c r="BI399"/>
  <c r="BH399"/>
  <c r="BG399"/>
  <c r="BF399"/>
  <c r="BE399"/>
  <c r="BC399"/>
  <c r="BB399"/>
  <c r="BA399"/>
  <c r="AZ399"/>
  <c r="AY399"/>
  <c r="AW399"/>
  <c r="AV399"/>
  <c r="AU399"/>
  <c r="AT399"/>
  <c r="AS399"/>
  <c r="AR399"/>
  <c r="AQ399"/>
  <c r="AP399"/>
  <c r="AO399"/>
  <c r="AN399"/>
  <c r="AL399"/>
  <c r="AK399"/>
  <c r="AI399"/>
  <c r="AH399"/>
  <c r="AG399"/>
  <c r="AF399"/>
  <c r="AE399"/>
  <c r="AD399"/>
  <c r="AB399"/>
  <c r="AA399"/>
  <c r="Z399"/>
  <c r="Y399"/>
  <c r="W399"/>
  <c r="V399"/>
  <c r="U399"/>
  <c r="T399"/>
  <c r="S399"/>
  <c r="R399"/>
  <c r="Q399"/>
  <c r="P399"/>
  <c r="N399"/>
  <c r="M399"/>
  <c r="L399"/>
  <c r="K399"/>
  <c r="J399"/>
  <c r="I399"/>
  <c r="H399"/>
  <c r="G399"/>
  <c r="F399"/>
  <c r="E399"/>
  <c r="D399"/>
  <c r="C399"/>
  <c r="N13"/>
  <c r="N25"/>
  <c r="N202"/>
  <c r="N268"/>
  <c r="N215"/>
  <c r="N235"/>
  <c r="N258"/>
  <c r="N283"/>
  <c r="N338"/>
  <c r="N339"/>
  <c r="N340"/>
  <c r="N341"/>
  <c r="N342"/>
  <c r="N343"/>
  <c r="N344"/>
  <c r="N382"/>
  <c r="N489"/>
  <c r="N658"/>
  <c r="N660"/>
  <c r="N678"/>
  <c r="N684"/>
  <c r="N778"/>
  <c r="N785"/>
  <c r="N788"/>
  <c r="N794"/>
  <c r="AM291"/>
  <c r="AM292"/>
  <c r="AM293"/>
  <c r="AM294"/>
  <c r="AM295"/>
  <c r="AM296"/>
  <c r="AM297"/>
  <c r="BD291"/>
  <c r="BD292"/>
  <c r="BD293"/>
  <c r="BD294"/>
  <c r="BD295"/>
  <c r="BD296"/>
  <c r="BD297"/>
  <c r="B274"/>
  <c r="O274"/>
  <c r="X274"/>
  <c r="AC274"/>
  <c r="AJ274"/>
  <c r="AM274"/>
  <c r="AX274"/>
  <c r="BD274"/>
  <c r="BM274"/>
  <c r="BS274"/>
  <c r="CF274"/>
  <c r="CT274"/>
  <c r="CZ274"/>
  <c r="DH274"/>
  <c r="DG274"/>
  <c r="DG415"/>
  <c r="B253"/>
  <c r="O253"/>
  <c r="X253"/>
  <c r="AC253"/>
  <c r="AJ253"/>
  <c r="AM253"/>
  <c r="AX253"/>
  <c r="BD253"/>
  <c r="BM253"/>
  <c r="BS253"/>
  <c r="CF253"/>
  <c r="CT253"/>
  <c r="CZ253"/>
  <c r="DH253"/>
  <c r="DG253"/>
  <c r="DL471"/>
  <c r="DL472"/>
  <c r="DH472"/>
  <c r="DG472"/>
  <c r="AC779"/>
  <c r="DL197"/>
  <c r="DH197"/>
  <c r="CZ197"/>
  <c r="CT197"/>
  <c r="BM197"/>
  <c r="AX197"/>
  <c r="CF197"/>
  <c r="BD197"/>
  <c r="AJ197"/>
  <c r="AC197"/>
  <c r="X197"/>
  <c r="O197"/>
  <c r="B197"/>
  <c r="BS197"/>
  <c r="AM197"/>
  <c r="DG197"/>
  <c r="DM258"/>
  <c r="DK258"/>
  <c r="DJ258"/>
  <c r="DI258"/>
  <c r="DF258"/>
  <c r="DE258"/>
  <c r="DD258"/>
  <c r="DC258"/>
  <c r="DB258"/>
  <c r="DA258"/>
  <c r="CY258"/>
  <c r="CX258"/>
  <c r="CW258"/>
  <c r="CV258"/>
  <c r="CU258"/>
  <c r="BR258"/>
  <c r="BQ258"/>
  <c r="BP258"/>
  <c r="BO258"/>
  <c r="BN258"/>
  <c r="BC258"/>
  <c r="BB258"/>
  <c r="BA258"/>
  <c r="AZ258"/>
  <c r="AY258"/>
  <c r="CS258"/>
  <c r="CR258"/>
  <c r="CQ258"/>
  <c r="CP258"/>
  <c r="CO258"/>
  <c r="CN258"/>
  <c r="CM258"/>
  <c r="CL258"/>
  <c r="CK258"/>
  <c r="CJ258"/>
  <c r="CI258"/>
  <c r="CH258"/>
  <c r="CG258"/>
  <c r="BL258"/>
  <c r="BK258"/>
  <c r="BJ258"/>
  <c r="BI258"/>
  <c r="BH258"/>
  <c r="BG258"/>
  <c r="BF258"/>
  <c r="BE258"/>
  <c r="AL258"/>
  <c r="AK258"/>
  <c r="AI258"/>
  <c r="AH258"/>
  <c r="AG258"/>
  <c r="AF258"/>
  <c r="AE258"/>
  <c r="AD258"/>
  <c r="AB258"/>
  <c r="AA258"/>
  <c r="Z258"/>
  <c r="Y258"/>
  <c r="W258"/>
  <c r="V258"/>
  <c r="U258"/>
  <c r="T258"/>
  <c r="S258"/>
  <c r="R258"/>
  <c r="Q258"/>
  <c r="P258"/>
  <c r="M258"/>
  <c r="L258"/>
  <c r="K258"/>
  <c r="J258"/>
  <c r="I258"/>
  <c r="H258"/>
  <c r="G258"/>
  <c r="F258"/>
  <c r="E258"/>
  <c r="D258"/>
  <c r="C258"/>
  <c r="CE258"/>
  <c r="CD258"/>
  <c r="CC258"/>
  <c r="CB258"/>
  <c r="CA258"/>
  <c r="BZ258"/>
  <c r="BY258"/>
  <c r="BX258"/>
  <c r="BW258"/>
  <c r="BV258"/>
  <c r="BU258"/>
  <c r="BT258"/>
  <c r="AW258"/>
  <c r="AV258"/>
  <c r="AU258"/>
  <c r="AT258"/>
  <c r="AS258"/>
  <c r="AR258"/>
  <c r="AQ258"/>
  <c r="AP258"/>
  <c r="AO258"/>
  <c r="AN258"/>
  <c r="DM235"/>
  <c r="DK235"/>
  <c r="DJ235"/>
  <c r="DI235"/>
  <c r="DF235"/>
  <c r="DE235"/>
  <c r="DD235"/>
  <c r="DC235"/>
  <c r="DB235"/>
  <c r="DA235"/>
  <c r="CY235"/>
  <c r="CX235"/>
  <c r="CW235"/>
  <c r="CV235"/>
  <c r="CU235"/>
  <c r="BR235"/>
  <c r="BQ235"/>
  <c r="BP235"/>
  <c r="BO235"/>
  <c r="BN235"/>
  <c r="BC235"/>
  <c r="BB235"/>
  <c r="BA235"/>
  <c r="AZ235"/>
  <c r="AY235"/>
  <c r="CS235"/>
  <c r="CR235"/>
  <c r="CQ235"/>
  <c r="CP235"/>
  <c r="CO235"/>
  <c r="CN235"/>
  <c r="CM235"/>
  <c r="CL235"/>
  <c r="CK235"/>
  <c r="CJ235"/>
  <c r="CI235"/>
  <c r="CH235"/>
  <c r="CG235"/>
  <c r="BL235"/>
  <c r="BK235"/>
  <c r="BJ235"/>
  <c r="BI235"/>
  <c r="BH235"/>
  <c r="BG235"/>
  <c r="BF235"/>
  <c r="BE235"/>
  <c r="AL235"/>
  <c r="AK235"/>
  <c r="AI235"/>
  <c r="AH235"/>
  <c r="AG235"/>
  <c r="AF235"/>
  <c r="AE235"/>
  <c r="AD235"/>
  <c r="AB235"/>
  <c r="AA235"/>
  <c r="Z235"/>
  <c r="Y235"/>
  <c r="W235"/>
  <c r="V235"/>
  <c r="U235"/>
  <c r="T235"/>
  <c r="S235"/>
  <c r="R235"/>
  <c r="Q235"/>
  <c r="P235"/>
  <c r="M235"/>
  <c r="L235"/>
  <c r="K235"/>
  <c r="J235"/>
  <c r="I235"/>
  <c r="H235"/>
  <c r="G235"/>
  <c r="F235"/>
  <c r="E235"/>
  <c r="D235"/>
  <c r="C235"/>
  <c r="CE235"/>
  <c r="CD235"/>
  <c r="CC235"/>
  <c r="CB235"/>
  <c r="CA235"/>
  <c r="BZ235"/>
  <c r="BY235"/>
  <c r="BX235"/>
  <c r="BW235"/>
  <c r="BV235"/>
  <c r="BU235"/>
  <c r="BT235"/>
  <c r="AW235"/>
  <c r="AV235"/>
  <c r="AU235"/>
  <c r="AT235"/>
  <c r="AS235"/>
  <c r="AR235"/>
  <c r="AQ235"/>
  <c r="AP235"/>
  <c r="AO235"/>
  <c r="AN235"/>
  <c r="AJ800"/>
  <c r="AJ799"/>
  <c r="AJ798"/>
  <c r="AJ797"/>
  <c r="AJ796"/>
  <c r="AJ795"/>
  <c r="AJ793"/>
  <c r="AJ792"/>
  <c r="AJ791"/>
  <c r="AJ790"/>
  <c r="AJ789"/>
  <c r="AJ784"/>
  <c r="AJ783"/>
  <c r="AJ782"/>
  <c r="AJ781"/>
  <c r="AJ780"/>
  <c r="AJ779"/>
  <c r="AJ777"/>
  <c r="AJ776"/>
  <c r="AJ775"/>
  <c r="AJ774"/>
  <c r="AJ772"/>
  <c r="AJ773"/>
  <c r="AJ674"/>
  <c r="DL636"/>
  <c r="DH636"/>
  <c r="CZ636"/>
  <c r="CT636"/>
  <c r="BM636"/>
  <c r="AX636"/>
  <c r="CF636"/>
  <c r="BD636"/>
  <c r="AJ636"/>
  <c r="AC636"/>
  <c r="X636"/>
  <c r="O636"/>
  <c r="B636"/>
  <c r="BS636"/>
  <c r="AM636"/>
  <c r="DL635"/>
  <c r="DH635"/>
  <c r="CZ635"/>
  <c r="CT635"/>
  <c r="BM635"/>
  <c r="AX635"/>
  <c r="CF635"/>
  <c r="BD635"/>
  <c r="AJ635"/>
  <c r="AC635"/>
  <c r="X635"/>
  <c r="O635"/>
  <c r="B635"/>
  <c r="BS635"/>
  <c r="AM635"/>
  <c r="DL633"/>
  <c r="DH633"/>
  <c r="CZ633"/>
  <c r="CT633"/>
  <c r="BM633"/>
  <c r="AX633"/>
  <c r="CF633"/>
  <c r="BD633"/>
  <c r="AJ633"/>
  <c r="AC633"/>
  <c r="X633"/>
  <c r="O633"/>
  <c r="B633"/>
  <c r="BS633"/>
  <c r="AM633"/>
  <c r="DL632"/>
  <c r="DH632"/>
  <c r="CZ632"/>
  <c r="CT632"/>
  <c r="BM632"/>
  <c r="AX632"/>
  <c r="CF632"/>
  <c r="BD632"/>
  <c r="AJ632"/>
  <c r="AC632"/>
  <c r="X632"/>
  <c r="O632"/>
  <c r="B632"/>
  <c r="BS632"/>
  <c r="AM632"/>
  <c r="DL628"/>
  <c r="DH628"/>
  <c r="CZ628"/>
  <c r="CT628"/>
  <c r="BM628"/>
  <c r="AX628"/>
  <c r="CF628"/>
  <c r="BD628"/>
  <c r="AJ628"/>
  <c r="AC628"/>
  <c r="X628"/>
  <c r="O628"/>
  <c r="B628"/>
  <c r="BS628"/>
  <c r="AM628"/>
  <c r="DL627"/>
  <c r="DH627"/>
  <c r="CZ627"/>
  <c r="CT627"/>
  <c r="BM627"/>
  <c r="AX627"/>
  <c r="CF627"/>
  <c r="BD627"/>
  <c r="AJ627"/>
  <c r="AC627"/>
  <c r="X627"/>
  <c r="O627"/>
  <c r="B627"/>
  <c r="BS627"/>
  <c r="AM627"/>
  <c r="DL626"/>
  <c r="DH626"/>
  <c r="CZ626"/>
  <c r="CT626"/>
  <c r="BM626"/>
  <c r="AX626"/>
  <c r="CF626"/>
  <c r="BD626"/>
  <c r="AJ626"/>
  <c r="AC626"/>
  <c r="X626"/>
  <c r="O626"/>
  <c r="B626"/>
  <c r="BS626"/>
  <c r="AM626"/>
  <c r="DL625"/>
  <c r="DH625"/>
  <c r="CZ625"/>
  <c r="CT625"/>
  <c r="BM625"/>
  <c r="AX625"/>
  <c r="CF625"/>
  <c r="BD625"/>
  <c r="AJ625"/>
  <c r="AC625"/>
  <c r="X625"/>
  <c r="O625"/>
  <c r="B625"/>
  <c r="BS625"/>
  <c r="AM625"/>
  <c r="DL624"/>
  <c r="DH624"/>
  <c r="CZ624"/>
  <c r="CT624"/>
  <c r="BM624"/>
  <c r="AX624"/>
  <c r="CF624"/>
  <c r="BD624"/>
  <c r="AJ624"/>
  <c r="AC624"/>
  <c r="X624"/>
  <c r="O624"/>
  <c r="B624"/>
  <c r="BS624"/>
  <c r="AM624"/>
  <c r="DH310"/>
  <c r="CZ310"/>
  <c r="CT310"/>
  <c r="BM310"/>
  <c r="AX310"/>
  <c r="CF310"/>
  <c r="BD310"/>
  <c r="AJ310"/>
  <c r="AC310"/>
  <c r="X310"/>
  <c r="O310"/>
  <c r="B310"/>
  <c r="BS310"/>
  <c r="AM310"/>
  <c r="AM7"/>
  <c r="AM107"/>
  <c r="BS491"/>
  <c r="B491"/>
  <c r="O491"/>
  <c r="X491"/>
  <c r="AC491"/>
  <c r="AJ491"/>
  <c r="BD491"/>
  <c r="CF491"/>
  <c r="AX491"/>
  <c r="BM491"/>
  <c r="CT491"/>
  <c r="CZ491"/>
  <c r="DH491"/>
  <c r="DL491"/>
  <c r="DL494"/>
  <c r="DH494"/>
  <c r="CZ494"/>
  <c r="CT494"/>
  <c r="BM494"/>
  <c r="AX494"/>
  <c r="CF494"/>
  <c r="BD494"/>
  <c r="AJ494"/>
  <c r="AC494"/>
  <c r="X494"/>
  <c r="O494"/>
  <c r="B494"/>
  <c r="BS494"/>
  <c r="AM494"/>
  <c r="DL493"/>
  <c r="DH493"/>
  <c r="CZ493"/>
  <c r="CT493"/>
  <c r="BM493"/>
  <c r="AX493"/>
  <c r="CF493"/>
  <c r="BD493"/>
  <c r="AJ493"/>
  <c r="AC493"/>
  <c r="X493"/>
  <c r="O493"/>
  <c r="B493"/>
  <c r="BS493"/>
  <c r="AM493"/>
  <c r="DL492"/>
  <c r="DH492"/>
  <c r="CZ492"/>
  <c r="CT492"/>
  <c r="BM492"/>
  <c r="AX492"/>
  <c r="CF492"/>
  <c r="BD492"/>
  <c r="AJ492"/>
  <c r="AC492"/>
  <c r="X492"/>
  <c r="O492"/>
  <c r="B492"/>
  <c r="BS492"/>
  <c r="AM492"/>
  <c r="AM491"/>
  <c r="DL615"/>
  <c r="DH615"/>
  <c r="CZ615"/>
  <c r="CT615"/>
  <c r="BM615"/>
  <c r="AX615"/>
  <c r="CF615"/>
  <c r="BD615"/>
  <c r="AJ615"/>
  <c r="AC615"/>
  <c r="X615"/>
  <c r="O615"/>
  <c r="B615"/>
  <c r="BS615"/>
  <c r="AM615"/>
  <c r="DL614"/>
  <c r="DH614"/>
  <c r="CZ614"/>
  <c r="CT614"/>
  <c r="BM614"/>
  <c r="AX614"/>
  <c r="CF614"/>
  <c r="BD614"/>
  <c r="AJ614"/>
  <c r="AC614"/>
  <c r="X614"/>
  <c r="O614"/>
  <c r="B614"/>
  <c r="BS614"/>
  <c r="AM614"/>
  <c r="DL613"/>
  <c r="DH613"/>
  <c r="CZ613"/>
  <c r="CT613"/>
  <c r="BM613"/>
  <c r="AX613"/>
  <c r="CF613"/>
  <c r="BD613"/>
  <c r="AJ613"/>
  <c r="AC613"/>
  <c r="X613"/>
  <c r="O613"/>
  <c r="B613"/>
  <c r="BS613"/>
  <c r="AM613"/>
  <c r="DL612"/>
  <c r="DH612"/>
  <c r="CZ612"/>
  <c r="CT612"/>
  <c r="BM612"/>
  <c r="AX612"/>
  <c r="CF612"/>
  <c r="BD612"/>
  <c r="AJ612"/>
  <c r="AC612"/>
  <c r="X612"/>
  <c r="O612"/>
  <c r="B612"/>
  <c r="BS612"/>
  <c r="AM612"/>
  <c r="DL611"/>
  <c r="DH611"/>
  <c r="CZ611"/>
  <c r="CT611"/>
  <c r="BM611"/>
  <c r="AX611"/>
  <c r="CF611"/>
  <c r="BD611"/>
  <c r="AJ611"/>
  <c r="AC611"/>
  <c r="X611"/>
  <c r="O611"/>
  <c r="B611"/>
  <c r="BS611"/>
  <c r="AM611"/>
  <c r="DL610"/>
  <c r="DH610"/>
  <c r="CZ610"/>
  <c r="CT610"/>
  <c r="BM610"/>
  <c r="AX610"/>
  <c r="CF610"/>
  <c r="BD610"/>
  <c r="AJ610"/>
  <c r="AC610"/>
  <c r="X610"/>
  <c r="O610"/>
  <c r="B610"/>
  <c r="BS610"/>
  <c r="AM610"/>
  <c r="DL609"/>
  <c r="DH609"/>
  <c r="CZ609"/>
  <c r="CT609"/>
  <c r="BM609"/>
  <c r="AX609"/>
  <c r="CF609"/>
  <c r="BD609"/>
  <c r="AJ609"/>
  <c r="AC609"/>
  <c r="X609"/>
  <c r="O609"/>
  <c r="B609"/>
  <c r="BS609"/>
  <c r="AM609"/>
  <c r="DL608"/>
  <c r="DH608"/>
  <c r="CZ608"/>
  <c r="CT608"/>
  <c r="BM608"/>
  <c r="AX608"/>
  <c r="CF608"/>
  <c r="BD608"/>
  <c r="AJ608"/>
  <c r="AC608"/>
  <c r="X608"/>
  <c r="O608"/>
  <c r="B608"/>
  <c r="BS608"/>
  <c r="AM608"/>
  <c r="DL606"/>
  <c r="DH606"/>
  <c r="CZ606"/>
  <c r="CT606"/>
  <c r="BM606"/>
  <c r="AX606"/>
  <c r="CF606"/>
  <c r="BD606"/>
  <c r="AJ606"/>
  <c r="AC606"/>
  <c r="X606"/>
  <c r="O606"/>
  <c r="B606"/>
  <c r="BS606"/>
  <c r="AM606"/>
  <c r="DL605"/>
  <c r="DH605"/>
  <c r="CZ605"/>
  <c r="CT605"/>
  <c r="BM605"/>
  <c r="AX605"/>
  <c r="CF605"/>
  <c r="BD605"/>
  <c r="AJ605"/>
  <c r="AC605"/>
  <c r="X605"/>
  <c r="O605"/>
  <c r="B605"/>
  <c r="BS605"/>
  <c r="AM605"/>
  <c r="DL604"/>
  <c r="DH604"/>
  <c r="CZ604"/>
  <c r="CT604"/>
  <c r="BM604"/>
  <c r="AX604"/>
  <c r="CF604"/>
  <c r="BD604"/>
  <c r="AJ604"/>
  <c r="AC604"/>
  <c r="X604"/>
  <c r="O604"/>
  <c r="B604"/>
  <c r="BS604"/>
  <c r="AM604"/>
  <c r="DL603"/>
  <c r="DH603"/>
  <c r="CZ603"/>
  <c r="CT603"/>
  <c r="BM603"/>
  <c r="AX603"/>
  <c r="CF603"/>
  <c r="BD603"/>
  <c r="AJ603"/>
  <c r="AC603"/>
  <c r="X603"/>
  <c r="O603"/>
  <c r="B603"/>
  <c r="BS603"/>
  <c r="AM603"/>
  <c r="DL602"/>
  <c r="DH602"/>
  <c r="CZ602"/>
  <c r="CT602"/>
  <c r="BM602"/>
  <c r="AX602"/>
  <c r="CF602"/>
  <c r="BD602"/>
  <c r="AJ602"/>
  <c r="AC602"/>
  <c r="X602"/>
  <c r="O602"/>
  <c r="B602"/>
  <c r="BS602"/>
  <c r="AM602"/>
  <c r="DL601"/>
  <c r="DH601"/>
  <c r="CZ601"/>
  <c r="CT601"/>
  <c r="BM601"/>
  <c r="AX601"/>
  <c r="CF601"/>
  <c r="BD601"/>
  <c r="AJ601"/>
  <c r="AC601"/>
  <c r="X601"/>
  <c r="O601"/>
  <c r="B601"/>
  <c r="BS601"/>
  <c r="AM601"/>
  <c r="DL600"/>
  <c r="DH600"/>
  <c r="CZ600"/>
  <c r="CT600"/>
  <c r="BM600"/>
  <c r="AX600"/>
  <c r="CF600"/>
  <c r="BD600"/>
  <c r="AJ600"/>
  <c r="AC600"/>
  <c r="X600"/>
  <c r="O600"/>
  <c r="B600"/>
  <c r="BS600"/>
  <c r="AM600"/>
  <c r="DL599"/>
  <c r="DH599"/>
  <c r="CZ599"/>
  <c r="CT599"/>
  <c r="BM599"/>
  <c r="AX599"/>
  <c r="CF599"/>
  <c r="BD599"/>
  <c r="AJ599"/>
  <c r="AC599"/>
  <c r="X599"/>
  <c r="O599"/>
  <c r="B599"/>
  <c r="BS599"/>
  <c r="AM599"/>
  <c r="DL597"/>
  <c r="DH597"/>
  <c r="CZ597"/>
  <c r="CT597"/>
  <c r="BM597"/>
  <c r="AX597"/>
  <c r="CF597"/>
  <c r="BD597"/>
  <c r="AJ597"/>
  <c r="AC597"/>
  <c r="X597"/>
  <c r="O597"/>
  <c r="B597"/>
  <c r="BS597"/>
  <c r="AM597"/>
  <c r="DL596"/>
  <c r="DH596"/>
  <c r="CZ596"/>
  <c r="CT596"/>
  <c r="BM596"/>
  <c r="AX596"/>
  <c r="CF596"/>
  <c r="BD596"/>
  <c r="AJ596"/>
  <c r="AC596"/>
  <c r="X596"/>
  <c r="O596"/>
  <c r="B596"/>
  <c r="BS596"/>
  <c r="AM596"/>
  <c r="DL595"/>
  <c r="DH595"/>
  <c r="CZ595"/>
  <c r="CT595"/>
  <c r="BM595"/>
  <c r="AX595"/>
  <c r="CF595"/>
  <c r="BD595"/>
  <c r="AJ595"/>
  <c r="AC595"/>
  <c r="X595"/>
  <c r="O595"/>
  <c r="B595"/>
  <c r="BS595"/>
  <c r="AM595"/>
  <c r="DL594"/>
  <c r="DH594"/>
  <c r="CZ594"/>
  <c r="CT594"/>
  <c r="BM594"/>
  <c r="AX594"/>
  <c r="CF594"/>
  <c r="BD594"/>
  <c r="AJ594"/>
  <c r="AC594"/>
  <c r="X594"/>
  <c r="O594"/>
  <c r="B594"/>
  <c r="BS594"/>
  <c r="AM594"/>
  <c r="DL593"/>
  <c r="DH593"/>
  <c r="CZ593"/>
  <c r="CT593"/>
  <c r="BM593"/>
  <c r="AX593"/>
  <c r="CF593"/>
  <c r="BD593"/>
  <c r="AJ593"/>
  <c r="AC593"/>
  <c r="X593"/>
  <c r="O593"/>
  <c r="B593"/>
  <c r="BS593"/>
  <c r="AM593"/>
  <c r="DL592"/>
  <c r="DH592"/>
  <c r="CZ592"/>
  <c r="CT592"/>
  <c r="BM592"/>
  <c r="AX592"/>
  <c r="CF592"/>
  <c r="BD592"/>
  <c r="AJ592"/>
  <c r="AC592"/>
  <c r="X592"/>
  <c r="O592"/>
  <c r="B592"/>
  <c r="BS592"/>
  <c r="AM592"/>
  <c r="DL591"/>
  <c r="DH591"/>
  <c r="CZ591"/>
  <c r="CT591"/>
  <c r="BM591"/>
  <c r="AX591"/>
  <c r="CF591"/>
  <c r="BD591"/>
  <c r="AJ591"/>
  <c r="AC591"/>
  <c r="X591"/>
  <c r="O591"/>
  <c r="B591"/>
  <c r="BS591"/>
  <c r="AM591"/>
  <c r="DL590"/>
  <c r="DH590"/>
  <c r="CZ590"/>
  <c r="CT590"/>
  <c r="BM590"/>
  <c r="AX590"/>
  <c r="CF590"/>
  <c r="BD590"/>
  <c r="AJ590"/>
  <c r="AC590"/>
  <c r="X590"/>
  <c r="O590"/>
  <c r="B590"/>
  <c r="BS590"/>
  <c r="AM590"/>
  <c r="DL588"/>
  <c r="DH588"/>
  <c r="CZ588"/>
  <c r="CT588"/>
  <c r="BM588"/>
  <c r="AX588"/>
  <c r="CF588"/>
  <c r="BD588"/>
  <c r="AJ588"/>
  <c r="AC588"/>
  <c r="X588"/>
  <c r="O588"/>
  <c r="B588"/>
  <c r="BS588"/>
  <c r="AM588"/>
  <c r="DL587"/>
  <c r="DH587"/>
  <c r="CZ587"/>
  <c r="CT587"/>
  <c r="BM587"/>
  <c r="AX587"/>
  <c r="CF587"/>
  <c r="BD587"/>
  <c r="AJ587"/>
  <c r="AC587"/>
  <c r="X587"/>
  <c r="O587"/>
  <c r="B587"/>
  <c r="BS587"/>
  <c r="AM587"/>
  <c r="DL586"/>
  <c r="DH586"/>
  <c r="CZ586"/>
  <c r="CT586"/>
  <c r="BM586"/>
  <c r="AX586"/>
  <c r="CF586"/>
  <c r="BD586"/>
  <c r="AJ586"/>
  <c r="AC586"/>
  <c r="X586"/>
  <c r="O586"/>
  <c r="B586"/>
  <c r="BS586"/>
  <c r="AM586"/>
  <c r="DL585"/>
  <c r="DH585"/>
  <c r="CZ585"/>
  <c r="CT585"/>
  <c r="BM585"/>
  <c r="AX585"/>
  <c r="CF585"/>
  <c r="BD585"/>
  <c r="AJ585"/>
  <c r="AC585"/>
  <c r="X585"/>
  <c r="O585"/>
  <c r="B585"/>
  <c r="BS585"/>
  <c r="AM585"/>
  <c r="DL584"/>
  <c r="DH584"/>
  <c r="CZ584"/>
  <c r="CT584"/>
  <c r="BM584"/>
  <c r="AX584"/>
  <c r="CF584"/>
  <c r="BD584"/>
  <c r="AJ584"/>
  <c r="AC584"/>
  <c r="X584"/>
  <c r="O584"/>
  <c r="B584"/>
  <c r="BS584"/>
  <c r="AM584"/>
  <c r="DL583"/>
  <c r="DH583"/>
  <c r="CZ583"/>
  <c r="CT583"/>
  <c r="BM583"/>
  <c r="AX583"/>
  <c r="CF583"/>
  <c r="BD583"/>
  <c r="AJ583"/>
  <c r="AC583"/>
  <c r="X583"/>
  <c r="O583"/>
  <c r="B583"/>
  <c r="BS583"/>
  <c r="AM583"/>
  <c r="DL582"/>
  <c r="DH582"/>
  <c r="CZ582"/>
  <c r="CT582"/>
  <c r="BM582"/>
  <c r="AX582"/>
  <c r="CF582"/>
  <c r="BD582"/>
  <c r="AJ582"/>
  <c r="AC582"/>
  <c r="X582"/>
  <c r="O582"/>
  <c r="B582"/>
  <c r="BS582"/>
  <c r="AM582"/>
  <c r="DL580"/>
  <c r="DH580"/>
  <c r="CZ580"/>
  <c r="CT580"/>
  <c r="BM580"/>
  <c r="AX580"/>
  <c r="CF580"/>
  <c r="BD580"/>
  <c r="AJ580"/>
  <c r="AC580"/>
  <c r="X580"/>
  <c r="O580"/>
  <c r="B580"/>
  <c r="BS580"/>
  <c r="AM580"/>
  <c r="DL579"/>
  <c r="DH579"/>
  <c r="CZ579"/>
  <c r="CT579"/>
  <c r="BM579"/>
  <c r="AX579"/>
  <c r="CF579"/>
  <c r="BD579"/>
  <c r="AJ579"/>
  <c r="AC579"/>
  <c r="X579"/>
  <c r="O579"/>
  <c r="B579"/>
  <c r="BS579"/>
  <c r="AM579"/>
  <c r="DL578"/>
  <c r="DH578"/>
  <c r="CZ578"/>
  <c r="CT578"/>
  <c r="BM578"/>
  <c r="AX578"/>
  <c r="CF578"/>
  <c r="BD578"/>
  <c r="AJ578"/>
  <c r="AC578"/>
  <c r="X578"/>
  <c r="O578"/>
  <c r="B578"/>
  <c r="BS578"/>
  <c r="AM578"/>
  <c r="DL577"/>
  <c r="DH577"/>
  <c r="CZ577"/>
  <c r="CT577"/>
  <c r="BM577"/>
  <c r="AX577"/>
  <c r="CF577"/>
  <c r="BD577"/>
  <c r="AJ577"/>
  <c r="AC577"/>
  <c r="X577"/>
  <c r="O577"/>
  <c r="B577"/>
  <c r="BS577"/>
  <c r="AM577"/>
  <c r="DL576"/>
  <c r="DH576"/>
  <c r="CZ576"/>
  <c r="CT576"/>
  <c r="BM576"/>
  <c r="AX576"/>
  <c r="CF576"/>
  <c r="BD576"/>
  <c r="AJ576"/>
  <c r="AC576"/>
  <c r="X576"/>
  <c r="O576"/>
  <c r="B576"/>
  <c r="BS576"/>
  <c r="AM576"/>
  <c r="DL575"/>
  <c r="DH575"/>
  <c r="CZ575"/>
  <c r="CT575"/>
  <c r="BM575"/>
  <c r="AX575"/>
  <c r="CF575"/>
  <c r="BD575"/>
  <c r="AJ575"/>
  <c r="AC575"/>
  <c r="X575"/>
  <c r="O575"/>
  <c r="B575"/>
  <c r="BS575"/>
  <c r="AM575"/>
  <c r="DL574"/>
  <c r="DH574"/>
  <c r="CZ574"/>
  <c r="CT574"/>
  <c r="BM574"/>
  <c r="AX574"/>
  <c r="CF574"/>
  <c r="BD574"/>
  <c r="AJ574"/>
  <c r="AC574"/>
  <c r="X574"/>
  <c r="O574"/>
  <c r="B574"/>
  <c r="BS574"/>
  <c r="AM574"/>
  <c r="DL567"/>
  <c r="DH567"/>
  <c r="CZ567"/>
  <c r="CT567"/>
  <c r="BM567"/>
  <c r="AX567"/>
  <c r="CF567"/>
  <c r="BD567"/>
  <c r="AJ567"/>
  <c r="AC567"/>
  <c r="X567"/>
  <c r="O567"/>
  <c r="B567"/>
  <c r="BS567"/>
  <c r="AM567"/>
  <c r="DL566"/>
  <c r="DH566"/>
  <c r="CZ566"/>
  <c r="CT566"/>
  <c r="BM566"/>
  <c r="AX566"/>
  <c r="CF566"/>
  <c r="BD566"/>
  <c r="AJ566"/>
  <c r="AC566"/>
  <c r="X566"/>
  <c r="O566"/>
  <c r="B566"/>
  <c r="BS566"/>
  <c r="AM566"/>
  <c r="DL565"/>
  <c r="DH565"/>
  <c r="CZ565"/>
  <c r="CT565"/>
  <c r="BM565"/>
  <c r="AX565"/>
  <c r="CF565"/>
  <c r="BD565"/>
  <c r="AJ565"/>
  <c r="AC565"/>
  <c r="X565"/>
  <c r="O565"/>
  <c r="B565"/>
  <c r="BS565"/>
  <c r="AM565"/>
  <c r="DL564"/>
  <c r="DH564"/>
  <c r="CZ564"/>
  <c r="CT564"/>
  <c r="BM564"/>
  <c r="AX564"/>
  <c r="CF564"/>
  <c r="BD564"/>
  <c r="AJ564"/>
  <c r="AC564"/>
  <c r="X564"/>
  <c r="O564"/>
  <c r="B564"/>
  <c r="BS564"/>
  <c r="AM564"/>
  <c r="DL563"/>
  <c r="DH563"/>
  <c r="CZ563"/>
  <c r="CT563"/>
  <c r="BM563"/>
  <c r="AX563"/>
  <c r="CF563"/>
  <c r="BD563"/>
  <c r="AJ563"/>
  <c r="AC563"/>
  <c r="X563"/>
  <c r="O563"/>
  <c r="B563"/>
  <c r="BS563"/>
  <c r="AM563"/>
  <c r="DL561"/>
  <c r="DH561"/>
  <c r="CZ561"/>
  <c r="CT561"/>
  <c r="BM561"/>
  <c r="AX561"/>
  <c r="CF561"/>
  <c r="BD561"/>
  <c r="AJ561"/>
  <c r="AC561"/>
  <c r="X561"/>
  <c r="O561"/>
  <c r="B561"/>
  <c r="BS561"/>
  <c r="AM561"/>
  <c r="DL560"/>
  <c r="DH560"/>
  <c r="CZ560"/>
  <c r="CT560"/>
  <c r="BM560"/>
  <c r="AX560"/>
  <c r="CF560"/>
  <c r="BD560"/>
  <c r="AJ560"/>
  <c r="AC560"/>
  <c r="X560"/>
  <c r="O560"/>
  <c r="B560"/>
  <c r="BS560"/>
  <c r="AM560"/>
  <c r="DL559"/>
  <c r="DH559"/>
  <c r="CZ559"/>
  <c r="CT559"/>
  <c r="BM559"/>
  <c r="AX559"/>
  <c r="CF559"/>
  <c r="BD559"/>
  <c r="AJ559"/>
  <c r="AC559"/>
  <c r="X559"/>
  <c r="O559"/>
  <c r="B559"/>
  <c r="BS559"/>
  <c r="AM559"/>
  <c r="DL558"/>
  <c r="DH558"/>
  <c r="CZ558"/>
  <c r="CT558"/>
  <c r="BM558"/>
  <c r="AX558"/>
  <c r="CF558"/>
  <c r="BD558"/>
  <c r="AJ558"/>
  <c r="AC558"/>
  <c r="X558"/>
  <c r="O558"/>
  <c r="B558"/>
  <c r="BS558"/>
  <c r="AM558"/>
  <c r="DL557"/>
  <c r="DH557"/>
  <c r="CZ557"/>
  <c r="CT557"/>
  <c r="BM557"/>
  <c r="AX557"/>
  <c r="CF557"/>
  <c r="BD557"/>
  <c r="AJ557"/>
  <c r="AC557"/>
  <c r="X557"/>
  <c r="O557"/>
  <c r="B557"/>
  <c r="BS557"/>
  <c r="AM557"/>
  <c r="DL555"/>
  <c r="DH555"/>
  <c r="CZ555"/>
  <c r="CT555"/>
  <c r="BM555"/>
  <c r="AX555"/>
  <c r="CF555"/>
  <c r="BD555"/>
  <c r="AJ555"/>
  <c r="AC555"/>
  <c r="X555"/>
  <c r="O555"/>
  <c r="B555"/>
  <c r="BS555"/>
  <c r="AM555"/>
  <c r="DL554"/>
  <c r="DH554"/>
  <c r="CZ554"/>
  <c r="CT554"/>
  <c r="BM554"/>
  <c r="AX554"/>
  <c r="CF554"/>
  <c r="BD554"/>
  <c r="AJ554"/>
  <c r="AC554"/>
  <c r="X554"/>
  <c r="O554"/>
  <c r="B554"/>
  <c r="BS554"/>
  <c r="AM554"/>
  <c r="DL553"/>
  <c r="DH553"/>
  <c r="CZ553"/>
  <c r="CT553"/>
  <c r="BM553"/>
  <c r="AX553"/>
  <c r="CF553"/>
  <c r="BD553"/>
  <c r="AJ553"/>
  <c r="AC553"/>
  <c r="X553"/>
  <c r="O553"/>
  <c r="B553"/>
  <c r="BS553"/>
  <c r="AM553"/>
  <c r="DL552"/>
  <c r="DH552"/>
  <c r="CZ552"/>
  <c r="CT552"/>
  <c r="BM552"/>
  <c r="AX552"/>
  <c r="CF552"/>
  <c r="BD552"/>
  <c r="AJ552"/>
  <c r="AC552"/>
  <c r="X552"/>
  <c r="O552"/>
  <c r="B552"/>
  <c r="BS552"/>
  <c r="AM552"/>
  <c r="DL551"/>
  <c r="DH551"/>
  <c r="CZ551"/>
  <c r="CT551"/>
  <c r="BM551"/>
  <c r="AX551"/>
  <c r="CF551"/>
  <c r="BD551"/>
  <c r="AJ551"/>
  <c r="AC551"/>
  <c r="X551"/>
  <c r="O551"/>
  <c r="B551"/>
  <c r="BS551"/>
  <c r="AM551"/>
  <c r="DL549"/>
  <c r="DH549"/>
  <c r="CZ549"/>
  <c r="CT549"/>
  <c r="BM549"/>
  <c r="AX549"/>
  <c r="CF549"/>
  <c r="BD549"/>
  <c r="AJ549"/>
  <c r="AC549"/>
  <c r="X549"/>
  <c r="O549"/>
  <c r="B549"/>
  <c r="BS549"/>
  <c r="AM549"/>
  <c r="DL548"/>
  <c r="DH548"/>
  <c r="CZ548"/>
  <c r="CT548"/>
  <c r="BM548"/>
  <c r="AX548"/>
  <c r="CF548"/>
  <c r="BD548"/>
  <c r="AJ548"/>
  <c r="AC548"/>
  <c r="X548"/>
  <c r="O548"/>
  <c r="B548"/>
  <c r="BS548"/>
  <c r="AM548"/>
  <c r="DL547"/>
  <c r="DH547"/>
  <c r="CZ547"/>
  <c r="CT547"/>
  <c r="BM547"/>
  <c r="AX547"/>
  <c r="CF547"/>
  <c r="BD547"/>
  <c r="AJ547"/>
  <c r="AC547"/>
  <c r="X547"/>
  <c r="O547"/>
  <c r="B547"/>
  <c r="BS547"/>
  <c r="AM547"/>
  <c r="DL546"/>
  <c r="DH546"/>
  <c r="CZ546"/>
  <c r="CT546"/>
  <c r="BM546"/>
  <c r="AX546"/>
  <c r="CF546"/>
  <c r="BD546"/>
  <c r="AJ546"/>
  <c r="AC546"/>
  <c r="X546"/>
  <c r="O546"/>
  <c r="B546"/>
  <c r="BS546"/>
  <c r="AM546"/>
  <c r="DL545"/>
  <c r="DH545"/>
  <c r="CZ545"/>
  <c r="CT545"/>
  <c r="BM545"/>
  <c r="AX545"/>
  <c r="CF545"/>
  <c r="BD545"/>
  <c r="AJ545"/>
  <c r="AC545"/>
  <c r="X545"/>
  <c r="O545"/>
  <c r="B545"/>
  <c r="BS545"/>
  <c r="AM545"/>
  <c r="DL543"/>
  <c r="DH543"/>
  <c r="CZ543"/>
  <c r="CT543"/>
  <c r="BM543"/>
  <c r="AX543"/>
  <c r="CF543"/>
  <c r="BD543"/>
  <c r="AJ543"/>
  <c r="AC543"/>
  <c r="X543"/>
  <c r="O543"/>
  <c r="B543"/>
  <c r="BS543"/>
  <c r="AM543"/>
  <c r="DL542"/>
  <c r="DH542"/>
  <c r="CZ542"/>
  <c r="CT542"/>
  <c r="BM542"/>
  <c r="AX542"/>
  <c r="CF542"/>
  <c r="BD542"/>
  <c r="AJ542"/>
  <c r="AC542"/>
  <c r="X542"/>
  <c r="O542"/>
  <c r="B542"/>
  <c r="BS542"/>
  <c r="AM542"/>
  <c r="DL541"/>
  <c r="DH541"/>
  <c r="CZ541"/>
  <c r="CT541"/>
  <c r="BM541"/>
  <c r="AX541"/>
  <c r="CF541"/>
  <c r="BD541"/>
  <c r="AJ541"/>
  <c r="AC541"/>
  <c r="X541"/>
  <c r="O541"/>
  <c r="B541"/>
  <c r="BS541"/>
  <c r="AM541"/>
  <c r="DL540"/>
  <c r="DH540"/>
  <c r="CZ540"/>
  <c r="CT540"/>
  <c r="BM540"/>
  <c r="AX540"/>
  <c r="CF540"/>
  <c r="BD540"/>
  <c r="AJ540"/>
  <c r="AC540"/>
  <c r="X540"/>
  <c r="O540"/>
  <c r="B540"/>
  <c r="BS540"/>
  <c r="AM540"/>
  <c r="DL539"/>
  <c r="DH539"/>
  <c r="CZ539"/>
  <c r="CT539"/>
  <c r="BM539"/>
  <c r="AX539"/>
  <c r="CF539"/>
  <c r="BD539"/>
  <c r="AJ539"/>
  <c r="AC539"/>
  <c r="X539"/>
  <c r="O539"/>
  <c r="B539"/>
  <c r="BS539"/>
  <c r="AM539"/>
  <c r="DL537"/>
  <c r="DH537"/>
  <c r="CZ537"/>
  <c r="CT537"/>
  <c r="BM537"/>
  <c r="AX537"/>
  <c r="CF537"/>
  <c r="BD537"/>
  <c r="AJ537"/>
  <c r="AC537"/>
  <c r="X537"/>
  <c r="O537"/>
  <c r="B537"/>
  <c r="BS537"/>
  <c r="AM537"/>
  <c r="DL536"/>
  <c r="DH536"/>
  <c r="CZ536"/>
  <c r="CT536"/>
  <c r="BM536"/>
  <c r="AX536"/>
  <c r="CF536"/>
  <c r="BD536"/>
  <c r="AJ536"/>
  <c r="AC536"/>
  <c r="X536"/>
  <c r="O536"/>
  <c r="B536"/>
  <c r="BS536"/>
  <c r="AM536"/>
  <c r="DL535"/>
  <c r="DH535"/>
  <c r="CZ535"/>
  <c r="CT535"/>
  <c r="BM535"/>
  <c r="AX535"/>
  <c r="CF535"/>
  <c r="BD535"/>
  <c r="AJ535"/>
  <c r="AC535"/>
  <c r="X535"/>
  <c r="O535"/>
  <c r="B535"/>
  <c r="BS535"/>
  <c r="AM535"/>
  <c r="DL534"/>
  <c r="DH534"/>
  <c r="CZ534"/>
  <c r="CT534"/>
  <c r="BM534"/>
  <c r="AX534"/>
  <c r="CF534"/>
  <c r="BD534"/>
  <c r="AJ534"/>
  <c r="AC534"/>
  <c r="X534"/>
  <c r="O534"/>
  <c r="B534"/>
  <c r="BS534"/>
  <c r="AM534"/>
  <c r="DL533"/>
  <c r="DH533"/>
  <c r="CZ533"/>
  <c r="CT533"/>
  <c r="BM533"/>
  <c r="AX533"/>
  <c r="CF533"/>
  <c r="BD533"/>
  <c r="AJ533"/>
  <c r="AC533"/>
  <c r="X533"/>
  <c r="O533"/>
  <c r="B533"/>
  <c r="BS533"/>
  <c r="AM533"/>
  <c r="DL531"/>
  <c r="DH531"/>
  <c r="CZ531"/>
  <c r="CT531"/>
  <c r="BM531"/>
  <c r="AX531"/>
  <c r="CF531"/>
  <c r="BD531"/>
  <c r="AJ531"/>
  <c r="AC531"/>
  <c r="X531"/>
  <c r="O531"/>
  <c r="B531"/>
  <c r="BS531"/>
  <c r="AM531"/>
  <c r="DL530"/>
  <c r="DH530"/>
  <c r="CZ530"/>
  <c r="CT530"/>
  <c r="BM530"/>
  <c r="AX530"/>
  <c r="CF530"/>
  <c r="BD530"/>
  <c r="AJ530"/>
  <c r="AC530"/>
  <c r="X530"/>
  <c r="O530"/>
  <c r="B530"/>
  <c r="BS530"/>
  <c r="AM530"/>
  <c r="DL529"/>
  <c r="DH529"/>
  <c r="CZ529"/>
  <c r="CT529"/>
  <c r="BM529"/>
  <c r="AX529"/>
  <c r="CF529"/>
  <c r="BD529"/>
  <c r="AJ529"/>
  <c r="AC529"/>
  <c r="X529"/>
  <c r="O529"/>
  <c r="B529"/>
  <c r="BS529"/>
  <c r="AM529"/>
  <c r="DL528"/>
  <c r="DH528"/>
  <c r="CZ528"/>
  <c r="CT528"/>
  <c r="BM528"/>
  <c r="AX528"/>
  <c r="CF528"/>
  <c r="BD528"/>
  <c r="AJ528"/>
  <c r="AC528"/>
  <c r="X528"/>
  <c r="O528"/>
  <c r="B528"/>
  <c r="BS528"/>
  <c r="AM528"/>
  <c r="DL527"/>
  <c r="DH527"/>
  <c r="CZ527"/>
  <c r="CT527"/>
  <c r="BM527"/>
  <c r="AX527"/>
  <c r="CF527"/>
  <c r="BD527"/>
  <c r="AJ527"/>
  <c r="AC527"/>
  <c r="X527"/>
  <c r="O527"/>
  <c r="B527"/>
  <c r="BS527"/>
  <c r="AM527"/>
  <c r="DL525"/>
  <c r="DH525"/>
  <c r="CZ525"/>
  <c r="CT525"/>
  <c r="BM525"/>
  <c r="AX525"/>
  <c r="CF525"/>
  <c r="BD525"/>
  <c r="AJ525"/>
  <c r="AC525"/>
  <c r="X525"/>
  <c r="O525"/>
  <c r="B525"/>
  <c r="BS525"/>
  <c r="AM525"/>
  <c r="DL524"/>
  <c r="DH524"/>
  <c r="CZ524"/>
  <c r="CT524"/>
  <c r="BM524"/>
  <c r="AX524"/>
  <c r="CF524"/>
  <c r="BD524"/>
  <c r="AJ524"/>
  <c r="AC524"/>
  <c r="X524"/>
  <c r="O524"/>
  <c r="B524"/>
  <c r="BS524"/>
  <c r="AM524"/>
  <c r="DL523"/>
  <c r="DH523"/>
  <c r="CZ523"/>
  <c r="CT523"/>
  <c r="BM523"/>
  <c r="AX523"/>
  <c r="CF523"/>
  <c r="BD523"/>
  <c r="AJ523"/>
  <c r="AC523"/>
  <c r="X523"/>
  <c r="O523"/>
  <c r="B523"/>
  <c r="BS523"/>
  <c r="AM523"/>
  <c r="DL522"/>
  <c r="DH522"/>
  <c r="CZ522"/>
  <c r="CT522"/>
  <c r="BM522"/>
  <c r="AX522"/>
  <c r="CF522"/>
  <c r="BD522"/>
  <c r="AJ522"/>
  <c r="AC522"/>
  <c r="X522"/>
  <c r="O522"/>
  <c r="B522"/>
  <c r="BS522"/>
  <c r="AM522"/>
  <c r="DL521"/>
  <c r="DH521"/>
  <c r="CZ521"/>
  <c r="CT521"/>
  <c r="BM521"/>
  <c r="AX521"/>
  <c r="CF521"/>
  <c r="BD521"/>
  <c r="AJ521"/>
  <c r="AC521"/>
  <c r="X521"/>
  <c r="O521"/>
  <c r="B521"/>
  <c r="BS521"/>
  <c r="AM521"/>
  <c r="DL519"/>
  <c r="DH519"/>
  <c r="CZ519"/>
  <c r="CT519"/>
  <c r="BM519"/>
  <c r="AX519"/>
  <c r="CF519"/>
  <c r="BD519"/>
  <c r="AJ519"/>
  <c r="AC519"/>
  <c r="X519"/>
  <c r="O519"/>
  <c r="B519"/>
  <c r="BS519"/>
  <c r="AM519"/>
  <c r="DL518"/>
  <c r="DH518"/>
  <c r="CZ518"/>
  <c r="CT518"/>
  <c r="BM518"/>
  <c r="AX518"/>
  <c r="CF518"/>
  <c r="BD518"/>
  <c r="AJ518"/>
  <c r="AC518"/>
  <c r="X518"/>
  <c r="O518"/>
  <c r="B518"/>
  <c r="BS518"/>
  <c r="AM518"/>
  <c r="DL517"/>
  <c r="DH517"/>
  <c r="CZ517"/>
  <c r="CT517"/>
  <c r="BM517"/>
  <c r="AX517"/>
  <c r="CF517"/>
  <c r="BD517"/>
  <c r="AJ517"/>
  <c r="AC517"/>
  <c r="X517"/>
  <c r="O517"/>
  <c r="B517"/>
  <c r="BS517"/>
  <c r="AM517"/>
  <c r="DL516"/>
  <c r="DH516"/>
  <c r="CZ516"/>
  <c r="CT516"/>
  <c r="BM516"/>
  <c r="AX516"/>
  <c r="CF516"/>
  <c r="BD516"/>
  <c r="AJ516"/>
  <c r="AC516"/>
  <c r="X516"/>
  <c r="O516"/>
  <c r="B516"/>
  <c r="BS516"/>
  <c r="AM516"/>
  <c r="DL515"/>
  <c r="DH515"/>
  <c r="CZ515"/>
  <c r="CT515"/>
  <c r="BM515"/>
  <c r="AX515"/>
  <c r="CF515"/>
  <c r="BD515"/>
  <c r="AJ515"/>
  <c r="AC515"/>
  <c r="X515"/>
  <c r="O515"/>
  <c r="B515"/>
  <c r="BS515"/>
  <c r="AM515"/>
  <c r="DL513"/>
  <c r="DH513"/>
  <c r="CZ513"/>
  <c r="CT513"/>
  <c r="BM513"/>
  <c r="AX513"/>
  <c r="CF513"/>
  <c r="BD513"/>
  <c r="AJ513"/>
  <c r="AC513"/>
  <c r="X513"/>
  <c r="O513"/>
  <c r="B513"/>
  <c r="BS513"/>
  <c r="AM513"/>
  <c r="DL512"/>
  <c r="DH512"/>
  <c r="CZ512"/>
  <c r="CT512"/>
  <c r="BM512"/>
  <c r="AX512"/>
  <c r="CF512"/>
  <c r="BD512"/>
  <c r="AJ512"/>
  <c r="AC512"/>
  <c r="X512"/>
  <c r="O512"/>
  <c r="B512"/>
  <c r="BS512"/>
  <c r="AM512"/>
  <c r="DL511"/>
  <c r="DH511"/>
  <c r="CZ511"/>
  <c r="CT511"/>
  <c r="BM511"/>
  <c r="AX511"/>
  <c r="CF511"/>
  <c r="BD511"/>
  <c r="AJ511"/>
  <c r="AC511"/>
  <c r="X511"/>
  <c r="O511"/>
  <c r="B511"/>
  <c r="BS511"/>
  <c r="AM511"/>
  <c r="DL510"/>
  <c r="DH510"/>
  <c r="CZ510"/>
  <c r="CT510"/>
  <c r="BM510"/>
  <c r="AX510"/>
  <c r="CF510"/>
  <c r="BD510"/>
  <c r="AJ510"/>
  <c r="AC510"/>
  <c r="X510"/>
  <c r="O510"/>
  <c r="B510"/>
  <c r="BS510"/>
  <c r="AM510"/>
  <c r="DL509"/>
  <c r="DH509"/>
  <c r="CZ509"/>
  <c r="CT509"/>
  <c r="BM509"/>
  <c r="AX509"/>
  <c r="CF509"/>
  <c r="BD509"/>
  <c r="AJ509"/>
  <c r="AC509"/>
  <c r="X509"/>
  <c r="O509"/>
  <c r="B509"/>
  <c r="BS509"/>
  <c r="AM509"/>
  <c r="DL507"/>
  <c r="DH507"/>
  <c r="CZ507"/>
  <c r="CT507"/>
  <c r="BM507"/>
  <c r="AX507"/>
  <c r="CF507"/>
  <c r="BD507"/>
  <c r="AJ507"/>
  <c r="AC507"/>
  <c r="X507"/>
  <c r="O507"/>
  <c r="B507"/>
  <c r="BS507"/>
  <c r="AM507"/>
  <c r="DL506"/>
  <c r="DH506"/>
  <c r="CZ506"/>
  <c r="CT506"/>
  <c r="BM506"/>
  <c r="AX506"/>
  <c r="CF506"/>
  <c r="BD506"/>
  <c r="AJ506"/>
  <c r="AC506"/>
  <c r="X506"/>
  <c r="O506"/>
  <c r="B506"/>
  <c r="BS506"/>
  <c r="AM506"/>
  <c r="DL505"/>
  <c r="DH505"/>
  <c r="CZ505"/>
  <c r="CT505"/>
  <c r="BM505"/>
  <c r="AX505"/>
  <c r="CF505"/>
  <c r="BD505"/>
  <c r="AJ505"/>
  <c r="AC505"/>
  <c r="X505"/>
  <c r="O505"/>
  <c r="B505"/>
  <c r="BS505"/>
  <c r="AM505"/>
  <c r="CZ128"/>
  <c r="CT128"/>
  <c r="BM128"/>
  <c r="AX128"/>
  <c r="CF128"/>
  <c r="BD128"/>
  <c r="AJ128"/>
  <c r="AC128"/>
  <c r="X128"/>
  <c r="O128"/>
  <c r="B128"/>
  <c r="BS128"/>
  <c r="AM128"/>
  <c r="DG751"/>
  <c r="DH751"/>
  <c r="DL751"/>
  <c r="DL766"/>
  <c r="DL764"/>
  <c r="DL763"/>
  <c r="DL762"/>
  <c r="DL760"/>
  <c r="DL759"/>
  <c r="DL758"/>
  <c r="DL756"/>
  <c r="DL755"/>
  <c r="DL753"/>
  <c r="DL750"/>
  <c r="DH766"/>
  <c r="DH764"/>
  <c r="DH763"/>
  <c r="DH762"/>
  <c r="DH760"/>
  <c r="DH759"/>
  <c r="DH758"/>
  <c r="DH756"/>
  <c r="DH755"/>
  <c r="DH753"/>
  <c r="DH750"/>
  <c r="DG760"/>
  <c r="DG766"/>
  <c r="DG764"/>
  <c r="DG763"/>
  <c r="DG762"/>
  <c r="DG759"/>
  <c r="DG758"/>
  <c r="DG756"/>
  <c r="DG755"/>
  <c r="DG753"/>
  <c r="DG750"/>
  <c r="DG626"/>
  <c r="DG628"/>
  <c r="DG633"/>
  <c r="DG636"/>
  <c r="DG625"/>
  <c r="DG627"/>
  <c r="DG632"/>
  <c r="DG635"/>
  <c r="DG624"/>
  <c r="DG310"/>
  <c r="DG576"/>
  <c r="DG493"/>
  <c r="DG494"/>
  <c r="DG492"/>
  <c r="DG491"/>
  <c r="DG608"/>
  <c r="DG577"/>
  <c r="DG578"/>
  <c r="DG586"/>
  <c r="DG595"/>
  <c r="DG604"/>
  <c r="DG615"/>
  <c r="DG574"/>
  <c r="DG588"/>
  <c r="DG597"/>
  <c r="DG606"/>
  <c r="DG609"/>
  <c r="DG611"/>
  <c r="DG582"/>
  <c r="DG590"/>
  <c r="DG599"/>
  <c r="DG575"/>
  <c r="DG591"/>
  <c r="DG600"/>
  <c r="DG613"/>
  <c r="DG583"/>
  <c r="DG592"/>
  <c r="DG601"/>
  <c r="DG614"/>
  <c r="DG584"/>
  <c r="DG593"/>
  <c r="DG602"/>
  <c r="DG585"/>
  <c r="DG594"/>
  <c r="DG603"/>
  <c r="DG579"/>
  <c r="DG580"/>
  <c r="DG587"/>
  <c r="DG596"/>
  <c r="DG605"/>
  <c r="DG610"/>
  <c r="DG612"/>
  <c r="DG527"/>
  <c r="DG536"/>
  <c r="DG546"/>
  <c r="DG555"/>
  <c r="DG565"/>
  <c r="DG563"/>
  <c r="DG549"/>
  <c r="DG533"/>
  <c r="DG561"/>
  <c r="DG558"/>
  <c r="DG557"/>
  <c r="DG560"/>
  <c r="DG507"/>
  <c r="DG540"/>
  <c r="DG559"/>
  <c r="DG564"/>
  <c r="DG566"/>
  <c r="DG567"/>
  <c r="DG523"/>
  <c r="DG543"/>
  <c r="DG519"/>
  <c r="DG529"/>
  <c r="DG548"/>
  <c r="DG505"/>
  <c r="DG513"/>
  <c r="DG552"/>
  <c r="DG515"/>
  <c r="DG524"/>
  <c r="DG534"/>
  <c r="DG553"/>
  <c r="DG506"/>
  <c r="DG516"/>
  <c r="DG525"/>
  <c r="DG535"/>
  <c r="DG545"/>
  <c r="DG554"/>
  <c r="DG517"/>
  <c r="DG509"/>
  <c r="DG518"/>
  <c r="DG528"/>
  <c r="DG537"/>
  <c r="DG539"/>
  <c r="DG547"/>
  <c r="DG510"/>
  <c r="DG511"/>
  <c r="DG521"/>
  <c r="DG530"/>
  <c r="DG541"/>
  <c r="DG512"/>
  <c r="DG522"/>
  <c r="DG531"/>
  <c r="DG542"/>
  <c r="DG551"/>
  <c r="DG128"/>
  <c r="DL267"/>
  <c r="DL266"/>
  <c r="DL265"/>
  <c r="AC267"/>
  <c r="AC266"/>
  <c r="AC265"/>
  <c r="DN268"/>
  <c r="DM268"/>
  <c r="DK268"/>
  <c r="DJ268"/>
  <c r="DI268"/>
  <c r="DF268"/>
  <c r="DE268"/>
  <c r="DD268"/>
  <c r="DC268"/>
  <c r="DB268"/>
  <c r="DA268"/>
  <c r="CY268"/>
  <c r="CX268"/>
  <c r="CW268"/>
  <c r="CV268"/>
  <c r="CU268"/>
  <c r="BR268"/>
  <c r="BQ268"/>
  <c r="BP268"/>
  <c r="BO268"/>
  <c r="BN268"/>
  <c r="BC268"/>
  <c r="BB268"/>
  <c r="BA268"/>
  <c r="AZ268"/>
  <c r="AY268"/>
  <c r="CS268"/>
  <c r="CR268"/>
  <c r="CQ268"/>
  <c r="CP268"/>
  <c r="CO268"/>
  <c r="CN268"/>
  <c r="CM268"/>
  <c r="CL268"/>
  <c r="CK268"/>
  <c r="CJ268"/>
  <c r="CI268"/>
  <c r="CH268"/>
  <c r="CG268"/>
  <c r="BL268"/>
  <c r="BK268"/>
  <c r="BJ268"/>
  <c r="BI268"/>
  <c r="BH268"/>
  <c r="BG268"/>
  <c r="BF268"/>
  <c r="BE268"/>
  <c r="AL268"/>
  <c r="AK268"/>
  <c r="AI268"/>
  <c r="AH268"/>
  <c r="AG268"/>
  <c r="AF268"/>
  <c r="AE268"/>
  <c r="AD268"/>
  <c r="AB268"/>
  <c r="AA268"/>
  <c r="Z268"/>
  <c r="Y268"/>
  <c r="W268"/>
  <c r="V268"/>
  <c r="U268"/>
  <c r="T268"/>
  <c r="S268"/>
  <c r="R268"/>
  <c r="Q268"/>
  <c r="P268"/>
  <c r="M268"/>
  <c r="L268"/>
  <c r="K268"/>
  <c r="J268"/>
  <c r="I268"/>
  <c r="H268"/>
  <c r="G268"/>
  <c r="F268"/>
  <c r="E268"/>
  <c r="D268"/>
  <c r="C268"/>
  <c r="CE268"/>
  <c r="CD268"/>
  <c r="CC268"/>
  <c r="CB268"/>
  <c r="CA268"/>
  <c r="BZ268"/>
  <c r="BY268"/>
  <c r="BX268"/>
  <c r="BW268"/>
  <c r="BV268"/>
  <c r="BU268"/>
  <c r="BT268"/>
  <c r="AW268"/>
  <c r="AV268"/>
  <c r="AU268"/>
  <c r="AT268"/>
  <c r="AS268"/>
  <c r="AR268"/>
  <c r="AQ268"/>
  <c r="AP268"/>
  <c r="AO268"/>
  <c r="AN268"/>
  <c r="DH267"/>
  <c r="CZ267"/>
  <c r="CT267"/>
  <c r="BM267"/>
  <c r="AX267"/>
  <c r="CF267"/>
  <c r="BD267"/>
  <c r="AJ267"/>
  <c r="X267"/>
  <c r="O267"/>
  <c r="B267"/>
  <c r="BS267"/>
  <c r="AM267"/>
  <c r="DL268"/>
  <c r="DG267"/>
  <c r="AC268"/>
  <c r="DH257"/>
  <c r="CZ257"/>
  <c r="CT257"/>
  <c r="BM257"/>
  <c r="AX257"/>
  <c r="CF257"/>
  <c r="BD257"/>
  <c r="AJ257"/>
  <c r="AC257"/>
  <c r="X257"/>
  <c r="O257"/>
  <c r="B257"/>
  <c r="BS257"/>
  <c r="DH256"/>
  <c r="CZ256"/>
  <c r="CT256"/>
  <c r="BM256"/>
  <c r="AX256"/>
  <c r="CF256"/>
  <c r="BD256"/>
  <c r="AJ256"/>
  <c r="AC256"/>
  <c r="X256"/>
  <c r="O256"/>
  <c r="B256"/>
  <c r="BS256"/>
  <c r="AM257"/>
  <c r="AM256"/>
  <c r="BS445"/>
  <c r="BS446"/>
  <c r="BS447"/>
  <c r="BS448"/>
  <c r="BS449"/>
  <c r="BS450"/>
  <c r="AM445"/>
  <c r="AM446"/>
  <c r="AM447"/>
  <c r="AM448"/>
  <c r="AM449"/>
  <c r="AM450"/>
  <c r="DH450"/>
  <c r="CZ450"/>
  <c r="CT450"/>
  <c r="BM450"/>
  <c r="AX450"/>
  <c r="CF450"/>
  <c r="BD450"/>
  <c r="AJ450"/>
  <c r="AC450"/>
  <c r="X450"/>
  <c r="O450"/>
  <c r="B450"/>
  <c r="DH449"/>
  <c r="CZ449"/>
  <c r="CT449"/>
  <c r="BM449"/>
  <c r="AX449"/>
  <c r="CF449"/>
  <c r="BD449"/>
  <c r="AJ449"/>
  <c r="AC449"/>
  <c r="X449"/>
  <c r="O449"/>
  <c r="B449"/>
  <c r="DH448"/>
  <c r="CZ448"/>
  <c r="CT448"/>
  <c r="BM448"/>
  <c r="AX448"/>
  <c r="CF448"/>
  <c r="BD448"/>
  <c r="AJ448"/>
  <c r="AC448"/>
  <c r="X448"/>
  <c r="O448"/>
  <c r="B448"/>
  <c r="DH447"/>
  <c r="CZ447"/>
  <c r="CT447"/>
  <c r="BM447"/>
  <c r="AX447"/>
  <c r="CF447"/>
  <c r="BD447"/>
  <c r="AJ447"/>
  <c r="AC447"/>
  <c r="X447"/>
  <c r="O447"/>
  <c r="B447"/>
  <c r="DH446"/>
  <c r="CZ446"/>
  <c r="CT446"/>
  <c r="BM446"/>
  <c r="AX446"/>
  <c r="CF446"/>
  <c r="BD446"/>
  <c r="AJ446"/>
  <c r="AC446"/>
  <c r="X446"/>
  <c r="O446"/>
  <c r="B446"/>
  <c r="DH445"/>
  <c r="CZ445"/>
  <c r="CT445"/>
  <c r="BM445"/>
  <c r="AX445"/>
  <c r="CF445"/>
  <c r="BD445"/>
  <c r="AJ445"/>
  <c r="AC445"/>
  <c r="X445"/>
  <c r="O445"/>
  <c r="B445"/>
  <c r="B258"/>
  <c r="AJ258"/>
  <c r="BM258"/>
  <c r="X258"/>
  <c r="CF258"/>
  <c r="CZ258"/>
  <c r="AM258"/>
  <c r="BS258"/>
  <c r="O258"/>
  <c r="AC258"/>
  <c r="BD258"/>
  <c r="AX258"/>
  <c r="CT258"/>
  <c r="DH258"/>
  <c r="DG449"/>
  <c r="DG257"/>
  <c r="DG256"/>
  <c r="DG447"/>
  <c r="DG445"/>
  <c r="DG446"/>
  <c r="DG448"/>
  <c r="DG450"/>
  <c r="X645"/>
  <c r="X646"/>
  <c r="X647"/>
  <c r="X648"/>
  <c r="DL648"/>
  <c r="DH648"/>
  <c r="CZ648"/>
  <c r="CT648"/>
  <c r="BM648"/>
  <c r="AX648"/>
  <c r="CF648"/>
  <c r="BD648"/>
  <c r="AJ648"/>
  <c r="AC648"/>
  <c r="O648"/>
  <c r="B648"/>
  <c r="BS648"/>
  <c r="AM648"/>
  <c r="DL647"/>
  <c r="DH647"/>
  <c r="CZ647"/>
  <c r="CT647"/>
  <c r="BM647"/>
  <c r="AX647"/>
  <c r="CF647"/>
  <c r="BD647"/>
  <c r="AJ647"/>
  <c r="AC647"/>
  <c r="O647"/>
  <c r="B647"/>
  <c r="BS647"/>
  <c r="AM647"/>
  <c r="DL646"/>
  <c r="DH646"/>
  <c r="CZ646"/>
  <c r="CT646"/>
  <c r="BM646"/>
  <c r="AX646"/>
  <c r="CF646"/>
  <c r="BD646"/>
  <c r="AJ646"/>
  <c r="AC646"/>
  <c r="O646"/>
  <c r="B646"/>
  <c r="BS646"/>
  <c r="AM646"/>
  <c r="DL645"/>
  <c r="DH645"/>
  <c r="CZ645"/>
  <c r="CT645"/>
  <c r="BM645"/>
  <c r="AX645"/>
  <c r="CF645"/>
  <c r="BD645"/>
  <c r="AJ645"/>
  <c r="AC645"/>
  <c r="O645"/>
  <c r="B645"/>
  <c r="BS645"/>
  <c r="AM645"/>
  <c r="DG258"/>
  <c r="DG647"/>
  <c r="DG646"/>
  <c r="DG645"/>
  <c r="DG648"/>
  <c r="DN658"/>
  <c r="DM658"/>
  <c r="DM660"/>
  <c r="DK658"/>
  <c r="DK660"/>
  <c r="DJ658"/>
  <c r="DJ660"/>
  <c r="DI658"/>
  <c r="DI660"/>
  <c r="DF658"/>
  <c r="DF660"/>
  <c r="DE658"/>
  <c r="DE660"/>
  <c r="DD658"/>
  <c r="DD660"/>
  <c r="DC658"/>
  <c r="DC660"/>
  <c r="DB658"/>
  <c r="DB660"/>
  <c r="DA658"/>
  <c r="DA660"/>
  <c r="CY658"/>
  <c r="CY660"/>
  <c r="CX658"/>
  <c r="CX660"/>
  <c r="CW658"/>
  <c r="CW660"/>
  <c r="CV658"/>
  <c r="CV660"/>
  <c r="CU658"/>
  <c r="CU660"/>
  <c r="BR658"/>
  <c r="BR660"/>
  <c r="BQ658"/>
  <c r="BQ660"/>
  <c r="BP658"/>
  <c r="BP660"/>
  <c r="BO658"/>
  <c r="BO660"/>
  <c r="BN658"/>
  <c r="BN660"/>
  <c r="BC658"/>
  <c r="BC660"/>
  <c r="BB658"/>
  <c r="BB660"/>
  <c r="BA658"/>
  <c r="BA660"/>
  <c r="AZ658"/>
  <c r="AZ660"/>
  <c r="AY658"/>
  <c r="AY660"/>
  <c r="CS658"/>
  <c r="CS660"/>
  <c r="CR658"/>
  <c r="CR660"/>
  <c r="CQ658"/>
  <c r="CQ660"/>
  <c r="CP658"/>
  <c r="CP660"/>
  <c r="CO658"/>
  <c r="CO660"/>
  <c r="CN658"/>
  <c r="CN660"/>
  <c r="CM658"/>
  <c r="CM660"/>
  <c r="CL658"/>
  <c r="CL660"/>
  <c r="CK658"/>
  <c r="CK660"/>
  <c r="CJ658"/>
  <c r="CJ660"/>
  <c r="CI658"/>
  <c r="CI660"/>
  <c r="CH658"/>
  <c r="CH660"/>
  <c r="CG658"/>
  <c r="CG660"/>
  <c r="BL658"/>
  <c r="BL660"/>
  <c r="BK658"/>
  <c r="BK660"/>
  <c r="BJ658"/>
  <c r="BJ660"/>
  <c r="BI658"/>
  <c r="BI660"/>
  <c r="BH658"/>
  <c r="BH660"/>
  <c r="BG658"/>
  <c r="BG660"/>
  <c r="BF658"/>
  <c r="BF660"/>
  <c r="BE658"/>
  <c r="BE660"/>
  <c r="AL658"/>
  <c r="AL660"/>
  <c r="AK658"/>
  <c r="AK660"/>
  <c r="AI658"/>
  <c r="AI660"/>
  <c r="AH658"/>
  <c r="AH660"/>
  <c r="AG658"/>
  <c r="AG660"/>
  <c r="AF658"/>
  <c r="AF660"/>
  <c r="AE658"/>
  <c r="AE660"/>
  <c r="AD658"/>
  <c r="AD660"/>
  <c r="AB658"/>
  <c r="AB660"/>
  <c r="AA658"/>
  <c r="AA660"/>
  <c r="Z658"/>
  <c r="Z660"/>
  <c r="Y658"/>
  <c r="Y660"/>
  <c r="W658"/>
  <c r="W660"/>
  <c r="V658"/>
  <c r="V660"/>
  <c r="U658"/>
  <c r="U660"/>
  <c r="T658"/>
  <c r="T660"/>
  <c r="S658"/>
  <c r="S660"/>
  <c r="R658"/>
  <c r="R660"/>
  <c r="Q658"/>
  <c r="Q660"/>
  <c r="P658"/>
  <c r="P660"/>
  <c r="M658"/>
  <c r="M660"/>
  <c r="L658"/>
  <c r="L660"/>
  <c r="K658"/>
  <c r="K660"/>
  <c r="J658"/>
  <c r="J660"/>
  <c r="I658"/>
  <c r="I660"/>
  <c r="H658"/>
  <c r="H660"/>
  <c r="G658"/>
  <c r="G660"/>
  <c r="F658"/>
  <c r="F660"/>
  <c r="E658"/>
  <c r="E660"/>
  <c r="D658"/>
  <c r="D660"/>
  <c r="C658"/>
  <c r="C660"/>
  <c r="CE658"/>
  <c r="CE660"/>
  <c r="CD658"/>
  <c r="CD660"/>
  <c r="CC658"/>
  <c r="CC660"/>
  <c r="CB658"/>
  <c r="CB660"/>
  <c r="CA658"/>
  <c r="CA660"/>
  <c r="BZ658"/>
  <c r="BZ660"/>
  <c r="BY658"/>
  <c r="BY660"/>
  <c r="BX658"/>
  <c r="BX660"/>
  <c r="BW658"/>
  <c r="BW660"/>
  <c r="BV658"/>
  <c r="BV660"/>
  <c r="BU658"/>
  <c r="BU660"/>
  <c r="BT658"/>
  <c r="BT660"/>
  <c r="AW658"/>
  <c r="AW660"/>
  <c r="AV658"/>
  <c r="AV660"/>
  <c r="AU658"/>
  <c r="AU660"/>
  <c r="AT658"/>
  <c r="AT660"/>
  <c r="AS658"/>
  <c r="AS660"/>
  <c r="AR658"/>
  <c r="AR660"/>
  <c r="AQ658"/>
  <c r="AQ660"/>
  <c r="AP658"/>
  <c r="AP660"/>
  <c r="AO658"/>
  <c r="AO660"/>
  <c r="AN658"/>
  <c r="AN660"/>
  <c r="B655"/>
  <c r="B656"/>
  <c r="DL656"/>
  <c r="DH656"/>
  <c r="CZ656"/>
  <c r="CT656"/>
  <c r="BM656"/>
  <c r="AX656"/>
  <c r="CF656"/>
  <c r="BD656"/>
  <c r="AJ656"/>
  <c r="AC656"/>
  <c r="X656"/>
  <c r="O656"/>
  <c r="BS656"/>
  <c r="AM656"/>
  <c r="DL655"/>
  <c r="DH655"/>
  <c r="CZ655"/>
  <c r="CT655"/>
  <c r="BM655"/>
  <c r="AX655"/>
  <c r="CF655"/>
  <c r="BD655"/>
  <c r="AJ655"/>
  <c r="AC655"/>
  <c r="X655"/>
  <c r="O655"/>
  <c r="BS655"/>
  <c r="AM655"/>
  <c r="DH664"/>
  <c r="DH663"/>
  <c r="DH662"/>
  <c r="DG655"/>
  <c r="DG656"/>
  <c r="DH266"/>
  <c r="DH268"/>
  <c r="DH265"/>
  <c r="CZ266"/>
  <c r="CZ268"/>
  <c r="CZ265"/>
  <c r="CT266"/>
  <c r="CT268"/>
  <c r="CT265"/>
  <c r="BM266"/>
  <c r="BM268"/>
  <c r="BM265"/>
  <c r="CF266"/>
  <c r="CF268"/>
  <c r="CF265"/>
  <c r="BD266"/>
  <c r="BD268"/>
  <c r="BD265"/>
  <c r="AJ266"/>
  <c r="AJ268"/>
  <c r="AJ265"/>
  <c r="X266"/>
  <c r="X268"/>
  <c r="X265"/>
  <c r="O266"/>
  <c r="O268"/>
  <c r="O265"/>
  <c r="B266"/>
  <c r="B268"/>
  <c r="B265"/>
  <c r="BS266"/>
  <c r="BS268"/>
  <c r="BS265"/>
  <c r="AM266"/>
  <c r="AM265"/>
  <c r="AX266"/>
  <c r="AX268"/>
  <c r="AX265"/>
  <c r="DG265"/>
  <c r="DG266"/>
  <c r="DG268"/>
  <c r="AM268"/>
  <c r="CF297"/>
  <c r="X296"/>
  <c r="DH297"/>
  <c r="CZ297"/>
  <c r="CT297"/>
  <c r="BM297"/>
  <c r="AX297"/>
  <c r="AJ297"/>
  <c r="AC297"/>
  <c r="X297"/>
  <c r="O297"/>
  <c r="B297"/>
  <c r="BS297"/>
  <c r="DH296"/>
  <c r="CZ296"/>
  <c r="CT296"/>
  <c r="BM296"/>
  <c r="AX296"/>
  <c r="CF296"/>
  <c r="AJ296"/>
  <c r="AC296"/>
  <c r="O296"/>
  <c r="B296"/>
  <c r="BS296"/>
  <c r="DH295"/>
  <c r="CZ295"/>
  <c r="CT295"/>
  <c r="BM295"/>
  <c r="AX295"/>
  <c r="CF295"/>
  <c r="AJ295"/>
  <c r="AC295"/>
  <c r="X295"/>
  <c r="O295"/>
  <c r="B295"/>
  <c r="BS295"/>
  <c r="DH294"/>
  <c r="CZ294"/>
  <c r="CT294"/>
  <c r="BM294"/>
  <c r="AX294"/>
  <c r="CF294"/>
  <c r="AJ294"/>
  <c r="AC294"/>
  <c r="X294"/>
  <c r="O294"/>
  <c r="B294"/>
  <c r="BS294"/>
  <c r="DH293"/>
  <c r="CZ293"/>
  <c r="CT293"/>
  <c r="BM293"/>
  <c r="AX293"/>
  <c r="CF293"/>
  <c r="AJ293"/>
  <c r="AC293"/>
  <c r="X293"/>
  <c r="O293"/>
  <c r="B293"/>
  <c r="BS293"/>
  <c r="DH292"/>
  <c r="CZ292"/>
  <c r="CT292"/>
  <c r="BM292"/>
  <c r="AX292"/>
  <c r="CF292"/>
  <c r="AJ292"/>
  <c r="AC292"/>
  <c r="X292"/>
  <c r="O292"/>
  <c r="B292"/>
  <c r="BS292"/>
  <c r="DH291"/>
  <c r="CZ291"/>
  <c r="CT291"/>
  <c r="BM291"/>
  <c r="AX291"/>
  <c r="CF291"/>
  <c r="AJ291"/>
  <c r="AC291"/>
  <c r="X291"/>
  <c r="O291"/>
  <c r="B291"/>
  <c r="BS291"/>
  <c r="DH470"/>
  <c r="DH468"/>
  <c r="DH467"/>
  <c r="DH466"/>
  <c r="CZ470"/>
  <c r="CZ468"/>
  <c r="CZ467"/>
  <c r="CZ466"/>
  <c r="CT470"/>
  <c r="CT468"/>
  <c r="CT467"/>
  <c r="CT466"/>
  <c r="BM470"/>
  <c r="BM468"/>
  <c r="BM467"/>
  <c r="BM466"/>
  <c r="CF470"/>
  <c r="CF468"/>
  <c r="CF467"/>
  <c r="CF466"/>
  <c r="AX470"/>
  <c r="AX468"/>
  <c r="AX467"/>
  <c r="AX466"/>
  <c r="AJ470"/>
  <c r="AJ468"/>
  <c r="AJ467"/>
  <c r="AJ466"/>
  <c r="X470"/>
  <c r="X468"/>
  <c r="X467"/>
  <c r="X466"/>
  <c r="O470"/>
  <c r="O468"/>
  <c r="O467"/>
  <c r="O466"/>
  <c r="B470"/>
  <c r="B468"/>
  <c r="B467"/>
  <c r="B466"/>
  <c r="BS470"/>
  <c r="BS468"/>
  <c r="BS467"/>
  <c r="BS466"/>
  <c r="AM470"/>
  <c r="AM468"/>
  <c r="AM467"/>
  <c r="AM466"/>
  <c r="AC470"/>
  <c r="AC468"/>
  <c r="AC467"/>
  <c r="AC466"/>
  <c r="BD470"/>
  <c r="BD468"/>
  <c r="BD467"/>
  <c r="BD466"/>
  <c r="BD471"/>
  <c r="DG291"/>
  <c r="DG467"/>
  <c r="DG470"/>
  <c r="DG466"/>
  <c r="DG297"/>
  <c r="DG296"/>
  <c r="DG295"/>
  <c r="DG294"/>
  <c r="DG292"/>
  <c r="DG468"/>
  <c r="DG743"/>
  <c r="DG742"/>
  <c r="DG741"/>
  <c r="DG740"/>
  <c r="DG738"/>
  <c r="DG737"/>
  <c r="DG735"/>
  <c r="DG734"/>
  <c r="DG733"/>
  <c r="DG732"/>
  <c r="DG731"/>
  <c r="DG730"/>
  <c r="DG728"/>
  <c r="DG726"/>
  <c r="DG725"/>
  <c r="DG724"/>
  <c r="DH782"/>
  <c r="DH781"/>
  <c r="DH780"/>
  <c r="DH779"/>
  <c r="CZ780"/>
  <c r="CZ779"/>
  <c r="CT784"/>
  <c r="CT783"/>
  <c r="CT782"/>
  <c r="CT781"/>
  <c r="CT780"/>
  <c r="CT779"/>
  <c r="BM784"/>
  <c r="BM783"/>
  <c r="BM782"/>
  <c r="BM781"/>
  <c r="BM780"/>
  <c r="BM779"/>
  <c r="AX782"/>
  <c r="AX781"/>
  <c r="AX780"/>
  <c r="AX779"/>
  <c r="CF782"/>
  <c r="CF781"/>
  <c r="CF780"/>
  <c r="CF779"/>
  <c r="BD784"/>
  <c r="BD783"/>
  <c r="BD782"/>
  <c r="BD781"/>
  <c r="BD780"/>
  <c r="BD779"/>
  <c r="X784"/>
  <c r="X782"/>
  <c r="X781"/>
  <c r="X780"/>
  <c r="X779"/>
  <c r="O782"/>
  <c r="O781"/>
  <c r="O780"/>
  <c r="O779"/>
  <c r="B782"/>
  <c r="B781"/>
  <c r="B780"/>
  <c r="B779"/>
  <c r="BS782"/>
  <c r="BS781"/>
  <c r="BS780"/>
  <c r="BS779"/>
  <c r="DM785"/>
  <c r="DK785"/>
  <c r="DJ785"/>
  <c r="DI785"/>
  <c r="DF785"/>
  <c r="DE785"/>
  <c r="DD785"/>
  <c r="DC785"/>
  <c r="DB785"/>
  <c r="DA785"/>
  <c r="CY785"/>
  <c r="CX785"/>
  <c r="CW785"/>
  <c r="CV785"/>
  <c r="CU785"/>
  <c r="BR785"/>
  <c r="BQ785"/>
  <c r="BP785"/>
  <c r="BO785"/>
  <c r="BN785"/>
  <c r="BC785"/>
  <c r="BB785"/>
  <c r="BA785"/>
  <c r="AZ785"/>
  <c r="AY785"/>
  <c r="CS785"/>
  <c r="CR785"/>
  <c r="CQ785"/>
  <c r="CP785"/>
  <c r="CO785"/>
  <c r="CN785"/>
  <c r="CM785"/>
  <c r="CL785"/>
  <c r="CK785"/>
  <c r="CJ785"/>
  <c r="CI785"/>
  <c r="CH785"/>
  <c r="CG785"/>
  <c r="BL785"/>
  <c r="BK785"/>
  <c r="BJ785"/>
  <c r="BI785"/>
  <c r="BH785"/>
  <c r="BG785"/>
  <c r="BF785"/>
  <c r="BE785"/>
  <c r="AL785"/>
  <c r="AK785"/>
  <c r="AI785"/>
  <c r="AH785"/>
  <c r="AG785"/>
  <c r="AF785"/>
  <c r="AE785"/>
  <c r="AD785"/>
  <c r="AB785"/>
  <c r="AA785"/>
  <c r="Z785"/>
  <c r="Y785"/>
  <c r="W785"/>
  <c r="V785"/>
  <c r="U785"/>
  <c r="T785"/>
  <c r="S785"/>
  <c r="R785"/>
  <c r="Q785"/>
  <c r="P785"/>
  <c r="M785"/>
  <c r="L785"/>
  <c r="K785"/>
  <c r="J785"/>
  <c r="I785"/>
  <c r="H785"/>
  <c r="G785"/>
  <c r="F785"/>
  <c r="E785"/>
  <c r="D785"/>
  <c r="C785"/>
  <c r="CE785"/>
  <c r="CD785"/>
  <c r="CC785"/>
  <c r="CB785"/>
  <c r="CA785"/>
  <c r="BZ785"/>
  <c r="BY785"/>
  <c r="BX785"/>
  <c r="BW785"/>
  <c r="BV785"/>
  <c r="BU785"/>
  <c r="BT785"/>
  <c r="AW785"/>
  <c r="AV785"/>
  <c r="AU785"/>
  <c r="AT785"/>
  <c r="AS785"/>
  <c r="AR785"/>
  <c r="AQ785"/>
  <c r="AP785"/>
  <c r="AO785"/>
  <c r="AN785"/>
  <c r="AM782"/>
  <c r="AM781"/>
  <c r="AM780"/>
  <c r="AM779"/>
  <c r="DM778"/>
  <c r="DK778"/>
  <c r="DJ778"/>
  <c r="DI778"/>
  <c r="DF778"/>
  <c r="DE778"/>
  <c r="DD778"/>
  <c r="DC778"/>
  <c r="DB778"/>
  <c r="DA778"/>
  <c r="CY778"/>
  <c r="CX778"/>
  <c r="CW778"/>
  <c r="CV778"/>
  <c r="CU778"/>
  <c r="BR778"/>
  <c r="BQ778"/>
  <c r="BP778"/>
  <c r="BO778"/>
  <c r="BN778"/>
  <c r="BC778"/>
  <c r="BB778"/>
  <c r="BA778"/>
  <c r="AZ778"/>
  <c r="AY778"/>
  <c r="CS778"/>
  <c r="CR778"/>
  <c r="CQ778"/>
  <c r="CP778"/>
  <c r="CO778"/>
  <c r="CN778"/>
  <c r="CM778"/>
  <c r="CL778"/>
  <c r="CK778"/>
  <c r="CJ778"/>
  <c r="CI778"/>
  <c r="CH778"/>
  <c r="CG778"/>
  <c r="BL778"/>
  <c r="BK778"/>
  <c r="BJ778"/>
  <c r="BI778"/>
  <c r="BH778"/>
  <c r="BG778"/>
  <c r="BF778"/>
  <c r="BE778"/>
  <c r="AL778"/>
  <c r="AK778"/>
  <c r="AI778"/>
  <c r="AH778"/>
  <c r="AG778"/>
  <c r="AF778"/>
  <c r="AE778"/>
  <c r="AD778"/>
  <c r="AB778"/>
  <c r="AA778"/>
  <c r="Z778"/>
  <c r="Y778"/>
  <c r="W778"/>
  <c r="V778"/>
  <c r="U778"/>
  <c r="T778"/>
  <c r="S778"/>
  <c r="R778"/>
  <c r="Q778"/>
  <c r="P778"/>
  <c r="M778"/>
  <c r="L778"/>
  <c r="K778"/>
  <c r="J778"/>
  <c r="I778"/>
  <c r="H778"/>
  <c r="G778"/>
  <c r="F778"/>
  <c r="E778"/>
  <c r="D778"/>
  <c r="C778"/>
  <c r="CE778"/>
  <c r="CD778"/>
  <c r="CC778"/>
  <c r="CB778"/>
  <c r="CA778"/>
  <c r="BZ778"/>
  <c r="BY778"/>
  <c r="BX778"/>
  <c r="BW778"/>
  <c r="BV778"/>
  <c r="BU778"/>
  <c r="BT778"/>
  <c r="AW778"/>
  <c r="AV778"/>
  <c r="AU778"/>
  <c r="AT778"/>
  <c r="AS778"/>
  <c r="AR778"/>
  <c r="AQ778"/>
  <c r="AP778"/>
  <c r="AO778"/>
  <c r="AN778"/>
  <c r="DH772"/>
  <c r="CZ772"/>
  <c r="CT772"/>
  <c r="BM772"/>
  <c r="AX772"/>
  <c r="CF772"/>
  <c r="BD772"/>
  <c r="AC772"/>
  <c r="X772"/>
  <c r="O772"/>
  <c r="B772"/>
  <c r="BS772"/>
  <c r="AM772"/>
  <c r="AJ778"/>
  <c r="AJ785"/>
  <c r="DG779"/>
  <c r="DG781"/>
  <c r="DG783"/>
  <c r="DG780"/>
  <c r="DG784"/>
  <c r="DG782"/>
  <c r="X785"/>
  <c r="BD785"/>
  <c r="BM785"/>
  <c r="B785"/>
  <c r="CF785"/>
  <c r="CT785"/>
  <c r="AX785"/>
  <c r="AM785"/>
  <c r="O785"/>
  <c r="CZ785"/>
  <c r="DH785"/>
  <c r="AC785"/>
  <c r="BS785"/>
  <c r="DG772"/>
  <c r="DG785"/>
  <c r="BS773"/>
  <c r="B773"/>
  <c r="O773"/>
  <c r="X773"/>
  <c r="BS774"/>
  <c r="B774"/>
  <c r="O774"/>
  <c r="X774"/>
  <c r="BS775"/>
  <c r="B775"/>
  <c r="O775"/>
  <c r="X775"/>
  <c r="BS776"/>
  <c r="B776"/>
  <c r="O776"/>
  <c r="X776"/>
  <c r="DH778"/>
  <c r="CZ778"/>
  <c r="CT778"/>
  <c r="BM778"/>
  <c r="AX778"/>
  <c r="CF778"/>
  <c r="BD778"/>
  <c r="AC778"/>
  <c r="X778"/>
  <c r="O778"/>
  <c r="B778"/>
  <c r="BS778"/>
  <c r="AM778"/>
  <c r="DH777"/>
  <c r="CZ777"/>
  <c r="CT777"/>
  <c r="BM777"/>
  <c r="AX777"/>
  <c r="CF777"/>
  <c r="BD777"/>
  <c r="AC777"/>
  <c r="X777"/>
  <c r="O777"/>
  <c r="B777"/>
  <c r="BS777"/>
  <c r="AM777"/>
  <c r="DH776"/>
  <c r="CZ776"/>
  <c r="CT776"/>
  <c r="BM776"/>
  <c r="AX776"/>
  <c r="CF776"/>
  <c r="BD776"/>
  <c r="AC776"/>
  <c r="AM776"/>
  <c r="DH775"/>
  <c r="CZ775"/>
  <c r="CT775"/>
  <c r="BM775"/>
  <c r="AX775"/>
  <c r="CF775"/>
  <c r="BD775"/>
  <c r="AC775"/>
  <c r="AM775"/>
  <c r="DH774"/>
  <c r="CZ774"/>
  <c r="CT774"/>
  <c r="BM774"/>
  <c r="AX774"/>
  <c r="CF774"/>
  <c r="BD774"/>
  <c r="AC774"/>
  <c r="AM774"/>
  <c r="DH773"/>
  <c r="CZ773"/>
  <c r="CT773"/>
  <c r="BM773"/>
  <c r="AX773"/>
  <c r="CF773"/>
  <c r="BD773"/>
  <c r="AC773"/>
  <c r="AM773"/>
  <c r="DG778"/>
  <c r="DG777"/>
  <c r="DG776"/>
  <c r="DG775"/>
  <c r="DG774"/>
  <c r="DG773"/>
  <c r="DK794"/>
  <c r="DJ794"/>
  <c r="DI794"/>
  <c r="DK788"/>
  <c r="DJ788"/>
  <c r="DI788"/>
  <c r="DM794"/>
  <c r="DL794"/>
  <c r="DM788"/>
  <c r="DF794"/>
  <c r="DE794"/>
  <c r="DD794"/>
  <c r="DC794"/>
  <c r="DB794"/>
  <c r="DA794"/>
  <c r="DF788"/>
  <c r="DE788"/>
  <c r="DD788"/>
  <c r="DC788"/>
  <c r="DB788"/>
  <c r="DA788"/>
  <c r="CY794"/>
  <c r="CX794"/>
  <c r="CW794"/>
  <c r="CV794"/>
  <c r="CU794"/>
  <c r="CY788"/>
  <c r="CX788"/>
  <c r="CW788"/>
  <c r="CV788"/>
  <c r="CU788"/>
  <c r="BR794"/>
  <c r="BQ794"/>
  <c r="BP794"/>
  <c r="BO794"/>
  <c r="BN794"/>
  <c r="BR788"/>
  <c r="BQ788"/>
  <c r="BP788"/>
  <c r="BO788"/>
  <c r="BN788"/>
  <c r="BC794"/>
  <c r="BB794"/>
  <c r="BA794"/>
  <c r="AZ794"/>
  <c r="AY794"/>
  <c r="BC788"/>
  <c r="BB788"/>
  <c r="BA788"/>
  <c r="AZ788"/>
  <c r="AY788"/>
  <c r="CS794"/>
  <c r="CR794"/>
  <c r="CQ794"/>
  <c r="CP794"/>
  <c r="CO794"/>
  <c r="CN794"/>
  <c r="CM794"/>
  <c r="CL794"/>
  <c r="CK794"/>
  <c r="CJ794"/>
  <c r="CI794"/>
  <c r="CH794"/>
  <c r="CG794"/>
  <c r="CS788"/>
  <c r="CR788"/>
  <c r="CQ788"/>
  <c r="CP788"/>
  <c r="CO788"/>
  <c r="CN788"/>
  <c r="CM788"/>
  <c r="CL788"/>
  <c r="CK788"/>
  <c r="CJ788"/>
  <c r="CI788"/>
  <c r="CH788"/>
  <c r="CG788"/>
  <c r="BL794"/>
  <c r="BK794"/>
  <c r="BJ794"/>
  <c r="BI794"/>
  <c r="BH794"/>
  <c r="BG794"/>
  <c r="BF794"/>
  <c r="BE794"/>
  <c r="BL788"/>
  <c r="BK788"/>
  <c r="BJ788"/>
  <c r="BI788"/>
  <c r="BH788"/>
  <c r="BG788"/>
  <c r="BF788"/>
  <c r="BE788"/>
  <c r="AL794"/>
  <c r="AK794"/>
  <c r="AL788"/>
  <c r="AK788"/>
  <c r="AI794"/>
  <c r="AH794"/>
  <c r="AG794"/>
  <c r="AF794"/>
  <c r="AE794"/>
  <c r="AD794"/>
  <c r="AI788"/>
  <c r="AH788"/>
  <c r="AG788"/>
  <c r="AF788"/>
  <c r="AE788"/>
  <c r="AD788"/>
  <c r="AB794"/>
  <c r="AA794"/>
  <c r="Z794"/>
  <c r="Y794"/>
  <c r="AB788"/>
  <c r="AA788"/>
  <c r="Z788"/>
  <c r="Y788"/>
  <c r="W794"/>
  <c r="V794"/>
  <c r="U794"/>
  <c r="T794"/>
  <c r="S794"/>
  <c r="R794"/>
  <c r="Q794"/>
  <c r="P794"/>
  <c r="W788"/>
  <c r="V788"/>
  <c r="U788"/>
  <c r="T788"/>
  <c r="S788"/>
  <c r="R788"/>
  <c r="Q788"/>
  <c r="P788"/>
  <c r="M794"/>
  <c r="L794"/>
  <c r="K794"/>
  <c r="J794"/>
  <c r="I794"/>
  <c r="H794"/>
  <c r="G794"/>
  <c r="F794"/>
  <c r="E794"/>
  <c r="D794"/>
  <c r="C794"/>
  <c r="M788"/>
  <c r="L788"/>
  <c r="K788"/>
  <c r="J788"/>
  <c r="I788"/>
  <c r="H788"/>
  <c r="G788"/>
  <c r="F788"/>
  <c r="E788"/>
  <c r="D788"/>
  <c r="C788"/>
  <c r="CE794"/>
  <c r="CD794"/>
  <c r="CC794"/>
  <c r="CB794"/>
  <c r="CA794"/>
  <c r="BZ794"/>
  <c r="BY794"/>
  <c r="BX794"/>
  <c r="BW794"/>
  <c r="BV794"/>
  <c r="BU794"/>
  <c r="BT794"/>
  <c r="CE788"/>
  <c r="CD788"/>
  <c r="CC788"/>
  <c r="CB788"/>
  <c r="CA788"/>
  <c r="BZ788"/>
  <c r="BY788"/>
  <c r="BX788"/>
  <c r="BW788"/>
  <c r="BV788"/>
  <c r="BU788"/>
  <c r="BT788"/>
  <c r="AW794"/>
  <c r="AV794"/>
  <c r="AU794"/>
  <c r="AT794"/>
  <c r="AS794"/>
  <c r="AR794"/>
  <c r="AQ794"/>
  <c r="AP794"/>
  <c r="AO794"/>
  <c r="AN794"/>
  <c r="AW788"/>
  <c r="AV788"/>
  <c r="AU788"/>
  <c r="AT788"/>
  <c r="AS788"/>
  <c r="AR788"/>
  <c r="AQ788"/>
  <c r="AP788"/>
  <c r="AO788"/>
  <c r="AN788"/>
  <c r="DL800"/>
  <c r="DH800"/>
  <c r="CZ800"/>
  <c r="CT800"/>
  <c r="BM800"/>
  <c r="AX800"/>
  <c r="CF800"/>
  <c r="BD800"/>
  <c r="AC800"/>
  <c r="X800"/>
  <c r="O800"/>
  <c r="B800"/>
  <c r="BS800"/>
  <c r="AM800"/>
  <c r="DL799"/>
  <c r="DH799"/>
  <c r="CZ799"/>
  <c r="CT799"/>
  <c r="BM799"/>
  <c r="AX799"/>
  <c r="CF799"/>
  <c r="BD799"/>
  <c r="AC799"/>
  <c r="X799"/>
  <c r="O799"/>
  <c r="B799"/>
  <c r="BS799"/>
  <c r="AM799"/>
  <c r="DL798"/>
  <c r="DH798"/>
  <c r="CZ798"/>
  <c r="CT798"/>
  <c r="BM798"/>
  <c r="AX798"/>
  <c r="CF798"/>
  <c r="BD798"/>
  <c r="AC798"/>
  <c r="X798"/>
  <c r="O798"/>
  <c r="B798"/>
  <c r="BS798"/>
  <c r="AM798"/>
  <c r="DL797"/>
  <c r="DH797"/>
  <c r="CZ797"/>
  <c r="CT797"/>
  <c r="BM797"/>
  <c r="AX797"/>
  <c r="CF797"/>
  <c r="BD797"/>
  <c r="AC797"/>
  <c r="X797"/>
  <c r="O797"/>
  <c r="B797"/>
  <c r="BS797"/>
  <c r="AM797"/>
  <c r="DL796"/>
  <c r="DH796"/>
  <c r="CZ796"/>
  <c r="CT796"/>
  <c r="BM796"/>
  <c r="AX796"/>
  <c r="CF796"/>
  <c r="BD796"/>
  <c r="AC796"/>
  <c r="X796"/>
  <c r="O796"/>
  <c r="B796"/>
  <c r="BS796"/>
  <c r="AM796"/>
  <c r="DL795"/>
  <c r="DH795"/>
  <c r="CZ795"/>
  <c r="CT795"/>
  <c r="BM795"/>
  <c r="AX795"/>
  <c r="CF795"/>
  <c r="BD795"/>
  <c r="AC795"/>
  <c r="X795"/>
  <c r="O795"/>
  <c r="B795"/>
  <c r="BS795"/>
  <c r="AM795"/>
  <c r="DL793"/>
  <c r="DH793"/>
  <c r="CZ793"/>
  <c r="CT793"/>
  <c r="BM793"/>
  <c r="AX793"/>
  <c r="CF793"/>
  <c r="BD793"/>
  <c r="AC793"/>
  <c r="X793"/>
  <c r="O793"/>
  <c r="B793"/>
  <c r="BS793"/>
  <c r="AM793"/>
  <c r="DL792"/>
  <c r="DH792"/>
  <c r="CZ792"/>
  <c r="CT792"/>
  <c r="BM792"/>
  <c r="AX792"/>
  <c r="CF792"/>
  <c r="BD792"/>
  <c r="AC792"/>
  <c r="X792"/>
  <c r="O792"/>
  <c r="B792"/>
  <c r="BS792"/>
  <c r="AM792"/>
  <c r="DL791"/>
  <c r="DH791"/>
  <c r="CZ791"/>
  <c r="CT791"/>
  <c r="BM791"/>
  <c r="AX791"/>
  <c r="CF791"/>
  <c r="BD791"/>
  <c r="AC791"/>
  <c r="X791"/>
  <c r="O791"/>
  <c r="B791"/>
  <c r="BS791"/>
  <c r="AM791"/>
  <c r="DL790"/>
  <c r="DH790"/>
  <c r="CZ790"/>
  <c r="CT790"/>
  <c r="BM790"/>
  <c r="AX790"/>
  <c r="CF790"/>
  <c r="BD790"/>
  <c r="AC790"/>
  <c r="X790"/>
  <c r="O790"/>
  <c r="B790"/>
  <c r="BS790"/>
  <c r="AM790"/>
  <c r="DL789"/>
  <c r="DH789"/>
  <c r="CZ789"/>
  <c r="CT789"/>
  <c r="BM789"/>
  <c r="AX789"/>
  <c r="CF789"/>
  <c r="BD789"/>
  <c r="AC789"/>
  <c r="X789"/>
  <c r="O789"/>
  <c r="B789"/>
  <c r="BS789"/>
  <c r="AM789"/>
  <c r="AJ788"/>
  <c r="AJ794"/>
  <c r="BM788"/>
  <c r="DH788"/>
  <c r="O788"/>
  <c r="CT794"/>
  <c r="CZ794"/>
  <c r="O794"/>
  <c r="AX794"/>
  <c r="BM794"/>
  <c r="DH794"/>
  <c r="B794"/>
  <c r="AM794"/>
  <c r="BS794"/>
  <c r="AC794"/>
  <c r="BD794"/>
  <c r="CF794"/>
  <c r="X794"/>
  <c r="AM788"/>
  <c r="B788"/>
  <c r="CF788"/>
  <c r="AX788"/>
  <c r="CZ788"/>
  <c r="X788"/>
  <c r="BD788"/>
  <c r="BS788"/>
  <c r="CT788"/>
  <c r="AC788"/>
  <c r="DG796"/>
  <c r="DG800"/>
  <c r="DG789"/>
  <c r="DG797"/>
  <c r="DG791"/>
  <c r="DG795"/>
  <c r="DG799"/>
  <c r="DG793"/>
  <c r="DG790"/>
  <c r="DG798"/>
  <c r="DG792"/>
  <c r="DN684"/>
  <c r="DM684"/>
  <c r="DK684"/>
  <c r="DJ684"/>
  <c r="DI684"/>
  <c r="DF684"/>
  <c r="DE684"/>
  <c r="DD684"/>
  <c r="DC684"/>
  <c r="DB684"/>
  <c r="DA684"/>
  <c r="CY684"/>
  <c r="CX684"/>
  <c r="CW684"/>
  <c r="CV684"/>
  <c r="CU684"/>
  <c r="BR684"/>
  <c r="BQ684"/>
  <c r="BP684"/>
  <c r="BO684"/>
  <c r="BN684"/>
  <c r="BC684"/>
  <c r="BB684"/>
  <c r="BA684"/>
  <c r="AZ684"/>
  <c r="AY684"/>
  <c r="CS684"/>
  <c r="CR684"/>
  <c r="CQ684"/>
  <c r="CP684"/>
  <c r="CO684"/>
  <c r="CN684"/>
  <c r="CM684"/>
  <c r="CL684"/>
  <c r="CK684"/>
  <c r="CJ684"/>
  <c r="CI684"/>
  <c r="CH684"/>
  <c r="CG684"/>
  <c r="BL684"/>
  <c r="BK684"/>
  <c r="BJ684"/>
  <c r="BI684"/>
  <c r="BH684"/>
  <c r="BG684"/>
  <c r="BF684"/>
  <c r="BE684"/>
  <c r="AJ684"/>
  <c r="AI684"/>
  <c r="AH684"/>
  <c r="AG684"/>
  <c r="AF684"/>
  <c r="AE684"/>
  <c r="AD684"/>
  <c r="AB684"/>
  <c r="AA684"/>
  <c r="Z684"/>
  <c r="Y684"/>
  <c r="W684"/>
  <c r="V684"/>
  <c r="U684"/>
  <c r="T684"/>
  <c r="S684"/>
  <c r="R684"/>
  <c r="Q684"/>
  <c r="P684"/>
  <c r="M684"/>
  <c r="L684"/>
  <c r="K684"/>
  <c r="J684"/>
  <c r="I684"/>
  <c r="H684"/>
  <c r="G684"/>
  <c r="F684"/>
  <c r="E684"/>
  <c r="D684"/>
  <c r="C684"/>
  <c r="CE684"/>
  <c r="CD684"/>
  <c r="CC684"/>
  <c r="CB684"/>
  <c r="CA684"/>
  <c r="BZ684"/>
  <c r="BY684"/>
  <c r="BX684"/>
  <c r="BW684"/>
  <c r="BV684"/>
  <c r="BU684"/>
  <c r="BT684"/>
  <c r="AW684"/>
  <c r="AV684"/>
  <c r="AU684"/>
  <c r="AT684"/>
  <c r="AS684"/>
  <c r="AR684"/>
  <c r="AQ684"/>
  <c r="AP684"/>
  <c r="AO684"/>
  <c r="AN684"/>
  <c r="DL692"/>
  <c r="DH692"/>
  <c r="CZ692"/>
  <c r="CT692"/>
  <c r="BM692"/>
  <c r="AX692"/>
  <c r="CF692"/>
  <c r="BD692"/>
  <c r="AC692"/>
  <c r="X692"/>
  <c r="O692"/>
  <c r="B692"/>
  <c r="BS692"/>
  <c r="AM692"/>
  <c r="DL691"/>
  <c r="DH691"/>
  <c r="CZ691"/>
  <c r="CT691"/>
  <c r="BM691"/>
  <c r="AX691"/>
  <c r="CF691"/>
  <c r="BD691"/>
  <c r="AC691"/>
  <c r="X691"/>
  <c r="O691"/>
  <c r="B691"/>
  <c r="BS691"/>
  <c r="AM691"/>
  <c r="DL690"/>
  <c r="DH690"/>
  <c r="CZ690"/>
  <c r="CT690"/>
  <c r="BM690"/>
  <c r="AX690"/>
  <c r="CF690"/>
  <c r="BD690"/>
  <c r="AC690"/>
  <c r="X690"/>
  <c r="O690"/>
  <c r="B690"/>
  <c r="BS690"/>
  <c r="AM690"/>
  <c r="DL689"/>
  <c r="DH689"/>
  <c r="CZ689"/>
  <c r="CT689"/>
  <c r="BM689"/>
  <c r="AX689"/>
  <c r="CF689"/>
  <c r="BD689"/>
  <c r="AC689"/>
  <c r="X689"/>
  <c r="O689"/>
  <c r="B689"/>
  <c r="BS689"/>
  <c r="AM689"/>
  <c r="DL688"/>
  <c r="DH688"/>
  <c r="CZ688"/>
  <c r="CT688"/>
  <c r="BM688"/>
  <c r="AX688"/>
  <c r="CF688"/>
  <c r="BD688"/>
  <c r="AC688"/>
  <c r="X688"/>
  <c r="O688"/>
  <c r="B688"/>
  <c r="BS688"/>
  <c r="AM688"/>
  <c r="DL686"/>
  <c r="DH686"/>
  <c r="CZ686"/>
  <c r="CT686"/>
  <c r="BM686"/>
  <c r="AX686"/>
  <c r="CF686"/>
  <c r="BD686"/>
  <c r="AC686"/>
  <c r="X686"/>
  <c r="O686"/>
  <c r="B686"/>
  <c r="BS686"/>
  <c r="AM686"/>
  <c r="DL685"/>
  <c r="DH685"/>
  <c r="CZ685"/>
  <c r="CT685"/>
  <c r="BM685"/>
  <c r="AX685"/>
  <c r="CF685"/>
  <c r="BD685"/>
  <c r="AC685"/>
  <c r="X685"/>
  <c r="O685"/>
  <c r="B685"/>
  <c r="BS685"/>
  <c r="AM685"/>
  <c r="DL683"/>
  <c r="DH683"/>
  <c r="CZ683"/>
  <c r="CT683"/>
  <c r="BM683"/>
  <c r="AX683"/>
  <c r="CF683"/>
  <c r="BD683"/>
  <c r="AC683"/>
  <c r="X683"/>
  <c r="O683"/>
  <c r="B683"/>
  <c r="BS683"/>
  <c r="AM683"/>
  <c r="DL682"/>
  <c r="DH682"/>
  <c r="CZ682"/>
  <c r="CT682"/>
  <c r="BM682"/>
  <c r="AX682"/>
  <c r="CF682"/>
  <c r="BD682"/>
  <c r="AC682"/>
  <c r="X682"/>
  <c r="O682"/>
  <c r="B682"/>
  <c r="BS682"/>
  <c r="AM682"/>
  <c r="DL681"/>
  <c r="DH681"/>
  <c r="CZ681"/>
  <c r="CT681"/>
  <c r="BM681"/>
  <c r="AX681"/>
  <c r="CF681"/>
  <c r="BD681"/>
  <c r="AC681"/>
  <c r="X681"/>
  <c r="O681"/>
  <c r="B681"/>
  <c r="BS681"/>
  <c r="AM681"/>
  <c r="DL680"/>
  <c r="DH680"/>
  <c r="CZ680"/>
  <c r="CT680"/>
  <c r="BM680"/>
  <c r="AX680"/>
  <c r="CF680"/>
  <c r="BD680"/>
  <c r="AC680"/>
  <c r="X680"/>
  <c r="O680"/>
  <c r="B680"/>
  <c r="BS680"/>
  <c r="AM680"/>
  <c r="DH684"/>
  <c r="DL684"/>
  <c r="X684"/>
  <c r="AX684"/>
  <c r="CZ684"/>
  <c r="CT684"/>
  <c r="DG794"/>
  <c r="DG788"/>
  <c r="BM684"/>
  <c r="AC684"/>
  <c r="B684"/>
  <c r="O684"/>
  <c r="BD684"/>
  <c r="BS684"/>
  <c r="AM684"/>
  <c r="CF684"/>
  <c r="DG685"/>
  <c r="DG683"/>
  <c r="DG689"/>
  <c r="DG680"/>
  <c r="DG681"/>
  <c r="DG688"/>
  <c r="DG691"/>
  <c r="DG682"/>
  <c r="DG690"/>
  <c r="DG692"/>
  <c r="DG686"/>
  <c r="DH237"/>
  <c r="CZ237"/>
  <c r="CT237"/>
  <c r="BM237"/>
  <c r="AX237"/>
  <c r="CF237"/>
  <c r="BD237"/>
  <c r="AJ237"/>
  <c r="AC237"/>
  <c r="X237"/>
  <c r="O237"/>
  <c r="B237"/>
  <c r="BS237"/>
  <c r="AM237"/>
  <c r="DH236"/>
  <c r="CZ236"/>
  <c r="CT236"/>
  <c r="BM236"/>
  <c r="AX236"/>
  <c r="CF236"/>
  <c r="BD236"/>
  <c r="AJ236"/>
  <c r="AC236"/>
  <c r="X236"/>
  <c r="O236"/>
  <c r="B236"/>
  <c r="BS236"/>
  <c r="AM236"/>
  <c r="DH239"/>
  <c r="DH238"/>
  <c r="CZ239"/>
  <c r="CZ238"/>
  <c r="CT239"/>
  <c r="CT238"/>
  <c r="BM239"/>
  <c r="BM238"/>
  <c r="AX239"/>
  <c r="AX238"/>
  <c r="CF239"/>
  <c r="CF238"/>
  <c r="BD239"/>
  <c r="BD238"/>
  <c r="AJ239"/>
  <c r="AJ238"/>
  <c r="AC239"/>
  <c r="AC238"/>
  <c r="X239"/>
  <c r="X238"/>
  <c r="O239"/>
  <c r="O238"/>
  <c r="B239"/>
  <c r="B238"/>
  <c r="BS239"/>
  <c r="BS238"/>
  <c r="AM239"/>
  <c r="AM238"/>
  <c r="AM235"/>
  <c r="BS235"/>
  <c r="B235"/>
  <c r="O235"/>
  <c r="X235"/>
  <c r="AC235"/>
  <c r="AJ235"/>
  <c r="BD235"/>
  <c r="CF235"/>
  <c r="AX235"/>
  <c r="BM235"/>
  <c r="CT235"/>
  <c r="CZ235"/>
  <c r="DH235"/>
  <c r="DG238"/>
  <c r="DG239"/>
  <c r="DG684"/>
  <c r="DG236"/>
  <c r="DG237"/>
  <c r="AJ356"/>
  <c r="CZ356"/>
  <c r="B356"/>
  <c r="CF356"/>
  <c r="BS356"/>
  <c r="X356"/>
  <c r="CT356"/>
  <c r="AM356"/>
  <c r="AX356"/>
  <c r="BM356"/>
  <c r="O356"/>
  <c r="DG235"/>
  <c r="DH471"/>
  <c r="CZ471"/>
  <c r="CT471"/>
  <c r="BM471"/>
  <c r="AX471"/>
  <c r="CF471"/>
  <c r="AJ471"/>
  <c r="AC471"/>
  <c r="X471"/>
  <c r="O471"/>
  <c r="B471"/>
  <c r="BS471"/>
  <c r="AM471"/>
  <c r="DG417"/>
  <c r="DG416"/>
  <c r="DG471"/>
  <c r="DG664"/>
  <c r="DG663"/>
  <c r="DG662"/>
  <c r="O650"/>
  <c r="O652"/>
  <c r="O654"/>
  <c r="DL654"/>
  <c r="DH654"/>
  <c r="CZ654"/>
  <c r="CT654"/>
  <c r="BM654"/>
  <c r="AX654"/>
  <c r="CF654"/>
  <c r="BD654"/>
  <c r="AJ654"/>
  <c r="AC654"/>
  <c r="X654"/>
  <c r="B654"/>
  <c r="BS654"/>
  <c r="AM654"/>
  <c r="DL652"/>
  <c r="DH652"/>
  <c r="CZ652"/>
  <c r="CT652"/>
  <c r="BM652"/>
  <c r="AX652"/>
  <c r="CF652"/>
  <c r="BD652"/>
  <c r="AJ652"/>
  <c r="AC652"/>
  <c r="X652"/>
  <c r="B652"/>
  <c r="BS652"/>
  <c r="AM652"/>
  <c r="DL650"/>
  <c r="DH650"/>
  <c r="CZ650"/>
  <c r="CT650"/>
  <c r="BM650"/>
  <c r="AX650"/>
  <c r="CF650"/>
  <c r="BD650"/>
  <c r="AJ650"/>
  <c r="AC650"/>
  <c r="X650"/>
  <c r="B650"/>
  <c r="BS650"/>
  <c r="AM650"/>
  <c r="CZ150"/>
  <c r="CZ149"/>
  <c r="CZ148"/>
  <c r="CZ146"/>
  <c r="CZ145"/>
  <c r="CZ144"/>
  <c r="CT150"/>
  <c r="CT149"/>
  <c r="CT148"/>
  <c r="CT146"/>
  <c r="CT145"/>
  <c r="CT144"/>
  <c r="BM150"/>
  <c r="BM149"/>
  <c r="BM148"/>
  <c r="BM146"/>
  <c r="BM145"/>
  <c r="BM144"/>
  <c r="AX150"/>
  <c r="AX149"/>
  <c r="AX148"/>
  <c r="AX146"/>
  <c r="AX145"/>
  <c r="AX144"/>
  <c r="CF150"/>
  <c r="CF149"/>
  <c r="CF148"/>
  <c r="CF146"/>
  <c r="CF145"/>
  <c r="CF144"/>
  <c r="BD150"/>
  <c r="BD149"/>
  <c r="BD148"/>
  <c r="BD146"/>
  <c r="BD145"/>
  <c r="BD144"/>
  <c r="AJ150"/>
  <c r="AJ149"/>
  <c r="AJ148"/>
  <c r="AJ146"/>
  <c r="AJ145"/>
  <c r="AJ144"/>
  <c r="AC150"/>
  <c r="AC149"/>
  <c r="AC148"/>
  <c r="AC146"/>
  <c r="AC145"/>
  <c r="AC144"/>
  <c r="X150"/>
  <c r="X149"/>
  <c r="X148"/>
  <c r="X146"/>
  <c r="X145"/>
  <c r="X144"/>
  <c r="O150"/>
  <c r="O149"/>
  <c r="O148"/>
  <c r="O146"/>
  <c r="O145"/>
  <c r="O144"/>
  <c r="B150"/>
  <c r="B149"/>
  <c r="B148"/>
  <c r="B146"/>
  <c r="B145"/>
  <c r="B144"/>
  <c r="BS150"/>
  <c r="BS149"/>
  <c r="BS148"/>
  <c r="BS146"/>
  <c r="BS145"/>
  <c r="BS144"/>
  <c r="AM150"/>
  <c r="AM149"/>
  <c r="AM148"/>
  <c r="AM146"/>
  <c r="AM145"/>
  <c r="AM144"/>
  <c r="AJ658"/>
  <c r="DL658"/>
  <c r="DH658"/>
  <c r="O658"/>
  <c r="CF658"/>
  <c r="BD658"/>
  <c r="AC658"/>
  <c r="X658"/>
  <c r="CZ658"/>
  <c r="B658"/>
  <c r="CT658"/>
  <c r="BS658"/>
  <c r="BM658"/>
  <c r="AM658"/>
  <c r="AX658"/>
  <c r="DG146"/>
  <c r="DG148"/>
  <c r="DG145"/>
  <c r="DG144"/>
  <c r="DG149"/>
  <c r="DG150"/>
  <c r="DG652"/>
  <c r="DG650"/>
  <c r="DG654"/>
  <c r="DG658"/>
  <c r="DM678"/>
  <c r="DK678"/>
  <c r="DJ678"/>
  <c r="DI678"/>
  <c r="DH673"/>
  <c r="AM673"/>
  <c r="BS673"/>
  <c r="B673"/>
  <c r="O673"/>
  <c r="X673"/>
  <c r="AC673"/>
  <c r="AJ673"/>
  <c r="BD673"/>
  <c r="CF673"/>
  <c r="AX673"/>
  <c r="BM673"/>
  <c r="CT673"/>
  <c r="CZ673"/>
  <c r="DF678"/>
  <c r="DE678"/>
  <c r="DD678"/>
  <c r="DC678"/>
  <c r="DB678"/>
  <c r="DA678"/>
  <c r="CY678"/>
  <c r="CX678"/>
  <c r="CW678"/>
  <c r="CV678"/>
  <c r="CU678"/>
  <c r="BR678"/>
  <c r="BQ678"/>
  <c r="BP678"/>
  <c r="BO678"/>
  <c r="BN678"/>
  <c r="BC678"/>
  <c r="BB678"/>
  <c r="BA678"/>
  <c r="AZ678"/>
  <c r="AY678"/>
  <c r="CS678"/>
  <c r="CR678"/>
  <c r="CQ678"/>
  <c r="CP678"/>
  <c r="CO678"/>
  <c r="CN678"/>
  <c r="CM678"/>
  <c r="CL678"/>
  <c r="CK678"/>
  <c r="CJ678"/>
  <c r="CI678"/>
  <c r="CH678"/>
  <c r="CG678"/>
  <c r="BL678"/>
  <c r="BK678"/>
  <c r="BJ678"/>
  <c r="BI678"/>
  <c r="BH678"/>
  <c r="BG678"/>
  <c r="BF678"/>
  <c r="BE678"/>
  <c r="AL678"/>
  <c r="AK678"/>
  <c r="AI678"/>
  <c r="AH678"/>
  <c r="AG678"/>
  <c r="AF678"/>
  <c r="AE678"/>
  <c r="AD678"/>
  <c r="AB678"/>
  <c r="AA678"/>
  <c r="Z678"/>
  <c r="Y678"/>
  <c r="W678"/>
  <c r="V678"/>
  <c r="U678"/>
  <c r="T678"/>
  <c r="S678"/>
  <c r="R678"/>
  <c r="Q678"/>
  <c r="P678"/>
  <c r="M678"/>
  <c r="L678"/>
  <c r="K678"/>
  <c r="J678"/>
  <c r="I678"/>
  <c r="H678"/>
  <c r="G678"/>
  <c r="F678"/>
  <c r="E678"/>
  <c r="D678"/>
  <c r="C678"/>
  <c r="CE678"/>
  <c r="CD678"/>
  <c r="CC678"/>
  <c r="CB678"/>
  <c r="CA678"/>
  <c r="BZ678"/>
  <c r="BY678"/>
  <c r="BX678"/>
  <c r="BW678"/>
  <c r="BV678"/>
  <c r="BU678"/>
  <c r="BT678"/>
  <c r="AW678"/>
  <c r="AV678"/>
  <c r="AU678"/>
  <c r="AT678"/>
  <c r="AS678"/>
  <c r="AR678"/>
  <c r="AQ678"/>
  <c r="AP678"/>
  <c r="AO678"/>
  <c r="AN678"/>
  <c r="DL677"/>
  <c r="DH677"/>
  <c r="AM677"/>
  <c r="BS677"/>
  <c r="B677"/>
  <c r="O677"/>
  <c r="X677"/>
  <c r="AC677"/>
  <c r="AJ677"/>
  <c r="BD677"/>
  <c r="CF677"/>
  <c r="AX677"/>
  <c r="BM677"/>
  <c r="CT677"/>
  <c r="CZ677"/>
  <c r="DL676"/>
  <c r="DH676"/>
  <c r="AM676"/>
  <c r="BS676"/>
  <c r="B676"/>
  <c r="O676"/>
  <c r="X676"/>
  <c r="AC676"/>
  <c r="AJ676"/>
  <c r="BD676"/>
  <c r="CF676"/>
  <c r="AX676"/>
  <c r="BM676"/>
  <c r="CT676"/>
  <c r="CZ676"/>
  <c r="DL675"/>
  <c r="DH675"/>
  <c r="AM675"/>
  <c r="BS675"/>
  <c r="B675"/>
  <c r="O675"/>
  <c r="X675"/>
  <c r="AC675"/>
  <c r="AJ675"/>
  <c r="BD675"/>
  <c r="CF675"/>
  <c r="AX675"/>
  <c r="BM675"/>
  <c r="CT675"/>
  <c r="CZ675"/>
  <c r="DL674"/>
  <c r="DH674"/>
  <c r="AM674"/>
  <c r="BS674"/>
  <c r="B674"/>
  <c r="O674"/>
  <c r="X674"/>
  <c r="AC674"/>
  <c r="BD674"/>
  <c r="CF674"/>
  <c r="AX674"/>
  <c r="BM674"/>
  <c r="CT674"/>
  <c r="CZ674"/>
  <c r="DL673"/>
  <c r="B278"/>
  <c r="DM283"/>
  <c r="DK283"/>
  <c r="DJ283"/>
  <c r="DI283"/>
  <c r="DF283"/>
  <c r="DE283"/>
  <c r="DD283"/>
  <c r="DC283"/>
  <c r="DB283"/>
  <c r="DA283"/>
  <c r="CY283"/>
  <c r="CX283"/>
  <c r="CW283"/>
  <c r="CV283"/>
  <c r="CU283"/>
  <c r="BR283"/>
  <c r="BQ283"/>
  <c r="BP283"/>
  <c r="BO283"/>
  <c r="BN283"/>
  <c r="BC283"/>
  <c r="BB283"/>
  <c r="BA283"/>
  <c r="AZ283"/>
  <c r="AY283"/>
  <c r="CS283"/>
  <c r="CR283"/>
  <c r="CQ283"/>
  <c r="CP283"/>
  <c r="CO283"/>
  <c r="CN283"/>
  <c r="CM283"/>
  <c r="CL283"/>
  <c r="CK283"/>
  <c r="CJ283"/>
  <c r="CI283"/>
  <c r="CH283"/>
  <c r="CG283"/>
  <c r="BL283"/>
  <c r="BK283"/>
  <c r="BJ283"/>
  <c r="BI283"/>
  <c r="BH283"/>
  <c r="BG283"/>
  <c r="BF283"/>
  <c r="BE283"/>
  <c r="AL283"/>
  <c r="AK283"/>
  <c r="AI283"/>
  <c r="AH283"/>
  <c r="AG283"/>
  <c r="AF283"/>
  <c r="AE283"/>
  <c r="AD283"/>
  <c r="AB283"/>
  <c r="AA283"/>
  <c r="Z283"/>
  <c r="Y283"/>
  <c r="W283"/>
  <c r="V283"/>
  <c r="U283"/>
  <c r="T283"/>
  <c r="S283"/>
  <c r="R283"/>
  <c r="Q283"/>
  <c r="P283"/>
  <c r="M283"/>
  <c r="L283"/>
  <c r="K283"/>
  <c r="J283"/>
  <c r="I283"/>
  <c r="H283"/>
  <c r="G283"/>
  <c r="F283"/>
  <c r="E283"/>
  <c r="D283"/>
  <c r="C283"/>
  <c r="CE283"/>
  <c r="CD283"/>
  <c r="CC283"/>
  <c r="CB283"/>
  <c r="CA283"/>
  <c r="BZ283"/>
  <c r="BY283"/>
  <c r="BX283"/>
  <c r="BW283"/>
  <c r="BV283"/>
  <c r="BU283"/>
  <c r="BT283"/>
  <c r="AW283"/>
  <c r="AV283"/>
  <c r="AU283"/>
  <c r="AT283"/>
  <c r="AS283"/>
  <c r="AR283"/>
  <c r="AQ283"/>
  <c r="AP283"/>
  <c r="AO283"/>
  <c r="AN283"/>
  <c r="DH282"/>
  <c r="AM282"/>
  <c r="BS282"/>
  <c r="B282"/>
  <c r="O282"/>
  <c r="X282"/>
  <c r="AC282"/>
  <c r="AJ282"/>
  <c r="BD282"/>
  <c r="CF282"/>
  <c r="AX282"/>
  <c r="BM282"/>
  <c r="CT282"/>
  <c r="CZ282"/>
  <c r="DH281"/>
  <c r="AM281"/>
  <c r="BS281"/>
  <c r="B281"/>
  <c r="O281"/>
  <c r="X281"/>
  <c r="AC281"/>
  <c r="AJ281"/>
  <c r="BD281"/>
  <c r="CF281"/>
  <c r="AX281"/>
  <c r="BM281"/>
  <c r="CT281"/>
  <c r="CZ281"/>
  <c r="DH280"/>
  <c r="AM280"/>
  <c r="BS280"/>
  <c r="B280"/>
  <c r="O280"/>
  <c r="X280"/>
  <c r="AC280"/>
  <c r="AJ280"/>
  <c r="BD280"/>
  <c r="CF280"/>
  <c r="AX280"/>
  <c r="BM280"/>
  <c r="CT280"/>
  <c r="CZ280"/>
  <c r="DH279"/>
  <c r="AM279"/>
  <c r="BS279"/>
  <c r="B279"/>
  <c r="O279"/>
  <c r="X279"/>
  <c r="AC279"/>
  <c r="AJ279"/>
  <c r="BD279"/>
  <c r="CF279"/>
  <c r="AX279"/>
  <c r="BM279"/>
  <c r="CT279"/>
  <c r="CZ279"/>
  <c r="DH278"/>
  <c r="AM278"/>
  <c r="BS278"/>
  <c r="O278"/>
  <c r="X278"/>
  <c r="AC278"/>
  <c r="AJ278"/>
  <c r="BD278"/>
  <c r="CF278"/>
  <c r="AX278"/>
  <c r="BM278"/>
  <c r="CT278"/>
  <c r="CZ278"/>
  <c r="DH276"/>
  <c r="AM276"/>
  <c r="BS276"/>
  <c r="B276"/>
  <c r="O276"/>
  <c r="X276"/>
  <c r="AC276"/>
  <c r="AJ276"/>
  <c r="BD276"/>
  <c r="CF276"/>
  <c r="AX276"/>
  <c r="BM276"/>
  <c r="CT276"/>
  <c r="CZ276"/>
  <c r="DH275"/>
  <c r="AM275"/>
  <c r="BS275"/>
  <c r="B275"/>
  <c r="O275"/>
  <c r="X275"/>
  <c r="AC275"/>
  <c r="AJ275"/>
  <c r="BD275"/>
  <c r="CF275"/>
  <c r="AX275"/>
  <c r="BM275"/>
  <c r="CT275"/>
  <c r="CZ275"/>
  <c r="AM217"/>
  <c r="BS217"/>
  <c r="B217"/>
  <c r="O217"/>
  <c r="X217"/>
  <c r="AC217"/>
  <c r="AJ217"/>
  <c r="BD217"/>
  <c r="CF217"/>
  <c r="AX217"/>
  <c r="BM217"/>
  <c r="CT217"/>
  <c r="CZ217"/>
  <c r="AM218"/>
  <c r="BS218"/>
  <c r="B218"/>
  <c r="O218"/>
  <c r="X218"/>
  <c r="AC218"/>
  <c r="AJ218"/>
  <c r="BD218"/>
  <c r="CF218"/>
  <c r="AX218"/>
  <c r="BM218"/>
  <c r="CT218"/>
  <c r="CZ218"/>
  <c r="AM219"/>
  <c r="BS219"/>
  <c r="B219"/>
  <c r="O219"/>
  <c r="X219"/>
  <c r="AC219"/>
  <c r="AJ219"/>
  <c r="BD219"/>
  <c r="CF219"/>
  <c r="AX219"/>
  <c r="BM219"/>
  <c r="CT219"/>
  <c r="CZ219"/>
  <c r="AM220"/>
  <c r="BS220"/>
  <c r="B220"/>
  <c r="O220"/>
  <c r="X220"/>
  <c r="AC220"/>
  <c r="AJ220"/>
  <c r="BD220"/>
  <c r="CF220"/>
  <c r="AX220"/>
  <c r="BM220"/>
  <c r="CT220"/>
  <c r="CZ220"/>
  <c r="AM221"/>
  <c r="BS221"/>
  <c r="B221"/>
  <c r="O221"/>
  <c r="X221"/>
  <c r="AC221"/>
  <c r="AJ221"/>
  <c r="BD221"/>
  <c r="CF221"/>
  <c r="AX221"/>
  <c r="BM221"/>
  <c r="CT221"/>
  <c r="CZ221"/>
  <c r="AM222"/>
  <c r="BS222"/>
  <c r="B222"/>
  <c r="O222"/>
  <c r="X222"/>
  <c r="AC222"/>
  <c r="AJ222"/>
  <c r="BD222"/>
  <c r="CF222"/>
  <c r="AX222"/>
  <c r="BM222"/>
  <c r="CT222"/>
  <c r="CZ222"/>
  <c r="AM223"/>
  <c r="BS223"/>
  <c r="B223"/>
  <c r="O223"/>
  <c r="X223"/>
  <c r="AC223"/>
  <c r="AJ223"/>
  <c r="BD223"/>
  <c r="CF223"/>
  <c r="AX223"/>
  <c r="BM223"/>
  <c r="CT223"/>
  <c r="CZ223"/>
  <c r="AM224"/>
  <c r="BS224"/>
  <c r="B224"/>
  <c r="O224"/>
  <c r="X224"/>
  <c r="AC224"/>
  <c r="AJ224"/>
  <c r="BD224"/>
  <c r="CF224"/>
  <c r="AX224"/>
  <c r="BM224"/>
  <c r="CT224"/>
  <c r="CZ224"/>
  <c r="AM225"/>
  <c r="BS225"/>
  <c r="B225"/>
  <c r="O225"/>
  <c r="X225"/>
  <c r="AC225"/>
  <c r="AJ225"/>
  <c r="BD225"/>
  <c r="CF225"/>
  <c r="AX225"/>
  <c r="BM225"/>
  <c r="CT225"/>
  <c r="CZ225"/>
  <c r="AM226"/>
  <c r="BS226"/>
  <c r="B226"/>
  <c r="O226"/>
  <c r="X226"/>
  <c r="AC226"/>
  <c r="AJ226"/>
  <c r="BD226"/>
  <c r="CF226"/>
  <c r="AX226"/>
  <c r="BM226"/>
  <c r="CT226"/>
  <c r="CZ226"/>
  <c r="AM227"/>
  <c r="BS227"/>
  <c r="B227"/>
  <c r="O227"/>
  <c r="X227"/>
  <c r="AC227"/>
  <c r="AJ227"/>
  <c r="BD227"/>
  <c r="CF227"/>
  <c r="AX227"/>
  <c r="BM227"/>
  <c r="CT227"/>
  <c r="CZ227"/>
  <c r="DF215"/>
  <c r="DE215"/>
  <c r="DD215"/>
  <c r="DC215"/>
  <c r="DB215"/>
  <c r="DA215"/>
  <c r="CY215"/>
  <c r="CX215"/>
  <c r="CW215"/>
  <c r="CV215"/>
  <c r="CU215"/>
  <c r="BR215"/>
  <c r="BQ215"/>
  <c r="BP215"/>
  <c r="BO215"/>
  <c r="BN215"/>
  <c r="BC215"/>
  <c r="BB215"/>
  <c r="BA215"/>
  <c r="AZ215"/>
  <c r="AY215"/>
  <c r="CS215"/>
  <c r="CR215"/>
  <c r="CQ215"/>
  <c r="CP215"/>
  <c r="CO215"/>
  <c r="CN215"/>
  <c r="CM215"/>
  <c r="CL215"/>
  <c r="CK215"/>
  <c r="CJ215"/>
  <c r="CI215"/>
  <c r="CH215"/>
  <c r="CG215"/>
  <c r="BL215"/>
  <c r="BK215"/>
  <c r="BJ215"/>
  <c r="BI215"/>
  <c r="BH215"/>
  <c r="BG215"/>
  <c r="BF215"/>
  <c r="BE215"/>
  <c r="AL215"/>
  <c r="AK215"/>
  <c r="AI215"/>
  <c r="AH215"/>
  <c r="AG215"/>
  <c r="AF215"/>
  <c r="AE215"/>
  <c r="AD215"/>
  <c r="AB215"/>
  <c r="AA215"/>
  <c r="Z215"/>
  <c r="Y215"/>
  <c r="W215"/>
  <c r="V215"/>
  <c r="U215"/>
  <c r="T215"/>
  <c r="S215"/>
  <c r="R215"/>
  <c r="Q215"/>
  <c r="P215"/>
  <c r="M215"/>
  <c r="L215"/>
  <c r="K215"/>
  <c r="J215"/>
  <c r="I215"/>
  <c r="H215"/>
  <c r="G215"/>
  <c r="F215"/>
  <c r="E215"/>
  <c r="D215"/>
  <c r="C215"/>
  <c r="CE215"/>
  <c r="CD215"/>
  <c r="CC215"/>
  <c r="CB215"/>
  <c r="CA215"/>
  <c r="BZ215"/>
  <c r="BY215"/>
  <c r="BX215"/>
  <c r="BW215"/>
  <c r="BV215"/>
  <c r="BU215"/>
  <c r="BT215"/>
  <c r="AW215"/>
  <c r="AV215"/>
  <c r="AU215"/>
  <c r="AT215"/>
  <c r="AS215"/>
  <c r="AR215"/>
  <c r="AQ215"/>
  <c r="AP215"/>
  <c r="AO215"/>
  <c r="AN215"/>
  <c r="DH277"/>
  <c r="AM277"/>
  <c r="BS277"/>
  <c r="B277"/>
  <c r="O277"/>
  <c r="X277"/>
  <c r="AC277"/>
  <c r="AJ277"/>
  <c r="BD277"/>
  <c r="CF277"/>
  <c r="AX277"/>
  <c r="BM277"/>
  <c r="CT277"/>
  <c r="CZ277"/>
  <c r="DM25"/>
  <c r="DK25"/>
  <c r="DJ25"/>
  <c r="DI25"/>
  <c r="DH14"/>
  <c r="DH8"/>
  <c r="DH660"/>
  <c r="AM14"/>
  <c r="BS14"/>
  <c r="B14"/>
  <c r="O14"/>
  <c r="X14"/>
  <c r="AC14"/>
  <c r="AJ14"/>
  <c r="BD14"/>
  <c r="CF14"/>
  <c r="AX14"/>
  <c r="BM14"/>
  <c r="CT14"/>
  <c r="CZ14"/>
  <c r="AM8"/>
  <c r="AM660"/>
  <c r="BS8"/>
  <c r="B8"/>
  <c r="B660"/>
  <c r="O8"/>
  <c r="O660"/>
  <c r="X8"/>
  <c r="X660"/>
  <c r="AC8"/>
  <c r="AJ8"/>
  <c r="AJ660"/>
  <c r="BD8"/>
  <c r="CF8"/>
  <c r="CF660"/>
  <c r="AX8"/>
  <c r="BM8"/>
  <c r="BM660"/>
  <c r="CT8"/>
  <c r="CT660"/>
  <c r="CZ8"/>
  <c r="CZ660"/>
  <c r="DF25"/>
  <c r="DE25"/>
  <c r="DD25"/>
  <c r="DC25"/>
  <c r="DB25"/>
  <c r="DA25"/>
  <c r="CY25"/>
  <c r="CX25"/>
  <c r="CW25"/>
  <c r="CV25"/>
  <c r="CU25"/>
  <c r="BR25"/>
  <c r="BQ25"/>
  <c r="BP25"/>
  <c r="BO25"/>
  <c r="BN25"/>
  <c r="BC25"/>
  <c r="BB25"/>
  <c r="BA25"/>
  <c r="AZ25"/>
  <c r="AY25"/>
  <c r="CS25"/>
  <c r="CR25"/>
  <c r="CQ25"/>
  <c r="CP25"/>
  <c r="CO25"/>
  <c r="CN25"/>
  <c r="CM25"/>
  <c r="CL25"/>
  <c r="CK25"/>
  <c r="CJ25"/>
  <c r="CI25"/>
  <c r="CH25"/>
  <c r="CG25"/>
  <c r="BL25"/>
  <c r="BK25"/>
  <c r="BJ25"/>
  <c r="BI25"/>
  <c r="BH25"/>
  <c r="BG25"/>
  <c r="BF25"/>
  <c r="BE25"/>
  <c r="AL25"/>
  <c r="AK25"/>
  <c r="AI25"/>
  <c r="AH25"/>
  <c r="AG25"/>
  <c r="AF25"/>
  <c r="AE25"/>
  <c r="AD25"/>
  <c r="AB25"/>
  <c r="AA25"/>
  <c r="Z25"/>
  <c r="Y25"/>
  <c r="W25"/>
  <c r="V25"/>
  <c r="U25"/>
  <c r="T25"/>
  <c r="S25"/>
  <c r="R25"/>
  <c r="Q25"/>
  <c r="P25"/>
  <c r="M25"/>
  <c r="L25"/>
  <c r="K25"/>
  <c r="J25"/>
  <c r="I25"/>
  <c r="H25"/>
  <c r="G25"/>
  <c r="F25"/>
  <c r="E25"/>
  <c r="D25"/>
  <c r="C25"/>
  <c r="CE25"/>
  <c r="CD25"/>
  <c r="CC25"/>
  <c r="CB25"/>
  <c r="CA25"/>
  <c r="BZ25"/>
  <c r="BY25"/>
  <c r="BX25"/>
  <c r="BW25"/>
  <c r="BV25"/>
  <c r="BU25"/>
  <c r="BT25"/>
  <c r="AW25"/>
  <c r="AV25"/>
  <c r="AU25"/>
  <c r="AT25"/>
  <c r="AS25"/>
  <c r="AR25"/>
  <c r="AQ25"/>
  <c r="AP25"/>
  <c r="AO25"/>
  <c r="AN25"/>
  <c r="DM344"/>
  <c r="DK344"/>
  <c r="DJ344"/>
  <c r="DI344"/>
  <c r="DH330"/>
  <c r="DH337"/>
  <c r="AM330"/>
  <c r="BS330"/>
  <c r="B330"/>
  <c r="O330"/>
  <c r="X330"/>
  <c r="AC330"/>
  <c r="AJ330"/>
  <c r="BD330"/>
  <c r="CF330"/>
  <c r="AX330"/>
  <c r="BM330"/>
  <c r="CT330"/>
  <c r="CZ330"/>
  <c r="AM337"/>
  <c r="BS337"/>
  <c r="B337"/>
  <c r="O337"/>
  <c r="X337"/>
  <c r="AC337"/>
  <c r="AJ337"/>
  <c r="BD337"/>
  <c r="CF337"/>
  <c r="AX337"/>
  <c r="BM337"/>
  <c r="CT337"/>
  <c r="CZ337"/>
  <c r="DF344"/>
  <c r="DE344"/>
  <c r="DD344"/>
  <c r="DC344"/>
  <c r="DB344"/>
  <c r="DA344"/>
  <c r="CY344"/>
  <c r="CX344"/>
  <c r="CW344"/>
  <c r="CV344"/>
  <c r="CU344"/>
  <c r="BR344"/>
  <c r="BQ344"/>
  <c r="BP344"/>
  <c r="BO344"/>
  <c r="BN344"/>
  <c r="BC344"/>
  <c r="BB344"/>
  <c r="BA344"/>
  <c r="AZ344"/>
  <c r="AY344"/>
  <c r="CS344"/>
  <c r="CR344"/>
  <c r="CQ344"/>
  <c r="CP344"/>
  <c r="CO344"/>
  <c r="CN344"/>
  <c r="CM344"/>
  <c r="CL344"/>
  <c r="CK344"/>
  <c r="CJ344"/>
  <c r="CI344"/>
  <c r="CH344"/>
  <c r="CG344"/>
  <c r="BL344"/>
  <c r="BK344"/>
  <c r="BJ344"/>
  <c r="BI344"/>
  <c r="BH344"/>
  <c r="BG344"/>
  <c r="BF344"/>
  <c r="BE344"/>
  <c r="AL344"/>
  <c r="AK344"/>
  <c r="AI344"/>
  <c r="AH344"/>
  <c r="AG344"/>
  <c r="AF344"/>
  <c r="AE344"/>
  <c r="AD344"/>
  <c r="AB344"/>
  <c r="AA344"/>
  <c r="Z344"/>
  <c r="Y344"/>
  <c r="W344"/>
  <c r="V344"/>
  <c r="U344"/>
  <c r="T344"/>
  <c r="S344"/>
  <c r="R344"/>
  <c r="Q344"/>
  <c r="P344"/>
  <c r="M344"/>
  <c r="L344"/>
  <c r="K344"/>
  <c r="J344"/>
  <c r="I344"/>
  <c r="H344"/>
  <c r="G344"/>
  <c r="F344"/>
  <c r="E344"/>
  <c r="D344"/>
  <c r="C344"/>
  <c r="CE344"/>
  <c r="CD344"/>
  <c r="CC344"/>
  <c r="CB344"/>
  <c r="CA344"/>
  <c r="BZ344"/>
  <c r="BY344"/>
  <c r="BX344"/>
  <c r="BW344"/>
  <c r="BV344"/>
  <c r="BU344"/>
  <c r="BT344"/>
  <c r="AW344"/>
  <c r="AV344"/>
  <c r="AU344"/>
  <c r="AT344"/>
  <c r="AS344"/>
  <c r="AR344"/>
  <c r="AQ344"/>
  <c r="AP344"/>
  <c r="AO344"/>
  <c r="AN344"/>
  <c r="DM343"/>
  <c r="DK343"/>
  <c r="DJ343"/>
  <c r="DI343"/>
  <c r="DH329"/>
  <c r="DH336"/>
  <c r="AM329"/>
  <c r="BS329"/>
  <c r="B329"/>
  <c r="O329"/>
  <c r="X329"/>
  <c r="AC329"/>
  <c r="AJ329"/>
  <c r="BD329"/>
  <c r="CF329"/>
  <c r="AX329"/>
  <c r="BM329"/>
  <c r="CT329"/>
  <c r="CZ329"/>
  <c r="AM336"/>
  <c r="BS336"/>
  <c r="B336"/>
  <c r="O336"/>
  <c r="X336"/>
  <c r="AC336"/>
  <c r="AJ336"/>
  <c r="BD336"/>
  <c r="CF336"/>
  <c r="AX336"/>
  <c r="BM336"/>
  <c r="CT336"/>
  <c r="CZ336"/>
  <c r="DF343"/>
  <c r="DE343"/>
  <c r="DD343"/>
  <c r="DC343"/>
  <c r="DB343"/>
  <c r="DA343"/>
  <c r="CY343"/>
  <c r="CX343"/>
  <c r="CW343"/>
  <c r="CV343"/>
  <c r="CU343"/>
  <c r="BR343"/>
  <c r="BQ343"/>
  <c r="BP343"/>
  <c r="BO343"/>
  <c r="BN343"/>
  <c r="BC343"/>
  <c r="BB343"/>
  <c r="BA343"/>
  <c r="AZ343"/>
  <c r="AY343"/>
  <c r="CS343"/>
  <c r="CR343"/>
  <c r="CQ343"/>
  <c r="CP343"/>
  <c r="CO343"/>
  <c r="CN343"/>
  <c r="CM343"/>
  <c r="CL343"/>
  <c r="CK343"/>
  <c r="CJ343"/>
  <c r="CI343"/>
  <c r="CH343"/>
  <c r="CG343"/>
  <c r="BL343"/>
  <c r="BK343"/>
  <c r="BJ343"/>
  <c r="BI343"/>
  <c r="BH343"/>
  <c r="BG343"/>
  <c r="BF343"/>
  <c r="BE343"/>
  <c r="AL343"/>
  <c r="AK343"/>
  <c r="AI343"/>
  <c r="AH343"/>
  <c r="AG343"/>
  <c r="AF343"/>
  <c r="AE343"/>
  <c r="AD343"/>
  <c r="AB343"/>
  <c r="AA343"/>
  <c r="Z343"/>
  <c r="Y343"/>
  <c r="W343"/>
  <c r="V343"/>
  <c r="U343"/>
  <c r="T343"/>
  <c r="S343"/>
  <c r="R343"/>
  <c r="Q343"/>
  <c r="P343"/>
  <c r="M343"/>
  <c r="L343"/>
  <c r="K343"/>
  <c r="J343"/>
  <c r="I343"/>
  <c r="H343"/>
  <c r="G343"/>
  <c r="F343"/>
  <c r="E343"/>
  <c r="D343"/>
  <c r="C343"/>
  <c r="CE343"/>
  <c r="CD343"/>
  <c r="CC343"/>
  <c r="CB343"/>
  <c r="CA343"/>
  <c r="BZ343"/>
  <c r="BY343"/>
  <c r="BX343"/>
  <c r="BW343"/>
  <c r="BV343"/>
  <c r="BU343"/>
  <c r="BT343"/>
  <c r="AW343"/>
  <c r="AV343"/>
  <c r="AU343"/>
  <c r="AT343"/>
  <c r="AS343"/>
  <c r="AR343"/>
  <c r="AQ343"/>
  <c r="AP343"/>
  <c r="AO343"/>
  <c r="AN343"/>
  <c r="DM342"/>
  <c r="DK342"/>
  <c r="DJ342"/>
  <c r="DI342"/>
  <c r="DH328"/>
  <c r="DH335"/>
  <c r="AM328"/>
  <c r="BS328"/>
  <c r="B328"/>
  <c r="O328"/>
  <c r="X328"/>
  <c r="AC328"/>
  <c r="AJ328"/>
  <c r="BD328"/>
  <c r="CF328"/>
  <c r="AX328"/>
  <c r="BM328"/>
  <c r="CT328"/>
  <c r="CZ328"/>
  <c r="AM335"/>
  <c r="BS335"/>
  <c r="B335"/>
  <c r="O335"/>
  <c r="X335"/>
  <c r="AC335"/>
  <c r="AJ335"/>
  <c r="BD335"/>
  <c r="CF335"/>
  <c r="AX335"/>
  <c r="BM335"/>
  <c r="CT335"/>
  <c r="CZ335"/>
  <c r="DF342"/>
  <c r="DE342"/>
  <c r="DD342"/>
  <c r="DC342"/>
  <c r="DB342"/>
  <c r="DA342"/>
  <c r="CY342"/>
  <c r="CX342"/>
  <c r="CW342"/>
  <c r="CV342"/>
  <c r="CU342"/>
  <c r="BR342"/>
  <c r="BQ342"/>
  <c r="BP342"/>
  <c r="BO342"/>
  <c r="BN342"/>
  <c r="BC342"/>
  <c r="BB342"/>
  <c r="BA342"/>
  <c r="AZ342"/>
  <c r="AY342"/>
  <c r="CS342"/>
  <c r="CR342"/>
  <c r="CQ342"/>
  <c r="CP342"/>
  <c r="CO342"/>
  <c r="CN342"/>
  <c r="CM342"/>
  <c r="CL342"/>
  <c r="CK342"/>
  <c r="CJ342"/>
  <c r="CI342"/>
  <c r="CH342"/>
  <c r="CG342"/>
  <c r="BL342"/>
  <c r="BK342"/>
  <c r="BJ342"/>
  <c r="BI342"/>
  <c r="BH342"/>
  <c r="BG342"/>
  <c r="BF342"/>
  <c r="BE342"/>
  <c r="AL342"/>
  <c r="AK342"/>
  <c r="AI342"/>
  <c r="AH342"/>
  <c r="AG342"/>
  <c r="AF342"/>
  <c r="AE342"/>
  <c r="AD342"/>
  <c r="AB342"/>
  <c r="AA342"/>
  <c r="Z342"/>
  <c r="Y342"/>
  <c r="W342"/>
  <c r="V342"/>
  <c r="U342"/>
  <c r="T342"/>
  <c r="S342"/>
  <c r="R342"/>
  <c r="Q342"/>
  <c r="P342"/>
  <c r="M342"/>
  <c r="L342"/>
  <c r="K342"/>
  <c r="J342"/>
  <c r="I342"/>
  <c r="H342"/>
  <c r="G342"/>
  <c r="F342"/>
  <c r="E342"/>
  <c r="D342"/>
  <c r="C342"/>
  <c r="CE342"/>
  <c r="CD342"/>
  <c r="CC342"/>
  <c r="CB342"/>
  <c r="CA342"/>
  <c r="BZ342"/>
  <c r="BY342"/>
  <c r="BX342"/>
  <c r="BW342"/>
  <c r="BV342"/>
  <c r="BU342"/>
  <c r="BT342"/>
  <c r="AW342"/>
  <c r="AV342"/>
  <c r="AU342"/>
  <c r="AT342"/>
  <c r="AS342"/>
  <c r="AR342"/>
  <c r="AQ342"/>
  <c r="AP342"/>
  <c r="AO342"/>
  <c r="AN342"/>
  <c r="DM341"/>
  <c r="DK341"/>
  <c r="DJ341"/>
  <c r="DI341"/>
  <c r="DH327"/>
  <c r="DH334"/>
  <c r="AM327"/>
  <c r="BS327"/>
  <c r="B327"/>
  <c r="O327"/>
  <c r="X327"/>
  <c r="AC327"/>
  <c r="AJ327"/>
  <c r="BD327"/>
  <c r="CF327"/>
  <c r="AX327"/>
  <c r="BM327"/>
  <c r="CT327"/>
  <c r="CZ327"/>
  <c r="AM334"/>
  <c r="BS334"/>
  <c r="B334"/>
  <c r="O334"/>
  <c r="X334"/>
  <c r="AC334"/>
  <c r="AJ334"/>
  <c r="BD334"/>
  <c r="CF334"/>
  <c r="AX334"/>
  <c r="BM334"/>
  <c r="CT334"/>
  <c r="CZ334"/>
  <c r="DF341"/>
  <c r="DE341"/>
  <c r="DD341"/>
  <c r="DC341"/>
  <c r="DB341"/>
  <c r="DA341"/>
  <c r="CY341"/>
  <c r="CX341"/>
  <c r="CW341"/>
  <c r="CV341"/>
  <c r="CU341"/>
  <c r="BR341"/>
  <c r="BQ341"/>
  <c r="BP341"/>
  <c r="BO341"/>
  <c r="BN341"/>
  <c r="BC341"/>
  <c r="BB341"/>
  <c r="BA341"/>
  <c r="AZ341"/>
  <c r="AY341"/>
  <c r="CS341"/>
  <c r="CR341"/>
  <c r="CQ341"/>
  <c r="CP341"/>
  <c r="CO341"/>
  <c r="CN341"/>
  <c r="CM341"/>
  <c r="CL341"/>
  <c r="CK341"/>
  <c r="CJ341"/>
  <c r="CI341"/>
  <c r="CH341"/>
  <c r="CG341"/>
  <c r="BL341"/>
  <c r="BK341"/>
  <c r="BJ341"/>
  <c r="BI341"/>
  <c r="BH341"/>
  <c r="BG341"/>
  <c r="BF341"/>
  <c r="BE341"/>
  <c r="AL341"/>
  <c r="AK341"/>
  <c r="AI341"/>
  <c r="AH341"/>
  <c r="AG341"/>
  <c r="AF341"/>
  <c r="AE341"/>
  <c r="AD341"/>
  <c r="AB341"/>
  <c r="AA341"/>
  <c r="Z341"/>
  <c r="Y341"/>
  <c r="W341"/>
  <c r="V341"/>
  <c r="U341"/>
  <c r="T341"/>
  <c r="S341"/>
  <c r="R341"/>
  <c r="Q341"/>
  <c r="P341"/>
  <c r="M341"/>
  <c r="L341"/>
  <c r="K341"/>
  <c r="J341"/>
  <c r="I341"/>
  <c r="H341"/>
  <c r="G341"/>
  <c r="F341"/>
  <c r="E341"/>
  <c r="D341"/>
  <c r="C341"/>
  <c r="CE341"/>
  <c r="CD341"/>
  <c r="CC341"/>
  <c r="CB341"/>
  <c r="CA341"/>
  <c r="BZ341"/>
  <c r="BY341"/>
  <c r="BX341"/>
  <c r="BW341"/>
  <c r="BV341"/>
  <c r="BU341"/>
  <c r="BT341"/>
  <c r="AW341"/>
  <c r="AV341"/>
  <c r="AU341"/>
  <c r="AT341"/>
  <c r="AS341"/>
  <c r="AR341"/>
  <c r="AQ341"/>
  <c r="AP341"/>
  <c r="AO341"/>
  <c r="AN341"/>
  <c r="DM340"/>
  <c r="DK340"/>
  <c r="DJ340"/>
  <c r="DI340"/>
  <c r="DH326"/>
  <c r="DH333"/>
  <c r="AM326"/>
  <c r="BS326"/>
  <c r="B326"/>
  <c r="O326"/>
  <c r="X326"/>
  <c r="AC326"/>
  <c r="AJ326"/>
  <c r="BD326"/>
  <c r="CF326"/>
  <c r="AX326"/>
  <c r="BM326"/>
  <c r="CT326"/>
  <c r="CZ326"/>
  <c r="AM333"/>
  <c r="BS333"/>
  <c r="B333"/>
  <c r="O333"/>
  <c r="X333"/>
  <c r="AC333"/>
  <c r="AJ333"/>
  <c r="BD333"/>
  <c r="CF333"/>
  <c r="AX333"/>
  <c r="BM333"/>
  <c r="CT333"/>
  <c r="CZ333"/>
  <c r="DF340"/>
  <c r="DE340"/>
  <c r="DD340"/>
  <c r="DC340"/>
  <c r="DB340"/>
  <c r="DA340"/>
  <c r="CY340"/>
  <c r="CX340"/>
  <c r="CW340"/>
  <c r="CV340"/>
  <c r="CU340"/>
  <c r="BR340"/>
  <c r="BQ340"/>
  <c r="BP340"/>
  <c r="BO340"/>
  <c r="BN340"/>
  <c r="BC340"/>
  <c r="BB340"/>
  <c r="BA340"/>
  <c r="AZ340"/>
  <c r="AY340"/>
  <c r="CS340"/>
  <c r="CR340"/>
  <c r="CQ340"/>
  <c r="CP340"/>
  <c r="CO340"/>
  <c r="CN340"/>
  <c r="CM340"/>
  <c r="CL340"/>
  <c r="CK340"/>
  <c r="CJ340"/>
  <c r="CI340"/>
  <c r="CH340"/>
  <c r="CG340"/>
  <c r="BL340"/>
  <c r="BK340"/>
  <c r="BJ340"/>
  <c r="BI340"/>
  <c r="BH340"/>
  <c r="BG340"/>
  <c r="BF340"/>
  <c r="BE340"/>
  <c r="AL340"/>
  <c r="AK340"/>
  <c r="AI340"/>
  <c r="AH340"/>
  <c r="AG340"/>
  <c r="AF340"/>
  <c r="AE340"/>
  <c r="AD340"/>
  <c r="AB340"/>
  <c r="AA340"/>
  <c r="Z340"/>
  <c r="Y340"/>
  <c r="W340"/>
  <c r="V340"/>
  <c r="U340"/>
  <c r="T340"/>
  <c r="S340"/>
  <c r="R340"/>
  <c r="Q340"/>
  <c r="P340"/>
  <c r="M340"/>
  <c r="L340"/>
  <c r="K340"/>
  <c r="J340"/>
  <c r="I340"/>
  <c r="H340"/>
  <c r="G340"/>
  <c r="F340"/>
  <c r="E340"/>
  <c r="D340"/>
  <c r="C340"/>
  <c r="CE340"/>
  <c r="CD340"/>
  <c r="CC340"/>
  <c r="CB340"/>
  <c r="CA340"/>
  <c r="BZ340"/>
  <c r="BY340"/>
  <c r="BX340"/>
  <c r="BW340"/>
  <c r="BV340"/>
  <c r="BU340"/>
  <c r="BT340"/>
  <c r="AW340"/>
  <c r="AV340"/>
  <c r="AU340"/>
  <c r="AT340"/>
  <c r="AS340"/>
  <c r="AR340"/>
  <c r="AQ340"/>
  <c r="AP340"/>
  <c r="AO340"/>
  <c r="AN340"/>
  <c r="DM339"/>
  <c r="DK339"/>
  <c r="DJ339"/>
  <c r="DI339"/>
  <c r="DH325"/>
  <c r="DH332"/>
  <c r="AM325"/>
  <c r="BS325"/>
  <c r="B325"/>
  <c r="O325"/>
  <c r="X325"/>
  <c r="AC325"/>
  <c r="AJ325"/>
  <c r="BD325"/>
  <c r="CF325"/>
  <c r="AX325"/>
  <c r="BM325"/>
  <c r="CT325"/>
  <c r="CZ325"/>
  <c r="AM332"/>
  <c r="BS332"/>
  <c r="B332"/>
  <c r="O332"/>
  <c r="X332"/>
  <c r="AC332"/>
  <c r="AJ332"/>
  <c r="BD332"/>
  <c r="CF332"/>
  <c r="AX332"/>
  <c r="BM332"/>
  <c r="CT332"/>
  <c r="CZ332"/>
  <c r="DF339"/>
  <c r="DE339"/>
  <c r="DD339"/>
  <c r="DC339"/>
  <c r="DB339"/>
  <c r="DA339"/>
  <c r="CY339"/>
  <c r="CX339"/>
  <c r="CW339"/>
  <c r="CV339"/>
  <c r="CU339"/>
  <c r="BR339"/>
  <c r="BQ339"/>
  <c r="BP339"/>
  <c r="BO339"/>
  <c r="BN339"/>
  <c r="BC339"/>
  <c r="BB339"/>
  <c r="BA339"/>
  <c r="AZ339"/>
  <c r="AY339"/>
  <c r="CS339"/>
  <c r="CR339"/>
  <c r="CQ339"/>
  <c r="CP339"/>
  <c r="CO339"/>
  <c r="CN339"/>
  <c r="CM339"/>
  <c r="CL339"/>
  <c r="CK339"/>
  <c r="CJ339"/>
  <c r="CI339"/>
  <c r="CH339"/>
  <c r="CG339"/>
  <c r="BL339"/>
  <c r="BK339"/>
  <c r="BJ339"/>
  <c r="BI339"/>
  <c r="BH339"/>
  <c r="BG339"/>
  <c r="BF339"/>
  <c r="BE339"/>
  <c r="AL339"/>
  <c r="AK339"/>
  <c r="AI339"/>
  <c r="AH339"/>
  <c r="AG339"/>
  <c r="AF339"/>
  <c r="AE339"/>
  <c r="AD339"/>
  <c r="AB339"/>
  <c r="AA339"/>
  <c r="Z339"/>
  <c r="Y339"/>
  <c r="W339"/>
  <c r="V339"/>
  <c r="U339"/>
  <c r="T339"/>
  <c r="S339"/>
  <c r="R339"/>
  <c r="Q339"/>
  <c r="P339"/>
  <c r="M339"/>
  <c r="L339"/>
  <c r="K339"/>
  <c r="J339"/>
  <c r="I339"/>
  <c r="H339"/>
  <c r="G339"/>
  <c r="F339"/>
  <c r="E339"/>
  <c r="D339"/>
  <c r="C339"/>
  <c r="CE339"/>
  <c r="CD339"/>
  <c r="CC339"/>
  <c r="CB339"/>
  <c r="CA339"/>
  <c r="BZ339"/>
  <c r="BY339"/>
  <c r="BX339"/>
  <c r="BW339"/>
  <c r="BV339"/>
  <c r="BU339"/>
  <c r="BT339"/>
  <c r="AW339"/>
  <c r="AV339"/>
  <c r="AU339"/>
  <c r="AT339"/>
  <c r="AS339"/>
  <c r="AR339"/>
  <c r="AQ339"/>
  <c r="AP339"/>
  <c r="AO339"/>
  <c r="AN339"/>
  <c r="DN338"/>
  <c r="DM338"/>
  <c r="DL338"/>
  <c r="DK338"/>
  <c r="DJ338"/>
  <c r="DI338"/>
  <c r="DH331"/>
  <c r="DH338"/>
  <c r="AM331"/>
  <c r="BS331"/>
  <c r="BS338"/>
  <c r="B331"/>
  <c r="B338"/>
  <c r="O331"/>
  <c r="O338"/>
  <c r="X331"/>
  <c r="X338"/>
  <c r="AC331"/>
  <c r="AC338"/>
  <c r="AJ331"/>
  <c r="AJ338"/>
  <c r="BD331"/>
  <c r="BD338"/>
  <c r="CF331"/>
  <c r="CF338"/>
  <c r="AX331"/>
  <c r="AX338"/>
  <c r="BM331"/>
  <c r="BM338"/>
  <c r="CT331"/>
  <c r="CT338"/>
  <c r="CZ331"/>
  <c r="CZ338"/>
  <c r="DF338"/>
  <c r="DE338"/>
  <c r="DD338"/>
  <c r="DC338"/>
  <c r="DB338"/>
  <c r="DA338"/>
  <c r="CY338"/>
  <c r="CX338"/>
  <c r="CW338"/>
  <c r="CV338"/>
  <c r="CU338"/>
  <c r="BR338"/>
  <c r="BQ338"/>
  <c r="BP338"/>
  <c r="BO338"/>
  <c r="BN338"/>
  <c r="BC338"/>
  <c r="BB338"/>
  <c r="BA338"/>
  <c r="AZ338"/>
  <c r="AY338"/>
  <c r="CS338"/>
  <c r="CR338"/>
  <c r="CQ338"/>
  <c r="CP338"/>
  <c r="CO338"/>
  <c r="CN338"/>
  <c r="CM338"/>
  <c r="CL338"/>
  <c r="CK338"/>
  <c r="CJ338"/>
  <c r="CI338"/>
  <c r="CH338"/>
  <c r="CG338"/>
  <c r="BL338"/>
  <c r="BK338"/>
  <c r="BJ338"/>
  <c r="BI338"/>
  <c r="BH338"/>
  <c r="BG338"/>
  <c r="BF338"/>
  <c r="BE338"/>
  <c r="AL338"/>
  <c r="AK338"/>
  <c r="AI338"/>
  <c r="AH338"/>
  <c r="AG338"/>
  <c r="AF338"/>
  <c r="AE338"/>
  <c r="AD338"/>
  <c r="AB338"/>
  <c r="AA338"/>
  <c r="Z338"/>
  <c r="Y338"/>
  <c r="W338"/>
  <c r="V338"/>
  <c r="U338"/>
  <c r="T338"/>
  <c r="S338"/>
  <c r="R338"/>
  <c r="Q338"/>
  <c r="P338"/>
  <c r="M338"/>
  <c r="L338"/>
  <c r="K338"/>
  <c r="J338"/>
  <c r="I338"/>
  <c r="H338"/>
  <c r="G338"/>
  <c r="F338"/>
  <c r="E338"/>
  <c r="D338"/>
  <c r="C338"/>
  <c r="CE338"/>
  <c r="CD338"/>
  <c r="CC338"/>
  <c r="CB338"/>
  <c r="CA338"/>
  <c r="BZ338"/>
  <c r="BY338"/>
  <c r="BX338"/>
  <c r="BW338"/>
  <c r="BV338"/>
  <c r="BU338"/>
  <c r="BT338"/>
  <c r="AW338"/>
  <c r="AV338"/>
  <c r="AU338"/>
  <c r="AT338"/>
  <c r="AS338"/>
  <c r="AR338"/>
  <c r="AQ338"/>
  <c r="AP338"/>
  <c r="AO338"/>
  <c r="AN338"/>
  <c r="DL251"/>
  <c r="DH251"/>
  <c r="CZ251"/>
  <c r="CT251"/>
  <c r="BM251"/>
  <c r="AX251"/>
  <c r="CF251"/>
  <c r="BD251"/>
  <c r="AJ251"/>
  <c r="AC251"/>
  <c r="X251"/>
  <c r="O251"/>
  <c r="B251"/>
  <c r="BS251"/>
  <c r="AM251"/>
  <c r="DM202"/>
  <c r="DK202"/>
  <c r="DJ202"/>
  <c r="DI202"/>
  <c r="DH201"/>
  <c r="DH96"/>
  <c r="DH97"/>
  <c r="DH98"/>
  <c r="DH99"/>
  <c r="AM201"/>
  <c r="BS201"/>
  <c r="B201"/>
  <c r="O201"/>
  <c r="X201"/>
  <c r="AC201"/>
  <c r="BD201"/>
  <c r="CF201"/>
  <c r="AX201"/>
  <c r="BM201"/>
  <c r="CT201"/>
  <c r="CZ201"/>
  <c r="AM96"/>
  <c r="BS96"/>
  <c r="B96"/>
  <c r="O96"/>
  <c r="X96"/>
  <c r="AC96"/>
  <c r="AJ96"/>
  <c r="BD96"/>
  <c r="CF96"/>
  <c r="AX96"/>
  <c r="BM96"/>
  <c r="CT96"/>
  <c r="CZ96"/>
  <c r="AM97"/>
  <c r="BS97"/>
  <c r="B97"/>
  <c r="O97"/>
  <c r="X97"/>
  <c r="AC97"/>
  <c r="AJ97"/>
  <c r="BD97"/>
  <c r="CF97"/>
  <c r="AX97"/>
  <c r="BM97"/>
  <c r="CT97"/>
  <c r="CZ97"/>
  <c r="AM98"/>
  <c r="BS98"/>
  <c r="B98"/>
  <c r="O98"/>
  <c r="X98"/>
  <c r="AC98"/>
  <c r="AJ98"/>
  <c r="BD98"/>
  <c r="CF98"/>
  <c r="AX98"/>
  <c r="BM98"/>
  <c r="CT98"/>
  <c r="CZ98"/>
  <c r="AM99"/>
  <c r="BS99"/>
  <c r="B99"/>
  <c r="O99"/>
  <c r="X99"/>
  <c r="AC99"/>
  <c r="AJ99"/>
  <c r="BD99"/>
  <c r="CF99"/>
  <c r="AX99"/>
  <c r="BM99"/>
  <c r="CT99"/>
  <c r="CZ99"/>
  <c r="DF202"/>
  <c r="DE202"/>
  <c r="DD202"/>
  <c r="DC202"/>
  <c r="DB202"/>
  <c r="DA202"/>
  <c r="CY202"/>
  <c r="CX202"/>
  <c r="CW202"/>
  <c r="CV202"/>
  <c r="CU202"/>
  <c r="BR202"/>
  <c r="BQ202"/>
  <c r="BP202"/>
  <c r="BO202"/>
  <c r="BN202"/>
  <c r="BC202"/>
  <c r="BB202"/>
  <c r="BA202"/>
  <c r="AZ202"/>
  <c r="AY202"/>
  <c r="CS202"/>
  <c r="CR202"/>
  <c r="CQ202"/>
  <c r="CP202"/>
  <c r="CO202"/>
  <c r="CN202"/>
  <c r="CM202"/>
  <c r="CL202"/>
  <c r="CK202"/>
  <c r="CJ202"/>
  <c r="CI202"/>
  <c r="CH202"/>
  <c r="CG202"/>
  <c r="BL202"/>
  <c r="BK202"/>
  <c r="BJ202"/>
  <c r="BI202"/>
  <c r="BH202"/>
  <c r="BG202"/>
  <c r="BF202"/>
  <c r="BE202"/>
  <c r="AI202"/>
  <c r="AH202"/>
  <c r="AG202"/>
  <c r="AF202"/>
  <c r="AE202"/>
  <c r="AD202"/>
  <c r="AB202"/>
  <c r="AA202"/>
  <c r="Z202"/>
  <c r="Y202"/>
  <c r="W202"/>
  <c r="V202"/>
  <c r="U202"/>
  <c r="T202"/>
  <c r="S202"/>
  <c r="R202"/>
  <c r="Q202"/>
  <c r="P202"/>
  <c r="M202"/>
  <c r="L202"/>
  <c r="K202"/>
  <c r="J202"/>
  <c r="I202"/>
  <c r="H202"/>
  <c r="G202"/>
  <c r="F202"/>
  <c r="E202"/>
  <c r="D202"/>
  <c r="C202"/>
  <c r="CE202"/>
  <c r="CD202"/>
  <c r="CC202"/>
  <c r="CB202"/>
  <c r="CA202"/>
  <c r="BZ202"/>
  <c r="BY202"/>
  <c r="BX202"/>
  <c r="BW202"/>
  <c r="BV202"/>
  <c r="BU202"/>
  <c r="BT202"/>
  <c r="AW202"/>
  <c r="AV202"/>
  <c r="AU202"/>
  <c r="AT202"/>
  <c r="AS202"/>
  <c r="AR202"/>
  <c r="AQ202"/>
  <c r="AP202"/>
  <c r="AO202"/>
  <c r="AN202"/>
  <c r="DL199"/>
  <c r="DH199"/>
  <c r="CZ199"/>
  <c r="CT199"/>
  <c r="BM199"/>
  <c r="AX199"/>
  <c r="CF199"/>
  <c r="BD199"/>
  <c r="AJ199"/>
  <c r="AC199"/>
  <c r="X199"/>
  <c r="O199"/>
  <c r="B199"/>
  <c r="BS199"/>
  <c r="AM199"/>
  <c r="DH204"/>
  <c r="CZ204"/>
  <c r="CT204"/>
  <c r="BM204"/>
  <c r="AX204"/>
  <c r="CF204"/>
  <c r="BD204"/>
  <c r="AJ204"/>
  <c r="AC204"/>
  <c r="X204"/>
  <c r="O204"/>
  <c r="B204"/>
  <c r="BS204"/>
  <c r="AM204"/>
  <c r="BM10"/>
  <c r="AX10"/>
  <c r="CF10"/>
  <c r="O10"/>
  <c r="B10"/>
  <c r="BS10"/>
  <c r="AM10"/>
  <c r="DH10"/>
  <c r="CZ10"/>
  <c r="X10"/>
  <c r="CT10"/>
  <c r="AJ10"/>
  <c r="AC10"/>
  <c r="BD10"/>
  <c r="CZ9"/>
  <c r="CT9"/>
  <c r="BM9"/>
  <c r="AX9"/>
  <c r="CF9"/>
  <c r="BD9"/>
  <c r="AJ9"/>
  <c r="AC9"/>
  <c r="X9"/>
  <c r="O9"/>
  <c r="B9"/>
  <c r="BS9"/>
  <c r="AM9"/>
  <c r="DM13"/>
  <c r="DK13"/>
  <c r="DJ13"/>
  <c r="DI13"/>
  <c r="DH6"/>
  <c r="AM6"/>
  <c r="BS6"/>
  <c r="B6"/>
  <c r="O6"/>
  <c r="X6"/>
  <c r="AC6"/>
  <c r="AJ6"/>
  <c r="BD6"/>
  <c r="CF6"/>
  <c r="AX6"/>
  <c r="BM6"/>
  <c r="CT6"/>
  <c r="CZ6"/>
  <c r="DF13"/>
  <c r="DE13"/>
  <c r="DD13"/>
  <c r="DC13"/>
  <c r="DB13"/>
  <c r="DA13"/>
  <c r="CY13"/>
  <c r="CX13"/>
  <c r="CW13"/>
  <c r="CV13"/>
  <c r="CU13"/>
  <c r="BR13"/>
  <c r="BQ13"/>
  <c r="BP13"/>
  <c r="BO13"/>
  <c r="BN13"/>
  <c r="BC13"/>
  <c r="BB13"/>
  <c r="BA13"/>
  <c r="AZ13"/>
  <c r="AY13"/>
  <c r="CS13"/>
  <c r="CR13"/>
  <c r="CQ13"/>
  <c r="CP13"/>
  <c r="CO13"/>
  <c r="CN13"/>
  <c r="CM13"/>
  <c r="CL13"/>
  <c r="CK13"/>
  <c r="CJ13"/>
  <c r="CI13"/>
  <c r="CH13"/>
  <c r="CG13"/>
  <c r="BL13"/>
  <c r="BK13"/>
  <c r="BJ13"/>
  <c r="BI13"/>
  <c r="BH13"/>
  <c r="BG13"/>
  <c r="BF13"/>
  <c r="BE13"/>
  <c r="AL13"/>
  <c r="AK13"/>
  <c r="AI13"/>
  <c r="AH13"/>
  <c r="AG13"/>
  <c r="AF13"/>
  <c r="AE13"/>
  <c r="AD13"/>
  <c r="AB13"/>
  <c r="AA13"/>
  <c r="Z13"/>
  <c r="Y13"/>
  <c r="W13"/>
  <c r="V13"/>
  <c r="U13"/>
  <c r="T13"/>
  <c r="S13"/>
  <c r="R13"/>
  <c r="Q13"/>
  <c r="P13"/>
  <c r="M13"/>
  <c r="L13"/>
  <c r="K13"/>
  <c r="J13"/>
  <c r="I13"/>
  <c r="H13"/>
  <c r="G13"/>
  <c r="F13"/>
  <c r="E13"/>
  <c r="D13"/>
  <c r="C13"/>
  <c r="CE13"/>
  <c r="CD13"/>
  <c r="CC13"/>
  <c r="CB13"/>
  <c r="CA13"/>
  <c r="BZ13"/>
  <c r="BY13"/>
  <c r="BX13"/>
  <c r="BW13"/>
  <c r="BV13"/>
  <c r="BU13"/>
  <c r="BT13"/>
  <c r="AW13"/>
  <c r="AV13"/>
  <c r="AU13"/>
  <c r="AT13"/>
  <c r="AS13"/>
  <c r="AR13"/>
  <c r="AQ13"/>
  <c r="AP13"/>
  <c r="AO13"/>
  <c r="AN13"/>
  <c r="DH398"/>
  <c r="CZ398"/>
  <c r="CT398"/>
  <c r="BM398"/>
  <c r="AX398"/>
  <c r="CF398"/>
  <c r="BD398"/>
  <c r="AJ398"/>
  <c r="AC398"/>
  <c r="X398"/>
  <c r="O398"/>
  <c r="B398"/>
  <c r="BS398"/>
  <c r="AM398"/>
  <c r="DH397"/>
  <c r="CZ397"/>
  <c r="CT397"/>
  <c r="BM397"/>
  <c r="AX397"/>
  <c r="CF397"/>
  <c r="BD397"/>
  <c r="AJ397"/>
  <c r="AC397"/>
  <c r="X397"/>
  <c r="O397"/>
  <c r="B397"/>
  <c r="BS397"/>
  <c r="AM397"/>
  <c r="DH396"/>
  <c r="CZ396"/>
  <c r="CT396"/>
  <c r="BM396"/>
  <c r="AX396"/>
  <c r="CF396"/>
  <c r="BD396"/>
  <c r="AJ396"/>
  <c r="AC396"/>
  <c r="X396"/>
  <c r="O396"/>
  <c r="B396"/>
  <c r="BS396"/>
  <c r="AM396"/>
  <c r="DH394"/>
  <c r="CZ394"/>
  <c r="CT394"/>
  <c r="BM394"/>
  <c r="AX394"/>
  <c r="CF394"/>
  <c r="BD394"/>
  <c r="AJ394"/>
  <c r="AC394"/>
  <c r="X394"/>
  <c r="O394"/>
  <c r="B394"/>
  <c r="BS394"/>
  <c r="AM394"/>
  <c r="DH393"/>
  <c r="CZ393"/>
  <c r="CT393"/>
  <c r="BM393"/>
  <c r="AX393"/>
  <c r="CF393"/>
  <c r="BD393"/>
  <c r="AJ393"/>
  <c r="AC393"/>
  <c r="X393"/>
  <c r="O393"/>
  <c r="B393"/>
  <c r="BS393"/>
  <c r="AM393"/>
  <c r="DH392"/>
  <c r="CZ392"/>
  <c r="CT392"/>
  <c r="BM392"/>
  <c r="AX392"/>
  <c r="CF392"/>
  <c r="BD392"/>
  <c r="AJ392"/>
  <c r="AC392"/>
  <c r="X392"/>
  <c r="O392"/>
  <c r="B392"/>
  <c r="BS392"/>
  <c r="AM392"/>
  <c r="DM489"/>
  <c r="DK489"/>
  <c r="DJ489"/>
  <c r="DI489"/>
  <c r="DF489"/>
  <c r="DE489"/>
  <c r="DD489"/>
  <c r="DC489"/>
  <c r="DB489"/>
  <c r="DA489"/>
  <c r="CY489"/>
  <c r="CX489"/>
  <c r="CW489"/>
  <c r="CV489"/>
  <c r="CU489"/>
  <c r="BR489"/>
  <c r="BQ489"/>
  <c r="BP489"/>
  <c r="BO489"/>
  <c r="BN489"/>
  <c r="BC489"/>
  <c r="BB489"/>
  <c r="BA489"/>
  <c r="AZ489"/>
  <c r="AY489"/>
  <c r="CS489"/>
  <c r="CR489"/>
  <c r="CQ489"/>
  <c r="CP489"/>
  <c r="CO489"/>
  <c r="CN489"/>
  <c r="CM489"/>
  <c r="CL489"/>
  <c r="CK489"/>
  <c r="CJ489"/>
  <c r="CI489"/>
  <c r="CH489"/>
  <c r="CG489"/>
  <c r="BL489"/>
  <c r="BK489"/>
  <c r="BJ489"/>
  <c r="BI489"/>
  <c r="BH489"/>
  <c r="BG489"/>
  <c r="BF489"/>
  <c r="BE489"/>
  <c r="AL489"/>
  <c r="AK489"/>
  <c r="AI489"/>
  <c r="AH489"/>
  <c r="AG489"/>
  <c r="AF489"/>
  <c r="AE489"/>
  <c r="AD489"/>
  <c r="AB489"/>
  <c r="AA489"/>
  <c r="Z489"/>
  <c r="Y489"/>
  <c r="W489"/>
  <c r="V489"/>
  <c r="U489"/>
  <c r="T489"/>
  <c r="S489"/>
  <c r="R489"/>
  <c r="Q489"/>
  <c r="P489"/>
  <c r="M489"/>
  <c r="L489"/>
  <c r="K489"/>
  <c r="J489"/>
  <c r="I489"/>
  <c r="H489"/>
  <c r="G489"/>
  <c r="F489"/>
  <c r="E489"/>
  <c r="D489"/>
  <c r="C489"/>
  <c r="CE489"/>
  <c r="CD489"/>
  <c r="CC489"/>
  <c r="CB489"/>
  <c r="CA489"/>
  <c r="BZ489"/>
  <c r="BY489"/>
  <c r="BX489"/>
  <c r="BW489"/>
  <c r="BV489"/>
  <c r="BU489"/>
  <c r="BT489"/>
  <c r="AW489"/>
  <c r="AV489"/>
  <c r="AU489"/>
  <c r="AT489"/>
  <c r="AS489"/>
  <c r="AR489"/>
  <c r="AQ489"/>
  <c r="AP489"/>
  <c r="AO489"/>
  <c r="AN489"/>
  <c r="BS482"/>
  <c r="BS483"/>
  <c r="BS484"/>
  <c r="BS485"/>
  <c r="BS486"/>
  <c r="BS487"/>
  <c r="BS488"/>
  <c r="DL488"/>
  <c r="DH488"/>
  <c r="CZ488"/>
  <c r="CT488"/>
  <c r="BM488"/>
  <c r="AX488"/>
  <c r="CF488"/>
  <c r="BD488"/>
  <c r="AJ488"/>
  <c r="AC488"/>
  <c r="X488"/>
  <c r="O488"/>
  <c r="B488"/>
  <c r="AM488"/>
  <c r="DL487"/>
  <c r="DH487"/>
  <c r="CZ487"/>
  <c r="CT487"/>
  <c r="BM487"/>
  <c r="AX487"/>
  <c r="CF487"/>
  <c r="BD487"/>
  <c r="AJ487"/>
  <c r="AC487"/>
  <c r="X487"/>
  <c r="O487"/>
  <c r="B487"/>
  <c r="AM487"/>
  <c r="DL486"/>
  <c r="DH486"/>
  <c r="CZ486"/>
  <c r="CT486"/>
  <c r="BM486"/>
  <c r="AX486"/>
  <c r="CF486"/>
  <c r="BD486"/>
  <c r="AJ486"/>
  <c r="AC486"/>
  <c r="X486"/>
  <c r="O486"/>
  <c r="B486"/>
  <c r="AM486"/>
  <c r="DL485"/>
  <c r="DH485"/>
  <c r="CZ485"/>
  <c r="CT485"/>
  <c r="BM485"/>
  <c r="AX485"/>
  <c r="CF485"/>
  <c r="BD485"/>
  <c r="AJ485"/>
  <c r="AC485"/>
  <c r="X485"/>
  <c r="O485"/>
  <c r="B485"/>
  <c r="AM485"/>
  <c r="DL484"/>
  <c r="DH484"/>
  <c r="CZ484"/>
  <c r="CT484"/>
  <c r="BM484"/>
  <c r="AX484"/>
  <c r="CF484"/>
  <c r="BD484"/>
  <c r="AJ484"/>
  <c r="AC484"/>
  <c r="X484"/>
  <c r="O484"/>
  <c r="B484"/>
  <c r="AM484"/>
  <c r="DL483"/>
  <c r="DH483"/>
  <c r="CZ483"/>
  <c r="CT483"/>
  <c r="BM483"/>
  <c r="AX483"/>
  <c r="CF483"/>
  <c r="BD483"/>
  <c r="AJ483"/>
  <c r="AC483"/>
  <c r="X483"/>
  <c r="O483"/>
  <c r="B483"/>
  <c r="AM483"/>
  <c r="DL482"/>
  <c r="DH482"/>
  <c r="CZ482"/>
  <c r="CZ89"/>
  <c r="CZ90"/>
  <c r="CZ91"/>
  <c r="CZ92"/>
  <c r="CT482"/>
  <c r="CT89"/>
  <c r="CT90"/>
  <c r="CT91"/>
  <c r="CT92"/>
  <c r="BM482"/>
  <c r="AX482"/>
  <c r="CF482"/>
  <c r="BD482"/>
  <c r="BD89"/>
  <c r="BD90"/>
  <c r="BD91"/>
  <c r="BD92"/>
  <c r="AJ482"/>
  <c r="AJ89"/>
  <c r="AJ90"/>
  <c r="AJ91"/>
  <c r="AJ92"/>
  <c r="AC482"/>
  <c r="X482"/>
  <c r="X89"/>
  <c r="X90"/>
  <c r="X91"/>
  <c r="X92"/>
  <c r="O482"/>
  <c r="O89"/>
  <c r="O90"/>
  <c r="O91"/>
  <c r="O92"/>
  <c r="B482"/>
  <c r="AM482"/>
  <c r="DL196"/>
  <c r="DL195"/>
  <c r="DL194"/>
  <c r="DL193"/>
  <c r="DL192"/>
  <c r="DL191"/>
  <c r="DL189"/>
  <c r="DH189"/>
  <c r="DH191"/>
  <c r="DH192"/>
  <c r="DH193"/>
  <c r="DH194"/>
  <c r="DH195"/>
  <c r="DH196"/>
  <c r="BS189"/>
  <c r="BS191"/>
  <c r="BS192"/>
  <c r="BS193"/>
  <c r="BS194"/>
  <c r="BS195"/>
  <c r="BS196"/>
  <c r="CZ196"/>
  <c r="CT196"/>
  <c r="BM196"/>
  <c r="AX196"/>
  <c r="CF196"/>
  <c r="BD196"/>
  <c r="AJ196"/>
  <c r="AC196"/>
  <c r="X196"/>
  <c r="O196"/>
  <c r="B196"/>
  <c r="AM196"/>
  <c r="CZ195"/>
  <c r="CT195"/>
  <c r="BM195"/>
  <c r="AX195"/>
  <c r="CF195"/>
  <c r="BD195"/>
  <c r="AJ195"/>
  <c r="AC195"/>
  <c r="X195"/>
  <c r="O195"/>
  <c r="B195"/>
  <c r="AM195"/>
  <c r="CZ194"/>
  <c r="CT194"/>
  <c r="BM194"/>
  <c r="AX194"/>
  <c r="CF194"/>
  <c r="BD194"/>
  <c r="AJ194"/>
  <c r="AC194"/>
  <c r="X194"/>
  <c r="O194"/>
  <c r="B194"/>
  <c r="AM194"/>
  <c r="CZ193"/>
  <c r="CT193"/>
  <c r="BM193"/>
  <c r="AX193"/>
  <c r="CF193"/>
  <c r="BD193"/>
  <c r="AJ193"/>
  <c r="AC193"/>
  <c r="X193"/>
  <c r="O193"/>
  <c r="B193"/>
  <c r="AM193"/>
  <c r="CZ192"/>
  <c r="CT192"/>
  <c r="BM192"/>
  <c r="AX192"/>
  <c r="CF192"/>
  <c r="BD192"/>
  <c r="AJ192"/>
  <c r="AC192"/>
  <c r="X192"/>
  <c r="O192"/>
  <c r="B192"/>
  <c r="AM192"/>
  <c r="CZ191"/>
  <c r="CT191"/>
  <c r="BM191"/>
  <c r="AX191"/>
  <c r="CF191"/>
  <c r="BD191"/>
  <c r="AJ191"/>
  <c r="AC191"/>
  <c r="X191"/>
  <c r="O191"/>
  <c r="B191"/>
  <c r="AM191"/>
  <c r="CZ189"/>
  <c r="CT189"/>
  <c r="BM189"/>
  <c r="AX189"/>
  <c r="CF189"/>
  <c r="BD189"/>
  <c r="AJ189"/>
  <c r="AC189"/>
  <c r="X189"/>
  <c r="O189"/>
  <c r="B189"/>
  <c r="AM189"/>
  <c r="B89"/>
  <c r="B90"/>
  <c r="B91"/>
  <c r="B92"/>
  <c r="BM89"/>
  <c r="BM90"/>
  <c r="BM91"/>
  <c r="BM92"/>
  <c r="AM89"/>
  <c r="AM90"/>
  <c r="AM91"/>
  <c r="AM92"/>
  <c r="AX89"/>
  <c r="AX90"/>
  <c r="AX91"/>
  <c r="AX92"/>
  <c r="BS89"/>
  <c r="BS90"/>
  <c r="BS91"/>
  <c r="BS92"/>
  <c r="CF89"/>
  <c r="CF90"/>
  <c r="CF91"/>
  <c r="CF92"/>
  <c r="AC89"/>
  <c r="AC90"/>
  <c r="AC91"/>
  <c r="AC92"/>
  <c r="DH89"/>
  <c r="DH90"/>
  <c r="DH91"/>
  <c r="DH92"/>
  <c r="DM382"/>
  <c r="DK382"/>
  <c r="DJ382"/>
  <c r="DI382"/>
  <c r="DH379"/>
  <c r="DH380"/>
  <c r="DH381"/>
  <c r="DH93"/>
  <c r="DH94"/>
  <c r="DH95"/>
  <c r="AM379"/>
  <c r="BS379"/>
  <c r="B379"/>
  <c r="O379"/>
  <c r="X379"/>
  <c r="AC379"/>
  <c r="AJ379"/>
  <c r="BD379"/>
  <c r="CF379"/>
  <c r="AX379"/>
  <c r="BM379"/>
  <c r="CT379"/>
  <c r="CZ379"/>
  <c r="AM380"/>
  <c r="BS380"/>
  <c r="B380"/>
  <c r="O380"/>
  <c r="X380"/>
  <c r="AC380"/>
  <c r="AJ380"/>
  <c r="BD380"/>
  <c r="CF380"/>
  <c r="AX380"/>
  <c r="BM380"/>
  <c r="CT380"/>
  <c r="CZ380"/>
  <c r="AM381"/>
  <c r="BS381"/>
  <c r="B381"/>
  <c r="O381"/>
  <c r="X381"/>
  <c r="AC381"/>
  <c r="AJ381"/>
  <c r="BD381"/>
  <c r="CF381"/>
  <c r="AX381"/>
  <c r="BM381"/>
  <c r="CT381"/>
  <c r="CZ381"/>
  <c r="AM93"/>
  <c r="BS93"/>
  <c r="B93"/>
  <c r="O93"/>
  <c r="X93"/>
  <c r="AC93"/>
  <c r="AJ93"/>
  <c r="BD93"/>
  <c r="CF93"/>
  <c r="AX93"/>
  <c r="BM93"/>
  <c r="CT93"/>
  <c r="CZ93"/>
  <c r="AM94"/>
  <c r="BS94"/>
  <c r="B94"/>
  <c r="O94"/>
  <c r="X94"/>
  <c r="AC94"/>
  <c r="AJ94"/>
  <c r="BD94"/>
  <c r="CF94"/>
  <c r="AX94"/>
  <c r="BM94"/>
  <c r="CT94"/>
  <c r="CZ94"/>
  <c r="AM95"/>
  <c r="BS95"/>
  <c r="B95"/>
  <c r="O95"/>
  <c r="X95"/>
  <c r="AC95"/>
  <c r="AJ95"/>
  <c r="BD95"/>
  <c r="CF95"/>
  <c r="AX95"/>
  <c r="BM95"/>
  <c r="CT95"/>
  <c r="CZ95"/>
  <c r="DF382"/>
  <c r="DE382"/>
  <c r="DD382"/>
  <c r="DC382"/>
  <c r="DB382"/>
  <c r="DA382"/>
  <c r="CY382"/>
  <c r="CX382"/>
  <c r="CW382"/>
  <c r="CV382"/>
  <c r="CU382"/>
  <c r="BR382"/>
  <c r="BQ382"/>
  <c r="BP382"/>
  <c r="BO382"/>
  <c r="BN382"/>
  <c r="BC382"/>
  <c r="BB382"/>
  <c r="BA382"/>
  <c r="AZ382"/>
  <c r="AY382"/>
  <c r="CS382"/>
  <c r="CR382"/>
  <c r="CQ382"/>
  <c r="CP382"/>
  <c r="CO382"/>
  <c r="CN382"/>
  <c r="CM382"/>
  <c r="CL382"/>
  <c r="CK382"/>
  <c r="CJ382"/>
  <c r="CI382"/>
  <c r="CH382"/>
  <c r="CG382"/>
  <c r="BL382"/>
  <c r="BK382"/>
  <c r="BJ382"/>
  <c r="BI382"/>
  <c r="BH382"/>
  <c r="BG382"/>
  <c r="BF382"/>
  <c r="BE382"/>
  <c r="AL382"/>
  <c r="AK382"/>
  <c r="AI382"/>
  <c r="AH382"/>
  <c r="AG382"/>
  <c r="AF382"/>
  <c r="AE382"/>
  <c r="AD382"/>
  <c r="AB382"/>
  <c r="AA382"/>
  <c r="Z382"/>
  <c r="Y382"/>
  <c r="W382"/>
  <c r="V382"/>
  <c r="U382"/>
  <c r="T382"/>
  <c r="S382"/>
  <c r="R382"/>
  <c r="Q382"/>
  <c r="P382"/>
  <c r="M382"/>
  <c r="L382"/>
  <c r="K382"/>
  <c r="J382"/>
  <c r="I382"/>
  <c r="H382"/>
  <c r="G382"/>
  <c r="F382"/>
  <c r="E382"/>
  <c r="D382"/>
  <c r="C382"/>
  <c r="CE382"/>
  <c r="CD382"/>
  <c r="CC382"/>
  <c r="CB382"/>
  <c r="CA382"/>
  <c r="BZ382"/>
  <c r="BY382"/>
  <c r="BX382"/>
  <c r="BW382"/>
  <c r="BV382"/>
  <c r="BU382"/>
  <c r="BT382"/>
  <c r="AW382"/>
  <c r="AV382"/>
  <c r="AU382"/>
  <c r="AT382"/>
  <c r="AS382"/>
  <c r="AR382"/>
  <c r="AQ382"/>
  <c r="AP382"/>
  <c r="AO382"/>
  <c r="AN382"/>
  <c r="DL381"/>
  <c r="DL380"/>
  <c r="DL379"/>
  <c r="DL377"/>
  <c r="DL376"/>
  <c r="DL375"/>
  <c r="DL374"/>
  <c r="DL373"/>
  <c r="DL372"/>
  <c r="DL371"/>
  <c r="DL370"/>
  <c r="DL369"/>
  <c r="DH374"/>
  <c r="CZ374"/>
  <c r="CT374"/>
  <c r="BM374"/>
  <c r="AX374"/>
  <c r="CF374"/>
  <c r="BD374"/>
  <c r="AJ374"/>
  <c r="AC374"/>
  <c r="X374"/>
  <c r="O374"/>
  <c r="B374"/>
  <c r="BS374"/>
  <c r="AM374"/>
  <c r="DH377"/>
  <c r="CZ377"/>
  <c r="CT377"/>
  <c r="BM377"/>
  <c r="AX377"/>
  <c r="CF377"/>
  <c r="BD377"/>
  <c r="AJ377"/>
  <c r="AC377"/>
  <c r="X377"/>
  <c r="O377"/>
  <c r="B377"/>
  <c r="BS377"/>
  <c r="AM377"/>
  <c r="DH376"/>
  <c r="CZ376"/>
  <c r="CT376"/>
  <c r="BM376"/>
  <c r="AX376"/>
  <c r="CF376"/>
  <c r="BD376"/>
  <c r="AJ376"/>
  <c r="AC376"/>
  <c r="X376"/>
  <c r="O376"/>
  <c r="B376"/>
  <c r="BS376"/>
  <c r="AM376"/>
  <c r="DH375"/>
  <c r="CZ375"/>
  <c r="CT375"/>
  <c r="BM375"/>
  <c r="AX375"/>
  <c r="CF375"/>
  <c r="BD375"/>
  <c r="AJ375"/>
  <c r="AC375"/>
  <c r="X375"/>
  <c r="O375"/>
  <c r="B375"/>
  <c r="BS375"/>
  <c r="AM375"/>
  <c r="DH372"/>
  <c r="CZ372"/>
  <c r="CT372"/>
  <c r="BM372"/>
  <c r="AX372"/>
  <c r="CF372"/>
  <c r="BD372"/>
  <c r="AJ372"/>
  <c r="AC372"/>
  <c r="X372"/>
  <c r="O372"/>
  <c r="B372"/>
  <c r="BS372"/>
  <c r="AM372"/>
  <c r="DH371"/>
  <c r="CZ371"/>
  <c r="CT371"/>
  <c r="BM371"/>
  <c r="AX371"/>
  <c r="CF371"/>
  <c r="BD371"/>
  <c r="AJ371"/>
  <c r="AC371"/>
  <c r="X371"/>
  <c r="O371"/>
  <c r="B371"/>
  <c r="BS371"/>
  <c r="AM371"/>
  <c r="DH370"/>
  <c r="CZ370"/>
  <c r="CT370"/>
  <c r="BM370"/>
  <c r="AX370"/>
  <c r="CF370"/>
  <c r="BD370"/>
  <c r="AJ370"/>
  <c r="AC370"/>
  <c r="X370"/>
  <c r="O370"/>
  <c r="B370"/>
  <c r="BS370"/>
  <c r="AM370"/>
  <c r="DH369"/>
  <c r="CZ369"/>
  <c r="CT369"/>
  <c r="BM369"/>
  <c r="AX369"/>
  <c r="CF369"/>
  <c r="BD369"/>
  <c r="AJ369"/>
  <c r="AC369"/>
  <c r="X369"/>
  <c r="O369"/>
  <c r="B369"/>
  <c r="BS369"/>
  <c r="AM369"/>
  <c r="DH104"/>
  <c r="CZ104"/>
  <c r="CT104"/>
  <c r="BM104"/>
  <c r="AX104"/>
  <c r="CF104"/>
  <c r="BD104"/>
  <c r="AJ104"/>
  <c r="AC104"/>
  <c r="X104"/>
  <c r="O104"/>
  <c r="B104"/>
  <c r="BS104"/>
  <c r="AM104"/>
  <c r="DH103"/>
  <c r="CZ103"/>
  <c r="CT103"/>
  <c r="BM103"/>
  <c r="AX103"/>
  <c r="CF103"/>
  <c r="BD103"/>
  <c r="AJ103"/>
  <c r="AC103"/>
  <c r="X103"/>
  <c r="O103"/>
  <c r="B103"/>
  <c r="BS103"/>
  <c r="AM103"/>
  <c r="DH102"/>
  <c r="CZ102"/>
  <c r="CT102"/>
  <c r="BM102"/>
  <c r="AX102"/>
  <c r="CF102"/>
  <c r="BD102"/>
  <c r="AJ102"/>
  <c r="AC102"/>
  <c r="X102"/>
  <c r="O102"/>
  <c r="B102"/>
  <c r="BS102"/>
  <c r="AM102"/>
  <c r="DH101"/>
  <c r="CZ101"/>
  <c r="CT101"/>
  <c r="BM101"/>
  <c r="AX101"/>
  <c r="CF101"/>
  <c r="BD101"/>
  <c r="AJ101"/>
  <c r="AC101"/>
  <c r="X101"/>
  <c r="O101"/>
  <c r="B101"/>
  <c r="BS101"/>
  <c r="AM101"/>
  <c r="DH83"/>
  <c r="CZ83"/>
  <c r="CT83"/>
  <c r="BM83"/>
  <c r="AX83"/>
  <c r="CF83"/>
  <c r="BD83"/>
  <c r="AJ83"/>
  <c r="AC83"/>
  <c r="X83"/>
  <c r="O83"/>
  <c r="B83"/>
  <c r="BS83"/>
  <c r="AM83"/>
  <c r="DH82"/>
  <c r="CZ82"/>
  <c r="CT82"/>
  <c r="BM82"/>
  <c r="AX82"/>
  <c r="CF82"/>
  <c r="BD82"/>
  <c r="AJ82"/>
  <c r="AC82"/>
  <c r="X82"/>
  <c r="O82"/>
  <c r="B82"/>
  <c r="BS82"/>
  <c r="AM82"/>
  <c r="DH81"/>
  <c r="CZ81"/>
  <c r="CT81"/>
  <c r="BM81"/>
  <c r="AX81"/>
  <c r="CF81"/>
  <c r="BD81"/>
  <c r="AJ81"/>
  <c r="AC81"/>
  <c r="X81"/>
  <c r="O81"/>
  <c r="B81"/>
  <c r="BS81"/>
  <c r="AM81"/>
  <c r="DH80"/>
  <c r="CZ80"/>
  <c r="CT80"/>
  <c r="BM80"/>
  <c r="AX80"/>
  <c r="CF80"/>
  <c r="BD80"/>
  <c r="AJ80"/>
  <c r="AC80"/>
  <c r="X80"/>
  <c r="O80"/>
  <c r="B80"/>
  <c r="BS80"/>
  <c r="AM80"/>
  <c r="DH79"/>
  <c r="CZ79"/>
  <c r="CT79"/>
  <c r="BM79"/>
  <c r="AX79"/>
  <c r="CF79"/>
  <c r="BD79"/>
  <c r="AJ79"/>
  <c r="AC79"/>
  <c r="X79"/>
  <c r="O79"/>
  <c r="B79"/>
  <c r="BS79"/>
  <c r="AM79"/>
  <c r="DH78"/>
  <c r="CZ78"/>
  <c r="CT78"/>
  <c r="BM78"/>
  <c r="AX78"/>
  <c r="CF78"/>
  <c r="BD78"/>
  <c r="AJ78"/>
  <c r="AC78"/>
  <c r="X78"/>
  <c r="O78"/>
  <c r="B78"/>
  <c r="BS78"/>
  <c r="AM78"/>
  <c r="DH77"/>
  <c r="CZ77"/>
  <c r="CT77"/>
  <c r="BM77"/>
  <c r="AX77"/>
  <c r="CF77"/>
  <c r="BD77"/>
  <c r="AJ77"/>
  <c r="AC77"/>
  <c r="X77"/>
  <c r="O77"/>
  <c r="B77"/>
  <c r="BS77"/>
  <c r="AM77"/>
  <c r="DH76"/>
  <c r="CZ76"/>
  <c r="CT76"/>
  <c r="BM76"/>
  <c r="AX76"/>
  <c r="CF76"/>
  <c r="BD76"/>
  <c r="AJ76"/>
  <c r="AC76"/>
  <c r="X76"/>
  <c r="O76"/>
  <c r="B76"/>
  <c r="BS76"/>
  <c r="AM76"/>
  <c r="DH75"/>
  <c r="CZ75"/>
  <c r="CT75"/>
  <c r="BM75"/>
  <c r="AX75"/>
  <c r="CF75"/>
  <c r="BD75"/>
  <c r="AJ75"/>
  <c r="AC75"/>
  <c r="X75"/>
  <c r="O75"/>
  <c r="B75"/>
  <c r="BS75"/>
  <c r="AM75"/>
  <c r="DH74"/>
  <c r="CZ74"/>
  <c r="CT74"/>
  <c r="BM74"/>
  <c r="AX74"/>
  <c r="CF74"/>
  <c r="BD74"/>
  <c r="AJ74"/>
  <c r="AC74"/>
  <c r="X74"/>
  <c r="O74"/>
  <c r="B74"/>
  <c r="BS74"/>
  <c r="AM74"/>
  <c r="DH73"/>
  <c r="CZ73"/>
  <c r="CT73"/>
  <c r="BM73"/>
  <c r="AX73"/>
  <c r="CF73"/>
  <c r="BD73"/>
  <c r="AJ73"/>
  <c r="AC73"/>
  <c r="X73"/>
  <c r="O73"/>
  <c r="B73"/>
  <c r="BS73"/>
  <c r="AM73"/>
  <c r="DH72"/>
  <c r="CZ72"/>
  <c r="CT72"/>
  <c r="BM72"/>
  <c r="AX72"/>
  <c r="CF72"/>
  <c r="BD72"/>
  <c r="AJ72"/>
  <c r="AC72"/>
  <c r="X72"/>
  <c r="O72"/>
  <c r="B72"/>
  <c r="BS72"/>
  <c r="AM72"/>
  <c r="DH71"/>
  <c r="CZ71"/>
  <c r="CT71"/>
  <c r="BM71"/>
  <c r="AX71"/>
  <c r="CF71"/>
  <c r="BD71"/>
  <c r="AJ71"/>
  <c r="AC71"/>
  <c r="X71"/>
  <c r="O71"/>
  <c r="B71"/>
  <c r="BS71"/>
  <c r="AM71"/>
  <c r="DH70"/>
  <c r="CZ70"/>
  <c r="CT70"/>
  <c r="BM70"/>
  <c r="AX70"/>
  <c r="CF70"/>
  <c r="BD70"/>
  <c r="AJ70"/>
  <c r="AC70"/>
  <c r="X70"/>
  <c r="O70"/>
  <c r="B70"/>
  <c r="BS70"/>
  <c r="AM70"/>
  <c r="DH69"/>
  <c r="CZ69"/>
  <c r="CT69"/>
  <c r="BM69"/>
  <c r="AX69"/>
  <c r="CF69"/>
  <c r="BD69"/>
  <c r="AJ69"/>
  <c r="AC69"/>
  <c r="X69"/>
  <c r="O69"/>
  <c r="B69"/>
  <c r="BS69"/>
  <c r="AM69"/>
  <c r="DH68"/>
  <c r="CZ68"/>
  <c r="CT68"/>
  <c r="BM68"/>
  <c r="AX68"/>
  <c r="CF68"/>
  <c r="BD68"/>
  <c r="AJ68"/>
  <c r="AC68"/>
  <c r="X68"/>
  <c r="O68"/>
  <c r="B68"/>
  <c r="BS68"/>
  <c r="AM68"/>
  <c r="DH67"/>
  <c r="CZ67"/>
  <c r="CT67"/>
  <c r="BM67"/>
  <c r="AX67"/>
  <c r="CF67"/>
  <c r="BD67"/>
  <c r="AJ67"/>
  <c r="AC67"/>
  <c r="X67"/>
  <c r="O67"/>
  <c r="B67"/>
  <c r="BS67"/>
  <c r="AM67"/>
  <c r="DH66"/>
  <c r="CZ66"/>
  <c r="CT66"/>
  <c r="BM66"/>
  <c r="AX66"/>
  <c r="CF66"/>
  <c r="BD66"/>
  <c r="AJ66"/>
  <c r="AC66"/>
  <c r="X66"/>
  <c r="O66"/>
  <c r="B66"/>
  <c r="BS66"/>
  <c r="AM66"/>
  <c r="DH65"/>
  <c r="CZ65"/>
  <c r="CT65"/>
  <c r="BM65"/>
  <c r="AX65"/>
  <c r="CF65"/>
  <c r="BD65"/>
  <c r="AJ65"/>
  <c r="AC65"/>
  <c r="X65"/>
  <c r="O65"/>
  <c r="B65"/>
  <c r="BS65"/>
  <c r="AM65"/>
  <c r="DH56"/>
  <c r="DH55"/>
  <c r="DH54"/>
  <c r="DH53"/>
  <c r="AM56"/>
  <c r="BS56"/>
  <c r="B56"/>
  <c r="O56"/>
  <c r="X56"/>
  <c r="AC56"/>
  <c r="AJ56"/>
  <c r="BD56"/>
  <c r="CF56"/>
  <c r="AX56"/>
  <c r="BM56"/>
  <c r="CT56"/>
  <c r="CZ56"/>
  <c r="AM55"/>
  <c r="BS55"/>
  <c r="B55"/>
  <c r="O55"/>
  <c r="X55"/>
  <c r="AC55"/>
  <c r="AJ55"/>
  <c r="BD55"/>
  <c r="CF55"/>
  <c r="AX55"/>
  <c r="BM55"/>
  <c r="CT55"/>
  <c r="CZ55"/>
  <c r="AM54"/>
  <c r="BS54"/>
  <c r="B54"/>
  <c r="O54"/>
  <c r="X54"/>
  <c r="AC54"/>
  <c r="AJ54"/>
  <c r="BD54"/>
  <c r="CF54"/>
  <c r="AX54"/>
  <c r="BM54"/>
  <c r="CT54"/>
  <c r="CZ54"/>
  <c r="AM53"/>
  <c r="BS53"/>
  <c r="B53"/>
  <c r="O53"/>
  <c r="X53"/>
  <c r="AC53"/>
  <c r="AJ53"/>
  <c r="BD53"/>
  <c r="CF53"/>
  <c r="AX53"/>
  <c r="BM53"/>
  <c r="CT53"/>
  <c r="CZ53"/>
  <c r="DH59"/>
  <c r="CZ59"/>
  <c r="CT59"/>
  <c r="BM59"/>
  <c r="AX59"/>
  <c r="CF59"/>
  <c r="BD59"/>
  <c r="AJ59"/>
  <c r="AC59"/>
  <c r="X59"/>
  <c r="O59"/>
  <c r="B59"/>
  <c r="BS59"/>
  <c r="AM59"/>
  <c r="DH58"/>
  <c r="CZ58"/>
  <c r="CT58"/>
  <c r="BM58"/>
  <c r="AX58"/>
  <c r="CF58"/>
  <c r="BD58"/>
  <c r="AJ58"/>
  <c r="AC58"/>
  <c r="X58"/>
  <c r="O58"/>
  <c r="B58"/>
  <c r="BS58"/>
  <c r="AM58"/>
  <c r="DH57"/>
  <c r="CZ57"/>
  <c r="CT57"/>
  <c r="BM57"/>
  <c r="AX57"/>
  <c r="CF57"/>
  <c r="BD57"/>
  <c r="AJ57"/>
  <c r="AC57"/>
  <c r="X57"/>
  <c r="O57"/>
  <c r="B57"/>
  <c r="BS57"/>
  <c r="AM57"/>
  <c r="DH52"/>
  <c r="CZ52"/>
  <c r="CT52"/>
  <c r="BM52"/>
  <c r="AX52"/>
  <c r="CF52"/>
  <c r="BD52"/>
  <c r="AJ52"/>
  <c r="AC52"/>
  <c r="X52"/>
  <c r="O52"/>
  <c r="B52"/>
  <c r="BS52"/>
  <c r="AM52"/>
  <c r="DH51"/>
  <c r="CZ51"/>
  <c r="CT51"/>
  <c r="BM51"/>
  <c r="AX51"/>
  <c r="CF51"/>
  <c r="BD51"/>
  <c r="AJ51"/>
  <c r="AC51"/>
  <c r="X51"/>
  <c r="O51"/>
  <c r="B51"/>
  <c r="BS51"/>
  <c r="AM51"/>
  <c r="DH50"/>
  <c r="CZ50"/>
  <c r="CT50"/>
  <c r="BM50"/>
  <c r="AX50"/>
  <c r="CF50"/>
  <c r="BD50"/>
  <c r="AJ50"/>
  <c r="AC50"/>
  <c r="X50"/>
  <c r="O50"/>
  <c r="B50"/>
  <c r="BS50"/>
  <c r="AM50"/>
  <c r="DH49"/>
  <c r="CZ49"/>
  <c r="CT49"/>
  <c r="BM49"/>
  <c r="AX49"/>
  <c r="CF49"/>
  <c r="BD49"/>
  <c r="AJ49"/>
  <c r="AC49"/>
  <c r="X49"/>
  <c r="O49"/>
  <c r="B49"/>
  <c r="BS49"/>
  <c r="AM49"/>
  <c r="DH48"/>
  <c r="CZ48"/>
  <c r="CT48"/>
  <c r="BM48"/>
  <c r="AX48"/>
  <c r="CF48"/>
  <c r="BD48"/>
  <c r="AJ48"/>
  <c r="AC48"/>
  <c r="X48"/>
  <c r="O48"/>
  <c r="B48"/>
  <c r="BS48"/>
  <c r="AM48"/>
  <c r="DH47"/>
  <c r="CZ47"/>
  <c r="CT47"/>
  <c r="BM47"/>
  <c r="AX47"/>
  <c r="CF47"/>
  <c r="BD47"/>
  <c r="AJ47"/>
  <c r="AC47"/>
  <c r="X47"/>
  <c r="O47"/>
  <c r="B47"/>
  <c r="BS47"/>
  <c r="AM47"/>
  <c r="DH46"/>
  <c r="CZ46"/>
  <c r="CT46"/>
  <c r="BM46"/>
  <c r="AX46"/>
  <c r="CF46"/>
  <c r="BD46"/>
  <c r="AJ46"/>
  <c r="AC46"/>
  <c r="X46"/>
  <c r="O46"/>
  <c r="B46"/>
  <c r="BS46"/>
  <c r="AM46"/>
  <c r="DH45"/>
  <c r="CZ45"/>
  <c r="CT45"/>
  <c r="BM45"/>
  <c r="AX45"/>
  <c r="CF45"/>
  <c r="BD45"/>
  <c r="AJ45"/>
  <c r="AC45"/>
  <c r="X45"/>
  <c r="O45"/>
  <c r="B45"/>
  <c r="BS45"/>
  <c r="AM45"/>
  <c r="DH44"/>
  <c r="CZ44"/>
  <c r="CT44"/>
  <c r="BM44"/>
  <c r="AX44"/>
  <c r="CF44"/>
  <c r="BD44"/>
  <c r="AJ44"/>
  <c r="AC44"/>
  <c r="X44"/>
  <c r="O44"/>
  <c r="B44"/>
  <c r="BS44"/>
  <c r="AM44"/>
  <c r="DH43"/>
  <c r="CZ43"/>
  <c r="CT43"/>
  <c r="BM43"/>
  <c r="AX43"/>
  <c r="CF43"/>
  <c r="BD43"/>
  <c r="AJ43"/>
  <c r="AC43"/>
  <c r="X43"/>
  <c r="O43"/>
  <c r="B43"/>
  <c r="BS43"/>
  <c r="AM43"/>
  <c r="DH42"/>
  <c r="CZ42"/>
  <c r="CT42"/>
  <c r="BM42"/>
  <c r="AX42"/>
  <c r="CF42"/>
  <c r="BD42"/>
  <c r="AJ42"/>
  <c r="AC42"/>
  <c r="X42"/>
  <c r="O42"/>
  <c r="B42"/>
  <c r="BS42"/>
  <c r="AM42"/>
  <c r="DH41"/>
  <c r="CZ41"/>
  <c r="CT41"/>
  <c r="BM41"/>
  <c r="AX41"/>
  <c r="CF41"/>
  <c r="BD41"/>
  <c r="AJ41"/>
  <c r="AC41"/>
  <c r="X41"/>
  <c r="O41"/>
  <c r="B41"/>
  <c r="BS41"/>
  <c r="AM41"/>
  <c r="DG717"/>
  <c r="DG716"/>
  <c r="DG714"/>
  <c r="DG713"/>
  <c r="DG711"/>
  <c r="DG710"/>
  <c r="DG709"/>
  <c r="DG708"/>
  <c r="DG707"/>
  <c r="DG705"/>
  <c r="DG704"/>
  <c r="DG702"/>
  <c r="DG701"/>
  <c r="DG700"/>
  <c r="DH107"/>
  <c r="CZ107"/>
  <c r="CT107"/>
  <c r="BM107"/>
  <c r="AX107"/>
  <c r="CF107"/>
  <c r="BD107"/>
  <c r="AJ107"/>
  <c r="AC107"/>
  <c r="X107"/>
  <c r="O107"/>
  <c r="B107"/>
  <c r="BS107"/>
  <c r="DH106"/>
  <c r="CZ106"/>
  <c r="CT106"/>
  <c r="BM106"/>
  <c r="AX106"/>
  <c r="CF106"/>
  <c r="BD106"/>
  <c r="AJ106"/>
  <c r="AC106"/>
  <c r="X106"/>
  <c r="O106"/>
  <c r="B106"/>
  <c r="BS106"/>
  <c r="AM106"/>
  <c r="DH105"/>
  <c r="CZ105"/>
  <c r="CT105"/>
  <c r="BM105"/>
  <c r="AX105"/>
  <c r="CF105"/>
  <c r="BD105"/>
  <c r="AJ105"/>
  <c r="AC105"/>
  <c r="X105"/>
  <c r="O105"/>
  <c r="B105"/>
  <c r="BS105"/>
  <c r="AM105"/>
  <c r="DH100"/>
  <c r="CZ100"/>
  <c r="CZ399"/>
  <c r="CT100"/>
  <c r="BM100"/>
  <c r="AX100"/>
  <c r="CF100"/>
  <c r="CF399"/>
  <c r="BD100"/>
  <c r="AJ100"/>
  <c r="AC100"/>
  <c r="X100"/>
  <c r="X399"/>
  <c r="O100"/>
  <c r="B100"/>
  <c r="BS100"/>
  <c r="AM100"/>
  <c r="AM399"/>
  <c r="DH15"/>
  <c r="AM15"/>
  <c r="BS15"/>
  <c r="B15"/>
  <c r="O15"/>
  <c r="X15"/>
  <c r="AC15"/>
  <c r="AJ15"/>
  <c r="BD15"/>
  <c r="CF15"/>
  <c r="AX15"/>
  <c r="BM15"/>
  <c r="CT15"/>
  <c r="CZ15"/>
  <c r="DH7"/>
  <c r="DL6"/>
  <c r="BS7"/>
  <c r="B7"/>
  <c r="O7"/>
  <c r="X7"/>
  <c r="AC7"/>
  <c r="AJ7"/>
  <c r="BD7"/>
  <c r="CF7"/>
  <c r="AX7"/>
  <c r="BM7"/>
  <c r="CT7"/>
  <c r="CZ7"/>
  <c r="AC399"/>
  <c r="DH399"/>
  <c r="B399"/>
  <c r="AJ399"/>
  <c r="BM399"/>
  <c r="BS399"/>
  <c r="AX399"/>
  <c r="O399"/>
  <c r="BD399"/>
  <c r="CT399"/>
  <c r="AX678"/>
  <c r="BS678"/>
  <c r="CT13"/>
  <c r="AC13"/>
  <c r="O13"/>
  <c r="DH13"/>
  <c r="CZ13"/>
  <c r="BM13"/>
  <c r="AJ13"/>
  <c r="X13"/>
  <c r="B13"/>
  <c r="AX13"/>
  <c r="BS13"/>
  <c r="BD13"/>
  <c r="BD678"/>
  <c r="BD660"/>
  <c r="BS660"/>
  <c r="AX660"/>
  <c r="AC678"/>
  <c r="AC660"/>
  <c r="DG104"/>
  <c r="DG372"/>
  <c r="CZ342"/>
  <c r="AC283"/>
  <c r="X202"/>
  <c r="AX342"/>
  <c r="DG46"/>
  <c r="DG57"/>
  <c r="DG58"/>
  <c r="DG68"/>
  <c r="DG71"/>
  <c r="DG72"/>
  <c r="DG75"/>
  <c r="DG76"/>
  <c r="DG77"/>
  <c r="DG78"/>
  <c r="DG79"/>
  <c r="DG80"/>
  <c r="DG81"/>
  <c r="DG82"/>
  <c r="DG83"/>
  <c r="DG101"/>
  <c r="DG102"/>
  <c r="DG103"/>
  <c r="DG369"/>
  <c r="DG370"/>
  <c r="DG371"/>
  <c r="DG375"/>
  <c r="DG376"/>
  <c r="DG377"/>
  <c r="CT342"/>
  <c r="CT343"/>
  <c r="DG484"/>
  <c r="DG488"/>
  <c r="DG374"/>
  <c r="CF283"/>
  <c r="AM283"/>
  <c r="CF342"/>
  <c r="AM215"/>
  <c r="B215"/>
  <c r="AJ215"/>
  <c r="AX344"/>
  <c r="CF340"/>
  <c r="AX489"/>
  <c r="CT340"/>
  <c r="DG194"/>
  <c r="CF13"/>
  <c r="CT678"/>
  <c r="O678"/>
  <c r="CZ344"/>
  <c r="AX283"/>
  <c r="BS283"/>
  <c r="BM340"/>
  <c r="BM342"/>
  <c r="BM283"/>
  <c r="B283"/>
  <c r="DG67"/>
  <c r="BM215"/>
  <c r="CZ283"/>
  <c r="X283"/>
  <c r="X215"/>
  <c r="DG45"/>
  <c r="DG396"/>
  <c r="CT339"/>
  <c r="CF344"/>
  <c r="CZ340"/>
  <c r="AX340"/>
  <c r="AJ283"/>
  <c r="CF215"/>
  <c r="DG397"/>
  <c r="AC339"/>
  <c r="BM344"/>
  <c r="BD283"/>
  <c r="DH283"/>
  <c r="DG398"/>
  <c r="X382"/>
  <c r="CZ215"/>
  <c r="DG9"/>
  <c r="CT344"/>
  <c r="CT283"/>
  <c r="O283"/>
  <c r="CT341"/>
  <c r="AC341"/>
  <c r="BS215"/>
  <c r="DG54"/>
  <c r="DG56"/>
  <c r="AJ342"/>
  <c r="X342"/>
  <c r="B342"/>
  <c r="AM342"/>
  <c r="AC343"/>
  <c r="DG226"/>
  <c r="DG224"/>
  <c r="DG222"/>
  <c r="DG220"/>
  <c r="DG218"/>
  <c r="DG281"/>
  <c r="DG55"/>
  <c r="AM382"/>
  <c r="DG92"/>
  <c r="DG189"/>
  <c r="DG196"/>
  <c r="DG485"/>
  <c r="AJ340"/>
  <c r="X340"/>
  <c r="B340"/>
  <c r="AM340"/>
  <c r="AJ344"/>
  <c r="X344"/>
  <c r="B344"/>
  <c r="AM344"/>
  <c r="DG227"/>
  <c r="DG225"/>
  <c r="DG223"/>
  <c r="DG221"/>
  <c r="DG219"/>
  <c r="DG217"/>
  <c r="DG275"/>
  <c r="DG195"/>
  <c r="BD489"/>
  <c r="DH489"/>
  <c r="DG100"/>
  <c r="DG106"/>
  <c r="DG107"/>
  <c r="DG41"/>
  <c r="DG42"/>
  <c r="DG49"/>
  <c r="DG50"/>
  <c r="DG65"/>
  <c r="DG66"/>
  <c r="DG69"/>
  <c r="DG70"/>
  <c r="DG73"/>
  <c r="DG74"/>
  <c r="CZ382"/>
  <c r="BM382"/>
  <c r="CF382"/>
  <c r="B382"/>
  <c r="CT382"/>
  <c r="AX382"/>
  <c r="AJ489"/>
  <c r="DG199"/>
  <c r="CT202"/>
  <c r="AX202"/>
  <c r="CZ202"/>
  <c r="BM202"/>
  <c r="CF202"/>
  <c r="AM202"/>
  <c r="DG251"/>
  <c r="AX339"/>
  <c r="BD339"/>
  <c r="O339"/>
  <c r="BS339"/>
  <c r="DH339"/>
  <c r="AX341"/>
  <c r="BD341"/>
  <c r="O341"/>
  <c r="BS341"/>
  <c r="DH341"/>
  <c r="AX343"/>
  <c r="BD343"/>
  <c r="O343"/>
  <c r="BS343"/>
  <c r="DH343"/>
  <c r="AC25"/>
  <c r="CT25"/>
  <c r="AX25"/>
  <c r="BD25"/>
  <c r="O25"/>
  <c r="BS25"/>
  <c r="DH25"/>
  <c r="AJ382"/>
  <c r="DG94"/>
  <c r="DG381"/>
  <c r="DG379"/>
  <c r="BM489"/>
  <c r="DG191"/>
  <c r="DG192"/>
  <c r="DG193"/>
  <c r="DG486"/>
  <c r="DG10"/>
  <c r="DG204"/>
  <c r="DG98"/>
  <c r="B202"/>
  <c r="DG96"/>
  <c r="DH202"/>
  <c r="DG333"/>
  <c r="DH340"/>
  <c r="DG335"/>
  <c r="DH342"/>
  <c r="DG337"/>
  <c r="DH344"/>
  <c r="DG278"/>
  <c r="DG95"/>
  <c r="DG93"/>
  <c r="DG380"/>
  <c r="DH382"/>
  <c r="CF489"/>
  <c r="DG90"/>
  <c r="DG99"/>
  <c r="DG97"/>
  <c r="AJ202"/>
  <c r="DG201"/>
  <c r="DG326"/>
  <c r="DG328"/>
  <c r="DG330"/>
  <c r="DG279"/>
  <c r="DG15"/>
  <c r="DG7"/>
  <c r="DG105"/>
  <c r="DG43"/>
  <c r="DG44"/>
  <c r="DG47"/>
  <c r="DG48"/>
  <c r="DG51"/>
  <c r="DG52"/>
  <c r="DG59"/>
  <c r="BD382"/>
  <c r="AC382"/>
  <c r="O382"/>
  <c r="BS382"/>
  <c r="AC489"/>
  <c r="AM489"/>
  <c r="O489"/>
  <c r="CT489"/>
  <c r="DG392"/>
  <c r="DG393"/>
  <c r="DG394"/>
  <c r="BD202"/>
  <c r="AC202"/>
  <c r="O202"/>
  <c r="BS202"/>
  <c r="CZ339"/>
  <c r="BM339"/>
  <c r="CF339"/>
  <c r="AJ339"/>
  <c r="X339"/>
  <c r="B339"/>
  <c r="DG325"/>
  <c r="BD340"/>
  <c r="AC340"/>
  <c r="O340"/>
  <c r="BS340"/>
  <c r="CZ341"/>
  <c r="BM341"/>
  <c r="CF341"/>
  <c r="AJ341"/>
  <c r="X341"/>
  <c r="B341"/>
  <c r="DG327"/>
  <c r="BD342"/>
  <c r="AC342"/>
  <c r="O342"/>
  <c r="BS342"/>
  <c r="CZ343"/>
  <c r="BM343"/>
  <c r="CF343"/>
  <c r="AJ343"/>
  <c r="X343"/>
  <c r="B343"/>
  <c r="DG329"/>
  <c r="BD344"/>
  <c r="AC344"/>
  <c r="O344"/>
  <c r="BS344"/>
  <c r="CZ25"/>
  <c r="BM25"/>
  <c r="CF25"/>
  <c r="AJ25"/>
  <c r="X25"/>
  <c r="B25"/>
  <c r="DG14"/>
  <c r="DG276"/>
  <c r="DG282"/>
  <c r="DG674"/>
  <c r="DG676"/>
  <c r="CZ678"/>
  <c r="BM678"/>
  <c r="CF678"/>
  <c r="AJ678"/>
  <c r="X678"/>
  <c r="B678"/>
  <c r="DG673"/>
  <c r="DG53"/>
  <c r="B489"/>
  <c r="X489"/>
  <c r="DG91"/>
  <c r="DG89"/>
  <c r="CZ489"/>
  <c r="DG487"/>
  <c r="BS489"/>
  <c r="DG6"/>
  <c r="DG331"/>
  <c r="DG338"/>
  <c r="DG332"/>
  <c r="DG334"/>
  <c r="DG336"/>
  <c r="DG8"/>
  <c r="DG660"/>
  <c r="DG277"/>
  <c r="O215"/>
  <c r="AC215"/>
  <c r="BD215"/>
  <c r="CT215"/>
  <c r="AX215"/>
  <c r="DG280"/>
  <c r="DG675"/>
  <c r="DG677"/>
  <c r="DH678"/>
  <c r="DG482"/>
  <c r="DG483"/>
  <c r="AM13"/>
  <c r="AM338"/>
  <c r="AM339"/>
  <c r="AM341"/>
  <c r="AM343"/>
  <c r="AM25"/>
  <c r="AM678"/>
  <c r="DG399"/>
  <c r="DG339"/>
  <c r="DG344"/>
  <c r="DG341"/>
  <c r="DG340"/>
  <c r="DG215"/>
  <c r="DG678"/>
  <c r="DG382"/>
  <c r="DG25"/>
  <c r="DG202"/>
  <c r="DG489"/>
  <c r="DG13"/>
  <c r="DG283"/>
  <c r="DG343"/>
  <c r="DG342"/>
</calcChain>
</file>

<file path=xl/comments1.xml><?xml version="1.0" encoding="utf-8"?>
<comments xmlns="http://schemas.openxmlformats.org/spreadsheetml/2006/main">
  <authors>
    <author>OSWALT Noemie</author>
  </authors>
  <commentList>
    <comment ref="DN267" authorId="0">
      <text>
        <r>
          <rPr>
            <b/>
            <sz val="9"/>
            <color indexed="81"/>
            <rFont val="Tahoma"/>
            <family val="2"/>
          </rPr>
          <t>OSWALT Noemie:</t>
        </r>
        <r>
          <rPr>
            <sz val="9"/>
            <color indexed="81"/>
            <rFont val="Tahoma"/>
            <family val="2"/>
          </rPr>
          <t xml:space="preserve">
population recensement 2012</t>
        </r>
      </text>
    </comment>
  </commentList>
</comments>
</file>

<file path=xl/sharedStrings.xml><?xml version="1.0" encoding="utf-8"?>
<sst xmlns="http://schemas.openxmlformats.org/spreadsheetml/2006/main" count="8815" uniqueCount="682">
  <si>
    <t>Nombre d'actions éducatives en milieu ouvert (AEMO) (1)</t>
  </si>
  <si>
    <t>Inclusion bancaire (1)</t>
  </si>
  <si>
    <t>(1) Guadeloupe : non compris le CH de Saint Martin</t>
  </si>
  <si>
    <t>(3) Indicateurs sociaux départementaux</t>
  </si>
  <si>
    <t>(2) Données provisoires à fin décembre 2015</t>
  </si>
  <si>
    <t>Nombre de jeunes en premier accueil dans les réseaux des missions locales et PAIO (2)</t>
  </si>
  <si>
    <t>Part de jeunes accueillis pour la première fois par les missions locales ou les PAIO pour 100 jeunes de 16 à 25 ans (3)</t>
  </si>
  <si>
    <t>RSA jeune</t>
  </si>
  <si>
    <r>
      <rPr>
        <b/>
        <sz val="8"/>
        <rFont val="Arial"/>
        <family val="2"/>
      </rPr>
      <t xml:space="preserve">Source </t>
    </r>
    <r>
      <rPr>
        <sz val="8"/>
        <rFont val="Arial"/>
        <family val="2"/>
      </rPr>
      <t>: Ministère de la ville, de la jeunesse et des sports, Direction de la jeunesse, de l’éducation populaire et de la vie associative, Direction des Sports, Base de données des sportifs de haut niveau, RES</t>
    </r>
  </si>
  <si>
    <r>
      <rPr>
        <b/>
        <sz val="8"/>
        <color indexed="8"/>
        <rFont val="Arial"/>
        <family val="2"/>
      </rPr>
      <t xml:space="preserve">Sources </t>
    </r>
    <r>
      <rPr>
        <sz val="8"/>
        <color indexed="8"/>
        <rFont val="Arial"/>
        <family val="2"/>
      </rPr>
      <t>: DREES, FINESS ; DR(D)JSCS ; INSEE, estimation de population au 01/01/2015</t>
    </r>
  </si>
  <si>
    <r>
      <rPr>
        <b/>
        <sz val="8"/>
        <rFont val="Arial"/>
        <family val="2"/>
      </rPr>
      <t>Sources</t>
    </r>
    <r>
      <rPr>
        <sz val="8"/>
        <rFont val="Arial"/>
        <family val="2"/>
      </rPr>
      <t xml:space="preserve"> : INSEE, RP 2013 exploitation principale, RP 2013 exploitation complémentaire pour les DOM, CGET</t>
    </r>
  </si>
  <si>
    <r>
      <rPr>
        <b/>
        <sz val="8"/>
        <rFont val="Arial"/>
        <family val="2"/>
      </rPr>
      <t>Sources</t>
    </r>
    <r>
      <rPr>
        <sz val="8"/>
        <rFont val="Arial"/>
        <family val="2"/>
      </rPr>
      <t xml:space="preserve"> : DREES, enquêtes Aide sociale ; Cnaf-CCMSA-Dares</t>
    </r>
  </si>
  <si>
    <t>RSA activité seul majoré (1)</t>
  </si>
  <si>
    <t>RSA activité seul non majoré (1)</t>
  </si>
  <si>
    <t>Nombre de séjours de cinq jours ou plus</t>
  </si>
  <si>
    <t>Nombre de bénéficiaires de l'Allocation Personnalisée d'Autonomie (APA) au 31.12.2015</t>
  </si>
  <si>
    <t>Bénéficiaires de l'Aide Sociale Départementale au 31 décembre 2015</t>
  </si>
  <si>
    <t>Dépenses de l'Aide Sociale Départementale pour l'année 2015</t>
  </si>
  <si>
    <t>(2) En "droits ouverts". Il s'agit d'un nombre de mesures d'aide sociale et non d'individus : une même personne peut être comptabilisée plusieurs fois si elle bénéficie de plusieurs types d'aide.</t>
  </si>
  <si>
    <t>Dont Accueil en établissement (6) (2)</t>
  </si>
  <si>
    <t>Dont Aide à domicile (2)</t>
  </si>
  <si>
    <t>Aide Sociale à l'Enfance (Nombre d'enfants accueillis)</t>
  </si>
  <si>
    <t>Dont Enfants confiés à l'ASE</t>
  </si>
  <si>
    <t>Dont Placements directs</t>
  </si>
  <si>
    <t>Total des bénéficiaires de l'aide sociale (hors aide sociale au titre de l'insertion)</t>
  </si>
  <si>
    <t>Aide Sociale aux Personnes Handicapées</t>
  </si>
  <si>
    <t>Dépenses brutes totales d'aide sociale aux personnes âgées</t>
  </si>
  <si>
    <t>Dépenses brutes totales d'aide sociale aux familles et à l'Enfance</t>
  </si>
  <si>
    <t>Dépenses totales brutes liées au RSA, RMI, CUI, CI-RMA, contrats d'avenir et RSA expérimental</t>
  </si>
  <si>
    <t>(1) Les dépenses totales brutes d'APA comprennent les dépenses brutes d'APA à domicile et en établissement ainsi que d'autres dépenses d'APA.</t>
  </si>
  <si>
    <t>Dépenses brutes totales d'Allocation Personnalisée d'Autonomie (1)</t>
  </si>
  <si>
    <t>(2) Les dépenses d'ACTP et de PCH pour les personnes de 60 ans ou plus sont intégrées aux dépenses à destination des personnes handicapées.</t>
  </si>
  <si>
    <t>Dépenses brutes totales d'aide sociale aux personnes handicapées (2)</t>
  </si>
  <si>
    <t>(3) Services communs, autres interventions sociales et dépenses de personnel.</t>
  </si>
  <si>
    <t>Autres dépenses de l'aide sociale - Total brut (3)</t>
  </si>
  <si>
    <t>(4) Les dépenses nettes sont les dépenses d'aide sociale des départements après déduction des récupérations et recouvrements, mais elles englobent les dépenses prises en charge par l'État par l'intermédiaire de la CNSA et de la TICPE.</t>
  </si>
  <si>
    <t>Dépenses totales nettes d'aide sociale, y compris les frais communs et les dépenses de personnel (4)</t>
  </si>
  <si>
    <t>(5) Dépenses totales nettes des récupérations et recouvrements, y compris les dépenses de personnel, des services communs et autres interventions</t>
  </si>
  <si>
    <t>Dépenses nettes d'aide sociale (en euros par habitant) (5)</t>
  </si>
  <si>
    <r>
      <rPr>
        <b/>
        <sz val="8"/>
        <rFont val="Arial"/>
        <family val="2"/>
      </rPr>
      <t>Sources</t>
    </r>
    <r>
      <rPr>
        <sz val="8"/>
        <rFont val="Arial"/>
        <family val="2"/>
      </rPr>
      <t xml:space="preserve"> : DREES, Enquêtes aide sociale ; Cnaf-CCMSA-Dares ; INSEE</t>
    </r>
  </si>
  <si>
    <t>11 - Immigration - Intégration</t>
  </si>
  <si>
    <t xml:space="preserve"> 12 - Immigration - Intégration</t>
  </si>
  <si>
    <t>13 - Handicap - Dépendance</t>
  </si>
  <si>
    <t>14 - Cohésion sociale</t>
  </si>
  <si>
    <r>
      <rPr>
        <b/>
        <sz val="8"/>
        <rFont val="Arial"/>
        <family val="2"/>
      </rPr>
      <t>Sources</t>
    </r>
    <r>
      <rPr>
        <sz val="8"/>
        <rFont val="Arial"/>
        <family val="2"/>
      </rPr>
      <t xml:space="preserve"> : DREES, enquête aide sociale, ISD, ISD, enquêtes DREES auprès de la caisse nationale d’assurance vieillesse (CNAV), du régime social des indépendants (RSI), de la MSA, de la Caisse des dépôts et consignations (CDC), de l’établissement national des invalides de la marine (ENIM), de la société nationale des chemins de fer (SNCF), de la caisse d’assurance vieillesse, invalidité et maladie des cultes (CAVIMAC)  pour la France métropolitaine ; estimation DREES, CNAV pour les DOM  ; FSV (Fonds solidarité Vieillesse) ; INSEE, estimations de population</t>
    </r>
  </si>
  <si>
    <t>Nombre de lieux d'accueil de loisirs</t>
  </si>
  <si>
    <t>Nombre de lieux d'accueil de jeunes</t>
  </si>
  <si>
    <t>Ensemble des lieux d'accueil</t>
  </si>
  <si>
    <t xml:space="preserve">Nombre de lieux d'accueil  </t>
  </si>
  <si>
    <t>pour 1 000 enfants nés au cours des trois dernières années</t>
  </si>
  <si>
    <t>Places agréées par la PMI au 31.12.2014 par catégorie d'établissement - Taux d'équipement</t>
  </si>
  <si>
    <t>Nombre de structures associées</t>
  </si>
  <si>
    <t>Masseurs kinésithérapeutes</t>
  </si>
  <si>
    <t>Ergothérapeutes</t>
  </si>
  <si>
    <t>Psychomotriciens</t>
  </si>
  <si>
    <t>Fédérations unisport olympiques</t>
  </si>
  <si>
    <t>Fédérations unisport non olympiques</t>
  </si>
  <si>
    <t>Fédérations multisports</t>
  </si>
  <si>
    <t>Total clubs affiliés à une fédération</t>
  </si>
  <si>
    <t xml:space="preserve">Fédérations unisport non olympiques </t>
  </si>
  <si>
    <t>Total des licences sportives délivrées</t>
  </si>
  <si>
    <t>Hommes</t>
  </si>
  <si>
    <t>Femmes</t>
  </si>
  <si>
    <t>Courts de tennis</t>
  </si>
  <si>
    <t>Bassins de natation</t>
  </si>
  <si>
    <t>Médiateur familial</t>
  </si>
  <si>
    <t>Manipulateurs en électroradiologie</t>
  </si>
  <si>
    <t>Pédicures-podologues</t>
  </si>
  <si>
    <t>Techniciens en analyses biomédicales</t>
  </si>
  <si>
    <t>Formations complémentaires (nombre de diplômes délivrés)</t>
  </si>
  <si>
    <t>Diplômes de niveau V</t>
  </si>
  <si>
    <t>Diplômes de niveau IV</t>
  </si>
  <si>
    <t>Diplômes de niveau III</t>
  </si>
  <si>
    <t>Diplômes de niveau II</t>
  </si>
  <si>
    <t>Diplômes de niveau I</t>
  </si>
  <si>
    <t>Diplômes non professionnels</t>
  </si>
  <si>
    <t>Sciences et Techniques des Activités Physiques et Sportives (STAPS)</t>
  </si>
  <si>
    <t>dont action sociale</t>
  </si>
  <si>
    <t>dont enseignement</t>
  </si>
  <si>
    <t>dont santé humaine</t>
  </si>
  <si>
    <t>dont arts, spectacles et activités récréatives</t>
  </si>
  <si>
    <t>dont autres établissements associatifs</t>
  </si>
  <si>
    <t xml:space="preserve">dont gestion d'installations sportives </t>
  </si>
  <si>
    <t>dont autres activités liées au sport</t>
  </si>
  <si>
    <t>dont construction bateaux de plaisance</t>
  </si>
  <si>
    <t>dont fabrication de bicyclettes et véhicule pour invalides</t>
  </si>
  <si>
    <t>Infirmiers de bloc opératoire</t>
  </si>
  <si>
    <t>Infirmiers anesthésistes</t>
  </si>
  <si>
    <t>Cadres de santé</t>
  </si>
  <si>
    <t>Aides soignants</t>
  </si>
  <si>
    <t>Puéricultrices</t>
  </si>
  <si>
    <t>Auxiliaires de puériculture</t>
  </si>
  <si>
    <t>Assistants de service social</t>
  </si>
  <si>
    <t>Moniteurs éducateurs</t>
  </si>
  <si>
    <t>Aides médico-psychologiques</t>
  </si>
  <si>
    <t>Moins de 6 ans</t>
  </si>
  <si>
    <t>Enfants de 6 à 16 ans</t>
  </si>
  <si>
    <t>Jeunes de 16 à 25 ans</t>
  </si>
  <si>
    <t>Population de 26 à 64 ans</t>
  </si>
  <si>
    <t>Population de 65 ans et plus</t>
  </si>
  <si>
    <t>Population de 75 ans et plus</t>
  </si>
  <si>
    <t>Population de 80 ans et plus</t>
  </si>
  <si>
    <t>Garçons</t>
  </si>
  <si>
    <t xml:space="preserve">Moins de 15 ans </t>
  </si>
  <si>
    <t xml:space="preserve">Moins de 25 ans </t>
  </si>
  <si>
    <t>Filles</t>
  </si>
  <si>
    <t>Alcool régulier en % (au moins dix usages dans le mois)</t>
  </si>
  <si>
    <t>Par accident de la circulation</t>
  </si>
  <si>
    <t xml:space="preserve">Par suicide </t>
  </si>
  <si>
    <t>Dont nombre de mineurs âgés de moins de 6 ans</t>
  </si>
  <si>
    <t>Dont nombre de mineurs âgés de 6 à 11 ans</t>
  </si>
  <si>
    <t>Dont nombre de mineurs âgés de 12 à 17 ans</t>
  </si>
  <si>
    <t>Superficie en km²</t>
  </si>
  <si>
    <t>0 - 4 ans</t>
  </si>
  <si>
    <t>5 - 9 ans</t>
  </si>
  <si>
    <t>10 - 14 ans</t>
  </si>
  <si>
    <t>15 - 19 ans</t>
  </si>
  <si>
    <t>20 - 24 ans</t>
  </si>
  <si>
    <t>25 - 54 ans</t>
  </si>
  <si>
    <t>55 - 59 ans</t>
  </si>
  <si>
    <t>60 - 64 ans</t>
  </si>
  <si>
    <t>65 - 74 ans</t>
  </si>
  <si>
    <t>75 - 84 ans</t>
  </si>
  <si>
    <t>85 ans et +</t>
  </si>
  <si>
    <t>Ensemble</t>
  </si>
  <si>
    <t>Auxiliaires de vie sociale</t>
  </si>
  <si>
    <t>Techniciens de l'intervention sociale et familiale</t>
  </si>
  <si>
    <t>Intensité de la pauvreté monétaire (1)</t>
  </si>
  <si>
    <t>RSA et Minima sociaux</t>
  </si>
  <si>
    <t>Certificat d'aptitude aux fonctions d'encadrement et de responsable d'unité d'intervention sociale (CAFERUIS)</t>
  </si>
  <si>
    <t>Centres d'hébergement et de réinsertion sociale, CHRS</t>
  </si>
  <si>
    <t>Centres d'accueil de demandeurs d'asile, CADA</t>
  </si>
  <si>
    <t>Centres provisoires d'hébergement</t>
  </si>
  <si>
    <t>Maisons relais - Pensions de famille</t>
  </si>
  <si>
    <t>Résidences Sociales</t>
  </si>
  <si>
    <t>dont urgences</t>
  </si>
  <si>
    <t>dont stabilisation</t>
  </si>
  <si>
    <t>dont insertion</t>
  </si>
  <si>
    <t>Nombre d'établissements et de salariés</t>
  </si>
  <si>
    <t>Part des garçons de 20 à 24 ans vivant chez les parents en %</t>
  </si>
  <si>
    <t>Part des filles de 20 à 24 ans vivant chez les parents en %</t>
  </si>
  <si>
    <t>Part de l'ensemble des jeunes de 20 à 24 ans vivant chez les parents en %</t>
  </si>
  <si>
    <t>Niveau de vie médian des ménages (en euros) (1)</t>
  </si>
  <si>
    <t>Part des allocataires AAH dans la population des 20 ans à 64 ans en % (1)</t>
  </si>
  <si>
    <t>Diplôme supérieur en travail social / Ingénierie sociale (DEIS)</t>
  </si>
  <si>
    <t>Certificat d'aptitude aux fonctions de directeur d'établissement et de service d'intervention sociale (CAFDES)</t>
  </si>
  <si>
    <t>Part des filles de 15 à 19 ans élèves, étudiants ou stagiaires</t>
  </si>
  <si>
    <t>Part des filles de 15 à 19 ans en emploi, y compris en apprentissage</t>
  </si>
  <si>
    <t>Part des garçons de 15 à 19 ans élèves, étudiants ou stagiaires</t>
  </si>
  <si>
    <t>Part des garçons de 15 à 19 ans en emploi, y compris en apprentissage</t>
  </si>
  <si>
    <t>Part des filles de 20 à 24 ans élèves, étudiants ou stagiaires</t>
  </si>
  <si>
    <t>Part des filles de 20 à 24 ans en emploi, y compris en apprentissage</t>
  </si>
  <si>
    <t>Part des garçons de 20 à 24 ans élèves, étudiants ou stagiaires</t>
  </si>
  <si>
    <t>Part des garçons de 20 à 24 ans en emploi, y compris en apprentissage</t>
  </si>
  <si>
    <t>Taux de pauvreté monétaire (seuil de pauvreté à 60%) (1)</t>
  </si>
  <si>
    <t>De 15 à 24 ans</t>
  </si>
  <si>
    <t>Consommation tabac, alcool, cannabis à 17 ans en %</t>
  </si>
  <si>
    <t>Cannabis régulier en % (au moins dix usages dans le mois)</t>
  </si>
  <si>
    <t>Taux de licences sportives pour 100 habitants</t>
  </si>
  <si>
    <t>Assistants familiaux</t>
  </si>
  <si>
    <t>Nombre de pôles France Jeune</t>
  </si>
  <si>
    <t>Ambulanciers</t>
  </si>
  <si>
    <t>Brevet d'Aptitude Professionnelle d'Assistant Animateur Technicien (BAPAAT)</t>
  </si>
  <si>
    <t>Nombre de sportifs en catégorie Élite</t>
  </si>
  <si>
    <t xml:space="preserve">Nombre de sportifs en catégorie Senior </t>
  </si>
  <si>
    <t>Nombre de sportifs en catégorie Jeune</t>
  </si>
  <si>
    <t>Nombre de sportifs en catégorie Reconversion</t>
  </si>
  <si>
    <t>Nombre de sportifs en catégorie Espoir</t>
  </si>
  <si>
    <t>Nombre de sportifs en catégorie Partenaires d'entraînement</t>
  </si>
  <si>
    <t>Nombre de places d'accueil mère-enfant</t>
  </si>
  <si>
    <t>Nombre de places en foyers de l'enfance</t>
  </si>
  <si>
    <t>Nombre de places en pouponnières à caractère social</t>
  </si>
  <si>
    <t>Nombre de places en maisons d'enfants à caractère social</t>
  </si>
  <si>
    <t>Brevet d'Aptitude aux Fonctions de Directeur (BAFD)</t>
  </si>
  <si>
    <t>Brevet d'État. Alpinisme, accompagnateur de moyenne montagne</t>
  </si>
  <si>
    <t xml:space="preserve">Brevet Professionnel de la Jeunesse, de l'Éducation Populaire et du Sport (BP JEPS) </t>
  </si>
  <si>
    <t>Diplôme d'État de la Jeunesse, de l'Éducation Populaire et du Sport (DE JEPS )</t>
  </si>
  <si>
    <t>Brevet d'État. Alpinisme, guide de haute montagne</t>
  </si>
  <si>
    <t>(2) Il s'agit de l'ensemble des conseillers techniques régionaux et nationaux affectés en région</t>
  </si>
  <si>
    <t>Part des jeunes de moins de 25 ans dans la population générale en %</t>
  </si>
  <si>
    <t>Part de l'emploi associatif en ETP dans l'emploi total en %</t>
  </si>
  <si>
    <t xml:space="preserve">Accueil collectif </t>
  </si>
  <si>
    <t>Crèches collectives (y compris parentales)</t>
  </si>
  <si>
    <t>Haltes garderies</t>
  </si>
  <si>
    <t>Multi-accueil</t>
  </si>
  <si>
    <t>Accueil familial</t>
  </si>
  <si>
    <t>Places</t>
  </si>
  <si>
    <t>Enfants inscrits</t>
  </si>
  <si>
    <t>Assistantes maternelles</t>
  </si>
  <si>
    <t>Garde d'enfants à domicile</t>
  </si>
  <si>
    <t>Boulodromes</t>
  </si>
  <si>
    <t>dont dû au solde migratoire</t>
  </si>
  <si>
    <t>Immigration et origines</t>
  </si>
  <si>
    <t>Pays de naissance des immigrés</t>
  </si>
  <si>
    <t>Portugal</t>
  </si>
  <si>
    <t>Italie</t>
  </si>
  <si>
    <t>Espagne</t>
  </si>
  <si>
    <t>Autres pays d'Europe</t>
  </si>
  <si>
    <t>Algérie</t>
  </si>
  <si>
    <t>Maroc</t>
  </si>
  <si>
    <t>Tunisie</t>
  </si>
  <si>
    <t>Autres pays d'Afrique</t>
  </si>
  <si>
    <t>Turquie</t>
  </si>
  <si>
    <t>Autres pays</t>
  </si>
  <si>
    <t>Part des femmes dans la population immigrée en %</t>
  </si>
  <si>
    <t xml:space="preserve">Activité de la population âgée de 15 ans et plus </t>
  </si>
  <si>
    <t>Autres pays de l'UE (à 27)</t>
  </si>
  <si>
    <t xml:space="preserve">Fédérations sportives </t>
  </si>
  <si>
    <t>Bénéficiaires de l'APA pour 100 personnes de 75 ans et + (1)</t>
  </si>
  <si>
    <t>Taux d'équipement en équipements sportifs (hors sports de nature) pour 100 habitants</t>
  </si>
  <si>
    <t>Villages d'enfants</t>
  </si>
  <si>
    <t>Centres d'accueil non conventionnés au titre de l'aide sociale</t>
  </si>
  <si>
    <t>Logement accompagné</t>
  </si>
  <si>
    <t>(1) selon le scénario central</t>
  </si>
  <si>
    <t>Projection de la population en 2040 (1)</t>
  </si>
  <si>
    <t>Proportion en % des moins de 25 ans parmi les demandeurs d'emploi de catégories A, B, C</t>
  </si>
  <si>
    <t>Proportion en % des 50 ans et plus parmi les demandeurs d'emploi de catégories A, B, C</t>
  </si>
  <si>
    <t>Taux d'équipement en places d'hébergement pour 1 000 adultes de 20 à 59 ans</t>
  </si>
  <si>
    <t>Conseillers en économie sociale &amp; familiale</t>
  </si>
  <si>
    <t>Français</t>
  </si>
  <si>
    <t>Immigrés</t>
  </si>
  <si>
    <t>Non immigrés</t>
  </si>
  <si>
    <t>Brevet d'Aptitude aux Fonctions d'Animateur (BAFA)</t>
  </si>
  <si>
    <t>Nombre d'entrées de jeunes de moins de 26 ans en contrat d'apprentissage</t>
  </si>
  <si>
    <t>Nombre de personnes immigrées</t>
  </si>
  <si>
    <t>Nombre d'actifs de 15 ans et plus ayant un emploi</t>
  </si>
  <si>
    <t>Taux de chômage de la population âgée de 15 ans et plus (1)</t>
  </si>
  <si>
    <t>(1) au sens du recensement de la population</t>
  </si>
  <si>
    <t>Hébergement social</t>
  </si>
  <si>
    <t>Jardins d'enfants</t>
  </si>
  <si>
    <t>Jardins d'éveil</t>
  </si>
  <si>
    <t>Préparateur en pharmacie</t>
  </si>
  <si>
    <t>(1) Le nombre d'aides attribuées dans l'année est différent du nombre de jeunes aidés ; un jeune peut avoir bénéficié de plusieurs aides au cours de la même année</t>
  </si>
  <si>
    <t>Nombre total de logements</t>
  </si>
  <si>
    <t>Foyers de jeunes travailleurs (FJT) (1)</t>
  </si>
  <si>
    <t>Foyers de travailleurs migrants (FTM) (1)</t>
  </si>
  <si>
    <t>(1) Non transformés en résidences sociales</t>
  </si>
  <si>
    <t>Dont sans objet</t>
  </si>
  <si>
    <t>Part des licences féminines</t>
  </si>
  <si>
    <t>Autres diplômes</t>
  </si>
  <si>
    <t>dont activités des centres de culture physique</t>
  </si>
  <si>
    <t>dont fabrication d'articles de sports</t>
  </si>
  <si>
    <t>dont commerce de détail d'articles de sports en magasins spécialisés</t>
  </si>
  <si>
    <t>dont location et location-bail d'articles de loisirs et de sports</t>
  </si>
  <si>
    <t>(2) Population couverte par le RSA : l'allocataire, le conjoint et les personnes à charge</t>
  </si>
  <si>
    <t>Recours non examinés</t>
  </si>
  <si>
    <t>Nombre de recours "logement" reçus</t>
  </si>
  <si>
    <t>Recours "logement" avec décision</t>
  </si>
  <si>
    <t>Dont favorables logement (prioritaires et urgents)</t>
  </si>
  <si>
    <t>Dont rejets (explicites)</t>
  </si>
  <si>
    <t>Dont réorientation recours logement vers hébergement</t>
  </si>
  <si>
    <t>Nombre de recours "hébergement" reçus</t>
  </si>
  <si>
    <t>Recours "hébergement" avec décision</t>
  </si>
  <si>
    <t>Dont favorables logement (prioritaires et devant être accueillis)</t>
  </si>
  <si>
    <t>Dont recours logement réorientés hébergement (rappel)</t>
  </si>
  <si>
    <t>Nombre de recours reçus</t>
  </si>
  <si>
    <t>Recours avec décision</t>
  </si>
  <si>
    <t>Dont favorables</t>
  </si>
  <si>
    <t>Dont nombre de départs de mineurs âgés de moins de 6 ans</t>
  </si>
  <si>
    <t>Dont nombre de départs de mineurs âgés de 6 à 11 ans</t>
  </si>
  <si>
    <t>Dont nombre de départs de mineurs âgés de 12 à 17 ans</t>
  </si>
  <si>
    <t>Ensemble des équipements hors sports de nature</t>
  </si>
  <si>
    <t>Terrains de grands jeux (foot, rugby..)</t>
  </si>
  <si>
    <t xml:space="preserve">Femmes </t>
  </si>
  <si>
    <t>Scolarité</t>
  </si>
  <si>
    <t>Allocataires de l'ASV et de L'ASPA pour 100 personnes de 60 ans et plus</t>
  </si>
  <si>
    <t>Nombre de pôles France</t>
  </si>
  <si>
    <t>Nombre de pôles espoirs</t>
  </si>
  <si>
    <t>Brevet d'État d'Éducateur Sportif (BEES) 2° degré</t>
  </si>
  <si>
    <t>Diplôme d'État Supérieur de la Jeunesse, de l'Éducation Populaire et du Sport  (DESJEPS)</t>
  </si>
  <si>
    <t>Téléphériques et remontées mécaniques</t>
  </si>
  <si>
    <t>Nombre d'aides individuelles attribuées (1)</t>
  </si>
  <si>
    <t>Montant moyen de l'aide individuelle attribuée (en euros)</t>
  </si>
  <si>
    <t>Nombre de bénéficiaires du FAJ</t>
  </si>
  <si>
    <t>Nombre de places en structures intermédiaires de placement social</t>
  </si>
  <si>
    <t>Éducateurs spécialisés</t>
  </si>
  <si>
    <t>Éducateurs de jeunes enfants</t>
  </si>
  <si>
    <t>Éducateurs techniques spécialisés</t>
  </si>
  <si>
    <t>Infirmiers diplômés d'État</t>
  </si>
  <si>
    <t>Activité et chômage de la population immigrée et étrangère</t>
  </si>
  <si>
    <t>Étrangers</t>
  </si>
  <si>
    <t>Nombre d'entrées de jeunes de 16 à 25 ans dans le dispositif du Service Civique</t>
  </si>
  <si>
    <t>Nombre total des pôles sportifs labellisés et de structures associées</t>
  </si>
  <si>
    <t>Diplôme d'État des Métiers de la Montagne (DEMM) : moniteur national de ski alpin</t>
  </si>
  <si>
    <t>Part des résidences secondaires et logements occasionnels (en %)</t>
  </si>
  <si>
    <t>Part des logements vacants (en %)</t>
  </si>
  <si>
    <t>Propriétaires (en %)</t>
  </si>
  <si>
    <t>Locataires (en %)</t>
  </si>
  <si>
    <t>Logés gratuitement (en %)</t>
  </si>
  <si>
    <t>Montant des aides individuelles attribuées (en euros)</t>
  </si>
  <si>
    <t>Dont :</t>
  </si>
  <si>
    <t>Disparités des revenus des ménages (rapport inter décile D9/D1 du niveau de vie) (1)</t>
  </si>
  <si>
    <t>Diplôme Universitaire de Technologie (DUT) Carrière sociale option Animation sociale et socioculturelle</t>
  </si>
  <si>
    <t>Établissements pour adultes et familles en difficulté</t>
  </si>
  <si>
    <t>Dont Fédération du sport adapté</t>
  </si>
  <si>
    <t>Dont Fédération Handisport</t>
  </si>
  <si>
    <t>Proportion en % des femmes parmi les demandeurs d'emploi de catégories A, B, C</t>
  </si>
  <si>
    <t>Tabac quotidien en % (au moins une cigarette par jour)</t>
  </si>
  <si>
    <t>dont activités de clubs de sport</t>
  </si>
  <si>
    <t>(1) Indicateurs sociaux départementaux</t>
  </si>
  <si>
    <t>(2) Indicateurs sociaux départementaux</t>
  </si>
  <si>
    <t>(1) Le secteur sportif regroupe les classes suivantes : gestion d'installations sportives (NAF 93.11Z), activités
de clubs de sport (NAF 93.12Z), activités des centres de culture physique (NAF 93.13Z), autres activités
liées au sport (NAF 93.19Z), enseignement de disciplines sportives et d'activités de loisir (NAF 85.51Z).</t>
  </si>
  <si>
    <t>(2) Non compris les postes d'enseignants d'éducation physique et sportive des établissements scolaires et
universitaires, publics ou privés sous contrat</t>
  </si>
  <si>
    <t>(3) Activités économiques concourant essentiellement à la mise à disposition de biens ou de services
nécessaires à la pratique du sport. Exemples : construction de bateaux de plaisance (NAF 30.12Z), fabrication
de bicyclettes et de véhicules pour invalides (NAF 30.92Z), fabrication d'articles de sport (NAF 32.30Z),
commerce de détail d'articles de sport en magasin spécialisé (NAF 47.64Z), téléphériques et remontées
mécaniques (NAF 49.39C), location et location-bail d'articles de loisir et de sport (NAF 77.21Z)</t>
  </si>
  <si>
    <t>dont enseignement de disciplines sportives et d'activités de loisirs (2)</t>
  </si>
  <si>
    <t>Paris</t>
  </si>
  <si>
    <t>Seine-et-Marne</t>
  </si>
  <si>
    <t>Yvelines</t>
  </si>
  <si>
    <t>Essonne</t>
  </si>
  <si>
    <t>Hauts-de-Seine</t>
  </si>
  <si>
    <t>Seine-Saint-Denis</t>
  </si>
  <si>
    <t>Val-de-Marne</t>
  </si>
  <si>
    <t>Val-d'Oise</t>
  </si>
  <si>
    <t>Cher</t>
  </si>
  <si>
    <t>Eure-et-Loir</t>
  </si>
  <si>
    <t>Indre</t>
  </si>
  <si>
    <t>Indre-et-Loire</t>
  </si>
  <si>
    <t>Loir-et-Cher</t>
  </si>
  <si>
    <t>Loiret</t>
  </si>
  <si>
    <t>Côte-d'Or</t>
  </si>
  <si>
    <t>Nièvre</t>
  </si>
  <si>
    <t>Saône-et-Loire</t>
  </si>
  <si>
    <t>Yonne</t>
  </si>
  <si>
    <t>Doubs</t>
  </si>
  <si>
    <t>Jura</t>
  </si>
  <si>
    <t>Haute-Saône</t>
  </si>
  <si>
    <t>Territoire de Belfort</t>
  </si>
  <si>
    <t>NORMANDIE</t>
  </si>
  <si>
    <t>Eure</t>
  </si>
  <si>
    <t>Seine-Maritime</t>
  </si>
  <si>
    <t>Calvados</t>
  </si>
  <si>
    <t>Manche</t>
  </si>
  <si>
    <t>Orne</t>
  </si>
  <si>
    <t>Nord</t>
  </si>
  <si>
    <t>Pas-de-Calais</t>
  </si>
  <si>
    <t>Aisne</t>
  </si>
  <si>
    <t>Oise</t>
  </si>
  <si>
    <t>Somme</t>
  </si>
  <si>
    <t>Meurthe-et-Moselle</t>
  </si>
  <si>
    <t>Meuse</t>
  </si>
  <si>
    <t>Moselle</t>
  </si>
  <si>
    <t>Vosges</t>
  </si>
  <si>
    <t>Bas-Rhin</t>
  </si>
  <si>
    <t>Haut-Rhin</t>
  </si>
  <si>
    <t>Ardennes</t>
  </si>
  <si>
    <t>Aube</t>
  </si>
  <si>
    <t>Marne</t>
  </si>
  <si>
    <t>Haute-Marne</t>
  </si>
  <si>
    <t>PAYS DE LA LOIRE</t>
  </si>
  <si>
    <t>Loire-Atlantique</t>
  </si>
  <si>
    <t>Maine-et-Loire</t>
  </si>
  <si>
    <t>Mayenne</t>
  </si>
  <si>
    <t>Sarthe</t>
  </si>
  <si>
    <t>Vendée</t>
  </si>
  <si>
    <t>BRETAGNE</t>
  </si>
  <si>
    <t>Côtes d'Armor</t>
  </si>
  <si>
    <t>Finistère</t>
  </si>
  <si>
    <t>Ille-et-Vilaine</t>
  </si>
  <si>
    <t>Morbihan</t>
  </si>
  <si>
    <t>Dordogne</t>
  </si>
  <si>
    <t>Gironde</t>
  </si>
  <si>
    <t>Landes</t>
  </si>
  <si>
    <t>Lot-et-Garonne</t>
  </si>
  <si>
    <t>Pyrénées-Atlantiques</t>
  </si>
  <si>
    <t>Charente</t>
  </si>
  <si>
    <t>Charente-Maritime</t>
  </si>
  <si>
    <t>Deux-Sèvres</t>
  </si>
  <si>
    <t>Vienne</t>
  </si>
  <si>
    <t>Corrèze</t>
  </si>
  <si>
    <t>Creuse</t>
  </si>
  <si>
    <t>Haute-Vienne</t>
  </si>
  <si>
    <t>Ariège</t>
  </si>
  <si>
    <t>Aveyron</t>
  </si>
  <si>
    <t>Haute-Garonne</t>
  </si>
  <si>
    <t>Gers</t>
  </si>
  <si>
    <t>Lot</t>
  </si>
  <si>
    <t>Hautes-Pyrénées</t>
  </si>
  <si>
    <t>Tarn</t>
  </si>
  <si>
    <t>Tarn-et-Garonne</t>
  </si>
  <si>
    <t>Aude</t>
  </si>
  <si>
    <t>Gard</t>
  </si>
  <si>
    <t>Hérault</t>
  </si>
  <si>
    <t>Lozère</t>
  </si>
  <si>
    <t>Pyrénées-Orientales</t>
  </si>
  <si>
    <t>Ain</t>
  </si>
  <si>
    <t>Ardèche</t>
  </si>
  <si>
    <t>Drôme</t>
  </si>
  <si>
    <t>Isère</t>
  </si>
  <si>
    <t>Loire</t>
  </si>
  <si>
    <t>Rhône</t>
  </si>
  <si>
    <t>Savoie</t>
  </si>
  <si>
    <t>Haute-Savoie</t>
  </si>
  <si>
    <t>Allier</t>
  </si>
  <si>
    <t>Cantal</t>
  </si>
  <si>
    <t>Haute-Loire</t>
  </si>
  <si>
    <t>Puy-de-Dôme</t>
  </si>
  <si>
    <t>Alpes-de-Haute-Provence</t>
  </si>
  <si>
    <t>Hautes-Alpes</t>
  </si>
  <si>
    <t>Alpes-Maritimes</t>
  </si>
  <si>
    <t>Bouches-du-Rhône</t>
  </si>
  <si>
    <t>Var</t>
  </si>
  <si>
    <t>Vaucluse</t>
  </si>
  <si>
    <t>CORSE</t>
  </si>
  <si>
    <t>Corse du sud</t>
  </si>
  <si>
    <t>Haute Corse</t>
  </si>
  <si>
    <t>France métropolitaine</t>
  </si>
  <si>
    <t>ANTILLES-GUYANE</t>
  </si>
  <si>
    <t>Guadeloupe</t>
  </si>
  <si>
    <t>Martinique</t>
  </si>
  <si>
    <t>Guyane</t>
  </si>
  <si>
    <t>OCEAN INDIEN</t>
  </si>
  <si>
    <t>La Réunion</t>
  </si>
  <si>
    <t>Mayotte</t>
  </si>
  <si>
    <t>nd</t>
  </si>
  <si>
    <t>Nombre de séjours</t>
  </si>
  <si>
    <t>Ensemble des séjours</t>
  </si>
  <si>
    <t>Dont nombre de séjours de cinq jours ou plus</t>
  </si>
  <si>
    <t>Taux d'équipement en accueil collectif</t>
  </si>
  <si>
    <t>Nombre d'entrées de jeunes de moins de 26 ans en contrat de professionnalisation</t>
  </si>
  <si>
    <t>Nombre total de sportifs de haut niveau (1)</t>
  </si>
  <si>
    <t>(1) Un sportif est de haut niveau s'il est inscrit sur l'une des 4 listes suivantes : élite, séniors, jeunes ou reconversion</t>
  </si>
  <si>
    <t>Lieux de vie et d'accueil</t>
  </si>
  <si>
    <t>Nombre de places en établissement d’aide sociale à l’enfance pour 1000 jeunes de 0 à 20 ans</t>
  </si>
  <si>
    <t>1 - Données générales</t>
  </si>
  <si>
    <t>2 - Indicateurs démographiques</t>
  </si>
  <si>
    <t>3 - Structure par âge de la population</t>
  </si>
  <si>
    <t>4 - Structure par âge de la population</t>
  </si>
  <si>
    <t>5 - Structure par âge de la population</t>
  </si>
  <si>
    <t>8 - Pauvreté - Précarité - Exclusion</t>
  </si>
  <si>
    <t>9 - Pauvreté - Précarité - Exclusion</t>
  </si>
  <si>
    <t>10 - Pauvreté - Précarité - Exclusion</t>
  </si>
  <si>
    <t>Catégorie A tous âges</t>
  </si>
  <si>
    <t>Décembre 2014</t>
  </si>
  <si>
    <t>Catégorie A, B, C tous âges</t>
  </si>
  <si>
    <t>Part des demandeurs d'emploi de longue durée parmi les demandeurs d'emploi au sein des ZUS (en %)</t>
  </si>
  <si>
    <t>CUI-CIE</t>
  </si>
  <si>
    <t>CUI-CAE</t>
  </si>
  <si>
    <t>Total</t>
  </si>
  <si>
    <t>Expulsions "fermes"</t>
  </si>
  <si>
    <t>Expulsions "conditionnelles"</t>
  </si>
  <si>
    <t>Décisions d'expulsions locatives pour 1000 ménages</t>
  </si>
  <si>
    <t>Nombre de dossiers de surendettement avec impayés d'énergie</t>
  </si>
  <si>
    <t>Part des dossiers avec impayés d'énergie parmi l'ensemble des dossiers de surendettement (en%)</t>
  </si>
  <si>
    <t>Part des dettes liées à des impayés d'énergie dans l'ensemble des dettes (en %)</t>
  </si>
  <si>
    <t>Dossiers de surendettement déposés</t>
  </si>
  <si>
    <t>Dossiers de surendettement jugés recevables</t>
  </si>
  <si>
    <t>Part des dossiers de surendettement jugés recevables</t>
  </si>
  <si>
    <t>Nombre de dossiers de surendettement déposés et part des dossiers jugés recevables</t>
  </si>
  <si>
    <t>Ensemble des établissements</t>
  </si>
  <si>
    <t>(2) Indicateurs de suivi du plan pluriannuel contre la pauvreté et pour l'inclusion sociale</t>
  </si>
  <si>
    <t>(1) Indicateurs de suivi du plan pluriannuel contre la pauvreté et pour l'inclusion sociale</t>
  </si>
  <si>
    <t>Nombre de demandeurs d'emploi  de catégories A, B, C (1)</t>
  </si>
  <si>
    <t>Nombre de demandeurs d'emploi de catégorie A (1)</t>
  </si>
  <si>
    <t>Nombre de demandeurs d'emploi longue durée (Catégories A, B, C) (1)</t>
  </si>
  <si>
    <t>(1) Données exprimées en milliers</t>
  </si>
  <si>
    <t>(3) Entrées initiales en contrat aidé</t>
  </si>
  <si>
    <t>Nombre d'entrées de jeunes de moins de 26 ans en Contrat Unique d'Insertion - Contrat d'Accompagnement dans l'Emploi (CUI-CAE) (3)</t>
  </si>
  <si>
    <t>Nombre d'entrées de jeunes de moins de 26 ans en Contrat Unique d'Insertion - Contrat Initiative Emploi (CUI-CIE) (3)</t>
  </si>
  <si>
    <t>Chômage</t>
  </si>
  <si>
    <t>Établissements en ZUS</t>
  </si>
  <si>
    <t>Établissements hors ZUS</t>
  </si>
  <si>
    <t>Évolution du nombre de demandeurs d'emploi en Zus (3)</t>
  </si>
  <si>
    <t>(1) Indicateurs de suivi du plan pluriannuel contre la pauvreté et pour l'inclusion sociale - Estimation pour le département du Rhône</t>
  </si>
  <si>
    <t>Taux de pauvreté monétaire des ménages  (seuil de pauvreté à 60%) dont le référent fiscal est âgé de moins de 30 ans (1)</t>
  </si>
  <si>
    <t>Taux de pauvreté monétaire des ménages  (seuil de pauvreté à 60%) dont le référent fiscal est âgé de 75 ans ou plus (1)</t>
  </si>
  <si>
    <t>Taux d'insertion (en %)</t>
  </si>
  <si>
    <t>Séjours de vacances (séjours non spécifiques d'au moins cinq jours)</t>
  </si>
  <si>
    <t>RSA socle seul majoré (1)</t>
  </si>
  <si>
    <t>RSA socle seul non majoré (1)</t>
  </si>
  <si>
    <t>RSA socle + activité majoré (1)</t>
  </si>
  <si>
    <t>RSA socle + activité non majoré (1)</t>
  </si>
  <si>
    <t>Taux de population couverte par le RSA total en % (2) (4)</t>
  </si>
  <si>
    <t>Allocataires de l'ASS pour 100 personnes de 15 à 64 ans (4)</t>
  </si>
  <si>
    <t>Bénéficiaires de la CMUC en % de la population totale (4)</t>
  </si>
  <si>
    <t>(1) Hors RSA jeune</t>
  </si>
  <si>
    <t>(3) Données semi définitives</t>
  </si>
  <si>
    <t>(4) Indicateurs sociaux départementaux</t>
  </si>
  <si>
    <t>Classes d'âge - Cohabitation familiale - Morbidité - Mortalité - Conduites à risques</t>
  </si>
  <si>
    <t>Scolarité - Formation - Activité</t>
  </si>
  <si>
    <t>Équipements sportifs - Sports de haut niveau - Pôles sportifs</t>
  </si>
  <si>
    <t>Allocataires AAH - APA - Personnes prises en charge par des mandataires</t>
  </si>
  <si>
    <t>Précarité - Logement (1)</t>
  </si>
  <si>
    <r>
      <t xml:space="preserve">Source </t>
    </r>
    <r>
      <rPr>
        <sz val="8"/>
        <color indexed="8"/>
        <rFont val="Arial"/>
        <family val="2"/>
      </rPr>
      <t>: INSEE</t>
    </r>
  </si>
  <si>
    <r>
      <rPr>
        <b/>
        <sz val="8"/>
        <rFont val="Arial"/>
        <family val="2"/>
      </rPr>
      <t>Source</t>
    </r>
    <r>
      <rPr>
        <sz val="8"/>
        <rFont val="Arial"/>
        <family val="2"/>
      </rPr>
      <t xml:space="preserve"> :  Banque de France</t>
    </r>
  </si>
  <si>
    <r>
      <rPr>
        <b/>
        <sz val="8"/>
        <rFont val="Arial"/>
        <family val="2"/>
      </rPr>
      <t>Sources</t>
    </r>
    <r>
      <rPr>
        <sz val="8"/>
        <rFont val="Arial"/>
        <family val="2"/>
      </rPr>
      <t xml:space="preserve"> : DREES ; INSEE ; Pôle emploi ; DARES, Statistiques du marché du travail (champ : demandeurs d'emploi inscrits à Pôle emploi, tenus de faire des actes positifs de recherche d'emploi) ; ASP, traitement DARES</t>
    </r>
  </si>
  <si>
    <r>
      <rPr>
        <b/>
        <sz val="8"/>
        <color indexed="8"/>
        <rFont val="Arial"/>
        <family val="2"/>
      </rPr>
      <t>Sources</t>
    </r>
    <r>
      <rPr>
        <sz val="8"/>
        <color indexed="8"/>
        <rFont val="Arial"/>
        <family val="2"/>
      </rPr>
      <t xml:space="preserve"> : INSEE, Recensements de la Population</t>
    </r>
  </si>
  <si>
    <r>
      <rPr>
        <b/>
        <sz val="8"/>
        <color indexed="8"/>
        <rFont val="Arial"/>
        <family val="2"/>
      </rPr>
      <t xml:space="preserve">Source </t>
    </r>
    <r>
      <rPr>
        <sz val="8"/>
        <color indexed="8"/>
        <rFont val="Arial"/>
        <family val="2"/>
      </rPr>
      <t>: infocentre DALO (outil national du Ministère du Logement, de l'Égalité des territoires et de la Ruralité)</t>
    </r>
  </si>
  <si>
    <r>
      <rPr>
        <b/>
        <sz val="8"/>
        <rFont val="Arial"/>
        <family val="2"/>
      </rPr>
      <t xml:space="preserve">Sources </t>
    </r>
    <r>
      <rPr>
        <sz val="8"/>
        <rFont val="Arial"/>
        <family val="2"/>
      </rPr>
      <t xml:space="preserve">: Ministère de la ville, de la jeunesse et des sports, Direction de la jeunesse, de l’éducation populaire et de la vie associative (DJEPVA), MEOS, Direction des Sports </t>
    </r>
  </si>
  <si>
    <r>
      <rPr>
        <b/>
        <sz val="8"/>
        <color indexed="8"/>
        <rFont val="Arial"/>
        <family val="2"/>
      </rPr>
      <t>Sources</t>
    </r>
    <r>
      <rPr>
        <sz val="8"/>
        <color indexed="8"/>
        <rFont val="Arial"/>
        <family val="2"/>
      </rPr>
      <t xml:space="preserve"> : INSEE-CLAP (associations employeuses) ; base de données Séquoia de l’ACOSS et des URSSAF</t>
    </r>
  </si>
  <si>
    <r>
      <rPr>
        <b/>
        <sz val="8"/>
        <color indexed="8"/>
        <rFont val="Arial"/>
        <family val="2"/>
      </rPr>
      <t xml:space="preserve">Sources </t>
    </r>
    <r>
      <rPr>
        <sz val="8"/>
        <color indexed="8"/>
        <rFont val="Arial"/>
        <family val="2"/>
      </rPr>
      <t>: DREES ; Statistiques départementales des conseils départementaux ; IRCEM</t>
    </r>
  </si>
  <si>
    <t>(1) Indicateurs sociaux départementaux - rupture de série : Source FiLoSoFi</t>
  </si>
  <si>
    <t>Statut d'occupation des résidences principales</t>
  </si>
  <si>
    <t>Part des logements sur-occupés (en %) (1)</t>
  </si>
  <si>
    <t>(1) Totaux régionaux y compris les non-répartis par département / Total France métropolitaine y compris les non-répartis par département et par région</t>
  </si>
  <si>
    <t>Bénéficiaires de l'APA à domicile pour 100 personnes de 75 ans et + (1)</t>
  </si>
  <si>
    <t>PANORAMA STATISTIQUE Jeunesse Sports Cohésion sociale 2016</t>
  </si>
  <si>
    <t>CENTRE
VAL DE LOIRE</t>
  </si>
  <si>
    <t>ILE-DE-FRANCE</t>
  </si>
  <si>
    <t xml:space="preserve"> PACA  </t>
  </si>
  <si>
    <t>Population au 1er janvier 2013 (Recensement de population)</t>
  </si>
  <si>
    <t>Population au 1er janvier 2015 (Estimation de population)</t>
  </si>
  <si>
    <t>Population étrangère au 1er janvier 2013 (Recensement de population)</t>
  </si>
  <si>
    <t>Taux de croissance annuel moyen 2008-2013 en %</t>
  </si>
  <si>
    <t>Densité au 1/01/2015 (nombre d'habitants par km²)</t>
  </si>
  <si>
    <t>Naissances domiciliées 2014 définitives</t>
  </si>
  <si>
    <t>Décès domiciliés 2014 définitifs</t>
  </si>
  <si>
    <t>Part de la population vivant dans les grandes aires urbaines en 2013 (2)</t>
  </si>
  <si>
    <t>Part des familles monoparentales en 2013 en %</t>
  </si>
  <si>
    <t>Taux d'activité de la population en 2013 (rapport entre le nombre d'actifs et la population de 15 à 64 ans en % ) (2)</t>
  </si>
  <si>
    <r>
      <rPr>
        <b/>
        <sz val="8"/>
        <rFont val="Arial"/>
        <family val="2"/>
      </rPr>
      <t>Sources</t>
    </r>
    <r>
      <rPr>
        <sz val="8"/>
        <rFont val="Arial"/>
        <family val="2"/>
      </rPr>
      <t xml:space="preserve"> : DREES ; INSEE, ELP 2015, données RP 2013</t>
    </r>
  </si>
  <si>
    <t>Taux mortalité infantile (Rapport entre le nombre de décès d'enfants de moins d'un an et le nombre d'enfants nés vivants en 2012-2013-2014) (1)</t>
  </si>
  <si>
    <t>Espérance de vie à la naissance en 2014 (1)</t>
  </si>
  <si>
    <t>Espérance de vie à 65 ans en 2014 (1)</t>
  </si>
  <si>
    <t>Effectifs par classe d'âge au 1er janvier 2015 - Hommes</t>
  </si>
  <si>
    <r>
      <rPr>
        <b/>
        <sz val="8"/>
        <color indexed="8"/>
        <rFont val="Arial"/>
        <family val="2"/>
      </rPr>
      <t>Source</t>
    </r>
    <r>
      <rPr>
        <sz val="8"/>
        <color indexed="8"/>
        <rFont val="Arial"/>
        <family val="2"/>
      </rPr>
      <t xml:space="preserve"> : estimations de population INSEE (résultats provisoires arrêtés fin 2015)</t>
    </r>
  </si>
  <si>
    <t>Effectifs par classe d'âge au 1er janvier 2015 - Femmes</t>
  </si>
  <si>
    <t>Effectifs par classe d'âge au 1er janvier 2015 - Ensemble</t>
  </si>
  <si>
    <r>
      <rPr>
        <b/>
        <sz val="8"/>
        <rFont val="Arial"/>
        <family val="2"/>
      </rPr>
      <t>Sources</t>
    </r>
    <r>
      <rPr>
        <sz val="8"/>
        <rFont val="Arial"/>
        <family val="2"/>
      </rPr>
      <t xml:space="preserve"> : INSEE, RP 2013 exploitation principale, RP 2013 exploitation complémentaire pour les DOM</t>
    </r>
  </si>
  <si>
    <r>
      <rPr>
        <b/>
        <sz val="8"/>
        <rFont val="Arial"/>
        <family val="2"/>
      </rPr>
      <t xml:space="preserve">Source </t>
    </r>
    <r>
      <rPr>
        <sz val="8"/>
        <rFont val="Arial"/>
        <family val="2"/>
      </rPr>
      <t>: INSEE, RP 2013</t>
    </r>
  </si>
  <si>
    <t>Revenus et inégalités de revenus (année 2013)</t>
  </si>
  <si>
    <r>
      <rPr>
        <b/>
        <sz val="8"/>
        <rFont val="Arial"/>
        <family val="2"/>
      </rPr>
      <t>Sources</t>
    </r>
    <r>
      <rPr>
        <sz val="8"/>
        <rFont val="Arial"/>
        <family val="2"/>
      </rPr>
      <t xml:space="preserve"> : DREES ; INSEE, Fichier localisé social et fiscal (FiLoSoFi) ; DGFIP ; CNAF ; CNAV ; CCMSA ; CAF, données au 31/12/2013</t>
    </r>
  </si>
  <si>
    <t>Part des ménages bénéficiaires dont les minima sociaux représentent plus de 75 % des revenus au 31/12/2013 (2)</t>
  </si>
  <si>
    <t>Part des ménages bénéficiaires dont les minima sociaux représentent plus de 50 % des revenus au 31/12/2013 (2)</t>
  </si>
  <si>
    <t>Données septembre 2016</t>
  </si>
  <si>
    <t>Allocataires du revenu de solidarité active (RSA) au 31.12.2015</t>
  </si>
  <si>
    <t>Allocataires de l'Allocation de solidarité spécifique (ASS) au 31.12.2014 (3)</t>
  </si>
  <si>
    <t>Allocataires de l'allocation supplémentaire vieillesse (ASV) et de l'allocation de solidarité aux personnes âgées (ASPA) au 31.12.2014</t>
  </si>
  <si>
    <t>Adultes allocataires de l'allocation aux adultes handicapés (AAH) au 31.12.2015</t>
  </si>
  <si>
    <t>Nombre de personnes prises en charge par des mandataires individuels au 31.12.2015</t>
  </si>
  <si>
    <t>Nombre de personnes prises en charge par des services mandataires au 31.12.2015</t>
  </si>
  <si>
    <t>Nombre total de personnes prises en charge par des mandataires individuels et des services mandataires au 31.12.2015</t>
  </si>
  <si>
    <t>Parc des logements et statut d'occupation au 1er janvier 2013</t>
  </si>
  <si>
    <t>Recours au Droit Au Logement (DALO) en 2015</t>
  </si>
  <si>
    <t>Lits, places installés au 31 décembre 2015 par catégorie d'établissement - Taux d'équipement</t>
  </si>
  <si>
    <r>
      <rPr>
        <b/>
        <sz val="8"/>
        <rFont val="Arial"/>
        <family val="2"/>
      </rPr>
      <t>Sources</t>
    </r>
    <r>
      <rPr>
        <sz val="8"/>
        <rFont val="Arial"/>
        <family val="2"/>
      </rPr>
      <t xml:space="preserve"> : DREES, FINESS ; INSEE, RP exploitation complémentaire, ELP 2015 ; DRJSCS ; DGCS</t>
    </r>
  </si>
  <si>
    <r>
      <rPr>
        <b/>
        <sz val="8"/>
        <rFont val="Arial"/>
        <family val="2"/>
      </rPr>
      <t>Sources</t>
    </r>
    <r>
      <rPr>
        <sz val="8"/>
        <rFont val="Arial"/>
        <family val="2"/>
      </rPr>
      <t xml:space="preserve"> : DREES, SAE, PMSI ; INSEE, RP2013 exploitation complémentaire, ELP 2015 ; INSERM, CépiDc ; OFDT, enquête ESCAPAD 2015 ; ERASME (CNAM-TS)</t>
    </r>
  </si>
  <si>
    <t>Classe d'âge- sexe et âge au 1er janvier 2015</t>
  </si>
  <si>
    <t>Cohabitation familiale des jeunes de 20 à 24 ans en 2013</t>
  </si>
  <si>
    <t>Décès des jeunes de 15 à 24 ans (2011-2012-2013) toutes causes confondues</t>
  </si>
  <si>
    <t>Part des jeunes de 17 ans ayant de faibles capacités ou de grosses difficultés en lecture en 2015 en % (1)</t>
  </si>
  <si>
    <t>Part des jeunes non diplômés au sein de la population des 20-24 ans non inscrite en établissement scolaire en 2013 en % (1)</t>
  </si>
  <si>
    <t>Part des diplômés de l'enseignement supérieur au sein de la population des 25-34 ans non inscrite en établissement scolaire en 2013 en % (1)</t>
  </si>
  <si>
    <t>Taux des retards de 2 ans et plus en 3ème (année 2015-2016)</t>
  </si>
  <si>
    <t>Taux de scolarisation des enfants de deux ans (Rentrée 2015-2016 en %) (2)</t>
  </si>
  <si>
    <t>Formation, Activité en 2013</t>
  </si>
  <si>
    <t>Formation, Activité en 2015</t>
  </si>
  <si>
    <t>Protection de l'enfance au 31 décembre 2015</t>
  </si>
  <si>
    <t>Aide sociale à l'enfance au 1er janvier 2015</t>
  </si>
  <si>
    <t>Personnes salariées employées par des particuliers (2ème trimestre 2014)</t>
  </si>
  <si>
    <t>Fédérations sportives (juillet 2016)</t>
  </si>
  <si>
    <t>Clubs (données de l'année 2015 estimées au 19 juin 2016) (1)</t>
  </si>
  <si>
    <t>Licences (données de l'année 2015 estimées au 6 novembre 2016) (1)</t>
  </si>
  <si>
    <t>Encadrement du sport fédéral (données au 1er septembre 2016) (2)</t>
  </si>
  <si>
    <t>Sportifs en lien avec le sport de haut niveau (données au 9 novembre 2016)</t>
  </si>
  <si>
    <t>Formation aux professions sociales (nombre de diplômes délivrés en 2015 -  y compris Validation des Acquis d'Expérience partielle)</t>
  </si>
  <si>
    <t>Formation aux professions de santé (nombre de diplômes délivrés en 2015 -  y compris Validation des Acquis d'Expérience partielle)</t>
  </si>
  <si>
    <t>Formation à l'animation socioculturelle et aux métiers du sport (nombre de diplômes délivrés en 2015)</t>
  </si>
  <si>
    <t>Nombre d'établissements associatifs employeurs en 2014</t>
  </si>
  <si>
    <t>Nombre de salariés dans les établissements associatifs en 2014</t>
  </si>
  <si>
    <t>Salariés du secteur privé dans diverses activités associées au sport au 31 décembre 2015</t>
  </si>
  <si>
    <t>Nombre de postes salariés du secteur privé dans le secteur sportif au 31 décembre 2015 (1)</t>
  </si>
  <si>
    <t>Nombre de salariés dans les principales autres activités associées au sport en 2015 (3)</t>
  </si>
  <si>
    <t>Taux de mortalité en 2014 - Décès domiciliés pour 1 000 habitants (1)</t>
  </si>
  <si>
    <r>
      <rPr>
        <b/>
        <sz val="8"/>
        <color indexed="8"/>
        <rFont val="Arial"/>
        <family val="2"/>
      </rPr>
      <t>Sources</t>
    </r>
    <r>
      <rPr>
        <sz val="8"/>
        <color indexed="8"/>
        <rFont val="Arial"/>
        <family val="2"/>
      </rPr>
      <t xml:space="preserve"> : DREES, enquête écoles de formation 2015</t>
    </r>
  </si>
  <si>
    <t>NOUVELLE-AQUITAINE</t>
  </si>
  <si>
    <t>OCCITANIE</t>
  </si>
  <si>
    <t>GRAND EST</t>
  </si>
  <si>
    <t xml:space="preserve">HAUTS-DE-FRANCE </t>
  </si>
  <si>
    <t>AUVERGNE-
RHÔNE-ALPES</t>
  </si>
  <si>
    <t>BOURGOGNE-
FRANCHE-COMTE</t>
  </si>
  <si>
    <r>
      <t xml:space="preserve">Sources </t>
    </r>
    <r>
      <rPr>
        <sz val="8"/>
        <color indexed="8"/>
        <rFont val="Arial"/>
        <family val="2"/>
      </rPr>
      <t>: DREES ; CNAMTS ; CCMSA ;  CNAF ; INSEE ; Pôle emploi ; RSI ; Fonds CMU</t>
    </r>
  </si>
  <si>
    <t>Taux de natalité en 2014 - Naissances domiciliées pour 1 000 habitants</t>
  </si>
  <si>
    <t>Nombre total de ménages fiscaux</t>
  </si>
  <si>
    <t>Part des ménages fiscaux imposés ( en %)</t>
  </si>
  <si>
    <t>Revenu salarial annuel moyen</t>
  </si>
  <si>
    <t>Dont Aide à domicile</t>
  </si>
  <si>
    <t>Nombre de quartiers prioritaires</t>
  </si>
  <si>
    <t>Aide Sociale aux Personnes Agées (1)</t>
  </si>
  <si>
    <t>(1) Totalise des mesures d'aides et non des individus : une même personne peut être comptabilisée plusieurs fois si elle bénéficie de plusieurs types d'aide.</t>
  </si>
  <si>
    <t>Dont Accueil en établissement (2)</t>
  </si>
  <si>
    <t>Équipements sportifs (hors sports de nature) (données au 7 novembre 2016)</t>
  </si>
  <si>
    <t>Indice de vieillissement de la population au 1er janvier 2015 (1) - Nombre de personnes de 65 ans et plus pour 100 personnes de moins de 20 ans</t>
  </si>
  <si>
    <t>Taux de chômage localisé (4ème trimestre 2015) en % (2)</t>
  </si>
  <si>
    <t>Part d'élèves entrant en 6ème avec au moins un an de retard, à la rentrée 2015_2016 (1)</t>
  </si>
  <si>
    <t>(3) Indicateurs de suivi du plan pluriannuel contre la pauvreté et pour l'inclusion sociale</t>
  </si>
  <si>
    <t>Décembre 2013</t>
  </si>
  <si>
    <t>Données 2013-2014</t>
  </si>
  <si>
    <t>Demandeurs d'emploi dans les ZUS (catégorie A, B ou C)</t>
  </si>
  <si>
    <t>Demandeurs d'emploi de longue durée dans les ZUS (catégorie A, B ou C)</t>
  </si>
  <si>
    <t>Nombre de demandeurs d'emploi de longue durée en Zus en 2012 (3)</t>
  </si>
  <si>
    <t>Nombre de Conseillers techniques nationaux et régionaux affectés dans les services déconcentrés (H/F)</t>
  </si>
  <si>
    <t>Taux de recours à l'IVG des mineures (pour 1 000 femmes de 15 à 17 ans) en 2015 (1)</t>
  </si>
  <si>
    <t>Morbidité, mortalité, conduites à risques en 2014</t>
  </si>
  <si>
    <r>
      <rPr>
        <b/>
        <sz val="8"/>
        <color indexed="8"/>
        <rFont val="Arial"/>
        <family val="2"/>
      </rPr>
      <t>Sources</t>
    </r>
    <r>
      <rPr>
        <sz val="8"/>
        <color indexed="8"/>
        <rFont val="Arial"/>
        <family val="2"/>
      </rPr>
      <t> : DREES, enquête FAJ 2014 ; DARES, Parcours 3 ; DJEPVA, Base ELISA - ASP, traitements ASC-DJEPVA</t>
    </r>
  </si>
  <si>
    <t>Sages femmes</t>
  </si>
  <si>
    <r>
      <rPr>
        <b/>
        <sz val="8"/>
        <color indexed="8"/>
        <rFont val="Arial"/>
        <family val="2"/>
      </rPr>
      <t xml:space="preserve">Sources </t>
    </r>
    <r>
      <rPr>
        <sz val="8"/>
        <color indexed="8"/>
        <rFont val="Arial"/>
        <family val="2"/>
      </rPr>
      <t>: Ministère de la justice/SG/SDSE, Répertoire général civil 2013 ; INSEE, recensement de la population 2013 ; Banque de France, enquête typologique 2013</t>
    </r>
  </si>
  <si>
    <t>Décisions d'expulsions locatives en 2013 (2)</t>
  </si>
  <si>
    <t>(2) Pour l'Alsace, les données ne sont pas disponibles au niveau départemental, les tribunaux d'instance ayant des compétences à cheval sur les deux départements.
Pour la Bretagne, les données ne sont pas disponibles au niveau départemental pour les Côtes-d'Armor et l'Ille-et-Vilaine, les tribunaux d'instance ayant des compétences à cheval sur les deux départements.</t>
  </si>
  <si>
    <t>Dettes relatives à des impayés d'énergie dans les dossiers de surendettement en 2013 (3)</t>
  </si>
  <si>
    <t>(3) Les données pour les moins de 25 ans et les familles monoparentales ne sont pas disponibles au niveau des DOM ou de la France métropolitaine ; en effet, les ratios sont calculés par la banque de France et nous ne disposons pas des effectifs nécessaires pour les calculer.</t>
  </si>
  <si>
    <t>Taux de sortie en emploi durable des bénéficiaires de contrats aidés en 2013 (2)</t>
  </si>
  <si>
    <t>Part d'élèves demi-pensionnaires et internes dans le second degré en 2014 (2)</t>
  </si>
  <si>
    <t>Bénéficiaires de la couverture maladie complémentaire (CMUC) en 2015</t>
  </si>
  <si>
    <t>Bénéficiaires de la CMU complémentaire</t>
  </si>
  <si>
    <t>Part des résidences principales (en %)</t>
  </si>
  <si>
    <t>Pôles sportifs labellisés et structures associées (données au 15 novembre 2016)</t>
  </si>
  <si>
    <t>dont activités sportives, récréatives et de loisirs</t>
  </si>
  <si>
    <t>s</t>
  </si>
  <si>
    <t>Fonds d'Aide aux Jeunes (FAJ) en 2013 - Service Civique - Missions locales - PAIO en 2015</t>
  </si>
  <si>
    <t>Fonds d'Aide à la Jeunesse (FAJ) en 2013</t>
  </si>
  <si>
    <t>Budget FAJ (en euros)</t>
  </si>
  <si>
    <t>Emplois d'avenir marchands</t>
  </si>
  <si>
    <r>
      <rPr>
        <b/>
        <sz val="8"/>
        <rFont val="Arial"/>
        <family val="2"/>
      </rPr>
      <t>Sources</t>
    </r>
    <r>
      <rPr>
        <sz val="8"/>
        <rFont val="Arial"/>
        <family val="2"/>
      </rPr>
      <t xml:space="preserve"> : DREES ; MENESR-DEPP, système d'information SCOLARITE et enquête n°16 auprès des établissements privés hors contrat ; DSN ; INSEE, RP ; DARES, Extrapro, base de gestion informatisée des contrats de professionnalisation, calculs Dares</t>
    </r>
  </si>
  <si>
    <t>Emplois d'avenir non marchands (4)</t>
  </si>
  <si>
    <t>(4) Inclut les emplois d'avenir professeurs</t>
  </si>
  <si>
    <t>Population légale des communes</t>
  </si>
  <si>
    <t>Population légale en quartier prioritaire</t>
  </si>
  <si>
    <t>Politique de la ville en 2013</t>
  </si>
  <si>
    <t>Part de la population résidant dans un quartier prioritaire en %</t>
  </si>
  <si>
    <t>6 - Pauvreté - Précarité - Exclusion</t>
  </si>
  <si>
    <t>7 - Pauvreté - Précarité - Exclusion</t>
  </si>
  <si>
    <t>15 - Cohésion sociale</t>
  </si>
  <si>
    <t>16 - Cohésion sociale</t>
  </si>
  <si>
    <t>17 - Logement - Hébergement</t>
  </si>
  <si>
    <t>18 - Logement - Hébergement</t>
  </si>
  <si>
    <t>19 - Logement - Hébergement</t>
  </si>
  <si>
    <t>20 - Logement - Hébergement</t>
  </si>
  <si>
    <t>21 - Jeunesse</t>
  </si>
  <si>
    <t>22 - Jeunesse</t>
  </si>
  <si>
    <t>23 - Jeunesse</t>
  </si>
  <si>
    <t>24 - Protection de l'enfance - Aide sociale à l'enfance</t>
  </si>
  <si>
    <t>25 - Accueils collectifs de mineurs sans hébergement (1)</t>
  </si>
  <si>
    <t>26 - Accueils collectifs de mineurs avec hébergement (1)</t>
  </si>
  <si>
    <t>27 - Accueil des enfants d'âge préscolaire</t>
  </si>
  <si>
    <t>28 - Sports</t>
  </si>
  <si>
    <t xml:space="preserve">29 - Sports </t>
  </si>
  <si>
    <t>30 - Diplômes délivrés (professions sociales, de la santé, du sport et de l'animation socioculturelle)</t>
  </si>
  <si>
    <t>31 - Diplômes délivrés (professions sociales, de la santé, du sport et de l'animation socioculturelle)</t>
  </si>
  <si>
    <t>32 - Diplômes délivrés (professions sociales, de la santé, du sport et de l'animation socioculturelle)</t>
  </si>
  <si>
    <t>33 - Activité, Emploi associatif et Sport</t>
  </si>
  <si>
    <r>
      <rPr>
        <b/>
        <sz val="8"/>
        <color indexed="8"/>
        <rFont val="Arial"/>
        <family val="2"/>
      </rPr>
      <t>Sources</t>
    </r>
    <r>
      <rPr>
        <sz val="8"/>
        <color indexed="8"/>
        <rFont val="Arial"/>
        <family val="2"/>
      </rPr>
      <t xml:space="preserve"> : Ministère de l'enseignement supérieur et de la recherche (DUT et STAPS), Ministère de la ville, de la jeunesse et des sports, Direction de la jeunesse, de l'éducation populaire et de la vie associative (BAFA et BAFD) et Direction des sports (autres diplômes du champ "jeunesse et sports") ; situation au 13 décembre 2016</t>
    </r>
  </si>
  <si>
    <r>
      <rPr>
        <b/>
        <sz val="8"/>
        <rFont val="Arial"/>
        <family val="2"/>
      </rPr>
      <t>Sources</t>
    </r>
    <r>
      <rPr>
        <sz val="8"/>
        <rFont val="Arial"/>
        <family val="2"/>
      </rPr>
      <t xml:space="preserve"> : DREES ; Insee-DGFiP-Cnaf-Cnav-Ccmsa, Fichier localisé social et fiscal</t>
    </r>
  </si>
  <si>
    <t xml:space="preserve">(1) Les accueils de loisirs s'adressent à l'ensemble des mineurs d'âge scolaire tandis que les accueils de jeunes, beaucoup moins nombreux, s'adressent exclusivement à des mineurs âgés de 14 ans ou plus.
Les données proposées cette année ont été estimées à partir des adresses des différents lieux d'accueils recensés. Pour chacun de ces lieux d'accueils, le nombre de places ouvertes a été estimé, pour chaque tranche d'âge, en ne conservant que l'effectif maximal déclaré pour une période d'activité donnée. Auparavant, les données proposées étaient estimées à partir de l'ensemble des déclarations, sans tenir compte des adresses des lieux d'accueils.
La réglementation ayant évolué récemment (cela concerne les déclarations depuis 2015-2016) avec l’inclusion du mercredi après-midi dans le temps périscolaire lorsque la classe a lieu le mercredi matin, la comparaison des données relatives au temps périscolaire (et au mercredi) entre 2015-2016 et les années précédentes doit être effectuée en tenant compte de cette remarque (rupture de série). </t>
  </si>
  <si>
    <t>Au moins une période d'activité au cours de l'année</t>
  </si>
  <si>
    <t>Le mercredi</t>
  </si>
  <si>
    <t>Autres jours</t>
  </si>
  <si>
    <t>Nombre de places ouvertes</t>
  </si>
  <si>
    <t xml:space="preserve">Moins de 6 ans </t>
  </si>
  <si>
    <t>6-11 ans</t>
  </si>
  <si>
    <t>12-17 ans</t>
  </si>
  <si>
    <t>Le samedi</t>
  </si>
  <si>
    <t>En périscolaire</t>
  </si>
  <si>
    <t>Congés scolaires de Toussaint</t>
  </si>
  <si>
    <t>Congés scolaires de Noël</t>
  </si>
  <si>
    <t>Congés scolaires d'hiver</t>
  </si>
  <si>
    <t>Congés scolaires de printemps</t>
  </si>
  <si>
    <t>Mois de juillet</t>
  </si>
  <si>
    <t>Mois d'août</t>
  </si>
  <si>
    <r>
      <rPr>
        <b/>
        <sz val="8"/>
        <rFont val="Arial"/>
        <family val="2"/>
      </rPr>
      <t>Source</t>
    </r>
    <r>
      <rPr>
        <sz val="8"/>
        <rFont val="Arial"/>
        <family val="2"/>
      </rPr>
      <t xml:space="preserve"> : MVJS-DJEPVA-INJEP-MEOS, fichiers SIAM ; extraction au 14 septembre 2016
Estimations au 1er décembre 2016</t>
    </r>
  </si>
  <si>
    <r>
      <rPr>
        <b/>
        <sz val="8"/>
        <color indexed="8"/>
        <rFont val="Arial"/>
        <family val="2"/>
      </rPr>
      <t>Sources</t>
    </r>
    <r>
      <rPr>
        <sz val="8"/>
        <color indexed="8"/>
        <rFont val="Arial"/>
        <family val="2"/>
      </rPr>
      <t xml:space="preserve"> : MVJS-DJEPVA-MEOS, données estimées à partir des déclarations issues des fichiers SIAM (Système d'Information relatif aux Accueils de Mineurs) ; année scolaire 2015/2016 extraction au 14 septembre 2016
Estimations au 1er décembre 2016</t>
    </r>
  </si>
  <si>
    <t>Effectifs de départs de mineurs au sein de ces accueils</t>
  </si>
  <si>
    <t>Séjours "activité accessoire" aux accueils de loisirs ou aux accueils de jeunes (mini-séjours) (2)</t>
  </si>
  <si>
    <t>(1) Au cours d'une année, un mineur est comptabilisé autant de fois que le nombre de séjours auquel il participe.</t>
  </si>
  <si>
    <t>(2) Les séjours "activité accessoire" sont organisés dans le cadre des accueils de loisirs ou des accueils de jeunes dont l'activité se déroule habituellement sans hébergement. La durée d'un tel séjour ne peut dépasser cinq jours.</t>
  </si>
  <si>
    <t>Nombre de journées</t>
  </si>
  <si>
    <t>Nombre de journées enfants</t>
  </si>
  <si>
    <t>Séjours courts (séjours non spécifiques de moins de cinq jours)</t>
  </si>
  <si>
    <t>Séjours spécifiques (sportifs, linguistiques, artistiques ou culturels, rencontres européennes de jeunes, chantiers de bénévoles)</t>
  </si>
  <si>
    <t>Cadres (y c les chefs d'entreprise salariés)</t>
  </si>
  <si>
    <t>Professions intermédiaires</t>
  </si>
  <si>
    <t>Employés</t>
  </si>
  <si>
    <t>Ouvriers</t>
  </si>
  <si>
    <t>(2) Indicateurs sociaux départementaux - présentation du zonage en aires urbaines
Codes indiquant la catégorie de la commune au sein du découpage en aires urbaines : 111, 112, 120, 211, 212, 221, 222, 300, 400</t>
  </si>
  <si>
    <t>Nombre de places d'hébergement (2)</t>
  </si>
  <si>
    <t>(2) En CHRS et Centres d'accueil non conventionnés au titre de l'aide sociale</t>
  </si>
  <si>
    <t>Nombre d'enfants confiés à l'Aide sociale à l'enfance (1)</t>
  </si>
  <si>
    <t>(1) Département 85, total Pays de la Loire et total France métropolitaine estimés</t>
  </si>
  <si>
    <t>Nombre de placements directs par un juge (2)</t>
  </si>
  <si>
    <t>(2) Départements 67, 79, 07, 29, 85, total régions concernées et total France métropolitaine estimés</t>
  </si>
  <si>
    <t>Nombre d'actions éducatives à domicile (AED) (3)</t>
  </si>
  <si>
    <t>(3) Départements 07, 85, total régions concernées et total France métropolitaine estimés</t>
  </si>
  <si>
    <t>Nombre de mesures d'ASE (mesures de placements et actions éducatives) en % des 0-20 ans au 31/12/2014 (4)</t>
  </si>
</sst>
</file>

<file path=xl/styles.xml><?xml version="1.0" encoding="utf-8"?>
<styleSheet xmlns="http://schemas.openxmlformats.org/spreadsheetml/2006/main">
  <numFmts count="5">
    <numFmt numFmtId="164" formatCode="_-* #,##0.00\ _€_-;\-* #,##0.00\ _€_-;_-* &quot;-&quot;??\ _€_-;_-@_-"/>
    <numFmt numFmtId="165" formatCode="0.0"/>
    <numFmt numFmtId="166" formatCode="0.0%"/>
    <numFmt numFmtId="167" formatCode="#,##0.0"/>
    <numFmt numFmtId="168" formatCode="#,##0.00000"/>
  </numFmts>
  <fonts count="69">
    <font>
      <sz val="8"/>
      <name val="Helv"/>
    </font>
    <font>
      <b/>
      <sz val="12"/>
      <name val="Arial"/>
      <family val="2"/>
    </font>
    <font>
      <sz val="8"/>
      <name val="Arial"/>
      <family val="2"/>
    </font>
    <font>
      <b/>
      <sz val="8"/>
      <name val="Arial"/>
      <family val="2"/>
    </font>
    <font>
      <i/>
      <sz val="8"/>
      <name val="Arial"/>
      <family val="2"/>
    </font>
    <font>
      <b/>
      <sz val="7.5"/>
      <color indexed="9"/>
      <name val="Arial"/>
      <family val="2"/>
    </font>
    <font>
      <sz val="8"/>
      <color indexed="10"/>
      <name val="Arial"/>
      <family val="2"/>
    </font>
    <font>
      <sz val="10"/>
      <name val="Arial"/>
      <family val="2"/>
    </font>
    <font>
      <b/>
      <sz val="11"/>
      <name val="Arial"/>
      <family val="2"/>
    </font>
    <font>
      <sz val="8"/>
      <color indexed="8"/>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8"/>
      <name val="Helv"/>
    </font>
    <font>
      <sz val="11"/>
      <color indexed="62"/>
      <name val="Calibri"/>
      <family val="2"/>
    </font>
    <font>
      <sz val="11"/>
      <color indexed="20"/>
      <name val="Calibri"/>
      <family val="2"/>
    </font>
    <font>
      <sz val="11"/>
      <color indexed="60"/>
      <name val="Calibri"/>
      <family val="2"/>
    </font>
    <font>
      <sz val="10"/>
      <name val="MS Sans Serif"/>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b/>
      <sz val="10"/>
      <name val="Arial"/>
      <family val="2"/>
    </font>
    <font>
      <b/>
      <sz val="8"/>
      <color indexed="8"/>
      <name val="Arial"/>
      <family val="2"/>
    </font>
    <font>
      <i/>
      <sz val="8"/>
      <color indexed="10"/>
      <name val="Arial"/>
      <family val="2"/>
    </font>
    <font>
      <b/>
      <sz val="10"/>
      <color indexed="8"/>
      <name val="Arial"/>
      <family val="2"/>
    </font>
    <font>
      <b/>
      <sz val="9"/>
      <color indexed="10"/>
      <name val="Arial"/>
      <family val="2"/>
    </font>
    <font>
      <sz val="11"/>
      <color indexed="8"/>
      <name val="Calibri"/>
      <family val="2"/>
    </font>
    <font>
      <sz val="8"/>
      <color indexed="8"/>
      <name val="Arial"/>
      <family val="2"/>
    </font>
    <font>
      <b/>
      <sz val="8"/>
      <color indexed="8"/>
      <name val="Arial"/>
      <family val="2"/>
    </font>
    <font>
      <b/>
      <sz val="6"/>
      <color indexed="9"/>
      <name val="Arial"/>
      <family val="2"/>
    </font>
    <font>
      <i/>
      <sz val="8"/>
      <color indexed="8"/>
      <name val="Arial"/>
      <family val="2"/>
    </font>
    <font>
      <sz val="10"/>
      <name val="Helv"/>
    </font>
    <font>
      <sz val="10"/>
      <color indexed="12"/>
      <name val="Arial"/>
      <family val="2"/>
    </font>
    <font>
      <sz val="10"/>
      <name val="Arial"/>
      <family val="2"/>
    </font>
    <font>
      <sz val="9"/>
      <name val="Arial"/>
      <family val="2"/>
    </font>
    <font>
      <b/>
      <sz val="9"/>
      <color indexed="81"/>
      <name val="Tahoma"/>
      <family val="2"/>
    </font>
    <font>
      <sz val="9"/>
      <color indexed="81"/>
      <name val="Tahoma"/>
      <family val="2"/>
    </font>
    <font>
      <sz val="8"/>
      <color indexed="8"/>
      <name val="Arial"/>
      <family val="2"/>
    </font>
    <font>
      <b/>
      <sz val="8"/>
      <color indexed="8"/>
      <name val="Arial"/>
      <family val="2"/>
    </font>
    <font>
      <b/>
      <sz val="8"/>
      <color indexed="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9"/>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s>
  <fills count="57">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45"/>
      </patternFill>
    </fill>
    <fill>
      <patternFill patternType="solid">
        <fgColor indexed="42"/>
      </patternFill>
    </fill>
    <fill>
      <patternFill patternType="solid">
        <fgColor indexed="43"/>
        <bgColor indexed="64"/>
      </patternFill>
    </fill>
    <fill>
      <patternFill patternType="solid">
        <fgColor indexed="9"/>
        <bgColor indexed="64"/>
      </patternFill>
    </fill>
    <fill>
      <patternFill patternType="solid">
        <fgColor indexed="51"/>
        <bgColor indexed="64"/>
      </patternFill>
    </fill>
    <fill>
      <patternFill patternType="solid">
        <fgColor indexed="17"/>
        <bgColor indexed="17"/>
      </patternFill>
    </fill>
    <fill>
      <patternFill patternType="solid">
        <fgColor indexed="43"/>
        <bgColor indexed="9"/>
      </patternFill>
    </fill>
    <fill>
      <patternFill patternType="solid">
        <fgColor indexed="17"/>
        <bgColor indexed="64"/>
      </patternFill>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0F0F0"/>
        <bgColor indexed="64"/>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s>
  <borders count="3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98">
    <xf numFmtId="0" fontId="0" fillId="0" borderId="0"/>
    <xf numFmtId="0" fontId="49"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1" fillId="0" borderId="0" applyNumberFormat="0" applyFill="0" applyBorder="0" applyAlignment="0" applyProtection="0"/>
    <xf numFmtId="0" fontId="14" fillId="14" borderId="1" applyNumberFormat="0" applyAlignment="0" applyProtection="0"/>
    <xf numFmtId="0" fontId="52" fillId="49" borderId="25" applyNumberFormat="0" applyAlignment="0" applyProtection="0"/>
    <xf numFmtId="0" fontId="15" fillId="0" borderId="2" applyNumberFormat="0" applyFill="0" applyAlignment="0" applyProtection="0"/>
    <xf numFmtId="0" fontId="29" fillId="15" borderId="3" applyNumberFormat="0" applyAlignment="0" applyProtection="0"/>
    <xf numFmtId="0" fontId="53" fillId="0" borderId="26" applyNumberFormat="0" applyFill="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35" fillId="50" borderId="27" applyNumberFormat="0" applyFont="0" applyAlignment="0" applyProtection="0"/>
    <xf numFmtId="0" fontId="54" fillId="51" borderId="25" applyNumberFormat="0" applyAlignment="0" applyProtection="0"/>
    <xf numFmtId="0" fontId="10" fillId="0" borderId="0" applyFont="0" applyFill="0" applyBorder="0" applyAlignment="0" applyProtection="0"/>
    <xf numFmtId="3" fontId="55" fillId="52" borderId="28">
      <alignment horizontal="left" vertical="center" indent="1"/>
    </xf>
    <xf numFmtId="0" fontId="17" fillId="7" borderId="1" applyNumberFormat="0" applyAlignment="0" applyProtection="0"/>
    <xf numFmtId="0" fontId="56" fillId="53" borderId="0" applyNumberFormat="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164" fontId="7" fillId="0" borderId="0" applyFont="0" applyFill="0" applyBorder="0" applyAlignment="0" applyProtection="0"/>
    <xf numFmtId="0" fontId="42" fillId="0" borderId="0"/>
    <xf numFmtId="0" fontId="19" fillId="7" borderId="0" applyNumberFormat="0" applyBorder="0" applyAlignment="0" applyProtection="0"/>
    <xf numFmtId="0" fontId="59" fillId="54" borderId="0" applyNumberFormat="0" applyBorder="0" applyAlignment="0" applyProtection="0"/>
    <xf numFmtId="0" fontId="7" fillId="0" borderId="0"/>
    <xf numFmtId="0" fontId="7" fillId="0" borderId="0"/>
    <xf numFmtId="0" fontId="49" fillId="0" borderId="0"/>
    <xf numFmtId="0" fontId="7" fillId="0" borderId="0"/>
    <xf numFmtId="0" fontId="7" fillId="0" borderId="0"/>
    <xf numFmtId="0" fontId="20" fillId="0" borderId="0"/>
    <xf numFmtId="0" fontId="16" fillId="0" borderId="0"/>
    <xf numFmtId="0" fontId="7" fillId="0" borderId="0"/>
    <xf numFmtId="0" fontId="16" fillId="4" borderId="4" applyNumberFormat="0" applyFont="0" applyAlignment="0" applyProtection="0"/>
    <xf numFmtId="0" fontId="22" fillId="14" borderId="5" applyNumberFormat="0" applyAlignment="0" applyProtection="0"/>
    <xf numFmtId="9" fontId="7" fillId="0" borderId="0" applyFont="0" applyFill="0" applyBorder="0" applyAlignment="0" applyProtection="0"/>
    <xf numFmtId="0" fontId="60" fillId="55" borderId="0" applyNumberFormat="0" applyBorder="0" applyAlignment="0" applyProtection="0"/>
    <xf numFmtId="0" fontId="61" fillId="49" borderId="29" applyNumberFormat="0" applyAlignment="0" applyProtection="0"/>
    <xf numFmtId="0" fontId="13" fillId="0" borderId="0" applyNumberFormat="0" applyFill="0" applyBorder="0" applyAlignment="0" applyProtection="0"/>
    <xf numFmtId="0" fontId="23" fillId="0" borderId="0" applyNumberFormat="0" applyFill="0" applyBorder="0" applyAlignment="0" applyProtection="0"/>
    <xf numFmtId="0" fontId="62"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63" fillId="0" borderId="0" applyNumberFormat="0" applyFill="0" applyBorder="0" applyAlignment="0" applyProtection="0"/>
    <xf numFmtId="0" fontId="64" fillId="0" borderId="30" applyNumberFormat="0" applyFill="0" applyAlignment="0" applyProtection="0"/>
    <xf numFmtId="0" fontId="65" fillId="0" borderId="31" applyNumberFormat="0" applyFill="0" applyAlignment="0" applyProtection="0"/>
    <xf numFmtId="0" fontId="66" fillId="0" borderId="32" applyNumberFormat="0" applyFill="0" applyAlignment="0" applyProtection="0"/>
    <xf numFmtId="0" fontId="66" fillId="0" borderId="0" applyNumberFormat="0" applyFill="0" applyBorder="0" applyAlignment="0" applyProtection="0"/>
    <xf numFmtId="0" fontId="67" fillId="0" borderId="33" applyNumberFormat="0" applyFill="0" applyAlignment="0" applyProtection="0"/>
    <xf numFmtId="0" fontId="28" fillId="0" borderId="9" applyNumberFormat="0" applyFill="0" applyAlignment="0" applyProtection="0"/>
    <xf numFmtId="0" fontId="18" fillId="16" borderId="0" applyNumberFormat="0" applyBorder="0" applyAlignment="0" applyProtection="0"/>
    <xf numFmtId="0" fontId="21" fillId="17" borderId="0" applyNumberFormat="0" applyBorder="0" applyAlignment="0" applyProtection="0"/>
    <xf numFmtId="0" fontId="68" fillId="56" borderId="34" applyNumberFormat="0" applyAlignment="0" applyProtection="0"/>
  </cellStyleXfs>
  <cellXfs count="510">
    <xf numFmtId="0" fontId="0" fillId="0" borderId="0" xfId="0"/>
    <xf numFmtId="3" fontId="2" fillId="0" borderId="0" xfId="0" applyNumberFormat="1" applyFont="1" applyProtection="1">
      <protection locked="0"/>
    </xf>
    <xf numFmtId="3" fontId="3" fillId="0" borderId="0" xfId="0" applyNumberFormat="1" applyFont="1" applyFill="1" applyBorder="1" applyAlignment="1" applyProtection="1">
      <alignment horizontal="left"/>
    </xf>
    <xf numFmtId="3" fontId="2" fillId="0" borderId="0" xfId="0" applyNumberFormat="1" applyFont="1" applyProtection="1"/>
    <xf numFmtId="3" fontId="2" fillId="0" borderId="0" xfId="0" applyNumberFormat="1" applyFont="1" applyAlignment="1" applyProtection="1"/>
    <xf numFmtId="3" fontId="2" fillId="0" borderId="0" xfId="0" applyNumberFormat="1" applyFont="1" applyBorder="1" applyAlignment="1" applyProtection="1"/>
    <xf numFmtId="3" fontId="2" fillId="0" borderId="0" xfId="0" applyNumberFormat="1" applyFont="1" applyAlignment="1" applyProtection="1">
      <alignment vertical="center"/>
      <protection locked="0"/>
    </xf>
    <xf numFmtId="3" fontId="2" fillId="0" borderId="0" xfId="0" applyNumberFormat="1" applyFont="1" applyAlignment="1" applyProtection="1">
      <protection locked="0"/>
    </xf>
    <xf numFmtId="3" fontId="1" fillId="0" borderId="0" xfId="0" applyNumberFormat="1" applyFont="1" applyAlignment="1" applyProtection="1">
      <alignment horizontal="left" vertical="center" indent="4"/>
    </xf>
    <xf numFmtId="3" fontId="30" fillId="0" borderId="0" xfId="0" applyNumberFormat="1" applyFont="1" applyAlignment="1" applyProtection="1">
      <alignment horizontal="left" vertical="center" indent="4"/>
    </xf>
    <xf numFmtId="3" fontId="6" fillId="0" borderId="0" xfId="0" applyNumberFormat="1" applyFont="1" applyAlignment="1" applyProtection="1">
      <protection locked="0"/>
    </xf>
    <xf numFmtId="165" fontId="2" fillId="0" borderId="0" xfId="0" applyNumberFormat="1" applyFont="1" applyProtection="1">
      <protection locked="0"/>
    </xf>
    <xf numFmtId="3" fontId="2" fillId="0" borderId="0" xfId="0" applyNumberFormat="1" applyFont="1" applyAlignment="1" applyProtection="1">
      <alignment horizontal="right"/>
      <protection locked="0"/>
    </xf>
    <xf numFmtId="3" fontId="9" fillId="0" borderId="0" xfId="0" applyNumberFormat="1" applyFont="1" applyProtection="1">
      <protection locked="0"/>
    </xf>
    <xf numFmtId="3" fontId="9" fillId="0" borderId="0" xfId="0" applyNumberFormat="1" applyFont="1" applyFill="1" applyProtection="1">
      <protection locked="0"/>
    </xf>
    <xf numFmtId="3" fontId="4" fillId="0" borderId="0" xfId="0" applyNumberFormat="1" applyFont="1" applyAlignment="1" applyProtection="1">
      <alignment horizontal="left" vertical="center"/>
    </xf>
    <xf numFmtId="3" fontId="2" fillId="0" borderId="0" xfId="0" applyNumberFormat="1" applyFont="1" applyBorder="1" applyProtection="1">
      <protection locked="0"/>
    </xf>
    <xf numFmtId="3" fontId="2" fillId="0" borderId="0" xfId="0" applyNumberFormat="1" applyFont="1" applyBorder="1" applyAlignment="1" applyProtection="1">
      <alignment vertical="center"/>
      <protection locked="0"/>
    </xf>
    <xf numFmtId="167" fontId="2" fillId="0" borderId="0" xfId="0" applyNumberFormat="1" applyFont="1" applyProtection="1">
      <protection locked="0"/>
    </xf>
    <xf numFmtId="167" fontId="4" fillId="0" borderId="0" xfId="0" applyNumberFormat="1" applyFont="1" applyAlignment="1" applyProtection="1">
      <alignment horizontal="left" vertical="top"/>
    </xf>
    <xf numFmtId="0" fontId="2" fillId="0" borderId="0" xfId="0" applyFont="1" applyFill="1" applyBorder="1" applyAlignment="1" applyProtection="1">
      <alignment vertical="center"/>
    </xf>
    <xf numFmtId="3" fontId="6" fillId="0" borderId="0" xfId="0" applyNumberFormat="1" applyFont="1" applyAlignment="1" applyProtection="1">
      <alignment vertical="center"/>
      <protection locked="0"/>
    </xf>
    <xf numFmtId="3" fontId="32" fillId="0" borderId="0" xfId="0" applyNumberFormat="1" applyFont="1" applyAlignment="1" applyProtection="1">
      <alignment horizontal="left"/>
    </xf>
    <xf numFmtId="3" fontId="9" fillId="0" borderId="0" xfId="0" applyNumberFormat="1" applyFont="1" applyProtection="1"/>
    <xf numFmtId="3" fontId="9" fillId="0" borderId="0" xfId="0" applyNumberFormat="1" applyFont="1" applyBorder="1" applyProtection="1"/>
    <xf numFmtId="167" fontId="2" fillId="0" borderId="0" xfId="0" applyNumberFormat="1" applyFont="1" applyAlignment="1" applyProtection="1">
      <alignment vertical="center"/>
    </xf>
    <xf numFmtId="3" fontId="33" fillId="0" borderId="0" xfId="0" applyNumberFormat="1" applyFont="1" applyAlignment="1" applyProtection="1">
      <alignment horizontal="left" vertical="center"/>
    </xf>
    <xf numFmtId="3" fontId="34" fillId="0" borderId="0" xfId="0" applyNumberFormat="1" applyFont="1" applyAlignment="1" applyProtection="1">
      <alignment horizontal="left" vertical="center"/>
    </xf>
    <xf numFmtId="3" fontId="3" fillId="0" borderId="0" xfId="0" applyNumberFormat="1" applyFont="1" applyAlignment="1" applyProtection="1">
      <alignment vertical="center"/>
      <protection locked="0"/>
    </xf>
    <xf numFmtId="3" fontId="9" fillId="0" borderId="0" xfId="0" applyNumberFormat="1" applyFont="1" applyBorder="1" applyProtection="1">
      <protection locked="0"/>
    </xf>
    <xf numFmtId="3" fontId="2" fillId="0" borderId="0" xfId="0" applyNumberFormat="1" applyFont="1" applyFill="1" applyBorder="1" applyProtection="1">
      <protection locked="0"/>
    </xf>
    <xf numFmtId="165" fontId="2" fillId="0" borderId="0" xfId="0" applyNumberFormat="1" applyFont="1" applyAlignment="1" applyProtection="1">
      <alignment vertical="center"/>
      <protection locked="0"/>
    </xf>
    <xf numFmtId="1" fontId="2" fillId="0" borderId="0" xfId="0" applyNumberFormat="1" applyFont="1" applyAlignment="1" applyProtection="1">
      <alignment vertical="center"/>
      <protection locked="0"/>
    </xf>
    <xf numFmtId="165" fontId="2" fillId="0" borderId="0" xfId="0" applyNumberFormat="1" applyFont="1" applyAlignment="1" applyProtection="1">
      <alignment horizontal="right"/>
      <protection locked="0"/>
    </xf>
    <xf numFmtId="0" fontId="4" fillId="0" borderId="0" xfId="0" applyFont="1" applyBorder="1" applyAlignment="1" applyProtection="1">
      <alignment vertical="center" wrapText="1"/>
    </xf>
    <xf numFmtId="165" fontId="30" fillId="0" borderId="0" xfId="0" applyNumberFormat="1" applyFont="1" applyAlignment="1" applyProtection="1">
      <alignment horizontal="left" vertical="center" indent="4"/>
    </xf>
    <xf numFmtId="165" fontId="2" fillId="0" borderId="0" xfId="0" applyNumberFormat="1" applyFont="1" applyFill="1" applyBorder="1" applyAlignment="1" applyProtection="1">
      <alignment horizontal="left" vertical="center" indent="4"/>
    </xf>
    <xf numFmtId="3" fontId="2" fillId="0" borderId="0" xfId="0" applyNumberFormat="1" applyFont="1" applyAlignment="1" applyProtection="1">
      <alignment horizontal="right" vertical="center"/>
      <protection locked="0"/>
    </xf>
    <xf numFmtId="3" fontId="2" fillId="0" borderId="0" xfId="0" applyNumberFormat="1" applyFont="1" applyAlignment="1" applyProtection="1">
      <alignment vertical="center"/>
    </xf>
    <xf numFmtId="167" fontId="2" fillId="0" borderId="0" xfId="0" applyNumberFormat="1" applyFont="1" applyAlignment="1" applyProtection="1">
      <alignment vertical="center"/>
      <protection locked="0"/>
    </xf>
    <xf numFmtId="165" fontId="2" fillId="0" borderId="0" xfId="0" applyNumberFormat="1" applyFont="1" applyAlignment="1" applyProtection="1">
      <alignment vertical="center"/>
    </xf>
    <xf numFmtId="166" fontId="2" fillId="0" borderId="0" xfId="0" applyNumberFormat="1" applyFont="1" applyAlignment="1" applyProtection="1">
      <alignment vertical="center"/>
      <protection locked="0"/>
    </xf>
    <xf numFmtId="3" fontId="9" fillId="0" borderId="0" xfId="0" applyNumberFormat="1" applyFont="1" applyFill="1" applyBorder="1" applyAlignment="1" applyProtection="1">
      <alignment vertical="center"/>
    </xf>
    <xf numFmtId="3" fontId="2" fillId="0" borderId="0" xfId="0" applyNumberFormat="1" applyFont="1" applyAlignment="1" applyProtection="1">
      <alignment vertical="center" wrapText="1"/>
      <protection locked="0"/>
    </xf>
    <xf numFmtId="3" fontId="2" fillId="0" borderId="0" xfId="0" applyNumberFormat="1" applyFont="1" applyAlignment="1" applyProtection="1">
      <alignment horizontal="left" vertical="center"/>
      <protection locked="0"/>
    </xf>
    <xf numFmtId="3" fontId="31" fillId="0" borderId="0" xfId="0" applyNumberFormat="1" applyFont="1" applyBorder="1" applyProtection="1"/>
    <xf numFmtId="3" fontId="1" fillId="0" borderId="0" xfId="0" applyNumberFormat="1" applyFont="1" applyFill="1" applyAlignment="1" applyProtection="1">
      <alignment horizontal="left" vertical="center" indent="4"/>
    </xf>
    <xf numFmtId="3" fontId="1" fillId="0" borderId="0" xfId="0" applyNumberFormat="1" applyFont="1" applyBorder="1" applyAlignment="1" applyProtection="1">
      <alignment horizontal="left" vertical="center" indent="4"/>
    </xf>
    <xf numFmtId="3" fontId="4" fillId="0" borderId="0" xfId="0" applyNumberFormat="1" applyFont="1" applyFill="1" applyAlignment="1" applyProtection="1">
      <alignment horizontal="left" vertical="center"/>
    </xf>
    <xf numFmtId="165" fontId="2" fillId="0" borderId="0" xfId="0" applyNumberFormat="1" applyFont="1" applyFill="1" applyProtection="1">
      <protection locked="0"/>
    </xf>
    <xf numFmtId="3" fontId="2" fillId="0" borderId="0" xfId="0" applyNumberFormat="1" applyFont="1" applyAlignment="1" applyProtection="1">
      <alignment horizontal="right" vertical="top"/>
      <protection locked="0"/>
    </xf>
    <xf numFmtId="3" fontId="2" fillId="0" borderId="0" xfId="0" applyNumberFormat="1" applyFont="1" applyBorder="1" applyAlignment="1" applyProtection="1">
      <alignment vertical="center"/>
    </xf>
    <xf numFmtId="3" fontId="4" fillId="0" borderId="0" xfId="0" applyNumberFormat="1" applyFont="1" applyFill="1" applyAlignment="1" applyProtection="1">
      <alignment vertical="top"/>
    </xf>
    <xf numFmtId="3" fontId="9" fillId="0" borderId="0" xfId="0" applyNumberFormat="1" applyFont="1" applyAlignment="1" applyProtection="1">
      <alignment vertical="center"/>
    </xf>
    <xf numFmtId="3" fontId="30" fillId="0" borderId="0" xfId="0" applyNumberFormat="1" applyFont="1" applyFill="1" applyAlignment="1" applyProtection="1">
      <alignment horizontal="left" vertical="center" indent="4"/>
    </xf>
    <xf numFmtId="3" fontId="2" fillId="0" borderId="0" xfId="0" applyNumberFormat="1" applyFont="1" applyBorder="1" applyAlignment="1" applyProtection="1">
      <alignment horizontal="left" vertical="center"/>
    </xf>
    <xf numFmtId="3" fontId="2" fillId="0" borderId="0" xfId="0" applyNumberFormat="1" applyFont="1" applyAlignment="1" applyProtection="1">
      <alignment horizontal="left" vertical="center"/>
    </xf>
    <xf numFmtId="167" fontId="2" fillId="0" borderId="0" xfId="0" applyNumberFormat="1" applyFont="1" applyAlignment="1" applyProtection="1">
      <alignment horizontal="left" vertical="center"/>
    </xf>
    <xf numFmtId="0" fontId="2" fillId="0" borderId="0" xfId="0" applyFont="1" applyBorder="1" applyAlignment="1" applyProtection="1">
      <alignment vertical="center" wrapText="1"/>
    </xf>
    <xf numFmtId="3" fontId="2" fillId="0" borderId="0" xfId="0" applyNumberFormat="1" applyFont="1" applyAlignment="1" applyProtection="1">
      <alignment horizontal="left" vertical="center" wrapText="1"/>
    </xf>
    <xf numFmtId="49" fontId="9" fillId="0" borderId="0" xfId="0" applyNumberFormat="1" applyFont="1" applyFill="1" applyAlignment="1">
      <alignment vertical="center"/>
    </xf>
    <xf numFmtId="49" fontId="9" fillId="0" borderId="0" xfId="0" applyNumberFormat="1" applyFont="1" applyAlignment="1">
      <alignment vertical="center" wrapText="1"/>
    </xf>
    <xf numFmtId="3" fontId="2" fillId="0" borderId="0" xfId="0" applyNumberFormat="1" applyFont="1" applyFill="1" applyBorder="1" applyAlignment="1" applyProtection="1"/>
    <xf numFmtId="3" fontId="9" fillId="0" borderId="0" xfId="0" applyNumberFormat="1" applyFont="1" applyBorder="1" applyAlignment="1" applyProtection="1">
      <alignment vertical="center"/>
    </xf>
    <xf numFmtId="0" fontId="31" fillId="0" borderId="0" xfId="0" applyFont="1" applyAlignment="1" applyProtection="1"/>
    <xf numFmtId="3" fontId="9" fillId="0" borderId="0" xfId="0" applyNumberFormat="1" applyFont="1" applyFill="1" applyProtection="1"/>
    <xf numFmtId="3" fontId="9" fillId="0" borderId="0" xfId="0" applyNumberFormat="1" applyFont="1" applyFill="1" applyAlignment="1" applyProtection="1"/>
    <xf numFmtId="3" fontId="9" fillId="0" borderId="0" xfId="0" applyNumberFormat="1" applyFont="1" applyFill="1" applyAlignment="1" applyProtection="1">
      <protection locked="0"/>
    </xf>
    <xf numFmtId="3" fontId="9" fillId="0" borderId="0" xfId="0" applyNumberFormat="1" applyFont="1" applyFill="1" applyAlignment="1" applyProtection="1">
      <alignment horizontal="right"/>
    </xf>
    <xf numFmtId="3" fontId="9" fillId="0" borderId="0" xfId="0" applyNumberFormat="1" applyFont="1" applyFill="1" applyAlignment="1" applyProtection="1">
      <alignment horizontal="right"/>
      <protection locked="0"/>
    </xf>
    <xf numFmtId="0" fontId="9" fillId="0" borderId="0" xfId="0" applyFont="1" applyFill="1" applyBorder="1" applyAlignment="1" applyProtection="1">
      <protection locked="0"/>
    </xf>
    <xf numFmtId="0" fontId="0" fillId="0" borderId="0" xfId="0" applyFill="1"/>
    <xf numFmtId="3" fontId="9" fillId="0" borderId="0" xfId="0" applyNumberFormat="1" applyFont="1" applyFill="1" applyBorder="1" applyProtection="1"/>
    <xf numFmtId="3" fontId="9" fillId="0" borderId="0" xfId="0" applyNumberFormat="1" applyFont="1" applyFill="1" applyBorder="1" applyAlignment="1" applyProtection="1"/>
    <xf numFmtId="3" fontId="9" fillId="0" borderId="0" xfId="0" applyNumberFormat="1" applyFont="1" applyFill="1" applyBorder="1" applyAlignment="1" applyProtection="1">
      <alignment horizontal="right"/>
    </xf>
    <xf numFmtId="0" fontId="0" fillId="0" borderId="0" xfId="0" applyFill="1" applyAlignment="1">
      <alignment horizontal="center"/>
    </xf>
    <xf numFmtId="0" fontId="7" fillId="0" borderId="0" xfId="0" applyFont="1" applyFill="1" applyAlignment="1">
      <alignment horizontal="center"/>
    </xf>
    <xf numFmtId="3" fontId="9" fillId="0" borderId="0" xfId="0" applyNumberFormat="1" applyFont="1" applyFill="1" applyBorder="1" applyProtection="1">
      <protection locked="0"/>
    </xf>
    <xf numFmtId="3" fontId="9" fillId="0" borderId="0" xfId="0" applyNumberFormat="1" applyFont="1" applyFill="1" applyBorder="1" applyAlignment="1" applyProtection="1">
      <alignment horizontal="right" wrapText="1"/>
      <protection locked="0"/>
    </xf>
    <xf numFmtId="3" fontId="9" fillId="18" borderId="0" xfId="0" applyNumberFormat="1" applyFont="1" applyFill="1" applyBorder="1" applyAlignment="1" applyProtection="1">
      <alignment vertical="center"/>
      <protection locked="0"/>
    </xf>
    <xf numFmtId="165" fontId="2" fillId="0" borderId="0" xfId="0" applyNumberFormat="1" applyFont="1" applyAlignment="1" applyProtection="1">
      <alignment horizontal="right" vertical="top"/>
      <protection locked="0"/>
    </xf>
    <xf numFmtId="167" fontId="9" fillId="0" borderId="0" xfId="0" applyNumberFormat="1" applyFont="1" applyAlignment="1" applyProtection="1">
      <alignment vertical="center"/>
    </xf>
    <xf numFmtId="3" fontId="9" fillId="0" borderId="0" xfId="0" applyNumberFormat="1" applyFont="1" applyAlignment="1" applyProtection="1">
      <alignment vertical="center"/>
      <protection locked="0"/>
    </xf>
    <xf numFmtId="3" fontId="9" fillId="0" borderId="0" xfId="0" applyNumberFormat="1" applyFont="1" applyFill="1" applyBorder="1" applyAlignment="1" applyProtection="1">
      <alignment horizontal="right" vertical="center" wrapText="1"/>
      <protection locked="0"/>
    </xf>
    <xf numFmtId="3" fontId="9" fillId="0" borderId="0" xfId="0" applyNumberFormat="1" applyFont="1" applyFill="1" applyBorder="1" applyAlignment="1" applyProtection="1">
      <alignment horizontal="right" vertical="center"/>
      <protection locked="0"/>
    </xf>
    <xf numFmtId="3" fontId="9" fillId="0" borderId="0" xfId="0" applyNumberFormat="1" applyFont="1" applyFill="1" applyBorder="1" applyAlignment="1" applyProtection="1">
      <alignment horizontal="left"/>
    </xf>
    <xf numFmtId="166" fontId="31" fillId="0" borderId="0" xfId="0" applyNumberFormat="1" applyFont="1" applyFill="1" applyBorder="1" applyAlignment="1" applyProtection="1"/>
    <xf numFmtId="166" fontId="9" fillId="0" borderId="0" xfId="0" applyNumberFormat="1" applyFont="1" applyFill="1" applyBorder="1" applyAlignment="1" applyProtection="1">
      <protection locked="0"/>
    </xf>
    <xf numFmtId="10" fontId="9" fillId="0" borderId="0" xfId="0" applyNumberFormat="1" applyFont="1" applyFill="1" applyProtection="1">
      <protection locked="0"/>
    </xf>
    <xf numFmtId="167" fontId="31" fillId="18" borderId="10" xfId="0" applyNumberFormat="1" applyFont="1" applyFill="1" applyBorder="1" applyAlignment="1" applyProtection="1">
      <alignment horizontal="right" vertical="center"/>
    </xf>
    <xf numFmtId="167" fontId="9" fillId="18" borderId="11" xfId="0" applyNumberFormat="1" applyFont="1" applyFill="1" applyBorder="1" applyAlignment="1" applyProtection="1">
      <alignment horizontal="right" vertical="center"/>
    </xf>
    <xf numFmtId="167" fontId="9" fillId="18" borderId="0" xfId="0" applyNumberFormat="1" applyFont="1" applyFill="1" applyBorder="1" applyAlignment="1" applyProtection="1">
      <alignment horizontal="right" vertical="center"/>
    </xf>
    <xf numFmtId="167" fontId="9" fillId="18" borderId="12" xfId="0" applyNumberFormat="1" applyFont="1" applyFill="1" applyBorder="1" applyAlignment="1" applyProtection="1">
      <alignment horizontal="right" vertical="center"/>
    </xf>
    <xf numFmtId="167" fontId="31" fillId="18" borderId="11" xfId="0" applyNumberFormat="1" applyFont="1" applyFill="1" applyBorder="1" applyAlignment="1" applyProtection="1">
      <alignment horizontal="right" vertical="center"/>
    </xf>
    <xf numFmtId="0" fontId="2" fillId="0" borderId="0" xfId="0" applyFont="1" applyFill="1" applyAlignment="1">
      <alignment vertical="center"/>
    </xf>
    <xf numFmtId="0" fontId="2" fillId="0" borderId="13" xfId="0" applyFont="1" applyFill="1" applyBorder="1" applyAlignment="1">
      <alignment vertical="center"/>
    </xf>
    <xf numFmtId="3" fontId="2" fillId="0" borderId="13" xfId="0" applyNumberFormat="1" applyFont="1" applyBorder="1" applyAlignment="1" applyProtection="1">
      <alignment vertical="center"/>
      <protection locked="0"/>
    </xf>
    <xf numFmtId="165" fontId="2" fillId="0" borderId="0" xfId="0" applyNumberFormat="1" applyFont="1" applyFill="1" applyAlignment="1" applyProtection="1">
      <alignment vertical="center"/>
      <protection locked="0"/>
    </xf>
    <xf numFmtId="3" fontId="9" fillId="18" borderId="0" xfId="0" applyNumberFormat="1" applyFont="1" applyFill="1" applyBorder="1" applyAlignment="1" applyProtection="1">
      <alignment horizontal="right" vertical="center"/>
      <protection locked="0"/>
    </xf>
    <xf numFmtId="3" fontId="1" fillId="19" borderId="0" xfId="0" applyNumberFormat="1" applyFont="1" applyFill="1" applyAlignment="1" applyProtection="1">
      <alignment horizontal="left" vertical="center" indent="4"/>
    </xf>
    <xf numFmtId="3" fontId="30" fillId="19" borderId="0" xfId="0" applyNumberFormat="1" applyFont="1" applyFill="1" applyAlignment="1" applyProtection="1">
      <alignment horizontal="left" vertical="center" indent="4"/>
    </xf>
    <xf numFmtId="0" fontId="36" fillId="0" borderId="0" xfId="0" applyFont="1" applyAlignment="1">
      <alignment vertical="center"/>
    </xf>
    <xf numFmtId="165" fontId="2" fillId="0" borderId="0" xfId="0" applyNumberFormat="1" applyFont="1" applyFill="1" applyBorder="1" applyAlignment="1" applyProtection="1">
      <alignment vertical="center"/>
      <protection locked="0"/>
    </xf>
    <xf numFmtId="167" fontId="2" fillId="0" borderId="0" xfId="0" applyNumberFormat="1" applyFont="1" applyBorder="1" applyAlignment="1" applyProtection="1">
      <alignment vertical="center"/>
      <protection locked="0"/>
    </xf>
    <xf numFmtId="3" fontId="1" fillId="0" borderId="0" xfId="0" applyNumberFormat="1" applyFont="1" applyFill="1" applyAlignment="1" applyProtection="1">
      <alignment horizontal="left" vertical="center" indent="3"/>
    </xf>
    <xf numFmtId="3" fontId="2" fillId="0" borderId="0" xfId="0" applyNumberFormat="1" applyFont="1" applyFill="1" applyAlignment="1" applyProtection="1">
      <alignment vertical="center"/>
      <protection locked="0"/>
    </xf>
    <xf numFmtId="0" fontId="0" fillId="19" borderId="0" xfId="0" applyFill="1"/>
    <xf numFmtId="3" fontId="2" fillId="19" borderId="0" xfId="0" applyNumberFormat="1" applyFont="1" applyFill="1" applyBorder="1" applyAlignment="1" applyProtection="1">
      <alignment horizontal="left" vertical="center" indent="2"/>
    </xf>
    <xf numFmtId="165" fontId="3" fillId="0" borderId="14" xfId="0" applyNumberFormat="1" applyFont="1" applyBorder="1" applyAlignment="1" applyProtection="1">
      <alignment horizontal="left" vertical="center"/>
    </xf>
    <xf numFmtId="165" fontId="2" fillId="0" borderId="11" xfId="0" applyNumberFormat="1" applyFont="1" applyBorder="1" applyAlignment="1" applyProtection="1">
      <alignment horizontal="left" vertical="center" indent="2"/>
    </xf>
    <xf numFmtId="165" fontId="3" fillId="0" borderId="11" xfId="0" applyNumberFormat="1" applyFont="1" applyFill="1" applyBorder="1" applyAlignment="1" applyProtection="1">
      <alignment horizontal="left" vertical="center"/>
    </xf>
    <xf numFmtId="165" fontId="2" fillId="0" borderId="11" xfId="0" applyNumberFormat="1" applyFont="1" applyFill="1" applyBorder="1" applyAlignment="1" applyProtection="1">
      <alignment horizontal="left" vertical="center" indent="2"/>
    </xf>
    <xf numFmtId="165" fontId="3" fillId="0" borderId="11" xfId="0" applyNumberFormat="1" applyFont="1" applyFill="1" applyBorder="1" applyAlignment="1" applyProtection="1">
      <alignment horizontal="left" vertical="center" indent="2"/>
    </xf>
    <xf numFmtId="49" fontId="3" fillId="0" borderId="11" xfId="0" applyNumberFormat="1" applyFont="1" applyFill="1" applyBorder="1" applyAlignment="1" applyProtection="1">
      <alignment horizontal="left" vertical="center" indent="3"/>
    </xf>
    <xf numFmtId="49" fontId="2" fillId="0" borderId="11" xfId="0" applyNumberFormat="1" applyFont="1" applyFill="1" applyBorder="1" applyAlignment="1" applyProtection="1">
      <alignment horizontal="left" vertical="center" indent="4"/>
    </xf>
    <xf numFmtId="3" fontId="2" fillId="0" borderId="11" xfId="0" applyNumberFormat="1" applyFont="1" applyFill="1" applyBorder="1" applyAlignment="1" applyProtection="1">
      <alignment horizontal="left" vertical="center" indent="2"/>
    </xf>
    <xf numFmtId="0" fontId="2" fillId="0" borderId="0" xfId="69" applyNumberFormat="1" applyFont="1" applyFill="1" applyBorder="1" applyAlignment="1">
      <alignment horizontal="left" vertical="center" wrapText="1" indent="4"/>
    </xf>
    <xf numFmtId="3" fontId="31" fillId="0" borderId="0" xfId="0" applyNumberFormat="1" applyFont="1" applyFill="1" applyBorder="1" applyAlignment="1" applyProtection="1"/>
    <xf numFmtId="3" fontId="9" fillId="0" borderId="0" xfId="0" applyNumberFormat="1" applyFont="1" applyFill="1" applyBorder="1" applyAlignment="1" applyProtection="1">
      <alignment horizontal="right"/>
      <protection locked="0"/>
    </xf>
    <xf numFmtId="3" fontId="31" fillId="0" borderId="0" xfId="0" applyNumberFormat="1" applyFont="1" applyFill="1" applyBorder="1" applyAlignment="1" applyProtection="1">
      <alignment horizontal="right" vertical="center"/>
    </xf>
    <xf numFmtId="167" fontId="31" fillId="0" borderId="0" xfId="0" applyNumberFormat="1" applyFont="1" applyFill="1" applyBorder="1" applyAlignment="1" applyProtection="1">
      <alignment horizontal="right"/>
    </xf>
    <xf numFmtId="167" fontId="9" fillId="0" borderId="0" xfId="0" applyNumberFormat="1" applyFont="1" applyFill="1" applyAlignment="1" applyProtection="1">
      <protection locked="0"/>
    </xf>
    <xf numFmtId="0" fontId="4" fillId="0" borderId="0" xfId="0" applyFont="1" applyFill="1" applyBorder="1"/>
    <xf numFmtId="3" fontId="9" fillId="0" borderId="0" xfId="0" applyNumberFormat="1" applyFont="1" applyFill="1" applyBorder="1" applyAlignment="1" applyProtection="1">
      <alignment vertical="center"/>
      <protection locked="0"/>
    </xf>
    <xf numFmtId="4" fontId="9" fillId="0" borderId="0" xfId="0" applyNumberFormat="1" applyFont="1" applyFill="1" applyBorder="1" applyAlignment="1" applyProtection="1">
      <alignment horizontal="left" vertical="center"/>
    </xf>
    <xf numFmtId="0" fontId="2" fillId="0" borderId="11" xfId="0" applyFont="1" applyFill="1" applyBorder="1" applyAlignment="1" applyProtection="1">
      <alignment horizontal="left" vertical="center" indent="2"/>
    </xf>
    <xf numFmtId="3" fontId="2" fillId="0" borderId="15" xfId="0" applyNumberFormat="1" applyFont="1" applyFill="1" applyBorder="1" applyAlignment="1" applyProtection="1">
      <alignment horizontal="left" vertical="center" indent="2"/>
    </xf>
    <xf numFmtId="0" fontId="41" fillId="0" borderId="0" xfId="0" applyFont="1" applyFill="1" applyAlignment="1">
      <alignment horizontal="left"/>
    </xf>
    <xf numFmtId="20" fontId="9" fillId="0" borderId="0" xfId="0" applyNumberFormat="1" applyFont="1" applyFill="1" applyProtection="1">
      <protection locked="0"/>
    </xf>
    <xf numFmtId="165" fontId="2" fillId="20" borderId="0" xfId="0" applyNumberFormat="1" applyFont="1" applyFill="1" applyAlignment="1" applyProtection="1">
      <alignment vertical="center"/>
      <protection locked="0"/>
    </xf>
    <xf numFmtId="165" fontId="2" fillId="0" borderId="15" xfId="0" applyNumberFormat="1" applyFont="1" applyFill="1" applyBorder="1" applyAlignment="1" applyProtection="1">
      <alignment horizontal="left" vertical="center" indent="2"/>
    </xf>
    <xf numFmtId="3" fontId="3" fillId="0" borderId="11" xfId="0" applyNumberFormat="1" applyFont="1" applyFill="1" applyBorder="1" applyAlignment="1" applyProtection="1">
      <alignment horizontal="left" vertical="center" indent="2"/>
    </xf>
    <xf numFmtId="3" fontId="2" fillId="0" borderId="0" xfId="0" applyNumberFormat="1" applyFont="1" applyFill="1" applyAlignment="1" applyProtection="1">
      <alignment horizontal="left" vertical="center"/>
    </xf>
    <xf numFmtId="3" fontId="2" fillId="0" borderId="14" xfId="0" applyNumberFormat="1" applyFont="1" applyBorder="1" applyAlignment="1" applyProtection="1">
      <alignment horizontal="left" vertical="center"/>
    </xf>
    <xf numFmtId="3" fontId="2" fillId="0" borderId="11" xfId="0" applyNumberFormat="1" applyFont="1" applyBorder="1" applyAlignment="1" applyProtection="1">
      <alignment horizontal="left"/>
    </xf>
    <xf numFmtId="3" fontId="2" fillId="0" borderId="11" xfId="0" applyNumberFormat="1" applyFont="1" applyBorder="1" applyAlignment="1" applyProtection="1">
      <alignment vertical="center"/>
    </xf>
    <xf numFmtId="3" fontId="2" fillId="0" borderId="11" xfId="0" applyNumberFormat="1" applyFont="1" applyBorder="1" applyAlignment="1" applyProtection="1">
      <alignment horizontal="left" vertical="center"/>
    </xf>
    <xf numFmtId="3" fontId="2" fillId="0" borderId="11" xfId="0" applyNumberFormat="1" applyFont="1" applyFill="1" applyBorder="1" applyAlignment="1" applyProtection="1">
      <alignment horizontal="left" vertical="center"/>
    </xf>
    <xf numFmtId="165" fontId="2" fillId="0" borderId="11" xfId="0" applyNumberFormat="1" applyFont="1" applyFill="1" applyBorder="1" applyAlignment="1" applyProtection="1">
      <alignment horizontal="left"/>
    </xf>
    <xf numFmtId="165" fontId="2" fillId="0" borderId="11" xfId="0" applyNumberFormat="1" applyFont="1" applyFill="1" applyBorder="1" applyAlignment="1" applyProtection="1">
      <alignment horizontal="left" vertical="top" indent="2"/>
    </xf>
    <xf numFmtId="3" fontId="2" fillId="0" borderId="11" xfId="0" applyNumberFormat="1" applyFont="1" applyBorder="1" applyAlignment="1" applyProtection="1">
      <alignment horizontal="left" vertical="top"/>
    </xf>
    <xf numFmtId="167" fontId="2" fillId="0" borderId="15" xfId="0" applyNumberFormat="1" applyFont="1" applyFill="1" applyBorder="1" applyAlignment="1" applyProtection="1">
      <alignment horizontal="left" vertical="center"/>
    </xf>
    <xf numFmtId="3" fontId="5" fillId="21" borderId="14" xfId="0" applyNumberFormat="1" applyFont="1" applyFill="1" applyBorder="1" applyAlignment="1" applyProtection="1">
      <alignment horizontal="center" vertical="center"/>
    </xf>
    <xf numFmtId="3" fontId="3" fillId="0" borderId="11" xfId="0" applyNumberFormat="1" applyFont="1" applyBorder="1" applyAlignment="1" applyProtection="1">
      <alignment horizontal="left" vertical="center"/>
    </xf>
    <xf numFmtId="3" fontId="2" fillId="0" borderId="15" xfId="0" applyNumberFormat="1" applyFont="1" applyBorder="1" applyAlignment="1" applyProtection="1">
      <alignment horizontal="left" vertical="center"/>
    </xf>
    <xf numFmtId="3" fontId="3" fillId="0" borderId="11" xfId="0" applyNumberFormat="1" applyFont="1" applyBorder="1" applyAlignment="1" applyProtection="1">
      <alignment vertical="center"/>
    </xf>
    <xf numFmtId="3" fontId="2" fillId="0" borderId="11" xfId="0" applyNumberFormat="1" applyFont="1" applyBorder="1" applyAlignment="1" applyProtection="1">
      <alignment horizontal="left" vertical="center" indent="2"/>
    </xf>
    <xf numFmtId="165" fontId="3" fillId="0" borderId="15" xfId="0" applyNumberFormat="1" applyFont="1" applyFill="1" applyBorder="1" applyAlignment="1" applyProtection="1">
      <alignment vertical="center"/>
    </xf>
    <xf numFmtId="3" fontId="2" fillId="0" borderId="11" xfId="0" applyNumberFormat="1" applyFont="1" applyBorder="1" applyAlignment="1" applyProtection="1">
      <alignment horizontal="left" vertical="center" indent="4"/>
    </xf>
    <xf numFmtId="3" fontId="3" fillId="0" borderId="11" xfId="0" applyNumberFormat="1" applyFont="1" applyFill="1" applyBorder="1" applyAlignment="1" applyProtection="1">
      <alignment vertical="center"/>
    </xf>
    <xf numFmtId="3" fontId="2" fillId="0" borderId="15" xfId="0" applyNumberFormat="1" applyFont="1" applyBorder="1" applyAlignment="1" applyProtection="1">
      <alignment horizontal="left" vertical="center" indent="2"/>
    </xf>
    <xf numFmtId="3" fontId="2" fillId="0" borderId="14" xfId="0" applyNumberFormat="1" applyFont="1" applyFill="1" applyBorder="1" applyAlignment="1" applyProtection="1">
      <alignment horizontal="left" vertical="center"/>
    </xf>
    <xf numFmtId="165" fontId="2" fillId="0" borderId="11" xfId="0" applyNumberFormat="1" applyFont="1" applyFill="1" applyBorder="1" applyAlignment="1" applyProtection="1">
      <alignment horizontal="left" vertical="center"/>
    </xf>
    <xf numFmtId="3" fontId="3" fillId="0" borderId="11" xfId="0" applyNumberFormat="1" applyFont="1" applyFill="1" applyBorder="1" applyAlignment="1" applyProtection="1">
      <alignment horizontal="left" vertical="center"/>
    </xf>
    <xf numFmtId="3" fontId="3" fillId="0" borderId="14" xfId="0" applyNumberFormat="1" applyFont="1" applyBorder="1" applyAlignment="1" applyProtection="1">
      <alignment horizontal="left" vertical="center"/>
    </xf>
    <xf numFmtId="166" fontId="2" fillId="0" borderId="11" xfId="0" applyNumberFormat="1" applyFont="1" applyFill="1" applyBorder="1" applyAlignment="1" applyProtection="1">
      <alignment horizontal="left" vertical="center"/>
    </xf>
    <xf numFmtId="167" fontId="2" fillId="0" borderId="11" xfId="0" applyNumberFormat="1" applyFont="1" applyBorder="1" applyAlignment="1" applyProtection="1">
      <alignment horizontal="left" vertical="center" indent="2"/>
    </xf>
    <xf numFmtId="167" fontId="2" fillId="0" borderId="11" xfId="0" applyNumberFormat="1" applyFont="1" applyFill="1" applyBorder="1" applyAlignment="1" applyProtection="1">
      <alignment horizontal="left" vertical="center" indent="2"/>
    </xf>
    <xf numFmtId="3" fontId="3" fillId="0" borderId="14" xfId="0" applyNumberFormat="1" applyFont="1" applyFill="1" applyBorder="1" applyAlignment="1" applyProtection="1">
      <alignment horizontal="left" vertical="center"/>
    </xf>
    <xf numFmtId="0" fontId="3" fillId="0" borderId="14" xfId="72" applyFont="1" applyFill="1" applyBorder="1" applyAlignment="1" applyProtection="1">
      <alignment vertical="center"/>
    </xf>
    <xf numFmtId="165" fontId="2" fillId="0" borderId="11" xfId="69" applyNumberFormat="1" applyFont="1" applyFill="1" applyBorder="1" applyAlignment="1">
      <alignment horizontal="left" vertical="center" wrapText="1" indent="2"/>
    </xf>
    <xf numFmtId="165" fontId="3" fillId="0" borderId="11" xfId="72" applyNumberFormat="1" applyFont="1" applyFill="1" applyBorder="1" applyAlignment="1" applyProtection="1">
      <alignment vertical="center"/>
    </xf>
    <xf numFmtId="20" fontId="3" fillId="0" borderId="15" xfId="72" applyNumberFormat="1" applyFont="1" applyFill="1" applyBorder="1" applyAlignment="1" applyProtection="1">
      <alignment vertical="center"/>
    </xf>
    <xf numFmtId="165" fontId="3" fillId="19" borderId="11" xfId="69" applyNumberFormat="1" applyFont="1" applyFill="1" applyBorder="1" applyAlignment="1">
      <alignment horizontal="left" vertical="center" wrapText="1"/>
    </xf>
    <xf numFmtId="0" fontId="2" fillId="19" borderId="11" xfId="69" applyNumberFormat="1" applyFont="1" applyFill="1" applyBorder="1" applyAlignment="1">
      <alignment horizontal="left" vertical="center" wrapText="1" indent="2"/>
    </xf>
    <xf numFmtId="0" fontId="3" fillId="0" borderId="11" xfId="72" applyFont="1" applyFill="1" applyBorder="1" applyAlignment="1" applyProtection="1">
      <alignment vertical="center"/>
    </xf>
    <xf numFmtId="0" fontId="2" fillId="19" borderId="15" xfId="69" applyNumberFormat="1" applyFont="1" applyFill="1" applyBorder="1" applyAlignment="1">
      <alignment horizontal="left" vertical="center" wrapText="1" indent="2"/>
    </xf>
    <xf numFmtId="3" fontId="2" fillId="0" borderId="11" xfId="0" applyNumberFormat="1" applyFont="1" applyFill="1" applyBorder="1" applyAlignment="1" applyProtection="1">
      <alignment horizontal="left" vertical="center" indent="4"/>
    </xf>
    <xf numFmtId="0" fontId="3" fillId="0" borderId="14" xfId="0" applyFont="1" applyFill="1" applyBorder="1" applyAlignment="1" applyProtection="1">
      <alignment vertical="center"/>
    </xf>
    <xf numFmtId="165" fontId="2" fillId="0" borderId="11" xfId="0" applyNumberFormat="1" applyFont="1" applyFill="1" applyBorder="1" applyAlignment="1" applyProtection="1">
      <alignment horizontal="left" vertical="center" wrapText="1" indent="2"/>
    </xf>
    <xf numFmtId="165" fontId="3" fillId="0" borderId="11" xfId="0" applyNumberFormat="1" applyFont="1" applyFill="1" applyBorder="1" applyAlignment="1" applyProtection="1">
      <alignment horizontal="left" vertical="center" wrapText="1"/>
    </xf>
    <xf numFmtId="0" fontId="3" fillId="0" borderId="11" xfId="0" applyFont="1" applyFill="1" applyBorder="1" applyAlignment="1" applyProtection="1">
      <alignment horizontal="left"/>
    </xf>
    <xf numFmtId="0" fontId="3" fillId="0" borderId="11" xfId="0" applyFont="1" applyFill="1" applyBorder="1" applyAlignment="1" applyProtection="1">
      <alignment horizontal="left" vertical="center"/>
    </xf>
    <xf numFmtId="0" fontId="2" fillId="0" borderId="11" xfId="0" applyFont="1" applyFill="1" applyBorder="1" applyAlignment="1" applyProtection="1">
      <alignment horizontal="left" vertical="center" wrapText="1" indent="2"/>
    </xf>
    <xf numFmtId="3" fontId="3" fillId="0" borderId="14" xfId="72" applyNumberFormat="1" applyFont="1" applyFill="1" applyBorder="1" applyAlignment="1" applyProtection="1">
      <alignment vertical="center" wrapText="1"/>
    </xf>
    <xf numFmtId="3" fontId="2" fillId="0" borderId="11" xfId="72" applyNumberFormat="1" applyFont="1" applyFill="1" applyBorder="1" applyAlignment="1" applyProtection="1">
      <alignment horizontal="left" vertical="center" indent="2"/>
    </xf>
    <xf numFmtId="167" fontId="2" fillId="0" borderId="11" xfId="72" applyNumberFormat="1" applyFont="1" applyFill="1" applyBorder="1" applyAlignment="1" applyProtection="1">
      <alignment horizontal="left" vertical="center" indent="2"/>
    </xf>
    <xf numFmtId="0" fontId="2" fillId="0" borderId="11" xfId="72" applyFont="1" applyFill="1" applyBorder="1" applyAlignment="1" applyProtection="1">
      <alignment horizontal="left" vertical="center" indent="2"/>
    </xf>
    <xf numFmtId="0" fontId="3" fillId="0" borderId="11"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indent="2"/>
    </xf>
    <xf numFmtId="0" fontId="2" fillId="0" borderId="11" xfId="0" applyFont="1" applyFill="1" applyBorder="1" applyAlignment="1" applyProtection="1">
      <alignment horizontal="left" vertical="center" indent="4"/>
    </xf>
    <xf numFmtId="0" fontId="2" fillId="0" borderId="15" xfId="0" applyFont="1" applyFill="1" applyBorder="1" applyAlignment="1" applyProtection="1">
      <alignment horizontal="left" vertical="center" indent="4"/>
    </xf>
    <xf numFmtId="0" fontId="3" fillId="0" borderId="14" xfId="0" applyFont="1" applyBorder="1" applyAlignment="1" applyProtection="1">
      <alignment vertical="center"/>
    </xf>
    <xf numFmtId="0" fontId="3" fillId="19" borderId="11" xfId="0" applyFont="1" applyFill="1" applyBorder="1" applyAlignment="1" applyProtection="1">
      <alignment horizontal="left" vertical="center" indent="2"/>
    </xf>
    <xf numFmtId="0" fontId="2" fillId="0" borderId="11" xfId="0" applyFont="1" applyBorder="1" applyAlignment="1" applyProtection="1">
      <alignment horizontal="left" vertical="center" indent="4"/>
    </xf>
    <xf numFmtId="165" fontId="2" fillId="0" borderId="11" xfId="0" applyNumberFormat="1" applyFont="1" applyBorder="1" applyAlignment="1" applyProtection="1">
      <alignment horizontal="left" vertical="center" indent="6"/>
    </xf>
    <xf numFmtId="2" fontId="2" fillId="0" borderId="11" xfId="0" applyNumberFormat="1" applyFont="1" applyFill="1" applyBorder="1" applyAlignment="1" applyProtection="1">
      <alignment horizontal="left" vertical="center" indent="6"/>
    </xf>
    <xf numFmtId="3" fontId="3" fillId="0" borderId="11" xfId="0" applyNumberFormat="1" applyFont="1" applyBorder="1" applyAlignment="1" applyProtection="1">
      <alignment horizontal="left" vertical="center" indent="4"/>
    </xf>
    <xf numFmtId="1" fontId="2" fillId="0" borderId="11" xfId="0" applyNumberFormat="1" applyFont="1" applyBorder="1" applyAlignment="1" applyProtection="1">
      <alignment horizontal="left" vertical="center" wrapText="1" indent="2"/>
    </xf>
    <xf numFmtId="1" fontId="2" fillId="0" borderId="11" xfId="0" applyNumberFormat="1" applyFont="1" applyBorder="1" applyAlignment="1" applyProtection="1">
      <alignment horizontal="left" vertical="center" indent="2"/>
    </xf>
    <xf numFmtId="1" fontId="2" fillId="0" borderId="15" xfId="0" applyNumberFormat="1" applyFont="1" applyBorder="1" applyAlignment="1" applyProtection="1">
      <alignment horizontal="left" vertical="center" indent="2"/>
    </xf>
    <xf numFmtId="0" fontId="3" fillId="0" borderId="14" xfId="0" applyFont="1" applyFill="1" applyBorder="1" applyAlignment="1" applyProtection="1">
      <alignment horizontal="left" vertical="center"/>
    </xf>
    <xf numFmtId="0" fontId="3" fillId="0" borderId="11" xfId="0" applyFont="1" applyBorder="1" applyAlignment="1" applyProtection="1">
      <alignment horizontal="left" vertical="center" indent="2"/>
    </xf>
    <xf numFmtId="0" fontId="2" fillId="0" borderId="11" xfId="0" applyFont="1" applyBorder="1" applyAlignment="1" applyProtection="1">
      <alignment horizontal="left" vertical="center" indent="2"/>
    </xf>
    <xf numFmtId="3" fontId="3" fillId="0" borderId="15" xfId="0" applyNumberFormat="1" applyFont="1" applyFill="1" applyBorder="1" applyAlignment="1" applyProtection="1">
      <alignment horizontal="left" vertical="center" wrapText="1" indent="2"/>
    </xf>
    <xf numFmtId="3" fontId="8" fillId="19" borderId="14" xfId="0" applyNumberFormat="1" applyFont="1" applyFill="1" applyBorder="1" applyAlignment="1" applyProtection="1">
      <alignment vertical="center"/>
    </xf>
    <xf numFmtId="3" fontId="8" fillId="19" borderId="11" xfId="0" applyNumberFormat="1" applyFont="1" applyFill="1" applyBorder="1" applyAlignment="1" applyProtection="1">
      <alignment vertical="center"/>
    </xf>
    <xf numFmtId="3" fontId="2" fillId="0" borderId="11" xfId="0" applyNumberFormat="1" applyFont="1" applyFill="1" applyBorder="1" applyAlignment="1" applyProtection="1">
      <alignment horizontal="left" vertical="center" wrapText="1" indent="2"/>
    </xf>
    <xf numFmtId="3" fontId="2" fillId="0" borderId="15" xfId="0" applyNumberFormat="1" applyFont="1" applyFill="1" applyBorder="1" applyAlignment="1" applyProtection="1">
      <alignment horizontal="left" vertical="center" wrapText="1" indent="2"/>
    </xf>
    <xf numFmtId="0" fontId="8" fillId="19" borderId="14" xfId="73" applyFont="1" applyFill="1" applyBorder="1" applyAlignment="1" applyProtection="1">
      <alignment vertical="center"/>
    </xf>
    <xf numFmtId="3" fontId="2" fillId="0" borderId="11" xfId="73" applyNumberFormat="1" applyFont="1" applyFill="1" applyBorder="1" applyAlignment="1" applyProtection="1">
      <alignment horizontal="left" vertical="center" indent="2"/>
    </xf>
    <xf numFmtId="20" fontId="2" fillId="0" borderId="11" xfId="73" applyNumberFormat="1" applyFont="1" applyFill="1" applyBorder="1" applyAlignment="1" applyProtection="1">
      <alignment horizontal="left" vertical="center" indent="2"/>
    </xf>
    <xf numFmtId="3" fontId="8" fillId="19" borderId="11" xfId="73" applyNumberFormat="1" applyFont="1" applyFill="1" applyBorder="1" applyAlignment="1" applyProtection="1">
      <alignment vertical="center"/>
    </xf>
    <xf numFmtId="3" fontId="2" fillId="0" borderId="11" xfId="73" applyNumberFormat="1" applyFont="1" applyFill="1" applyBorder="1" applyAlignment="1" applyProtection="1">
      <alignment horizontal="left" vertical="center" wrapText="1" indent="2"/>
    </xf>
    <xf numFmtId="3" fontId="2" fillId="0" borderId="15" xfId="73" applyNumberFormat="1" applyFont="1" applyFill="1" applyBorder="1" applyAlignment="1" applyProtection="1">
      <alignment horizontal="left" vertical="center" indent="2"/>
    </xf>
    <xf numFmtId="165" fontId="3" fillId="19" borderId="11" xfId="72" applyNumberFormat="1" applyFont="1" applyFill="1" applyBorder="1" applyAlignment="1" applyProtection="1">
      <alignment horizontal="left" vertical="center"/>
    </xf>
    <xf numFmtId="0" fontId="3" fillId="19" borderId="11" xfId="0" applyFont="1" applyFill="1" applyBorder="1" applyAlignment="1" applyProtection="1">
      <alignment vertical="center"/>
    </xf>
    <xf numFmtId="0" fontId="39" fillId="0" borderId="0" xfId="0" applyFont="1" applyFill="1" applyBorder="1" applyAlignment="1" applyProtection="1"/>
    <xf numFmtId="3" fontId="2" fillId="0" borderId="0" xfId="0" applyNumberFormat="1" applyFont="1" applyBorder="1" applyProtection="1"/>
    <xf numFmtId="0" fontId="0" fillId="0" borderId="0" xfId="0" applyBorder="1"/>
    <xf numFmtId="165" fontId="2" fillId="0" borderId="0" xfId="0" applyNumberFormat="1" applyFont="1" applyBorder="1" applyProtection="1">
      <protection locked="0"/>
    </xf>
    <xf numFmtId="165" fontId="2" fillId="0" borderId="0" xfId="0" applyNumberFormat="1" applyFont="1" applyBorder="1" applyAlignment="1" applyProtection="1">
      <alignment vertical="center"/>
      <protection locked="0"/>
    </xf>
    <xf numFmtId="165" fontId="2" fillId="0" borderId="0" xfId="0" applyNumberFormat="1" applyFont="1" applyFill="1" applyBorder="1" applyProtection="1">
      <protection locked="0"/>
    </xf>
    <xf numFmtId="3" fontId="2" fillId="0" borderId="0" xfId="0" applyNumberFormat="1" applyFont="1" applyFill="1" applyBorder="1" applyAlignment="1" applyProtection="1">
      <alignment vertical="center"/>
      <protection locked="0"/>
    </xf>
    <xf numFmtId="168" fontId="2" fillId="0" borderId="0" xfId="0" applyNumberFormat="1" applyFont="1" applyBorder="1" applyAlignment="1" applyProtection="1">
      <alignment vertical="center"/>
      <protection locked="0"/>
    </xf>
    <xf numFmtId="0" fontId="2" fillId="0" borderId="0" xfId="0" applyFont="1" applyFill="1" applyBorder="1"/>
    <xf numFmtId="10" fontId="9" fillId="0" borderId="0" xfId="0" applyNumberFormat="1" applyFont="1" applyFill="1" applyBorder="1" applyProtection="1">
      <protection locked="0"/>
    </xf>
    <xf numFmtId="3" fontId="2" fillId="0" borderId="0" xfId="0" applyNumberFormat="1" applyFont="1" applyBorder="1" applyAlignment="1" applyProtection="1">
      <alignment horizontal="right" vertical="center"/>
      <protection locked="0"/>
    </xf>
    <xf numFmtId="167" fontId="9" fillId="0" borderId="0" xfId="0" applyNumberFormat="1" applyFont="1" applyBorder="1" applyProtection="1">
      <protection locked="0"/>
    </xf>
    <xf numFmtId="0" fontId="0" fillId="0" borderId="0" xfId="0" applyFill="1" applyBorder="1"/>
    <xf numFmtId="20" fontId="2" fillId="0" borderId="0" xfId="0" applyNumberFormat="1" applyFont="1" applyBorder="1" applyProtection="1">
      <protection locked="0"/>
    </xf>
    <xf numFmtId="3" fontId="6" fillId="0" borderId="0" xfId="0" applyNumberFormat="1" applyFont="1" applyBorder="1" applyAlignment="1" applyProtection="1">
      <protection locked="0"/>
    </xf>
    <xf numFmtId="0" fontId="40" fillId="0" borderId="0" xfId="0" applyFont="1" applyFill="1" applyBorder="1"/>
    <xf numFmtId="3" fontId="6" fillId="0" borderId="0" xfId="0" applyNumberFormat="1" applyFont="1" applyBorder="1" applyAlignment="1" applyProtection="1">
      <alignment vertical="center"/>
      <protection locked="0"/>
    </xf>
    <xf numFmtId="3" fontId="2" fillId="0" borderId="0" xfId="0" applyNumberFormat="1" applyFont="1" applyBorder="1" applyAlignment="1" applyProtection="1">
      <protection locked="0"/>
    </xf>
    <xf numFmtId="3" fontId="2" fillId="18" borderId="12" xfId="0" applyNumberFormat="1" applyFont="1" applyFill="1" applyBorder="1" applyAlignment="1" applyProtection="1">
      <alignment horizontal="right"/>
      <protection locked="0"/>
    </xf>
    <xf numFmtId="3" fontId="31" fillId="18" borderId="10" xfId="0" applyNumberFormat="1" applyFont="1" applyFill="1" applyBorder="1" applyAlignment="1" applyProtection="1">
      <alignment vertical="center"/>
      <protection locked="0"/>
    </xf>
    <xf numFmtId="3" fontId="9" fillId="18" borderId="11" xfId="0" applyNumberFormat="1" applyFont="1" applyFill="1" applyBorder="1" applyAlignment="1" applyProtection="1">
      <alignment vertical="center"/>
      <protection locked="0"/>
    </xf>
    <xf numFmtId="3" fontId="31" fillId="18" borderId="10" xfId="0" applyNumberFormat="1" applyFont="1" applyFill="1" applyBorder="1" applyAlignment="1" applyProtection="1">
      <alignment horizontal="right" vertical="center"/>
      <protection locked="0"/>
    </xf>
    <xf numFmtId="3" fontId="9" fillId="22" borderId="12" xfId="0" applyNumberFormat="1" applyFont="1" applyFill="1" applyBorder="1" applyAlignment="1" applyProtection="1">
      <alignment horizontal="right" vertical="center" wrapText="1"/>
      <protection locked="0"/>
    </xf>
    <xf numFmtId="3" fontId="31" fillId="18" borderId="16" xfId="0" applyNumberFormat="1" applyFont="1" applyFill="1" applyBorder="1" applyAlignment="1" applyProtection="1">
      <alignment vertical="center"/>
      <protection locked="0"/>
    </xf>
    <xf numFmtId="3" fontId="9" fillId="18" borderId="13" xfId="0" applyNumberFormat="1" applyFont="1" applyFill="1" applyBorder="1" applyAlignment="1" applyProtection="1">
      <alignment vertical="center"/>
      <protection locked="0"/>
    </xf>
    <xf numFmtId="3" fontId="9" fillId="18" borderId="15" xfId="0" applyNumberFormat="1" applyFont="1" applyFill="1" applyBorder="1" applyAlignment="1" applyProtection="1">
      <alignment vertical="center"/>
      <protection locked="0"/>
    </xf>
    <xf numFmtId="3" fontId="31" fillId="18" borderId="16" xfId="0" applyNumberFormat="1" applyFont="1" applyFill="1" applyBorder="1" applyAlignment="1" applyProtection="1">
      <alignment horizontal="right" vertical="center"/>
      <protection locked="0"/>
    </xf>
    <xf numFmtId="3" fontId="9" fillId="22" borderId="17" xfId="0" applyNumberFormat="1" applyFont="1" applyFill="1" applyBorder="1" applyAlignment="1" applyProtection="1">
      <alignment horizontal="right" vertical="center" wrapText="1"/>
      <protection locked="0"/>
    </xf>
    <xf numFmtId="3" fontId="38" fillId="23" borderId="18" xfId="0" applyNumberFormat="1" applyFont="1" applyFill="1" applyBorder="1" applyAlignment="1" applyProtection="1">
      <alignment horizontal="center" vertical="center" wrapText="1"/>
    </xf>
    <xf numFmtId="3" fontId="5" fillId="24" borderId="19" xfId="0" applyNumberFormat="1" applyFont="1" applyFill="1" applyBorder="1" applyAlignment="1" applyProtection="1">
      <alignment horizontal="center" vertical="center"/>
      <protection locked="0"/>
    </xf>
    <xf numFmtId="3" fontId="38" fillId="23" borderId="19" xfId="0" applyNumberFormat="1" applyFont="1" applyFill="1" applyBorder="1" applyAlignment="1" applyProtection="1">
      <alignment horizontal="center" vertical="center" wrapText="1"/>
    </xf>
    <xf numFmtId="3" fontId="38" fillId="23" borderId="19" xfId="0" applyNumberFormat="1" applyFont="1" applyFill="1" applyBorder="1" applyAlignment="1" applyProtection="1">
      <alignment horizontal="center" vertical="center"/>
    </xf>
    <xf numFmtId="3" fontId="5" fillId="24" borderId="20" xfId="0" applyNumberFormat="1" applyFont="1" applyFill="1" applyBorder="1" applyAlignment="1" applyProtection="1">
      <alignment horizontal="center" vertical="center"/>
      <protection locked="0"/>
    </xf>
    <xf numFmtId="3" fontId="5" fillId="21" borderId="21" xfId="0" applyNumberFormat="1" applyFont="1" applyFill="1" applyBorder="1" applyAlignment="1" applyProtection="1">
      <alignment horizontal="center" vertical="center"/>
    </xf>
    <xf numFmtId="167" fontId="31" fillId="0" borderId="0" xfId="0" applyNumberFormat="1" applyFont="1" applyFill="1" applyBorder="1" applyAlignment="1" applyProtection="1">
      <alignment horizontal="right" vertical="center"/>
    </xf>
    <xf numFmtId="167" fontId="9" fillId="0" borderId="0" xfId="0" applyNumberFormat="1" applyFont="1" applyFill="1" applyBorder="1" applyAlignment="1" applyProtection="1">
      <alignment horizontal="right" vertical="center"/>
    </xf>
    <xf numFmtId="3" fontId="2" fillId="0" borderId="0" xfId="0" applyNumberFormat="1" applyFont="1" applyFill="1" applyAlignment="1" applyProtection="1">
      <protection locked="0"/>
    </xf>
    <xf numFmtId="165" fontId="2" fillId="0" borderId="0" xfId="0" applyNumberFormat="1" applyFont="1" applyAlignment="1" applyProtection="1">
      <alignment horizontal="right" vertical="center"/>
      <protection locked="0"/>
    </xf>
    <xf numFmtId="167" fontId="2" fillId="0" borderId="10" xfId="0" applyNumberFormat="1" applyFont="1" applyFill="1" applyBorder="1" applyAlignment="1" applyProtection="1">
      <alignment horizontal="left" vertical="center"/>
    </xf>
    <xf numFmtId="3" fontId="38" fillId="23" borderId="21" xfId="0" applyNumberFormat="1" applyFont="1" applyFill="1" applyBorder="1" applyAlignment="1" applyProtection="1">
      <alignment horizontal="center" vertical="center" wrapText="1"/>
    </xf>
    <xf numFmtId="3" fontId="38" fillId="23" borderId="21" xfId="0" applyNumberFormat="1" applyFont="1" applyFill="1" applyBorder="1" applyAlignment="1" applyProtection="1">
      <alignment horizontal="center" vertical="center"/>
    </xf>
    <xf numFmtId="3" fontId="9" fillId="0" borderId="0" xfId="0" applyNumberFormat="1" applyFont="1" applyFill="1" applyAlignment="1" applyProtection="1">
      <alignment vertical="center"/>
      <protection locked="0"/>
    </xf>
    <xf numFmtId="167" fontId="9" fillId="0" borderId="0" xfId="0" applyNumberFormat="1" applyFont="1" applyFill="1" applyAlignment="1" applyProtection="1">
      <alignment vertical="center"/>
    </xf>
    <xf numFmtId="3" fontId="9" fillId="18" borderId="11" xfId="0" applyNumberFormat="1" applyFont="1" applyFill="1" applyBorder="1" applyAlignment="1" applyProtection="1">
      <alignment horizontal="right" vertical="center"/>
      <protection locked="0"/>
    </xf>
    <xf numFmtId="167" fontId="2" fillId="18" borderId="11" xfId="0" applyNumberFormat="1" applyFont="1" applyFill="1" applyBorder="1" applyAlignment="1" applyProtection="1">
      <alignment horizontal="right" vertical="center"/>
    </xf>
    <xf numFmtId="3" fontId="2" fillId="0" borderId="0" xfId="0" applyNumberFormat="1" applyFont="1" applyFill="1" applyBorder="1" applyAlignment="1" applyProtection="1">
      <alignment horizontal="left" vertical="center" indent="2"/>
    </xf>
    <xf numFmtId="3" fontId="31" fillId="0" borderId="0" xfId="0" applyNumberFormat="1" applyFont="1" applyFill="1" applyBorder="1" applyAlignment="1" applyProtection="1">
      <alignment vertical="center"/>
    </xf>
    <xf numFmtId="167" fontId="9" fillId="0" borderId="0" xfId="0" applyNumberFormat="1" applyFont="1" applyFill="1" applyBorder="1" applyAlignment="1" applyProtection="1">
      <alignment horizontal="right" vertical="center"/>
      <protection locked="0"/>
    </xf>
    <xf numFmtId="167" fontId="9" fillId="0" borderId="0" xfId="74" applyNumberFormat="1" applyFont="1" applyFill="1" applyBorder="1" applyAlignment="1" applyProtection="1">
      <alignment horizontal="right" vertical="center"/>
      <protection locked="0"/>
    </xf>
    <xf numFmtId="165" fontId="2" fillId="18" borderId="11" xfId="0" applyNumberFormat="1" applyFont="1" applyFill="1" applyBorder="1" applyAlignment="1" applyProtection="1">
      <alignment horizontal="right" vertical="center"/>
      <protection locked="0"/>
    </xf>
    <xf numFmtId="167" fontId="2" fillId="18" borderId="15" xfId="0" applyNumberFormat="1" applyFont="1" applyFill="1" applyBorder="1" applyAlignment="1" applyProtection="1">
      <alignment horizontal="right" vertical="center"/>
    </xf>
    <xf numFmtId="3" fontId="31" fillId="0" borderId="0" xfId="0" applyNumberFormat="1" applyFont="1" applyFill="1" applyBorder="1" applyAlignment="1" applyProtection="1">
      <alignment vertical="center"/>
      <protection locked="0"/>
    </xf>
    <xf numFmtId="3" fontId="31" fillId="0" borderId="0" xfId="0" applyNumberFormat="1" applyFont="1" applyFill="1" applyBorder="1" applyAlignment="1" applyProtection="1">
      <alignment horizontal="right" vertical="center"/>
      <protection locked="0"/>
    </xf>
    <xf numFmtId="3" fontId="8" fillId="19" borderId="22" xfId="0" applyNumberFormat="1" applyFont="1" applyFill="1" applyBorder="1" applyAlignment="1" applyProtection="1">
      <alignment vertical="center"/>
    </xf>
    <xf numFmtId="3" fontId="2" fillId="0" borderId="10" xfId="0" applyNumberFormat="1" applyFont="1" applyFill="1" applyBorder="1" applyAlignment="1" applyProtection="1">
      <alignment horizontal="left" vertical="center"/>
    </xf>
    <xf numFmtId="3" fontId="8" fillId="19" borderId="10" xfId="0" applyNumberFormat="1" applyFont="1" applyFill="1" applyBorder="1" applyAlignment="1" applyProtection="1">
      <alignment vertical="center"/>
    </xf>
    <xf numFmtId="3" fontId="2" fillId="0" borderId="10" xfId="0" applyNumberFormat="1" applyFont="1" applyFill="1" applyBorder="1" applyAlignment="1">
      <alignment horizontal="left" vertical="center"/>
    </xf>
    <xf numFmtId="3" fontId="2" fillId="0" borderId="10" xfId="0" applyNumberFormat="1" applyFont="1" applyFill="1" applyBorder="1" applyAlignment="1" applyProtection="1">
      <alignment horizontal="left" vertical="center" wrapText="1"/>
    </xf>
    <xf numFmtId="3" fontId="2" fillId="0" borderId="16" xfId="0" applyNumberFormat="1" applyFont="1" applyFill="1" applyBorder="1" applyAlignment="1" applyProtection="1">
      <alignment horizontal="left" vertical="center"/>
    </xf>
    <xf numFmtId="3" fontId="8" fillId="19" borderId="10" xfId="0" applyNumberFormat="1" applyFont="1" applyFill="1" applyBorder="1" applyAlignment="1">
      <alignment vertical="center"/>
    </xf>
    <xf numFmtId="3" fontId="2" fillId="0" borderId="0" xfId="0" applyNumberFormat="1" applyFont="1" applyFill="1" applyAlignment="1" applyProtection="1">
      <alignment horizontal="left" vertical="center" wrapText="1"/>
    </xf>
    <xf numFmtId="165" fontId="2" fillId="0" borderId="15" xfId="0" applyNumberFormat="1" applyFont="1" applyFill="1" applyBorder="1" applyAlignment="1" applyProtection="1">
      <alignment horizontal="left" vertical="center" wrapText="1"/>
    </xf>
    <xf numFmtId="165" fontId="2" fillId="0" borderId="11" xfId="0" applyNumberFormat="1" applyFont="1" applyFill="1" applyBorder="1" applyAlignment="1" applyProtection="1">
      <alignment horizontal="left" vertical="center" wrapText="1"/>
    </xf>
    <xf numFmtId="165" fontId="2" fillId="0" borderId="10" xfId="69" applyNumberFormat="1" applyFont="1" applyFill="1" applyBorder="1" applyAlignment="1">
      <alignment horizontal="left" vertical="center" wrapText="1" indent="2"/>
    </xf>
    <xf numFmtId="1" fontId="2" fillId="0" borderId="11" xfId="0" applyNumberFormat="1" applyFont="1" applyFill="1" applyBorder="1" applyAlignment="1" applyProtection="1">
      <alignment horizontal="left" vertical="center" indent="6"/>
    </xf>
    <xf numFmtId="1" fontId="2" fillId="0" borderId="11" xfId="0" applyNumberFormat="1" applyFont="1" applyFill="1" applyBorder="1" applyAlignment="1" applyProtection="1">
      <alignment horizontal="left" vertical="center" indent="4"/>
    </xf>
    <xf numFmtId="3" fontId="2" fillId="0" borderId="22" xfId="0" applyNumberFormat="1" applyFont="1" applyBorder="1" applyAlignment="1" applyProtection="1">
      <alignment vertical="center"/>
    </xf>
    <xf numFmtId="3" fontId="2" fillId="0" borderId="10" xfId="0" applyNumberFormat="1" applyFont="1" applyBorder="1" applyAlignment="1" applyProtection="1">
      <alignment vertical="center"/>
    </xf>
    <xf numFmtId="0" fontId="46" fillId="0" borderId="0" xfId="0" applyFont="1" applyFill="1" applyBorder="1" applyAlignment="1" applyProtection="1">
      <alignment horizontal="left" vertical="center" readingOrder="1"/>
      <protection locked="0"/>
    </xf>
    <xf numFmtId="3" fontId="30" fillId="0" borderId="0" xfId="0" applyNumberFormat="1" applyFont="1" applyBorder="1" applyAlignment="1" applyProtection="1">
      <alignment horizontal="left" vertical="center" indent="4"/>
    </xf>
    <xf numFmtId="0" fontId="48" fillId="0" borderId="0" xfId="0" applyFont="1" applyFill="1" applyAlignment="1">
      <alignment vertical="center"/>
    </xf>
    <xf numFmtId="0" fontId="2" fillId="0" borderId="0" xfId="0" applyFont="1" applyFill="1" applyAlignment="1">
      <alignment vertical="center" wrapText="1"/>
    </xf>
    <xf numFmtId="3" fontId="2" fillId="0" borderId="10" xfId="0" applyNumberFormat="1" applyFont="1" applyFill="1" applyBorder="1" applyAlignment="1">
      <alignment horizontal="left" vertical="center" wrapText="1" indent="2"/>
    </xf>
    <xf numFmtId="3" fontId="3" fillId="0" borderId="22" xfId="0" applyNumberFormat="1" applyFont="1" applyFill="1" applyBorder="1" applyAlignment="1">
      <alignment horizontal="left" vertical="center" wrapText="1"/>
    </xf>
    <xf numFmtId="0" fontId="3" fillId="0" borderId="10" xfId="0" quotePrefix="1"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6" fillId="0" borderId="0" xfId="0" applyFont="1" applyAlignment="1">
      <alignment vertical="center" wrapText="1"/>
    </xf>
    <xf numFmtId="0" fontId="2" fillId="0" borderId="0" xfId="0" applyFont="1" applyFill="1" applyBorder="1" applyAlignment="1" applyProtection="1">
      <alignment horizontal="left" vertical="center" indent="4"/>
    </xf>
    <xf numFmtId="0" fontId="3" fillId="0" borderId="15" xfId="0" applyFont="1" applyFill="1" applyBorder="1" applyAlignment="1" applyProtection="1">
      <alignment horizontal="left" vertical="center" indent="2"/>
    </xf>
    <xf numFmtId="167" fontId="2" fillId="18" borderId="0" xfId="0" applyNumberFormat="1" applyFont="1" applyFill="1" applyBorder="1" applyAlignment="1" applyProtection="1">
      <alignment horizontal="right" vertical="center"/>
    </xf>
    <xf numFmtId="3" fontId="2" fillId="18" borderId="14" xfId="0" applyNumberFormat="1" applyFont="1" applyFill="1" applyBorder="1" applyAlignment="1" applyProtection="1">
      <alignment horizontal="right" vertical="center"/>
      <protection locked="0"/>
    </xf>
    <xf numFmtId="3" fontId="9" fillId="0" borderId="0" xfId="0" applyNumberFormat="1" applyFont="1" applyFill="1" applyBorder="1" applyAlignment="1" applyProtection="1">
      <alignment wrapText="1"/>
    </xf>
    <xf numFmtId="3" fontId="31" fillId="0" borderId="0" xfId="0" applyNumberFormat="1" applyFont="1" applyFill="1" applyBorder="1" applyProtection="1"/>
    <xf numFmtId="166" fontId="2" fillId="0" borderId="15" xfId="0" applyNumberFormat="1" applyFont="1" applyFill="1" applyBorder="1" applyAlignment="1" applyProtection="1">
      <alignment horizontal="left" vertical="center" indent="2"/>
    </xf>
    <xf numFmtId="3" fontId="2" fillId="0" borderId="0" xfId="0" applyNumberFormat="1" applyFont="1" applyFill="1" applyAlignment="1" applyProtection="1"/>
    <xf numFmtId="165" fontId="2" fillId="0" borderId="0" xfId="0" applyNumberFormat="1" applyFont="1" applyFill="1" applyAlignment="1" applyProtection="1"/>
    <xf numFmtId="3" fontId="2" fillId="0" borderId="0" xfId="0" applyNumberFormat="1" applyFont="1" applyBorder="1" applyAlignment="1" applyProtection="1">
      <alignment wrapText="1"/>
    </xf>
    <xf numFmtId="0" fontId="3" fillId="0" borderId="15" xfId="0" applyFont="1" applyFill="1" applyBorder="1" applyAlignment="1" applyProtection="1">
      <alignment horizontal="left" vertical="center" wrapText="1"/>
    </xf>
    <xf numFmtId="0" fontId="3" fillId="0" borderId="11" xfId="0" applyFont="1" applyFill="1" applyBorder="1" applyAlignment="1" applyProtection="1">
      <alignment vertical="center"/>
    </xf>
    <xf numFmtId="167" fontId="2" fillId="0" borderId="0" xfId="0" applyNumberFormat="1" applyFont="1" applyFill="1" applyBorder="1" applyAlignment="1" applyProtection="1">
      <alignment horizontal="left" vertical="center"/>
    </xf>
    <xf numFmtId="3" fontId="9" fillId="0" borderId="0" xfId="0" applyNumberFormat="1" applyFont="1" applyFill="1" applyAlignment="1" applyProtection="1">
      <alignment horizontal="left" vertical="center"/>
    </xf>
    <xf numFmtId="3" fontId="31" fillId="0" borderId="0" xfId="0" applyNumberFormat="1" applyFont="1" applyFill="1" applyAlignment="1" applyProtection="1">
      <alignment vertical="center"/>
    </xf>
    <xf numFmtId="0" fontId="3" fillId="0" borderId="15" xfId="0" applyFont="1" applyBorder="1" applyAlignment="1" applyProtection="1">
      <alignment vertical="center" wrapText="1"/>
    </xf>
    <xf numFmtId="165" fontId="3" fillId="0" borderId="22" xfId="0" applyNumberFormat="1" applyFont="1" applyFill="1" applyBorder="1" applyAlignment="1" applyProtection="1">
      <alignment horizontal="left" vertical="center"/>
    </xf>
    <xf numFmtId="3" fontId="3" fillId="0" borderId="10" xfId="0" applyNumberFormat="1" applyFont="1" applyFill="1" applyBorder="1" applyAlignment="1" applyProtection="1">
      <alignment horizontal="left" vertical="center"/>
    </xf>
    <xf numFmtId="3" fontId="2" fillId="0" borderId="10" xfId="0" applyNumberFormat="1" applyFont="1" applyFill="1" applyBorder="1" applyAlignment="1" applyProtection="1">
      <alignment horizontal="left" vertical="center" indent="2"/>
    </xf>
    <xf numFmtId="3" fontId="2" fillId="18" borderId="0" xfId="0" applyNumberFormat="1" applyFont="1" applyFill="1" applyBorder="1" applyAlignment="1" applyProtection="1">
      <alignment vertical="center"/>
      <protection locked="0"/>
    </xf>
    <xf numFmtId="3" fontId="2" fillId="0" borderId="0" xfId="0" applyNumberFormat="1" applyFont="1" applyFill="1" applyBorder="1" applyAlignment="1" applyProtection="1">
      <alignment vertical="center" wrapText="1"/>
    </xf>
    <xf numFmtId="3" fontId="3" fillId="18" borderId="22" xfId="0" applyNumberFormat="1" applyFont="1" applyFill="1" applyBorder="1" applyAlignment="1" applyProtection="1">
      <protection locked="0"/>
    </xf>
    <xf numFmtId="3" fontId="2" fillId="18" borderId="23" xfId="0" applyNumberFormat="1" applyFont="1" applyFill="1" applyBorder="1" applyAlignment="1" applyProtection="1">
      <protection locked="0"/>
    </xf>
    <xf numFmtId="3" fontId="2" fillId="18" borderId="23" xfId="0" applyNumberFormat="1" applyFont="1" applyFill="1" applyBorder="1" applyProtection="1">
      <protection locked="0"/>
    </xf>
    <xf numFmtId="3" fontId="2" fillId="18" borderId="23" xfId="0" applyNumberFormat="1" applyFont="1" applyFill="1" applyBorder="1" applyAlignment="1" applyProtection="1">
      <alignment horizontal="right"/>
      <protection locked="0"/>
    </xf>
    <xf numFmtId="3" fontId="2" fillId="18" borderId="24" xfId="0" applyNumberFormat="1" applyFont="1" applyFill="1" applyBorder="1" applyAlignment="1" applyProtection="1">
      <alignment horizontal="right"/>
      <protection locked="0"/>
    </xf>
    <xf numFmtId="3" fontId="3" fillId="18" borderId="10" xfId="0" applyNumberFormat="1" applyFont="1" applyFill="1" applyBorder="1" applyAlignment="1" applyProtection="1">
      <protection locked="0"/>
    </xf>
    <xf numFmtId="3" fontId="2" fillId="18" borderId="0" xfId="0" applyNumberFormat="1" applyFont="1" applyFill="1" applyBorder="1" applyAlignment="1" applyProtection="1">
      <protection locked="0"/>
    </xf>
    <xf numFmtId="3" fontId="3" fillId="18" borderId="10" xfId="0" applyNumberFormat="1" applyFont="1" applyFill="1" applyBorder="1" applyAlignment="1" applyProtection="1">
      <alignment horizontal="right"/>
      <protection locked="0"/>
    </xf>
    <xf numFmtId="3" fontId="3" fillId="18" borderId="10" xfId="0" applyNumberFormat="1" applyFont="1" applyFill="1" applyBorder="1" applyAlignment="1" applyProtection="1">
      <alignment vertical="center"/>
      <protection locked="0"/>
    </xf>
    <xf numFmtId="3" fontId="3" fillId="18" borderId="10" xfId="0" applyNumberFormat="1" applyFont="1" applyFill="1" applyBorder="1" applyAlignment="1" applyProtection="1">
      <alignment horizontal="right" vertical="center"/>
      <protection locked="0"/>
    </xf>
    <xf numFmtId="3" fontId="2" fillId="18" borderId="0" xfId="0" applyNumberFormat="1" applyFont="1" applyFill="1" applyBorder="1" applyAlignment="1" applyProtection="1">
      <alignment horizontal="right" vertical="center"/>
      <protection locked="0"/>
    </xf>
    <xf numFmtId="3" fontId="2" fillId="22" borderId="12" xfId="0" applyNumberFormat="1" applyFont="1" applyFill="1" applyBorder="1" applyAlignment="1" applyProtection="1">
      <alignment horizontal="right" vertical="center" wrapText="1"/>
      <protection locked="0"/>
    </xf>
    <xf numFmtId="3" fontId="2" fillId="22" borderId="0" xfId="0" applyNumberFormat="1" applyFont="1" applyFill="1" applyBorder="1" applyAlignment="1" applyProtection="1">
      <alignment horizontal="right" vertical="center" wrapText="1"/>
      <protection locked="0"/>
    </xf>
    <xf numFmtId="3" fontId="3" fillId="18" borderId="10" xfId="0" applyNumberFormat="1" applyFont="1" applyFill="1" applyBorder="1" applyAlignment="1" applyProtection="1">
      <alignment vertical="center"/>
    </xf>
    <xf numFmtId="3" fontId="3" fillId="18" borderId="10" xfId="0" applyNumberFormat="1" applyFont="1" applyFill="1" applyBorder="1" applyAlignment="1" applyProtection="1">
      <alignment horizontal="right" vertical="center"/>
    </xf>
    <xf numFmtId="167" fontId="3" fillId="18" borderId="10" xfId="0" applyNumberFormat="1" applyFont="1" applyFill="1" applyBorder="1" applyAlignment="1" applyProtection="1">
      <alignment horizontal="right" vertical="center"/>
    </xf>
    <xf numFmtId="167" fontId="2" fillId="18" borderId="12" xfId="0" applyNumberFormat="1" applyFont="1" applyFill="1" applyBorder="1" applyAlignment="1" applyProtection="1">
      <alignment horizontal="right" vertical="center"/>
    </xf>
    <xf numFmtId="165" fontId="2" fillId="0" borderId="0" xfId="0" applyNumberFormat="1" applyFont="1" applyAlignment="1" applyProtection="1">
      <alignment vertical="top"/>
    </xf>
    <xf numFmtId="3" fontId="2" fillId="18" borderId="0" xfId="0" applyNumberFormat="1" applyFont="1" applyFill="1" applyBorder="1" applyAlignment="1" applyProtection="1">
      <alignment vertical="center"/>
    </xf>
    <xf numFmtId="3" fontId="2" fillId="18" borderId="0" xfId="0" applyNumberFormat="1" applyFont="1" applyFill="1" applyBorder="1" applyAlignment="1" applyProtection="1">
      <alignment horizontal="right" vertical="center"/>
    </xf>
    <xf numFmtId="3" fontId="2" fillId="18" borderId="12" xfId="0" applyNumberFormat="1" applyFont="1" applyFill="1" applyBorder="1" applyAlignment="1" applyProtection="1">
      <alignment horizontal="right" vertical="center"/>
    </xf>
    <xf numFmtId="3" fontId="2" fillId="22" borderId="12" xfId="0" applyNumberFormat="1" applyFont="1" applyFill="1" applyBorder="1" applyAlignment="1" applyProtection="1">
      <alignment horizontal="right" wrapText="1"/>
      <protection locked="0"/>
    </xf>
    <xf numFmtId="0" fontId="0" fillId="0" borderId="0" xfId="0" applyFont="1" applyProtection="1">
      <protection locked="0"/>
    </xf>
    <xf numFmtId="167" fontId="2" fillId="0" borderId="11" xfId="0" applyNumberFormat="1" applyFont="1" applyFill="1" applyBorder="1" applyAlignment="1" applyProtection="1">
      <alignment vertical="center"/>
    </xf>
    <xf numFmtId="4" fontId="2" fillId="0" borderId="0" xfId="0" applyNumberFormat="1" applyFont="1" applyAlignment="1" applyProtection="1">
      <alignment vertical="center"/>
      <protection locked="0"/>
    </xf>
    <xf numFmtId="165" fontId="2" fillId="0" borderId="11" xfId="0" applyNumberFormat="1" applyFont="1" applyFill="1" applyBorder="1" applyAlignment="1" applyProtection="1">
      <alignment vertical="center"/>
    </xf>
    <xf numFmtId="167" fontId="3" fillId="18" borderId="16" xfId="0" applyNumberFormat="1" applyFont="1" applyFill="1" applyBorder="1" applyAlignment="1" applyProtection="1">
      <alignment horizontal="right" vertical="center"/>
    </xf>
    <xf numFmtId="167" fontId="2" fillId="18" borderId="13" xfId="0" applyNumberFormat="1" applyFont="1" applyFill="1" applyBorder="1" applyAlignment="1" applyProtection="1">
      <alignment horizontal="right" vertical="center"/>
    </xf>
    <xf numFmtId="167" fontId="2" fillId="18" borderId="17" xfId="0" applyNumberFormat="1" applyFont="1" applyFill="1" applyBorder="1" applyAlignment="1" applyProtection="1">
      <alignment horizontal="right" vertical="center"/>
    </xf>
    <xf numFmtId="167" fontId="2" fillId="0" borderId="22" xfId="0" applyNumberFormat="1" applyFont="1" applyBorder="1" applyAlignment="1" applyProtection="1">
      <alignment vertical="center"/>
    </xf>
    <xf numFmtId="167" fontId="3" fillId="18" borderId="22" xfId="0" applyNumberFormat="1" applyFont="1" applyFill="1" applyBorder="1" applyAlignment="1" applyProtection="1">
      <alignment horizontal="right" vertical="center"/>
    </xf>
    <xf numFmtId="167" fontId="2" fillId="18" borderId="14" xfId="0" applyNumberFormat="1" applyFont="1" applyFill="1" applyBorder="1" applyAlignment="1" applyProtection="1">
      <alignment horizontal="right" vertical="center"/>
    </xf>
    <xf numFmtId="167" fontId="2" fillId="18" borderId="24" xfId="0" applyNumberFormat="1" applyFont="1" applyFill="1" applyBorder="1" applyAlignment="1" applyProtection="1">
      <alignment horizontal="right" vertical="center"/>
    </xf>
    <xf numFmtId="167" fontId="2" fillId="0" borderId="10" xfId="0" applyNumberFormat="1" applyFont="1" applyFill="1" applyBorder="1" applyAlignment="1" applyProtection="1">
      <alignment vertical="center"/>
    </xf>
    <xf numFmtId="4" fontId="2" fillId="0" borderId="10" xfId="0" applyNumberFormat="1" applyFont="1" applyFill="1" applyBorder="1" applyAlignment="1" applyProtection="1">
      <alignment horizontal="left" vertical="center" indent="2"/>
    </xf>
    <xf numFmtId="4" fontId="3" fillId="0" borderId="10" xfId="0" applyNumberFormat="1" applyFont="1" applyFill="1" applyBorder="1" applyAlignment="1" applyProtection="1">
      <alignment horizontal="left" vertical="center"/>
    </xf>
    <xf numFmtId="4" fontId="2" fillId="0" borderId="16" xfId="0" applyNumberFormat="1" applyFont="1" applyFill="1" applyBorder="1" applyAlignment="1" applyProtection="1">
      <alignment horizontal="left" vertical="center" indent="2"/>
    </xf>
    <xf numFmtId="3" fontId="3" fillId="18" borderId="22" xfId="0" applyNumberFormat="1" applyFont="1" applyFill="1" applyBorder="1" applyAlignment="1" applyProtection="1">
      <alignment vertical="center"/>
      <protection locked="0"/>
    </xf>
    <xf numFmtId="3" fontId="2" fillId="18" borderId="23" xfId="0" applyNumberFormat="1" applyFont="1" applyFill="1" applyBorder="1" applyAlignment="1" applyProtection="1">
      <alignment vertical="center"/>
      <protection locked="0"/>
    </xf>
    <xf numFmtId="3" fontId="2" fillId="18" borderId="14" xfId="0" applyNumberFormat="1" applyFont="1" applyFill="1" applyBorder="1" applyAlignment="1" applyProtection="1">
      <alignment vertical="center"/>
      <protection locked="0"/>
    </xf>
    <xf numFmtId="3" fontId="2" fillId="18" borderId="23" xfId="0" applyNumberFormat="1" applyFont="1" applyFill="1" applyBorder="1" applyAlignment="1" applyProtection="1">
      <alignment horizontal="right" vertical="center"/>
      <protection locked="0"/>
    </xf>
    <xf numFmtId="3" fontId="3" fillId="18" borderId="22" xfId="0" applyNumberFormat="1" applyFont="1" applyFill="1" applyBorder="1" applyAlignment="1" applyProtection="1">
      <alignment horizontal="right" vertical="center"/>
      <protection locked="0"/>
    </xf>
    <xf numFmtId="3" fontId="2" fillId="18" borderId="24" xfId="0" applyNumberFormat="1" applyFont="1" applyFill="1" applyBorder="1" applyAlignment="1" applyProtection="1">
      <alignment horizontal="right" vertical="center"/>
      <protection locked="0"/>
    </xf>
    <xf numFmtId="3" fontId="2" fillId="18" borderId="11" xfId="0" applyNumberFormat="1" applyFont="1" applyFill="1" applyBorder="1" applyAlignment="1" applyProtection="1">
      <alignment vertical="center"/>
      <protection locked="0"/>
    </xf>
    <xf numFmtId="3" fontId="3" fillId="18" borderId="0" xfId="0" applyNumberFormat="1" applyFont="1" applyFill="1" applyBorder="1" applyAlignment="1" applyProtection="1">
      <alignment vertical="center"/>
      <protection locked="0"/>
    </xf>
    <xf numFmtId="3" fontId="3" fillId="18" borderId="11" xfId="0" applyNumberFormat="1" applyFont="1" applyFill="1" applyBorder="1" applyAlignment="1" applyProtection="1">
      <alignment vertical="center"/>
      <protection locked="0"/>
    </xf>
    <xf numFmtId="3" fontId="3" fillId="22" borderId="12" xfId="0" applyNumberFormat="1" applyFont="1" applyFill="1" applyBorder="1" applyAlignment="1" applyProtection="1">
      <alignment horizontal="right" vertical="center" wrapText="1"/>
      <protection locked="0"/>
    </xf>
    <xf numFmtId="3" fontId="2" fillId="18" borderId="0" xfId="74" applyNumberFormat="1" applyFont="1" applyFill="1" applyBorder="1" applyAlignment="1" applyProtection="1">
      <alignment horizontal="right" vertical="center"/>
      <protection locked="0"/>
    </xf>
    <xf numFmtId="3" fontId="2" fillId="18" borderId="12" xfId="0" applyNumberFormat="1" applyFont="1" applyFill="1" applyBorder="1" applyAlignment="1" applyProtection="1">
      <alignment horizontal="right" vertical="center"/>
      <protection locked="0"/>
    </xf>
    <xf numFmtId="3" fontId="3" fillId="18" borderId="16" xfId="0" applyNumberFormat="1" applyFont="1" applyFill="1" applyBorder="1" applyAlignment="1" applyProtection="1">
      <alignment vertical="center"/>
      <protection locked="0"/>
    </xf>
    <xf numFmtId="3" fontId="2" fillId="18" borderId="13" xfId="0" applyNumberFormat="1" applyFont="1" applyFill="1" applyBorder="1" applyAlignment="1" applyProtection="1">
      <alignment vertical="center"/>
      <protection locked="0"/>
    </xf>
    <xf numFmtId="3" fontId="2" fillId="18" borderId="15" xfId="0" applyNumberFormat="1" applyFont="1" applyFill="1" applyBorder="1" applyAlignment="1" applyProtection="1">
      <alignment vertical="center"/>
      <protection locked="0"/>
    </xf>
    <xf numFmtId="3" fontId="3" fillId="18" borderId="16" xfId="0" applyNumberFormat="1" applyFont="1" applyFill="1" applyBorder="1" applyAlignment="1" applyProtection="1">
      <alignment horizontal="right" vertical="center"/>
      <protection locked="0"/>
    </xf>
    <xf numFmtId="3" fontId="2" fillId="22" borderId="17" xfId="0" applyNumberFormat="1" applyFont="1" applyFill="1" applyBorder="1" applyAlignment="1" applyProtection="1">
      <alignment horizontal="right" vertical="center" wrapText="1"/>
      <protection locked="0"/>
    </xf>
    <xf numFmtId="3" fontId="2" fillId="18" borderId="13" xfId="74" applyNumberFormat="1" applyFont="1" applyFill="1" applyBorder="1" applyAlignment="1" applyProtection="1">
      <alignment horizontal="right" vertical="center"/>
      <protection locked="0"/>
    </xf>
    <xf numFmtId="3" fontId="2" fillId="18" borderId="13" xfId="0" applyNumberFormat="1" applyFont="1" applyFill="1" applyBorder="1" applyAlignment="1" applyProtection="1">
      <alignment horizontal="right" vertical="center"/>
      <protection locked="0"/>
    </xf>
    <xf numFmtId="3" fontId="2" fillId="18" borderId="17" xfId="0" applyNumberFormat="1" applyFont="1" applyFill="1" applyBorder="1" applyAlignment="1" applyProtection="1">
      <alignment horizontal="right" vertical="center"/>
      <protection locked="0"/>
    </xf>
    <xf numFmtId="167" fontId="3" fillId="18" borderId="0" xfId="0" applyNumberFormat="1" applyFont="1" applyFill="1" applyBorder="1" applyAlignment="1" applyProtection="1">
      <alignment horizontal="right" vertical="center"/>
    </xf>
    <xf numFmtId="167" fontId="3" fillId="18" borderId="12" xfId="0" applyNumberFormat="1" applyFont="1" applyFill="1" applyBorder="1" applyAlignment="1" applyProtection="1">
      <alignment horizontal="right" vertical="center"/>
    </xf>
    <xf numFmtId="3" fontId="2" fillId="18" borderId="11" xfId="0" applyNumberFormat="1" applyFont="1" applyFill="1" applyBorder="1" applyAlignment="1" applyProtection="1">
      <alignment horizontal="right" vertical="center"/>
      <protection locked="0"/>
    </xf>
    <xf numFmtId="3" fontId="2" fillId="18" borderId="15" xfId="0" applyNumberFormat="1" applyFont="1" applyFill="1" applyBorder="1" applyAlignment="1" applyProtection="1">
      <alignment horizontal="right" vertical="center"/>
      <protection locked="0"/>
    </xf>
    <xf numFmtId="167" fontId="3" fillId="18" borderId="11" xfId="0" applyNumberFormat="1" applyFont="1" applyFill="1" applyBorder="1" applyAlignment="1" applyProtection="1">
      <alignment horizontal="right" vertical="center"/>
    </xf>
    <xf numFmtId="3" fontId="3" fillId="18" borderId="11" xfId="0" applyNumberFormat="1" applyFont="1" applyFill="1" applyBorder="1" applyAlignment="1" applyProtection="1">
      <alignment vertical="center"/>
    </xf>
    <xf numFmtId="3" fontId="2" fillId="18" borderId="11" xfId="0" applyNumberFormat="1" applyFont="1" applyFill="1" applyBorder="1" applyAlignment="1" applyProtection="1">
      <alignment vertical="center"/>
    </xf>
    <xf numFmtId="3" fontId="2" fillId="18" borderId="0" xfId="0" applyNumberFormat="1" applyFont="1" applyFill="1" applyBorder="1" applyAlignment="1" applyProtection="1">
      <alignment vertical="center"/>
    </xf>
    <xf numFmtId="3" fontId="2" fillId="18" borderId="12" xfId="0" applyNumberFormat="1" applyFont="1" applyFill="1" applyBorder="1" applyAlignment="1" applyProtection="1">
      <alignment vertical="center"/>
    </xf>
    <xf numFmtId="3" fontId="2" fillId="18" borderId="11" xfId="0" applyNumberFormat="1" applyFont="1" applyFill="1" applyBorder="1" applyAlignment="1" applyProtection="1">
      <alignment horizontal="right" vertical="center"/>
    </xf>
    <xf numFmtId="3" fontId="2" fillId="18" borderId="12" xfId="0" applyNumberFormat="1" applyFont="1" applyFill="1" applyBorder="1" applyAlignment="1" applyProtection="1">
      <alignment horizontal="right" vertical="center"/>
    </xf>
    <xf numFmtId="167" fontId="2" fillId="0" borderId="0" xfId="0" applyNumberFormat="1" applyFont="1" applyFill="1" applyAlignment="1" applyProtection="1">
      <alignment vertical="center"/>
      <protection locked="0"/>
    </xf>
    <xf numFmtId="3" fontId="3" fillId="0" borderId="10" xfId="0" applyNumberFormat="1" applyFont="1" applyFill="1" applyBorder="1" applyProtection="1"/>
    <xf numFmtId="0" fontId="20" fillId="18" borderId="10" xfId="0" applyFont="1" applyFill="1" applyBorder="1" applyAlignment="1" applyProtection="1">
      <alignment horizontal="right"/>
    </xf>
    <xf numFmtId="3" fontId="20" fillId="18" borderId="11" xfId="0" applyNumberFormat="1" applyFont="1" applyFill="1" applyBorder="1" applyAlignment="1" applyProtection="1">
      <alignment horizontal="left"/>
      <protection locked="0"/>
    </xf>
    <xf numFmtId="3" fontId="20" fillId="18" borderId="0" xfId="0" applyNumberFormat="1" applyFont="1" applyFill="1" applyBorder="1" applyAlignment="1" applyProtection="1">
      <alignment horizontal="left"/>
      <protection locked="0"/>
    </xf>
    <xf numFmtId="3" fontId="20" fillId="18" borderId="12" xfId="0" applyNumberFormat="1" applyFont="1" applyFill="1" applyBorder="1" applyAlignment="1" applyProtection="1">
      <alignment horizontal="left"/>
      <protection locked="0"/>
    </xf>
    <xf numFmtId="0" fontId="20" fillId="18" borderId="11" xfId="0" applyFont="1" applyFill="1" applyBorder="1" applyAlignment="1" applyProtection="1">
      <alignment horizontal="left"/>
      <protection locked="0"/>
    </xf>
    <xf numFmtId="0" fontId="20" fillId="18" borderId="0" xfId="0" applyFont="1" applyFill="1" applyBorder="1" applyAlignment="1" applyProtection="1">
      <alignment horizontal="left"/>
      <protection locked="0"/>
    </xf>
    <xf numFmtId="0" fontId="20" fillId="18" borderId="12" xfId="0" applyFont="1" applyFill="1" applyBorder="1" applyAlignment="1" applyProtection="1">
      <alignment horizontal="left"/>
      <protection locked="0"/>
    </xf>
    <xf numFmtId="0" fontId="20" fillId="18" borderId="11" xfId="0" applyFont="1" applyFill="1" applyBorder="1" applyAlignment="1" applyProtection="1">
      <alignment horizontal="right"/>
      <protection locked="0"/>
    </xf>
    <xf numFmtId="0" fontId="20" fillId="18" borderId="12" xfId="0" applyFont="1" applyFill="1" applyBorder="1" applyAlignment="1" applyProtection="1">
      <alignment horizontal="right"/>
      <protection locked="0"/>
    </xf>
    <xf numFmtId="3" fontId="2" fillId="18" borderId="0" xfId="0" applyNumberFormat="1" applyFont="1" applyFill="1" applyBorder="1" applyAlignment="1" applyProtection="1">
      <protection locked="0"/>
    </xf>
    <xf numFmtId="3" fontId="20" fillId="18" borderId="0" xfId="0" applyNumberFormat="1" applyFont="1" applyFill="1" applyBorder="1" applyAlignment="1" applyProtection="1">
      <alignment horizontal="right"/>
      <protection locked="0"/>
    </xf>
    <xf numFmtId="0" fontId="7" fillId="18" borderId="0" xfId="0" applyFont="1" applyFill="1" applyBorder="1" applyProtection="1">
      <protection locked="0"/>
    </xf>
    <xf numFmtId="0" fontId="7" fillId="18" borderId="11" xfId="0" applyFont="1" applyFill="1" applyBorder="1" applyAlignment="1" applyProtection="1">
      <alignment horizontal="right"/>
    </xf>
    <xf numFmtId="0" fontId="7" fillId="18" borderId="11" xfId="0" applyFont="1" applyFill="1" applyBorder="1" applyProtection="1">
      <protection locked="0"/>
    </xf>
    <xf numFmtId="0" fontId="7" fillId="18" borderId="12" xfId="0" applyFont="1" applyFill="1" applyBorder="1" applyProtection="1">
      <protection locked="0"/>
    </xf>
    <xf numFmtId="167" fontId="3" fillId="18" borderId="15" xfId="0" applyNumberFormat="1" applyFont="1" applyFill="1" applyBorder="1" applyAlignment="1" applyProtection="1">
      <alignment horizontal="right" vertical="center"/>
    </xf>
    <xf numFmtId="3" fontId="3" fillId="18" borderId="22" xfId="0" applyNumberFormat="1" applyFont="1" applyFill="1" applyBorder="1" applyAlignment="1" applyProtection="1">
      <alignment vertical="center"/>
      <protection locked="0"/>
    </xf>
    <xf numFmtId="3" fontId="2" fillId="18" borderId="23" xfId="0" applyNumberFormat="1" applyFont="1" applyFill="1" applyBorder="1" applyAlignment="1" applyProtection="1">
      <alignment vertical="center"/>
      <protection locked="0"/>
    </xf>
    <xf numFmtId="3" fontId="3" fillId="18" borderId="22" xfId="0" applyNumberFormat="1" applyFont="1" applyFill="1" applyBorder="1" applyAlignment="1" applyProtection="1">
      <alignment vertical="center"/>
    </xf>
    <xf numFmtId="3" fontId="2" fillId="18" borderId="14" xfId="0" applyNumberFormat="1" applyFont="1" applyFill="1" applyBorder="1" applyAlignment="1" applyProtection="1">
      <alignment vertical="center"/>
      <protection locked="0"/>
    </xf>
    <xf numFmtId="3" fontId="2" fillId="18" borderId="23" xfId="0" applyNumberFormat="1" applyFont="1" applyFill="1" applyBorder="1" applyAlignment="1" applyProtection="1">
      <alignment horizontal="right" vertical="center"/>
      <protection locked="0"/>
    </xf>
    <xf numFmtId="3" fontId="3" fillId="18" borderId="10" xfId="0" applyNumberFormat="1" applyFont="1" applyFill="1" applyBorder="1" applyAlignment="1" applyProtection="1">
      <alignment vertical="center"/>
      <protection locked="0"/>
    </xf>
    <xf numFmtId="3" fontId="2" fillId="18" borderId="0" xfId="0" applyNumberFormat="1" applyFont="1" applyFill="1" applyBorder="1" applyAlignment="1" applyProtection="1">
      <alignment vertical="center"/>
      <protection locked="0"/>
    </xf>
    <xf numFmtId="3" fontId="2" fillId="18" borderId="11" xfId="0" applyNumberFormat="1" applyFont="1" applyFill="1" applyBorder="1" applyAlignment="1" applyProtection="1">
      <alignment vertical="center"/>
      <protection locked="0"/>
    </xf>
    <xf numFmtId="3" fontId="3" fillId="18" borderId="10" xfId="0" applyNumberFormat="1" applyFont="1" applyFill="1" applyBorder="1" applyAlignment="1" applyProtection="1">
      <alignment horizontal="right" vertical="center"/>
      <protection locked="0"/>
    </xf>
    <xf numFmtId="3" fontId="2" fillId="18" borderId="0" xfId="0" applyNumberFormat="1" applyFont="1" applyFill="1" applyBorder="1" applyAlignment="1" applyProtection="1">
      <alignment horizontal="right" vertical="center"/>
      <protection locked="0"/>
    </xf>
    <xf numFmtId="3" fontId="2" fillId="22" borderId="12" xfId="0" applyNumberFormat="1" applyFont="1" applyFill="1" applyBorder="1" applyAlignment="1" applyProtection="1">
      <alignment horizontal="right" vertical="center" wrapText="1"/>
      <protection locked="0"/>
    </xf>
    <xf numFmtId="165" fontId="3" fillId="18" borderId="16" xfId="0" applyNumberFormat="1" applyFont="1" applyFill="1" applyBorder="1" applyAlignment="1" applyProtection="1">
      <alignment vertical="center"/>
      <protection locked="0"/>
    </xf>
    <xf numFmtId="165" fontId="2" fillId="18" borderId="13" xfId="0" applyNumberFormat="1" applyFont="1" applyFill="1" applyBorder="1" applyAlignment="1" applyProtection="1">
      <alignment vertical="center"/>
      <protection locked="0"/>
    </xf>
    <xf numFmtId="165" fontId="2" fillId="18" borderId="15" xfId="0" applyNumberFormat="1" applyFont="1" applyFill="1" applyBorder="1" applyAlignment="1" applyProtection="1">
      <alignment vertical="center"/>
      <protection locked="0"/>
    </xf>
    <xf numFmtId="165" fontId="3" fillId="18" borderId="16" xfId="0" applyNumberFormat="1" applyFont="1" applyFill="1" applyBorder="1" applyAlignment="1" applyProtection="1">
      <alignment horizontal="right" vertical="center"/>
      <protection locked="0"/>
    </xf>
    <xf numFmtId="165" fontId="2" fillId="18" borderId="13" xfId="0" applyNumberFormat="1" applyFont="1" applyFill="1" applyBorder="1" applyAlignment="1" applyProtection="1">
      <alignment horizontal="right" vertical="center"/>
      <protection locked="0"/>
    </xf>
    <xf numFmtId="165" fontId="2" fillId="22" borderId="17" xfId="0" applyNumberFormat="1" applyFont="1" applyFill="1" applyBorder="1" applyAlignment="1" applyProtection="1">
      <alignment horizontal="right" vertical="center" wrapText="1"/>
      <protection locked="0"/>
    </xf>
    <xf numFmtId="3" fontId="2" fillId="18" borderId="11" xfId="0" applyNumberFormat="1" applyFont="1" applyFill="1" applyBorder="1" applyAlignment="1" applyProtection="1">
      <protection locked="0"/>
    </xf>
    <xf numFmtId="3" fontId="2" fillId="0" borderId="0" xfId="0" applyNumberFormat="1" applyFont="1" applyAlignment="1" applyProtection="1">
      <alignment horizontal="left" indent="4"/>
      <protection locked="0"/>
    </xf>
    <xf numFmtId="167" fontId="2" fillId="0" borderId="0" xfId="0" applyNumberFormat="1" applyFont="1" applyProtection="1"/>
    <xf numFmtId="3" fontId="2" fillId="0" borderId="0" xfId="0" applyNumberFormat="1" applyFont="1" applyFill="1" applyProtection="1">
      <protection locked="0"/>
    </xf>
    <xf numFmtId="3" fontId="3" fillId="18" borderId="15" xfId="0" applyNumberFormat="1" applyFont="1" applyFill="1" applyBorder="1" applyAlignment="1" applyProtection="1">
      <alignment vertical="center"/>
    </xf>
    <xf numFmtId="3" fontId="2" fillId="18" borderId="15" xfId="0" applyNumberFormat="1" applyFont="1" applyFill="1" applyBorder="1" applyAlignment="1" applyProtection="1">
      <alignment vertical="center"/>
    </xf>
    <xf numFmtId="3" fontId="2" fillId="18" borderId="13" xfId="0" applyNumberFormat="1" applyFont="1" applyFill="1" applyBorder="1" applyAlignment="1" applyProtection="1">
      <alignment vertical="center"/>
    </xf>
    <xf numFmtId="3" fontId="2" fillId="18" borderId="17" xfId="0" applyNumberFormat="1" applyFont="1" applyFill="1" applyBorder="1" applyAlignment="1" applyProtection="1">
      <alignment vertical="center"/>
    </xf>
    <xf numFmtId="3" fontId="3" fillId="18" borderId="16" xfId="0" applyNumberFormat="1" applyFont="1" applyFill="1" applyBorder="1" applyAlignment="1" applyProtection="1">
      <alignment horizontal="right" vertical="center"/>
    </xf>
    <xf numFmtId="3" fontId="2" fillId="18" borderId="17" xfId="0" applyNumberFormat="1" applyFont="1" applyFill="1" applyBorder="1" applyAlignment="1" applyProtection="1">
      <alignment horizontal="right" vertical="center"/>
    </xf>
    <xf numFmtId="3" fontId="2" fillId="22" borderId="24" xfId="0" applyNumberFormat="1" applyFont="1" applyFill="1" applyBorder="1" applyAlignment="1" applyProtection="1">
      <alignment horizontal="right" vertical="center" wrapText="1"/>
      <protection locked="0"/>
    </xf>
    <xf numFmtId="3" fontId="2" fillId="18" borderId="0" xfId="0" applyNumberFormat="1" applyFont="1" applyFill="1" applyBorder="1" applyAlignment="1" applyProtection="1">
      <alignment horizontal="right" vertical="center"/>
    </xf>
    <xf numFmtId="3" fontId="3" fillId="18" borderId="15" xfId="0" applyNumberFormat="1" applyFont="1" applyFill="1" applyBorder="1" applyAlignment="1" applyProtection="1">
      <alignment horizontal="right" vertical="center"/>
    </xf>
    <xf numFmtId="3" fontId="2" fillId="18" borderId="15" xfId="0" applyNumberFormat="1" applyFont="1" applyFill="1" applyBorder="1" applyAlignment="1" applyProtection="1">
      <alignment horizontal="right" vertical="center"/>
    </xf>
    <xf numFmtId="3" fontId="2" fillId="18" borderId="13" xfId="0" applyNumberFormat="1" applyFont="1" applyFill="1" applyBorder="1" applyAlignment="1" applyProtection="1">
      <alignment horizontal="right" vertical="center"/>
    </xf>
    <xf numFmtId="167" fontId="2" fillId="0" borderId="13" xfId="0" applyNumberFormat="1" applyFont="1" applyBorder="1" applyAlignment="1" applyProtection="1">
      <alignment vertical="center"/>
    </xf>
    <xf numFmtId="167" fontId="3" fillId="18" borderId="10" xfId="0" applyNumberFormat="1" applyFont="1" applyFill="1" applyBorder="1" applyAlignment="1" applyProtection="1">
      <alignment vertical="center"/>
      <protection locked="0"/>
    </xf>
    <xf numFmtId="167" fontId="2" fillId="18" borderId="0" xfId="0" applyNumberFormat="1" applyFont="1" applyFill="1" applyBorder="1" applyAlignment="1" applyProtection="1">
      <alignment vertical="center"/>
      <protection locked="0"/>
    </xf>
    <xf numFmtId="167" fontId="2" fillId="18" borderId="0" xfId="0" applyNumberFormat="1" applyFont="1" applyFill="1" applyBorder="1" applyAlignment="1" applyProtection="1">
      <alignment horizontal="right" vertical="center"/>
      <protection locked="0"/>
    </xf>
    <xf numFmtId="167" fontId="2" fillId="18" borderId="11" xfId="0" applyNumberFormat="1" applyFont="1" applyFill="1" applyBorder="1" applyAlignment="1" applyProtection="1">
      <alignment vertical="center"/>
      <protection locked="0"/>
    </xf>
    <xf numFmtId="167" fontId="3" fillId="18" borderId="10" xfId="0" applyNumberFormat="1" applyFont="1" applyFill="1" applyBorder="1" applyAlignment="1" applyProtection="1">
      <alignment horizontal="right" vertical="center"/>
      <protection locked="0"/>
    </xf>
    <xf numFmtId="167" fontId="2" fillId="22" borderId="12" xfId="0" applyNumberFormat="1" applyFont="1" applyFill="1" applyBorder="1" applyAlignment="1" applyProtection="1">
      <alignment horizontal="right" vertical="center" wrapText="1"/>
      <protection locked="0"/>
    </xf>
    <xf numFmtId="167" fontId="2" fillId="18" borderId="11" xfId="0" applyNumberFormat="1" applyFont="1" applyFill="1" applyBorder="1" applyAlignment="1" applyProtection="1">
      <alignment horizontal="right" vertical="center"/>
      <protection locked="0"/>
    </xf>
    <xf numFmtId="167" fontId="3" fillId="18" borderId="16" xfId="0" applyNumberFormat="1" applyFont="1" applyFill="1" applyBorder="1" applyAlignment="1" applyProtection="1">
      <alignment horizontal="right" vertical="center"/>
      <protection locked="0"/>
    </xf>
    <xf numFmtId="167" fontId="2" fillId="18" borderId="13" xfId="0" applyNumberFormat="1" applyFont="1" applyFill="1" applyBorder="1" applyAlignment="1" applyProtection="1">
      <alignment horizontal="right" vertical="center"/>
      <protection locked="0"/>
    </xf>
    <xf numFmtId="167" fontId="2" fillId="18" borderId="15" xfId="0" applyNumberFormat="1" applyFont="1" applyFill="1" applyBorder="1" applyAlignment="1" applyProtection="1">
      <alignment horizontal="right" vertical="center"/>
      <protection locked="0"/>
    </xf>
    <xf numFmtId="167" fontId="2" fillId="22" borderId="17" xfId="0" applyNumberFormat="1" applyFont="1" applyFill="1" applyBorder="1" applyAlignment="1" applyProtection="1">
      <alignment horizontal="right" vertical="center" wrapText="1"/>
      <protection locked="0"/>
    </xf>
    <xf numFmtId="3" fontId="3" fillId="0" borderId="14" xfId="0" applyNumberFormat="1" applyFont="1" applyFill="1" applyBorder="1" applyAlignment="1" applyProtection="1">
      <alignment vertical="center"/>
    </xf>
    <xf numFmtId="167" fontId="2" fillId="0" borderId="0" xfId="0" applyNumberFormat="1" applyFont="1" applyAlignment="1" applyProtection="1">
      <protection locked="0"/>
    </xf>
    <xf numFmtId="4" fontId="2" fillId="0" borderId="15" xfId="0" applyNumberFormat="1" applyFont="1" applyFill="1" applyBorder="1" applyAlignment="1" applyProtection="1">
      <alignment horizontal="left" vertical="center"/>
    </xf>
    <xf numFmtId="3" fontId="3" fillId="18" borderId="10" xfId="0" applyNumberFormat="1" applyFont="1" applyFill="1" applyBorder="1" applyAlignment="1" applyProtection="1">
      <alignment horizontal="right" vertical="center"/>
    </xf>
    <xf numFmtId="165" fontId="2" fillId="18" borderId="11" xfId="74" applyNumberFormat="1" applyFont="1" applyFill="1" applyBorder="1" applyAlignment="1" applyProtection="1">
      <alignment horizontal="right" vertical="center"/>
      <protection locked="0"/>
    </xf>
    <xf numFmtId="165" fontId="2" fillId="18" borderId="0" xfId="0" applyNumberFormat="1" applyFont="1" applyFill="1" applyBorder="1" applyAlignment="1" applyProtection="1">
      <alignment horizontal="right" vertical="center"/>
      <protection locked="0"/>
    </xf>
    <xf numFmtId="165" fontId="2" fillId="18" borderId="12" xfId="0" applyNumberFormat="1" applyFont="1" applyFill="1" applyBorder="1" applyAlignment="1" applyProtection="1">
      <alignment horizontal="right" vertical="center"/>
      <protection locked="0"/>
    </xf>
    <xf numFmtId="165" fontId="2" fillId="18" borderId="11" xfId="0" applyNumberFormat="1" applyFont="1" applyFill="1" applyBorder="1" applyAlignment="1" applyProtection="1">
      <alignment horizontal="right" vertical="center"/>
      <protection locked="0"/>
    </xf>
    <xf numFmtId="165" fontId="2" fillId="18" borderId="0" xfId="74" applyNumberFormat="1" applyFont="1" applyFill="1" applyBorder="1" applyAlignment="1" applyProtection="1">
      <alignment horizontal="right" vertical="center"/>
      <protection locked="0"/>
    </xf>
    <xf numFmtId="3" fontId="3" fillId="18" borderId="11" xfId="0" applyNumberFormat="1" applyFont="1" applyFill="1" applyBorder="1" applyAlignment="1" applyProtection="1">
      <alignment horizontal="right" vertical="center"/>
    </xf>
    <xf numFmtId="3" fontId="3" fillId="18" borderId="0" xfId="0" applyNumberFormat="1" applyFont="1" applyFill="1" applyBorder="1" applyAlignment="1" applyProtection="1">
      <alignment horizontal="right" vertical="center"/>
    </xf>
    <xf numFmtId="165" fontId="3" fillId="18" borderId="11" xfId="0" applyNumberFormat="1" applyFont="1" applyFill="1" applyBorder="1" applyAlignment="1" applyProtection="1">
      <alignment horizontal="right" vertical="center"/>
    </xf>
    <xf numFmtId="165" fontId="3" fillId="18" borderId="10" xfId="0" applyNumberFormat="1" applyFont="1" applyFill="1" applyBorder="1" applyAlignment="1" applyProtection="1">
      <alignment horizontal="right" vertical="center"/>
      <protection locked="0"/>
    </xf>
    <xf numFmtId="165" fontId="3" fillId="18" borderId="10" xfId="0" applyNumberFormat="1" applyFont="1" applyFill="1" applyBorder="1" applyAlignment="1" applyProtection="1">
      <alignment horizontal="right" vertical="center"/>
    </xf>
    <xf numFmtId="166" fontId="3" fillId="18" borderId="10" xfId="0" applyNumberFormat="1" applyFont="1" applyFill="1" applyBorder="1" applyAlignment="1" applyProtection="1">
      <alignment horizontal="right" vertical="center"/>
      <protection locked="0"/>
    </xf>
    <xf numFmtId="166" fontId="2" fillId="18" borderId="0" xfId="0" applyNumberFormat="1" applyFont="1" applyFill="1" applyBorder="1" applyAlignment="1" applyProtection="1">
      <alignment horizontal="right" vertical="center"/>
      <protection locked="0"/>
    </xf>
    <xf numFmtId="166" fontId="2" fillId="18" borderId="11" xfId="0" applyNumberFormat="1" applyFont="1" applyFill="1" applyBorder="1" applyAlignment="1" applyProtection="1">
      <alignment horizontal="right" vertical="center"/>
      <protection locked="0"/>
    </xf>
    <xf numFmtId="166" fontId="2" fillId="22" borderId="12" xfId="0" applyNumberFormat="1" applyFont="1" applyFill="1" applyBorder="1" applyAlignment="1" applyProtection="1">
      <alignment horizontal="right" vertical="center" wrapText="1"/>
      <protection locked="0"/>
    </xf>
    <xf numFmtId="166" fontId="3" fillId="18" borderId="16" xfId="0" applyNumberFormat="1" applyFont="1" applyFill="1" applyBorder="1" applyAlignment="1" applyProtection="1">
      <alignment horizontal="right" vertical="center"/>
      <protection locked="0"/>
    </xf>
    <xf numFmtId="166" fontId="2" fillId="18" borderId="13" xfId="0" applyNumberFormat="1" applyFont="1" applyFill="1" applyBorder="1" applyAlignment="1" applyProtection="1">
      <alignment horizontal="right" vertical="center"/>
      <protection locked="0"/>
    </xf>
    <xf numFmtId="166" fontId="2" fillId="18" borderId="15" xfId="0" applyNumberFormat="1" applyFont="1" applyFill="1" applyBorder="1" applyAlignment="1" applyProtection="1">
      <alignment horizontal="right" vertical="center"/>
      <protection locked="0"/>
    </xf>
    <xf numFmtId="166" fontId="2" fillId="22" borderId="17" xfId="0" applyNumberFormat="1" applyFont="1" applyFill="1" applyBorder="1" applyAlignment="1" applyProtection="1">
      <alignment horizontal="right" vertical="center" wrapText="1"/>
      <protection locked="0"/>
    </xf>
    <xf numFmtId="4" fontId="2" fillId="0" borderId="11" xfId="0" applyNumberFormat="1" applyFont="1" applyFill="1" applyBorder="1" applyAlignment="1" applyProtection="1">
      <alignment horizontal="left" vertical="center" indent="2"/>
    </xf>
    <xf numFmtId="4" fontId="2" fillId="0" borderId="0" xfId="0" applyNumberFormat="1" applyFont="1" applyBorder="1" applyAlignment="1" applyProtection="1">
      <alignment horizontal="right" vertical="center"/>
    </xf>
    <xf numFmtId="3" fontId="3" fillId="0" borderId="11" xfId="0" applyNumberFormat="1" applyFont="1" applyBorder="1" applyProtection="1"/>
    <xf numFmtId="3" fontId="2" fillId="0" borderId="11" xfId="0" applyNumberFormat="1" applyFont="1" applyBorder="1" applyAlignment="1" applyProtection="1">
      <alignment horizontal="left" vertical="center" indent="1"/>
    </xf>
    <xf numFmtId="3" fontId="3" fillId="0" borderId="11" xfId="0" applyNumberFormat="1" applyFont="1" applyFill="1" applyBorder="1" applyAlignment="1" applyProtection="1">
      <alignment horizontal="left"/>
    </xf>
    <xf numFmtId="3" fontId="2" fillId="0" borderId="11" xfId="0" applyNumberFormat="1" applyFont="1" applyFill="1" applyBorder="1" applyAlignment="1" applyProtection="1">
      <alignment horizontal="left" indent="1"/>
    </xf>
    <xf numFmtId="3" fontId="3" fillId="0" borderId="11" xfId="0" applyNumberFormat="1" applyFont="1" applyBorder="1" applyAlignment="1" applyProtection="1"/>
    <xf numFmtId="3" fontId="2" fillId="0" borderId="15" xfId="0" applyNumberFormat="1" applyFont="1" applyBorder="1" applyAlignment="1" applyProtection="1">
      <alignment horizontal="left" vertical="center" indent="1"/>
    </xf>
    <xf numFmtId="3" fontId="3" fillId="18" borderId="22" xfId="0" applyNumberFormat="1" applyFont="1" applyFill="1" applyBorder="1" applyAlignment="1" applyProtection="1">
      <alignment horizontal="right" vertical="center"/>
    </xf>
    <xf numFmtId="3" fontId="2" fillId="0" borderId="23" xfId="0" applyNumberFormat="1" applyFont="1" applyBorder="1" applyAlignment="1" applyProtection="1">
      <alignment vertical="center"/>
      <protection locked="0"/>
    </xf>
    <xf numFmtId="3" fontId="3" fillId="0" borderId="23" xfId="0" applyNumberFormat="1" applyFont="1" applyFill="1" applyBorder="1" applyAlignment="1" applyProtection="1">
      <alignment horizontal="center" vertical="center"/>
      <protection locked="0"/>
    </xf>
    <xf numFmtId="3" fontId="2" fillId="0" borderId="23" xfId="0" applyNumberFormat="1" applyFont="1" applyBorder="1" applyAlignment="1" applyProtection="1">
      <alignment horizontal="right" vertical="center"/>
      <protection locked="0"/>
    </xf>
    <xf numFmtId="3" fontId="3" fillId="18" borderId="23" xfId="0" applyNumberFormat="1" applyFont="1" applyFill="1" applyBorder="1" applyAlignment="1" applyProtection="1">
      <alignment vertical="center"/>
      <protection locked="0"/>
    </xf>
    <xf numFmtId="3" fontId="2" fillId="18" borderId="23" xfId="0" applyNumberFormat="1" applyFont="1" applyFill="1" applyBorder="1" applyAlignment="1" applyProtection="1">
      <alignment horizontal="right" vertical="center"/>
    </xf>
    <xf numFmtId="3" fontId="3" fillId="18" borderId="24" xfId="0" applyNumberFormat="1" applyFont="1" applyFill="1" applyBorder="1" applyAlignment="1" applyProtection="1">
      <alignment horizontal="right" vertical="center"/>
    </xf>
    <xf numFmtId="3" fontId="2" fillId="0" borderId="0" xfId="0" applyNumberFormat="1" applyFont="1" applyFill="1" applyBorder="1" applyAlignment="1" applyProtection="1">
      <alignment horizontal="right" vertical="center" wrapText="1"/>
      <protection locked="0"/>
    </xf>
    <xf numFmtId="0" fontId="3" fillId="18" borderId="12" xfId="0" applyFont="1" applyFill="1" applyBorder="1" applyAlignment="1" applyProtection="1">
      <alignment horizontal="right" vertical="center" wrapText="1"/>
    </xf>
    <xf numFmtId="3" fontId="2" fillId="0" borderId="13" xfId="0" applyNumberFormat="1" applyFont="1" applyFill="1" applyBorder="1" applyAlignment="1" applyProtection="1">
      <alignment horizontal="right" vertical="center" wrapText="1"/>
      <protection locked="0"/>
    </xf>
    <xf numFmtId="3" fontId="2" fillId="0" borderId="13" xfId="0" applyNumberFormat="1" applyFont="1" applyBorder="1" applyAlignment="1" applyProtection="1">
      <alignment horizontal="right" vertical="center"/>
      <protection locked="0"/>
    </xf>
    <xf numFmtId="3" fontId="2" fillId="18" borderId="13" xfId="0" applyNumberFormat="1" applyFont="1" applyFill="1" applyBorder="1" applyAlignment="1" applyProtection="1">
      <alignment vertical="center"/>
      <protection locked="0"/>
    </xf>
    <xf numFmtId="3" fontId="3" fillId="18" borderId="13" xfId="0" applyNumberFormat="1" applyFont="1" applyFill="1" applyBorder="1" applyAlignment="1" applyProtection="1">
      <alignment horizontal="right" vertical="center"/>
    </xf>
    <xf numFmtId="0" fontId="3" fillId="18" borderId="17" xfId="0" applyFont="1" applyFill="1" applyBorder="1" applyAlignment="1" applyProtection="1">
      <alignment horizontal="right" vertical="center" wrapText="1"/>
    </xf>
    <xf numFmtId="3" fontId="3" fillId="18" borderId="23" xfId="0" applyNumberFormat="1" applyFont="1" applyFill="1" applyBorder="1" applyAlignment="1" applyProtection="1">
      <alignment horizontal="right" vertical="center"/>
    </xf>
    <xf numFmtId="3" fontId="2" fillId="0" borderId="10" xfId="0" applyNumberFormat="1" applyFont="1" applyFill="1" applyBorder="1" applyAlignment="1">
      <alignment horizontal="left" vertical="center" wrapText="1" indent="4"/>
    </xf>
    <xf numFmtId="3" fontId="2" fillId="0" borderId="16" xfId="0" applyNumberFormat="1" applyFont="1" applyFill="1" applyBorder="1" applyAlignment="1">
      <alignment horizontal="left" vertical="center" wrapText="1" indent="4"/>
    </xf>
    <xf numFmtId="167" fontId="2" fillId="0" borderId="0" xfId="0" applyNumberFormat="1" applyFont="1" applyAlignment="1" applyProtection="1">
      <alignment horizontal="right" vertical="center"/>
    </xf>
    <xf numFmtId="0" fontId="2" fillId="0" borderId="0" xfId="0" applyFont="1" applyFill="1" applyAlignment="1">
      <alignment horizontal="right" vertical="center"/>
    </xf>
    <xf numFmtId="165" fontId="3" fillId="18" borderId="10" xfId="0" applyNumberFormat="1" applyFont="1" applyFill="1" applyBorder="1" applyAlignment="1" applyProtection="1">
      <alignment horizontal="right" vertical="center"/>
    </xf>
    <xf numFmtId="165" fontId="2" fillId="18" borderId="11" xfId="0" applyNumberFormat="1" applyFont="1" applyFill="1" applyBorder="1" applyAlignment="1" applyProtection="1">
      <alignment horizontal="right" vertical="center"/>
    </xf>
    <xf numFmtId="165" fontId="2" fillId="18" borderId="0" xfId="0" applyNumberFormat="1" applyFont="1" applyFill="1" applyBorder="1" applyAlignment="1" applyProtection="1">
      <alignment horizontal="right" vertical="center"/>
    </xf>
    <xf numFmtId="165" fontId="2" fillId="18" borderId="12" xfId="0" applyNumberFormat="1" applyFont="1" applyFill="1" applyBorder="1" applyAlignment="1" applyProtection="1">
      <alignment horizontal="right" vertical="center"/>
    </xf>
    <xf numFmtId="0" fontId="2" fillId="0" borderId="10" xfId="0" applyNumberFormat="1" applyFont="1" applyFill="1" applyBorder="1" applyAlignment="1" applyProtection="1">
      <alignment horizontal="left" vertical="center" indent="2"/>
    </xf>
    <xf numFmtId="0" fontId="3" fillId="0" borderId="10" xfId="0" applyNumberFormat="1" applyFont="1" applyFill="1" applyBorder="1" applyAlignment="1" applyProtection="1">
      <alignment horizontal="left" vertical="center"/>
    </xf>
    <xf numFmtId="0" fontId="2" fillId="0" borderId="16" xfId="0" applyNumberFormat="1" applyFont="1" applyFill="1" applyBorder="1" applyAlignment="1" applyProtection="1">
      <alignment horizontal="left" vertical="center" indent="2"/>
    </xf>
    <xf numFmtId="165" fontId="3" fillId="0" borderId="11" xfId="0" applyNumberFormat="1" applyFont="1" applyBorder="1" applyAlignment="1" applyProtection="1">
      <alignment horizontal="left" vertical="center"/>
    </xf>
    <xf numFmtId="3" fontId="3" fillId="0" borderId="11" xfId="0" applyNumberFormat="1" applyFont="1" applyFill="1" applyBorder="1" applyAlignment="1" applyProtection="1">
      <alignment horizontal="left" vertical="center"/>
    </xf>
    <xf numFmtId="3" fontId="2" fillId="0" borderId="11" xfId="0" applyNumberFormat="1" applyFont="1" applyFill="1" applyBorder="1" applyAlignment="1" applyProtection="1">
      <alignment horizontal="left" vertical="center" indent="2"/>
    </xf>
    <xf numFmtId="3" fontId="2" fillId="0" borderId="15" xfId="0" applyNumberFormat="1" applyFont="1" applyFill="1" applyBorder="1" applyAlignment="1" applyProtection="1">
      <alignment horizontal="left" vertical="center" indent="2"/>
    </xf>
    <xf numFmtId="167" fontId="2" fillId="0" borderId="16" xfId="0" applyNumberFormat="1" applyFont="1" applyFill="1" applyBorder="1" applyAlignment="1" applyProtection="1">
      <alignment vertical="center"/>
    </xf>
    <xf numFmtId="3" fontId="1" fillId="0" borderId="0" xfId="0" applyNumberFormat="1" applyFont="1" applyFill="1" applyAlignment="1" applyProtection="1">
      <alignment horizontal="left" vertical="center" indent="4"/>
    </xf>
    <xf numFmtId="3" fontId="30" fillId="0" borderId="0" xfId="0" applyNumberFormat="1" applyFont="1" applyFill="1" applyAlignment="1" applyProtection="1">
      <alignment horizontal="left" vertical="center" indent="4"/>
    </xf>
    <xf numFmtId="3" fontId="2" fillId="0" borderId="0" xfId="0" applyNumberFormat="1" applyFont="1" applyFill="1" applyBorder="1" applyAlignment="1" applyProtection="1">
      <alignment horizontal="left" vertical="center" wrapText="1"/>
    </xf>
    <xf numFmtId="167" fontId="2" fillId="0" borderId="11" xfId="0" applyNumberFormat="1" applyFont="1" applyFill="1" applyBorder="1" applyAlignment="1" applyProtection="1">
      <alignment horizontal="left" vertical="center" indent="2"/>
    </xf>
    <xf numFmtId="0" fontId="3" fillId="0" borderId="11" xfId="0" applyFont="1" applyFill="1" applyBorder="1" applyAlignment="1" applyProtection="1">
      <alignment vertical="center" wrapText="1"/>
    </xf>
    <xf numFmtId="0" fontId="3" fillId="0" borderId="15" xfId="0" applyFont="1" applyFill="1" applyBorder="1" applyAlignment="1" applyProtection="1">
      <alignment vertical="center" wrapText="1"/>
    </xf>
    <xf numFmtId="3" fontId="2" fillId="0" borderId="0" xfId="0" applyNumberFormat="1" applyFont="1" applyFill="1" applyAlignment="1" applyProtection="1">
      <alignment horizontal="left" vertical="center"/>
    </xf>
    <xf numFmtId="3" fontId="2" fillId="0" borderId="0" xfId="0" applyNumberFormat="1" applyFont="1" applyFill="1" applyAlignment="1" applyProtection="1">
      <alignment horizontal="left" vertical="center" wrapText="1"/>
    </xf>
    <xf numFmtId="3" fontId="2" fillId="0" borderId="0" xfId="0" applyNumberFormat="1" applyFont="1" applyFill="1" applyBorder="1" applyAlignment="1" applyProtection="1"/>
    <xf numFmtId="3" fontId="2" fillId="0" borderId="14" xfId="0" applyNumberFormat="1" applyFont="1" applyFill="1" applyBorder="1" applyAlignment="1" applyProtection="1">
      <alignment horizontal="left" vertical="center"/>
    </xf>
    <xf numFmtId="0" fontId="2" fillId="0" borderId="11"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3" fillId="0" borderId="0" xfId="0" applyFont="1" applyFill="1" applyBorder="1"/>
    <xf numFmtId="0" fontId="3" fillId="0" borderId="11" xfId="0" applyFont="1" applyFill="1" applyBorder="1" applyAlignment="1" applyProtection="1">
      <alignment wrapText="1"/>
    </xf>
  </cellXfs>
  <cellStyles count="98">
    <cellStyle name="20 % - Accent1 2" xfId="1"/>
    <cellStyle name="20 % - Accent2 2" xfId="2"/>
    <cellStyle name="20 % - Accent3 2" xfId="3"/>
    <cellStyle name="20 % - Accent4 2" xfId="4"/>
    <cellStyle name="20 % - Accent5 2" xfId="5"/>
    <cellStyle name="20 % - Accent6 2" xfId="6"/>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 Accent1 2" xfId="13"/>
    <cellStyle name="40 % - Accent2 2" xfId="14"/>
    <cellStyle name="40 % - Accent3 2" xfId="15"/>
    <cellStyle name="40 % - Accent4 2" xfId="16"/>
    <cellStyle name="40 % - Accent5 2" xfId="17"/>
    <cellStyle name="40 % - Accent6 2" xfId="18"/>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 Accent1 2" xfId="25"/>
    <cellStyle name="60 % - Accent2 2" xfId="26"/>
    <cellStyle name="60 % - Accent3 2" xfId="27"/>
    <cellStyle name="60 % - Accent4 2" xfId="28"/>
    <cellStyle name="60 % - Accent5 2" xfId="29"/>
    <cellStyle name="60 % - Accent6 2" xfId="3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2" xfId="37"/>
    <cellStyle name="Accent2 2" xfId="38"/>
    <cellStyle name="Accent3 2" xfId="39"/>
    <cellStyle name="Accent4 2" xfId="40"/>
    <cellStyle name="Accent5 2" xfId="41"/>
    <cellStyle name="Accent6 2" xfId="42"/>
    <cellStyle name="Avertissement 2" xfId="43"/>
    <cellStyle name="Calcolo" xfId="44" builtinId="22" customBuiltin="1"/>
    <cellStyle name="Calcul 2" xfId="45"/>
    <cellStyle name="Cella collegata" xfId="46" builtinId="24" customBuiltin="1"/>
    <cellStyle name="Cella da controllare" xfId="47" builtinId="23" customBuiltin="1"/>
    <cellStyle name="Cellule liée 2" xfId="48"/>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Commentaire 2" xfId="55"/>
    <cellStyle name="Entrée 2" xfId="56"/>
    <cellStyle name="Euro" xfId="57"/>
    <cellStyle name="Gris 2" xfId="58"/>
    <cellStyle name="Input" xfId="59" builtinId="20" customBuiltin="1"/>
    <cellStyle name="Insatisfaisant 2" xfId="60"/>
    <cellStyle name="Lien hypertexte 2" xfId="61"/>
    <cellStyle name="Lien hypertexte visité 2" xfId="62"/>
    <cellStyle name="Milliers 2" xfId="63"/>
    <cellStyle name="Motif" xfId="64"/>
    <cellStyle name="Neutrale" xfId="65" builtinId="28" customBuiltin="1"/>
    <cellStyle name="Neutre 2" xfId="66"/>
    <cellStyle name="Normal 2" xfId="67"/>
    <cellStyle name="Normal 2 2" xfId="68"/>
    <cellStyle name="Normal 3" xfId="69"/>
    <cellStyle name="Normal 5" xfId="70"/>
    <cellStyle name="Normal 5 2" xfId="71"/>
    <cellStyle name="Normal_Feuil1" xfId="72"/>
    <cellStyle name="Normal_Feuil4" xfId="73"/>
    <cellStyle name="Normal_Maquette à contrôler" xfId="74"/>
    <cellStyle name="Normale" xfId="0" builtinId="0"/>
    <cellStyle name="Nota" xfId="75" builtinId="10" customBuiltin="1"/>
    <cellStyle name="Output" xfId="76" builtinId="21" customBuiltin="1"/>
    <cellStyle name="Pourcentage 2" xfId="77"/>
    <cellStyle name="Satisfaisant 2" xfId="78"/>
    <cellStyle name="Sortie 2" xfId="79"/>
    <cellStyle name="Testo avviso" xfId="80" builtinId="11" customBuiltin="1"/>
    <cellStyle name="Testo descrittivo" xfId="81" builtinId="53" customBuiltin="1"/>
    <cellStyle name="Texte explicatif 2" xfId="82"/>
    <cellStyle name="Titolo" xfId="83" builtinId="15" customBuiltin="1"/>
    <cellStyle name="Titolo 1" xfId="84" builtinId="16" customBuiltin="1"/>
    <cellStyle name="Titolo 2" xfId="85" builtinId="17" customBuiltin="1"/>
    <cellStyle name="Titolo 3" xfId="86" builtinId="18" customBuiltin="1"/>
    <cellStyle name="Titolo 4" xfId="87" builtinId="19" customBuiltin="1"/>
    <cellStyle name="Titre 2" xfId="88"/>
    <cellStyle name="Titre 1 2" xfId="89"/>
    <cellStyle name="Titre 2 2" xfId="90"/>
    <cellStyle name="Titre 3 2" xfId="91"/>
    <cellStyle name="Titre 4 2" xfId="92"/>
    <cellStyle name="Total 2" xfId="93"/>
    <cellStyle name="Totale" xfId="94" builtinId="25" customBuiltin="1"/>
    <cellStyle name="Valore non valido" xfId="95" builtinId="27" customBuiltin="1"/>
    <cellStyle name="Valore valido" xfId="96" builtinId="26" customBuiltin="1"/>
    <cellStyle name="Vérification 2" xfId="9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euil2"/>
  <dimension ref="A1:FV804"/>
  <sheetViews>
    <sheetView tabSelected="1" zoomScaleNormal="100" workbookViewId="0"/>
  </sheetViews>
  <sheetFormatPr defaultColWidth="12" defaultRowHeight="16.5" customHeight="1"/>
  <cols>
    <col min="1" max="1" width="121.5" style="4" customWidth="1"/>
    <col min="2" max="2" width="16.83203125" style="66" customWidth="1"/>
    <col min="3" max="13" width="16.83203125" style="67" customWidth="1"/>
    <col min="14" max="14" width="18.5" style="14" customWidth="1"/>
    <col min="15" max="15" width="16.83203125" style="66" customWidth="1"/>
    <col min="16" max="19" width="16.83203125" style="67" customWidth="1"/>
    <col min="20" max="22" width="16.83203125" style="14" customWidth="1"/>
    <col min="23" max="23" width="18.5" style="14" customWidth="1"/>
    <col min="24" max="24" width="16.83203125" style="66" customWidth="1"/>
    <col min="25" max="28" width="16.83203125" style="14" customWidth="1"/>
    <col min="29" max="29" width="16.83203125" style="65" customWidth="1"/>
    <col min="30" max="35" width="16.83203125" style="14" customWidth="1"/>
    <col min="36" max="36" width="16.83203125" style="65" customWidth="1"/>
    <col min="37" max="38" width="16.83203125" style="14" customWidth="1"/>
    <col min="39" max="39" width="21.1640625" style="65" customWidth="1"/>
    <col min="40" max="49" width="16.83203125" style="14" customWidth="1"/>
    <col min="50" max="50" width="16.83203125" style="65" customWidth="1"/>
    <col min="51" max="55" width="16.83203125" style="14" customWidth="1"/>
    <col min="56" max="56" width="16.83203125" style="65" customWidth="1"/>
    <col min="57" max="64" width="16.83203125" style="14" customWidth="1"/>
    <col min="65" max="65" width="16.83203125" style="65" customWidth="1"/>
    <col min="66" max="67" width="16.83203125" style="14" customWidth="1"/>
    <col min="68" max="68" width="16.83203125" style="69" customWidth="1"/>
    <col min="69" max="70" width="16.83203125" style="67" customWidth="1"/>
    <col min="71" max="71" width="19.33203125" style="65" customWidth="1"/>
    <col min="72" max="79" width="16.83203125" style="14" customWidth="1"/>
    <col min="80" max="80" width="19.83203125" style="14" customWidth="1"/>
    <col min="81" max="83" width="16.83203125" style="14" customWidth="1"/>
    <col min="84" max="84" width="16.83203125" style="65" customWidth="1"/>
    <col min="85" max="97" width="16.83203125" style="14" customWidth="1"/>
    <col min="98" max="98" width="16.83203125" style="65" customWidth="1"/>
    <col min="99" max="103" width="16.83203125" style="14" customWidth="1"/>
    <col min="104" max="104" width="16.83203125" style="66" customWidth="1"/>
    <col min="105" max="109" width="16.83203125" style="67" customWidth="1"/>
    <col min="110" max="110" width="18.5" style="14" customWidth="1"/>
    <col min="111" max="111" width="16.83203125" style="66" customWidth="1"/>
    <col min="112" max="112" width="16.83203125" style="65" customWidth="1"/>
    <col min="113" max="115" width="16.83203125" style="14" customWidth="1"/>
    <col min="116" max="116" width="16.83203125" style="65" customWidth="1"/>
    <col min="117" max="118" width="16.83203125" style="14" customWidth="1"/>
    <col min="119" max="16384" width="12" style="1"/>
  </cols>
  <sheetData>
    <row r="1" spans="1:131" s="6" customFormat="1" ht="16.5" customHeight="1">
      <c r="A1" s="26" t="s">
        <v>495</v>
      </c>
      <c r="B1" s="66"/>
      <c r="C1" s="67"/>
      <c r="D1" s="67"/>
      <c r="E1" s="67"/>
      <c r="F1" s="67"/>
      <c r="G1" s="67"/>
      <c r="H1" s="67"/>
      <c r="I1" s="67"/>
      <c r="J1" s="67"/>
      <c r="K1" s="67"/>
      <c r="L1" s="67"/>
      <c r="M1" s="67"/>
      <c r="N1" s="14"/>
      <c r="O1" s="66"/>
      <c r="P1" s="67"/>
      <c r="Q1" s="67"/>
      <c r="R1" s="67"/>
      <c r="S1" s="67"/>
      <c r="T1" s="14"/>
      <c r="U1" s="14"/>
      <c r="V1" s="14"/>
      <c r="W1" s="14"/>
      <c r="X1" s="66"/>
      <c r="Y1" s="14"/>
      <c r="Z1" s="14"/>
      <c r="AA1" s="14"/>
      <c r="AB1" s="14"/>
      <c r="AC1" s="65"/>
      <c r="AD1" s="14"/>
      <c r="AE1" s="14"/>
      <c r="AF1" s="14"/>
      <c r="AG1" s="14"/>
      <c r="AH1" s="14"/>
      <c r="AI1" s="14"/>
      <c r="AJ1" s="65"/>
      <c r="AK1" s="14"/>
      <c r="AL1" s="14"/>
      <c r="AM1" s="65"/>
      <c r="AN1" s="14"/>
      <c r="AO1" s="14"/>
      <c r="AP1" s="14"/>
      <c r="AQ1" s="14"/>
      <c r="AR1" s="14"/>
      <c r="AS1" s="70"/>
      <c r="AT1" s="14"/>
      <c r="AU1" s="14"/>
      <c r="AV1" s="14"/>
      <c r="AW1" s="14"/>
      <c r="AX1" s="65"/>
      <c r="AY1" s="14"/>
      <c r="AZ1" s="14"/>
      <c r="BA1" s="14"/>
      <c r="BB1" s="14"/>
      <c r="BC1" s="14"/>
      <c r="BD1" s="65"/>
      <c r="BE1" s="14"/>
      <c r="BF1" s="14"/>
      <c r="BG1" s="14"/>
      <c r="BH1" s="14"/>
      <c r="BI1" s="14"/>
      <c r="BJ1" s="14"/>
      <c r="BK1" s="14"/>
      <c r="BL1" s="14"/>
      <c r="BM1" s="65"/>
      <c r="BN1" s="14"/>
      <c r="BO1" s="14"/>
      <c r="BP1" s="69"/>
      <c r="BQ1" s="67"/>
      <c r="BR1" s="67"/>
      <c r="BS1" s="65"/>
      <c r="BT1" s="65"/>
      <c r="BU1" s="71"/>
      <c r="BV1" s="71"/>
      <c r="BW1" s="71"/>
      <c r="BX1" s="71"/>
      <c r="BY1" s="14"/>
      <c r="BZ1" s="14"/>
      <c r="CA1" s="14"/>
      <c r="CB1" s="128"/>
      <c r="CC1" s="14"/>
      <c r="CD1" s="14"/>
      <c r="CE1" s="14"/>
      <c r="CF1" s="65"/>
      <c r="CG1" s="14"/>
      <c r="CH1" s="14"/>
      <c r="CI1" s="14"/>
      <c r="CJ1" s="14"/>
      <c r="CK1" s="14"/>
      <c r="CL1" s="14"/>
      <c r="CM1" s="14"/>
      <c r="CN1" s="14"/>
      <c r="CO1" s="14"/>
      <c r="CP1" s="14"/>
      <c r="CQ1" s="14"/>
      <c r="CR1" s="14"/>
      <c r="CS1" s="14"/>
      <c r="CT1" s="65"/>
      <c r="CU1" s="14"/>
      <c r="CV1" s="14"/>
      <c r="CW1" s="14"/>
      <c r="CX1" s="14"/>
      <c r="CY1" s="14"/>
      <c r="CZ1" s="66"/>
      <c r="DA1" s="67"/>
      <c r="DB1" s="67"/>
      <c r="DC1" s="67"/>
      <c r="DD1" s="67"/>
      <c r="DE1" s="67"/>
      <c r="DF1" s="14"/>
      <c r="DG1" s="66"/>
      <c r="DH1" s="65"/>
      <c r="DI1" s="14"/>
      <c r="DJ1" s="14"/>
      <c r="DK1" s="14"/>
      <c r="DL1" s="65"/>
      <c r="DM1" s="14"/>
      <c r="DN1" s="14"/>
    </row>
    <row r="2" spans="1:131" s="6" customFormat="1" ht="16.5" customHeight="1">
      <c r="A2" s="27"/>
      <c r="B2" s="66"/>
      <c r="C2" s="66"/>
      <c r="D2" s="66"/>
      <c r="E2" s="66"/>
      <c r="F2" s="66"/>
      <c r="G2" s="66"/>
      <c r="H2" s="66"/>
      <c r="I2" s="66"/>
      <c r="J2" s="66"/>
      <c r="K2" s="66"/>
      <c r="L2" s="66"/>
      <c r="M2" s="66"/>
      <c r="N2" s="65"/>
      <c r="O2" s="66"/>
      <c r="P2" s="66"/>
      <c r="Q2" s="66"/>
      <c r="R2" s="66"/>
      <c r="S2" s="66"/>
      <c r="T2" s="65"/>
      <c r="U2" s="65"/>
      <c r="V2" s="65"/>
      <c r="W2" s="65"/>
      <c r="X2" s="66"/>
      <c r="Y2" s="65"/>
      <c r="Z2" s="65"/>
      <c r="AA2" s="65"/>
      <c r="AB2" s="65"/>
      <c r="AC2" s="65"/>
      <c r="AD2" s="65"/>
      <c r="AE2" s="65"/>
      <c r="AF2" s="65"/>
      <c r="AG2" s="65"/>
      <c r="AH2" s="65"/>
      <c r="AI2" s="65"/>
      <c r="AJ2" s="65"/>
      <c r="AK2" s="65"/>
      <c r="AL2" s="65"/>
      <c r="AM2" s="296"/>
      <c r="AN2" s="65"/>
      <c r="AO2" s="65"/>
      <c r="AP2" s="65"/>
      <c r="AQ2" s="65"/>
      <c r="AR2" s="65"/>
      <c r="AS2" s="71"/>
      <c r="AT2" s="65"/>
      <c r="AU2" s="65"/>
      <c r="AV2" s="65"/>
      <c r="AW2" s="65"/>
      <c r="AX2" s="65"/>
      <c r="AY2" s="65"/>
      <c r="AZ2" s="65"/>
      <c r="BA2" s="65"/>
      <c r="BB2" s="65"/>
      <c r="BC2" s="65"/>
      <c r="BD2" s="127"/>
      <c r="BE2" s="105"/>
      <c r="BF2" s="65"/>
      <c r="BG2" s="65"/>
      <c r="BH2" s="65"/>
      <c r="BI2" s="65"/>
      <c r="BJ2" s="65"/>
      <c r="BK2" s="65"/>
      <c r="BL2" s="65"/>
      <c r="BM2" s="65"/>
      <c r="BN2" s="65"/>
      <c r="BO2" s="65"/>
      <c r="BP2" s="68"/>
      <c r="BQ2" s="66"/>
      <c r="BR2" s="66"/>
      <c r="BS2" s="65"/>
      <c r="BT2" s="71"/>
      <c r="BU2" s="71"/>
      <c r="BV2" s="71"/>
      <c r="BW2" s="71"/>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6"/>
      <c r="DA2" s="66"/>
      <c r="DB2" s="66"/>
      <c r="DC2" s="66"/>
      <c r="DD2" s="66"/>
      <c r="DE2" s="66"/>
      <c r="DF2" s="65"/>
      <c r="DG2" s="66"/>
      <c r="DH2" s="65"/>
      <c r="DI2" s="65"/>
      <c r="DJ2" s="65"/>
      <c r="DK2" s="65"/>
      <c r="DL2" s="65"/>
      <c r="DM2" s="65"/>
      <c r="DN2" s="65"/>
    </row>
    <row r="3" spans="1:131" ht="16.5" customHeight="1">
      <c r="A3" s="47" t="s">
        <v>423</v>
      </c>
      <c r="B3" s="73"/>
      <c r="C3" s="73"/>
      <c r="D3" s="73"/>
      <c r="E3" s="73"/>
      <c r="F3" s="73"/>
      <c r="G3" s="73"/>
      <c r="H3" s="73"/>
      <c r="I3" s="73"/>
      <c r="J3" s="73"/>
      <c r="K3" s="73"/>
      <c r="L3" s="73"/>
      <c r="M3" s="73"/>
      <c r="N3" s="72"/>
      <c r="O3" s="73"/>
      <c r="P3" s="73"/>
      <c r="Q3" s="73"/>
      <c r="R3" s="73"/>
      <c r="S3" s="73"/>
      <c r="T3" s="72"/>
      <c r="U3" s="72"/>
      <c r="V3" s="72"/>
      <c r="W3" s="72"/>
      <c r="X3" s="73"/>
      <c r="Y3" s="72"/>
      <c r="Z3" s="72"/>
      <c r="AA3" s="72"/>
      <c r="AB3" s="72"/>
      <c r="AC3" s="72"/>
      <c r="AD3" s="72"/>
      <c r="AE3" s="72"/>
      <c r="AF3" s="72"/>
      <c r="AG3" s="72"/>
      <c r="AH3" s="72"/>
      <c r="AI3" s="72"/>
      <c r="AJ3" s="72"/>
      <c r="AK3" s="72"/>
      <c r="AL3" s="72"/>
      <c r="AM3" s="72"/>
      <c r="AN3" s="72"/>
      <c r="AO3" s="72"/>
      <c r="AP3" s="72"/>
      <c r="AQ3" s="72"/>
      <c r="AR3" s="72"/>
      <c r="AS3" s="75"/>
      <c r="AT3" s="72"/>
      <c r="AU3" s="72"/>
      <c r="AV3" s="72"/>
      <c r="AW3" s="72"/>
      <c r="AX3" s="72"/>
      <c r="AY3" s="72"/>
      <c r="AZ3" s="72"/>
      <c r="BA3" s="72"/>
      <c r="BB3" s="72"/>
      <c r="BC3" s="72"/>
      <c r="BD3" s="72"/>
      <c r="BF3" s="72"/>
      <c r="BG3" s="72"/>
      <c r="BH3" s="72"/>
      <c r="BI3" s="72"/>
      <c r="BJ3" s="72"/>
      <c r="BK3" s="72"/>
      <c r="BL3" s="72"/>
      <c r="BM3" s="72"/>
      <c r="BN3" s="72"/>
      <c r="BO3" s="72"/>
      <c r="BP3" s="74"/>
      <c r="BQ3" s="73"/>
      <c r="BR3" s="73"/>
      <c r="BS3" s="72"/>
      <c r="BT3" s="76"/>
      <c r="BU3" s="71"/>
      <c r="BV3" s="65"/>
      <c r="BW3" s="68"/>
      <c r="BX3" s="71"/>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3"/>
      <c r="DA3" s="73"/>
      <c r="DB3" s="73"/>
      <c r="DC3" s="73"/>
      <c r="DD3" s="73"/>
      <c r="DE3" s="73"/>
      <c r="DF3" s="72"/>
      <c r="DG3" s="73"/>
      <c r="DH3" s="72"/>
      <c r="DI3" s="72"/>
      <c r="DJ3" s="72"/>
      <c r="DK3" s="72"/>
      <c r="DL3" s="72"/>
      <c r="DM3" s="72"/>
      <c r="DN3" s="72"/>
    </row>
    <row r="4" spans="1:131" ht="16.5" customHeight="1">
      <c r="A4" s="64" t="s">
        <v>482</v>
      </c>
      <c r="B4" s="73"/>
      <c r="C4" s="73"/>
      <c r="D4" s="73"/>
      <c r="E4" s="73"/>
      <c r="F4" s="73"/>
      <c r="G4" s="73"/>
      <c r="H4" s="73"/>
      <c r="I4" s="73"/>
      <c r="J4" s="73"/>
      <c r="K4" s="73"/>
      <c r="L4" s="73"/>
      <c r="M4" s="73"/>
      <c r="N4" s="72"/>
      <c r="O4" s="73"/>
      <c r="P4" s="73"/>
      <c r="Q4" s="73"/>
      <c r="R4" s="73"/>
      <c r="S4" s="73"/>
      <c r="T4" s="72"/>
      <c r="U4" s="72"/>
      <c r="V4" s="72"/>
      <c r="W4" s="72"/>
      <c r="X4" s="73"/>
      <c r="Y4" s="72"/>
      <c r="Z4" s="72"/>
      <c r="AA4" s="72"/>
      <c r="AB4" s="72"/>
      <c r="AC4" s="72"/>
      <c r="AD4" s="72"/>
      <c r="AE4" s="72"/>
      <c r="AF4" s="72"/>
      <c r="AG4" s="72"/>
      <c r="AH4" s="72"/>
      <c r="AI4" s="72"/>
      <c r="AJ4" s="72"/>
      <c r="AK4" s="72"/>
      <c r="AL4" s="72"/>
      <c r="AM4" s="72"/>
      <c r="AN4" s="72"/>
      <c r="AO4" s="72"/>
      <c r="AP4" s="72"/>
      <c r="AQ4" s="72"/>
      <c r="AR4" s="65"/>
      <c r="AS4" s="65"/>
      <c r="AT4" s="72"/>
      <c r="AU4" s="72"/>
      <c r="AV4" s="72"/>
      <c r="AW4" s="72"/>
      <c r="AX4" s="72"/>
      <c r="AY4" s="72"/>
      <c r="AZ4" s="72"/>
      <c r="BA4" s="72"/>
      <c r="BB4" s="72"/>
      <c r="BC4" s="72"/>
      <c r="BD4" s="72"/>
      <c r="BE4" s="72"/>
      <c r="BF4" s="72"/>
      <c r="BG4" s="72"/>
      <c r="BH4" s="72"/>
      <c r="BI4" s="72"/>
      <c r="BJ4" s="72"/>
      <c r="BK4" s="72"/>
      <c r="BL4" s="72"/>
      <c r="BM4" s="72"/>
      <c r="BN4" s="72"/>
      <c r="BO4" s="72"/>
      <c r="BP4" s="207"/>
      <c r="BQ4" s="73"/>
      <c r="BR4" s="73"/>
      <c r="BS4" s="72"/>
      <c r="BT4" s="65"/>
      <c r="BU4" s="65"/>
      <c r="BV4" s="65"/>
      <c r="BW4" s="65"/>
      <c r="BX4" s="71"/>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3"/>
      <c r="DA4" s="73"/>
      <c r="DB4" s="73"/>
      <c r="DC4" s="73"/>
      <c r="DD4" s="73"/>
      <c r="DE4" s="73"/>
      <c r="DF4" s="72"/>
      <c r="DG4" s="73"/>
      <c r="DH4" s="72"/>
      <c r="DI4" s="72"/>
      <c r="DJ4" s="72"/>
      <c r="DK4" s="72"/>
      <c r="DL4" s="72"/>
      <c r="DM4" s="72"/>
      <c r="DN4" s="72"/>
    </row>
    <row r="5" spans="1:131" s="7" customFormat="1" ht="25.15" customHeight="1">
      <c r="A5" s="240"/>
      <c r="B5" s="246" t="s">
        <v>568</v>
      </c>
      <c r="C5" s="236" t="s">
        <v>384</v>
      </c>
      <c r="D5" s="236" t="s">
        <v>392</v>
      </c>
      <c r="E5" s="236" t="s">
        <v>385</v>
      </c>
      <c r="F5" s="236" t="s">
        <v>393</v>
      </c>
      <c r="G5" s="236" t="s">
        <v>386</v>
      </c>
      <c r="H5" s="236" t="s">
        <v>387</v>
      </c>
      <c r="I5" s="236" t="s">
        <v>388</v>
      </c>
      <c r="J5" s="236" t="s">
        <v>394</v>
      </c>
      <c r="K5" s="236" t="s">
        <v>395</v>
      </c>
      <c r="L5" s="236" t="s">
        <v>389</v>
      </c>
      <c r="M5" s="236" t="s">
        <v>390</v>
      </c>
      <c r="N5" s="236" t="s">
        <v>391</v>
      </c>
      <c r="O5" s="246" t="s">
        <v>569</v>
      </c>
      <c r="P5" s="236" t="s">
        <v>319</v>
      </c>
      <c r="Q5" s="236" t="s">
        <v>323</v>
      </c>
      <c r="R5" s="236" t="s">
        <v>324</v>
      </c>
      <c r="S5" s="236" t="s">
        <v>320</v>
      </c>
      <c r="T5" s="236" t="s">
        <v>325</v>
      </c>
      <c r="U5" s="236" t="s">
        <v>321</v>
      </c>
      <c r="V5" s="236" t="s">
        <v>322</v>
      </c>
      <c r="W5" s="236" t="s">
        <v>326</v>
      </c>
      <c r="X5" s="246" t="s">
        <v>354</v>
      </c>
      <c r="Y5" s="236" t="s">
        <v>355</v>
      </c>
      <c r="Z5" s="236" t="s">
        <v>356</v>
      </c>
      <c r="AA5" s="236" t="s">
        <v>357</v>
      </c>
      <c r="AB5" s="236" t="s">
        <v>358</v>
      </c>
      <c r="AC5" s="246" t="s">
        <v>496</v>
      </c>
      <c r="AD5" s="236" t="s">
        <v>313</v>
      </c>
      <c r="AE5" s="236" t="s">
        <v>314</v>
      </c>
      <c r="AF5" s="236" t="s">
        <v>315</v>
      </c>
      <c r="AG5" s="236" t="s">
        <v>316</v>
      </c>
      <c r="AH5" s="236" t="s">
        <v>317</v>
      </c>
      <c r="AI5" s="236" t="s">
        <v>318</v>
      </c>
      <c r="AJ5" s="246" t="s">
        <v>402</v>
      </c>
      <c r="AK5" s="236" t="s">
        <v>403</v>
      </c>
      <c r="AL5" s="236" t="s">
        <v>404</v>
      </c>
      <c r="AM5" s="246" t="s">
        <v>566</v>
      </c>
      <c r="AN5" s="236" t="s">
        <v>344</v>
      </c>
      <c r="AO5" s="236" t="s">
        <v>345</v>
      </c>
      <c r="AP5" s="236" t="s">
        <v>346</v>
      </c>
      <c r="AQ5" s="236" t="s">
        <v>347</v>
      </c>
      <c r="AR5" s="236" t="s">
        <v>338</v>
      </c>
      <c r="AS5" s="236" t="s">
        <v>339</v>
      </c>
      <c r="AT5" s="236" t="s">
        <v>340</v>
      </c>
      <c r="AU5" s="236" t="s">
        <v>342</v>
      </c>
      <c r="AV5" s="236" t="s">
        <v>343</v>
      </c>
      <c r="AW5" s="236" t="s">
        <v>341</v>
      </c>
      <c r="AX5" s="246" t="s">
        <v>567</v>
      </c>
      <c r="AY5" s="236" t="s">
        <v>335</v>
      </c>
      <c r="AZ5" s="236" t="s">
        <v>333</v>
      </c>
      <c r="BA5" s="236" t="s">
        <v>336</v>
      </c>
      <c r="BB5" s="236" t="s">
        <v>334</v>
      </c>
      <c r="BC5" s="236" t="s">
        <v>337</v>
      </c>
      <c r="BD5" s="247" t="s">
        <v>497</v>
      </c>
      <c r="BE5" s="236" t="s">
        <v>305</v>
      </c>
      <c r="BF5" s="236" t="s">
        <v>306</v>
      </c>
      <c r="BG5" s="236" t="s">
        <v>307</v>
      </c>
      <c r="BH5" s="236" t="s">
        <v>308</v>
      </c>
      <c r="BI5" s="236" t="s">
        <v>309</v>
      </c>
      <c r="BJ5" s="236" t="s">
        <v>310</v>
      </c>
      <c r="BK5" s="236" t="s">
        <v>311</v>
      </c>
      <c r="BL5" s="236" t="s">
        <v>312</v>
      </c>
      <c r="BM5" s="246" t="s">
        <v>327</v>
      </c>
      <c r="BN5" s="236" t="s">
        <v>330</v>
      </c>
      <c r="BO5" s="236" t="s">
        <v>328</v>
      </c>
      <c r="BP5" s="236" t="s">
        <v>331</v>
      </c>
      <c r="BQ5" s="236" t="s">
        <v>332</v>
      </c>
      <c r="BR5" s="236" t="s">
        <v>329</v>
      </c>
      <c r="BS5" s="246" t="s">
        <v>564</v>
      </c>
      <c r="BT5" s="236" t="s">
        <v>364</v>
      </c>
      <c r="BU5" s="236" t="s">
        <v>365</v>
      </c>
      <c r="BV5" s="236" t="s">
        <v>368</v>
      </c>
      <c r="BW5" s="236" t="s">
        <v>369</v>
      </c>
      <c r="BX5" s="236" t="s">
        <v>359</v>
      </c>
      <c r="BY5" s="236" t="s">
        <v>360</v>
      </c>
      <c r="BZ5" s="236" t="s">
        <v>361</v>
      </c>
      <c r="CA5" s="236" t="s">
        <v>362</v>
      </c>
      <c r="CB5" s="236" t="s">
        <v>363</v>
      </c>
      <c r="CC5" s="236" t="s">
        <v>366</v>
      </c>
      <c r="CD5" s="236" t="s">
        <v>367</v>
      </c>
      <c r="CE5" s="236" t="s">
        <v>370</v>
      </c>
      <c r="CF5" s="246" t="s">
        <v>565</v>
      </c>
      <c r="CG5" s="236" t="s">
        <v>371</v>
      </c>
      <c r="CH5" s="236" t="s">
        <v>379</v>
      </c>
      <c r="CI5" s="236" t="s">
        <v>372</v>
      </c>
      <c r="CJ5" s="236" t="s">
        <v>380</v>
      </c>
      <c r="CK5" s="236" t="s">
        <v>373</v>
      </c>
      <c r="CL5" s="236" t="s">
        <v>374</v>
      </c>
      <c r="CM5" s="236" t="s">
        <v>381</v>
      </c>
      <c r="CN5" s="236" t="s">
        <v>375</v>
      </c>
      <c r="CO5" s="236" t="s">
        <v>382</v>
      </c>
      <c r="CP5" s="236" t="s">
        <v>376</v>
      </c>
      <c r="CQ5" s="236" t="s">
        <v>383</v>
      </c>
      <c r="CR5" s="236" t="s">
        <v>377</v>
      </c>
      <c r="CS5" s="236" t="s">
        <v>378</v>
      </c>
      <c r="CT5" s="246" t="s">
        <v>348</v>
      </c>
      <c r="CU5" s="236" t="s">
        <v>349</v>
      </c>
      <c r="CV5" s="236" t="s">
        <v>350</v>
      </c>
      <c r="CW5" s="236" t="s">
        <v>351</v>
      </c>
      <c r="CX5" s="236" t="s">
        <v>352</v>
      </c>
      <c r="CY5" s="236" t="s">
        <v>353</v>
      </c>
      <c r="CZ5" s="246" t="s">
        <v>498</v>
      </c>
      <c r="DA5" s="236" t="s">
        <v>396</v>
      </c>
      <c r="DB5" s="236" t="s">
        <v>397</v>
      </c>
      <c r="DC5" s="236" t="s">
        <v>398</v>
      </c>
      <c r="DD5" s="236" t="s">
        <v>399</v>
      </c>
      <c r="DE5" s="236" t="s">
        <v>400</v>
      </c>
      <c r="DF5" s="236" t="s">
        <v>401</v>
      </c>
      <c r="DG5" s="246" t="s">
        <v>405</v>
      </c>
      <c r="DH5" s="246" t="s">
        <v>406</v>
      </c>
      <c r="DI5" s="236" t="s">
        <v>407</v>
      </c>
      <c r="DJ5" s="236" t="s">
        <v>408</v>
      </c>
      <c r="DK5" s="236" t="s">
        <v>409</v>
      </c>
      <c r="DL5" s="246" t="s">
        <v>410</v>
      </c>
      <c r="DM5" s="236" t="s">
        <v>411</v>
      </c>
      <c r="DN5" s="239" t="s">
        <v>412</v>
      </c>
      <c r="DO5" s="23"/>
      <c r="DP5" s="23"/>
      <c r="DQ5" s="23"/>
      <c r="DR5" s="23"/>
      <c r="DS5" s="23"/>
      <c r="DT5" s="23"/>
    </row>
    <row r="6" spans="1:131" s="37" customFormat="1" ht="16.5" customHeight="1">
      <c r="A6" s="133" t="s">
        <v>112</v>
      </c>
      <c r="B6" s="305">
        <f>SUM(C6:N6)</f>
        <v>69711</v>
      </c>
      <c r="C6" s="306">
        <v>5762</v>
      </c>
      <c r="D6" s="306">
        <v>7340</v>
      </c>
      <c r="E6" s="306">
        <v>5529</v>
      </c>
      <c r="F6" s="306">
        <v>5726</v>
      </c>
      <c r="G6" s="306">
        <v>6530</v>
      </c>
      <c r="H6" s="306">
        <v>7431</v>
      </c>
      <c r="I6" s="306">
        <v>4781</v>
      </c>
      <c r="J6" s="306">
        <v>4977</v>
      </c>
      <c r="K6" s="306">
        <v>7970</v>
      </c>
      <c r="L6" s="306">
        <v>3249</v>
      </c>
      <c r="M6" s="306">
        <v>6028</v>
      </c>
      <c r="N6" s="306">
        <v>4388</v>
      </c>
      <c r="O6" s="305">
        <f>SUM(P6:W6)</f>
        <v>47784</v>
      </c>
      <c r="P6" s="306">
        <v>8763</v>
      </c>
      <c r="Q6" s="306">
        <v>5234</v>
      </c>
      <c r="R6" s="306">
        <v>4999</v>
      </c>
      <c r="S6" s="306">
        <v>6817</v>
      </c>
      <c r="T6" s="306">
        <v>5360</v>
      </c>
      <c r="U6" s="306">
        <v>8575</v>
      </c>
      <c r="V6" s="306">
        <v>7427</v>
      </c>
      <c r="W6" s="306">
        <v>609</v>
      </c>
      <c r="X6" s="305">
        <f>SUM(Y6:AB6)</f>
        <v>27209</v>
      </c>
      <c r="Y6" s="306">
        <v>6878</v>
      </c>
      <c r="Z6" s="306">
        <v>6733</v>
      </c>
      <c r="AA6" s="306">
        <v>6775</v>
      </c>
      <c r="AB6" s="306">
        <v>6823</v>
      </c>
      <c r="AC6" s="305">
        <f>SUM(AD6:AI6)</f>
        <v>39151</v>
      </c>
      <c r="AD6" s="306">
        <v>7235</v>
      </c>
      <c r="AE6" s="306">
        <v>5880</v>
      </c>
      <c r="AF6" s="306">
        <v>6791</v>
      </c>
      <c r="AG6" s="306">
        <v>6127</v>
      </c>
      <c r="AH6" s="306">
        <v>6343</v>
      </c>
      <c r="AI6" s="306">
        <v>6775</v>
      </c>
      <c r="AJ6" s="305">
        <f>SUM(AK6:AL6)</f>
        <v>8680</v>
      </c>
      <c r="AK6" s="306">
        <v>4014</v>
      </c>
      <c r="AL6" s="306">
        <v>4666</v>
      </c>
      <c r="AM6" s="305">
        <f>SUM(AN6:AW6)</f>
        <v>57433</v>
      </c>
      <c r="AN6" s="306">
        <v>5229</v>
      </c>
      <c r="AO6" s="306">
        <v>6004</v>
      </c>
      <c r="AP6" s="306">
        <v>8162</v>
      </c>
      <c r="AQ6" s="306">
        <v>6211</v>
      </c>
      <c r="AR6" s="306">
        <v>5246</v>
      </c>
      <c r="AS6" s="306">
        <v>6211</v>
      </c>
      <c r="AT6" s="306">
        <v>6216</v>
      </c>
      <c r="AU6" s="306">
        <v>4755</v>
      </c>
      <c r="AV6" s="306">
        <v>3525</v>
      </c>
      <c r="AW6" s="306">
        <v>5874</v>
      </c>
      <c r="AX6" s="305">
        <f>SUM(AY6:BC6)</f>
        <v>31813</v>
      </c>
      <c r="AY6" s="307">
        <v>7369</v>
      </c>
      <c r="AZ6" s="307">
        <v>5743</v>
      </c>
      <c r="BA6" s="307">
        <v>5860</v>
      </c>
      <c r="BB6" s="307">
        <v>6671</v>
      </c>
      <c r="BC6" s="307">
        <v>6170</v>
      </c>
      <c r="BD6" s="305">
        <f>SUM(BE6:BL6)</f>
        <v>12011</v>
      </c>
      <c r="BE6" s="306">
        <v>105</v>
      </c>
      <c r="BF6" s="306">
        <v>5915</v>
      </c>
      <c r="BG6" s="306">
        <v>2284</v>
      </c>
      <c r="BH6" s="306">
        <v>1804</v>
      </c>
      <c r="BI6" s="306">
        <v>176</v>
      </c>
      <c r="BJ6" s="306">
        <v>236</v>
      </c>
      <c r="BK6" s="306">
        <v>245</v>
      </c>
      <c r="BL6" s="306">
        <v>1246</v>
      </c>
      <c r="BM6" s="305">
        <f>SUM(BN6:BR6)</f>
        <v>29906</v>
      </c>
      <c r="BN6" s="306">
        <v>5548</v>
      </c>
      <c r="BO6" s="306">
        <v>6040</v>
      </c>
      <c r="BP6" s="306">
        <v>5938</v>
      </c>
      <c r="BQ6" s="306">
        <v>6103</v>
      </c>
      <c r="BR6" s="306">
        <v>6277</v>
      </c>
      <c r="BS6" s="305">
        <f>SUM(BT6:CE6)</f>
        <v>84060</v>
      </c>
      <c r="BT6" s="307">
        <v>5956</v>
      </c>
      <c r="BU6" s="307">
        <v>6864</v>
      </c>
      <c r="BV6" s="306">
        <v>5857</v>
      </c>
      <c r="BW6" s="306">
        <v>5565</v>
      </c>
      <c r="BX6" s="306">
        <v>9060</v>
      </c>
      <c r="BY6" s="306">
        <v>10000</v>
      </c>
      <c r="BZ6" s="306">
        <v>9243</v>
      </c>
      <c r="CA6" s="306">
        <v>5361</v>
      </c>
      <c r="CB6" s="306">
        <v>7645</v>
      </c>
      <c r="CC6" s="307">
        <v>5999</v>
      </c>
      <c r="CD6" s="307">
        <v>6990</v>
      </c>
      <c r="CE6" s="306">
        <v>5520</v>
      </c>
      <c r="CF6" s="305">
        <f>SUM(CG6:CS6)</f>
        <v>72724</v>
      </c>
      <c r="CG6" s="307">
        <v>4890</v>
      </c>
      <c r="CH6" s="306">
        <v>6139</v>
      </c>
      <c r="CI6" s="307">
        <v>8735</v>
      </c>
      <c r="CJ6" s="306">
        <v>5853</v>
      </c>
      <c r="CK6" s="308">
        <v>6309</v>
      </c>
      <c r="CL6" s="307">
        <v>6257</v>
      </c>
      <c r="CM6" s="306">
        <v>6101</v>
      </c>
      <c r="CN6" s="307">
        <v>5217</v>
      </c>
      <c r="CO6" s="306">
        <v>5167</v>
      </c>
      <c r="CP6" s="307">
        <v>4464</v>
      </c>
      <c r="CQ6" s="306">
        <v>4116</v>
      </c>
      <c r="CR6" s="307">
        <v>5758</v>
      </c>
      <c r="CS6" s="307">
        <v>3718</v>
      </c>
      <c r="CT6" s="305">
        <f>SUM(CU6:CY6)</f>
        <v>32081.77</v>
      </c>
      <c r="CU6" s="307">
        <v>6815.38</v>
      </c>
      <c r="CV6" s="307">
        <v>7165.6</v>
      </c>
      <c r="CW6" s="307">
        <v>5175.21</v>
      </c>
      <c r="CX6" s="307">
        <v>6205.99</v>
      </c>
      <c r="CY6" s="307">
        <v>6719.59</v>
      </c>
      <c r="CZ6" s="305">
        <f>SUM(DA6:DF6)</f>
        <v>31399.06</v>
      </c>
      <c r="DA6" s="306">
        <v>6925.22</v>
      </c>
      <c r="DB6" s="306">
        <v>5548.68</v>
      </c>
      <c r="DC6" s="306">
        <v>4298</v>
      </c>
      <c r="DD6" s="306">
        <v>5087.49</v>
      </c>
      <c r="DE6" s="306">
        <v>5972.54</v>
      </c>
      <c r="DF6" s="306">
        <v>3567.13</v>
      </c>
      <c r="DG6" s="305">
        <f>AM6+BS6+B6+O6+X6+AC6+AJ6+BD6+CF6+AX6+BM6+CT6+CZ6</f>
        <v>543962.83000000007</v>
      </c>
      <c r="DH6" s="305">
        <f>SUM(DI6:DK6)</f>
        <v>86339</v>
      </c>
      <c r="DI6" s="307">
        <v>1705</v>
      </c>
      <c r="DJ6" s="307">
        <v>1100</v>
      </c>
      <c r="DK6" s="307">
        <v>83534</v>
      </c>
      <c r="DL6" s="305">
        <f>SUM(DM6:DN6)</f>
        <v>2877</v>
      </c>
      <c r="DM6" s="307">
        <v>2503</v>
      </c>
      <c r="DN6" s="309">
        <v>374</v>
      </c>
    </row>
    <row r="7" spans="1:131" s="12" customFormat="1" ht="16.5" customHeight="1">
      <c r="A7" s="134" t="s">
        <v>499</v>
      </c>
      <c r="B7" s="310">
        <f>SUM(C7:N7)</f>
        <v>7757595</v>
      </c>
      <c r="C7" s="311">
        <v>619497</v>
      </c>
      <c r="D7" s="311">
        <v>343431</v>
      </c>
      <c r="E7" s="311">
        <v>320379</v>
      </c>
      <c r="F7" s="311">
        <v>147035</v>
      </c>
      <c r="G7" s="311">
        <v>494712</v>
      </c>
      <c r="H7" s="311">
        <v>1235387</v>
      </c>
      <c r="I7" s="311">
        <v>756715</v>
      </c>
      <c r="J7" s="311">
        <v>226203</v>
      </c>
      <c r="K7" s="311">
        <v>640999</v>
      </c>
      <c r="L7" s="311">
        <v>1779845</v>
      </c>
      <c r="M7" s="311">
        <v>423715</v>
      </c>
      <c r="N7" s="311">
        <v>769677</v>
      </c>
      <c r="O7" s="310">
        <f>SUM(P7:W7)</f>
        <v>2819783</v>
      </c>
      <c r="P7" s="311">
        <v>529761</v>
      </c>
      <c r="Q7" s="311">
        <v>533320</v>
      </c>
      <c r="R7" s="311">
        <v>260502</v>
      </c>
      <c r="S7" s="311">
        <v>215221</v>
      </c>
      <c r="T7" s="311">
        <v>238956</v>
      </c>
      <c r="U7" s="311">
        <v>556222</v>
      </c>
      <c r="V7" s="311">
        <v>341483</v>
      </c>
      <c r="W7" s="311">
        <v>144318</v>
      </c>
      <c r="X7" s="310">
        <f>SUM(Y7:AB7)</f>
        <v>3258707</v>
      </c>
      <c r="Y7" s="311">
        <v>597085</v>
      </c>
      <c r="Z7" s="311">
        <v>903921</v>
      </c>
      <c r="AA7" s="311">
        <v>1019923</v>
      </c>
      <c r="AB7" s="311">
        <v>737778</v>
      </c>
      <c r="AC7" s="310">
        <f>SUM(AD7:AI7)</f>
        <v>2570548</v>
      </c>
      <c r="AD7" s="311">
        <v>311650</v>
      </c>
      <c r="AE7" s="311">
        <v>432967</v>
      </c>
      <c r="AF7" s="311">
        <v>228091</v>
      </c>
      <c r="AG7" s="311">
        <v>600252</v>
      </c>
      <c r="AH7" s="311">
        <v>332001</v>
      </c>
      <c r="AI7" s="311">
        <v>665587</v>
      </c>
      <c r="AJ7" s="310">
        <f>SUM(AK7:AL7)</f>
        <v>320208</v>
      </c>
      <c r="AK7" s="311">
        <v>149234</v>
      </c>
      <c r="AL7" s="311">
        <v>170974</v>
      </c>
      <c r="AM7" s="310">
        <f>SUM(AN7:AW7)</f>
        <v>5552388</v>
      </c>
      <c r="AN7" s="311">
        <v>280907</v>
      </c>
      <c r="AO7" s="311">
        <v>306581</v>
      </c>
      <c r="AP7" s="311">
        <v>569999</v>
      </c>
      <c r="AQ7" s="311">
        <v>181521</v>
      </c>
      <c r="AR7" s="311">
        <v>731004</v>
      </c>
      <c r="AS7" s="311">
        <v>192094</v>
      </c>
      <c r="AT7" s="311">
        <v>1046873</v>
      </c>
      <c r="AU7" s="311">
        <v>1109460</v>
      </c>
      <c r="AV7" s="311">
        <v>758723</v>
      </c>
      <c r="AW7" s="311">
        <v>375226</v>
      </c>
      <c r="AX7" s="310">
        <f>SUM(AY7:BC7)</f>
        <v>5987883</v>
      </c>
      <c r="AY7" s="311">
        <v>540067</v>
      </c>
      <c r="AZ7" s="311">
        <v>2595536</v>
      </c>
      <c r="BA7" s="311">
        <v>815400</v>
      </c>
      <c r="BB7" s="311">
        <v>1465205</v>
      </c>
      <c r="BC7" s="311">
        <v>571675</v>
      </c>
      <c r="BD7" s="310">
        <f>SUM(BE7:BL7)</f>
        <v>11959807</v>
      </c>
      <c r="BE7" s="311">
        <v>2229621</v>
      </c>
      <c r="BF7" s="311">
        <v>1365200</v>
      </c>
      <c r="BG7" s="311">
        <v>1418484</v>
      </c>
      <c r="BH7" s="311">
        <v>1253931</v>
      </c>
      <c r="BI7" s="311">
        <v>1591403</v>
      </c>
      <c r="BJ7" s="311">
        <v>1552482</v>
      </c>
      <c r="BK7" s="311">
        <v>1354005</v>
      </c>
      <c r="BL7" s="311">
        <v>1194681</v>
      </c>
      <c r="BM7" s="310">
        <f>SUM(BN7:BR7)</f>
        <v>3328364</v>
      </c>
      <c r="BN7" s="311">
        <v>689945</v>
      </c>
      <c r="BO7" s="311">
        <v>595043</v>
      </c>
      <c r="BP7" s="311">
        <v>499919</v>
      </c>
      <c r="BQ7" s="311">
        <v>288848</v>
      </c>
      <c r="BR7" s="311">
        <v>1254609</v>
      </c>
      <c r="BS7" s="310">
        <f>SUM(BT7:CE7)</f>
        <v>5844177</v>
      </c>
      <c r="BT7" s="311">
        <v>353482</v>
      </c>
      <c r="BU7" s="311">
        <v>633417</v>
      </c>
      <c r="BV7" s="311">
        <v>240781</v>
      </c>
      <c r="BW7" s="311">
        <v>120872</v>
      </c>
      <c r="BX7" s="311">
        <v>416909</v>
      </c>
      <c r="BY7" s="311">
        <v>1505517</v>
      </c>
      <c r="BZ7" s="311">
        <v>397226</v>
      </c>
      <c r="CA7" s="311">
        <v>333180</v>
      </c>
      <c r="CB7" s="311">
        <v>664057</v>
      </c>
      <c r="CC7" s="311">
        <v>371632</v>
      </c>
      <c r="CD7" s="311">
        <v>431248</v>
      </c>
      <c r="CE7" s="311">
        <v>375856</v>
      </c>
      <c r="CF7" s="310">
        <f>SUM(CG7:CS7)</f>
        <v>5683878</v>
      </c>
      <c r="CG7" s="311">
        <v>152684</v>
      </c>
      <c r="CH7" s="311">
        <v>364877</v>
      </c>
      <c r="CI7" s="311">
        <v>277740</v>
      </c>
      <c r="CJ7" s="311">
        <v>733201</v>
      </c>
      <c r="CK7" s="311">
        <v>1298562</v>
      </c>
      <c r="CL7" s="311">
        <v>190276</v>
      </c>
      <c r="CM7" s="311">
        <v>1092331</v>
      </c>
      <c r="CN7" s="311">
        <v>173758</v>
      </c>
      <c r="CO7" s="311">
        <v>76607</v>
      </c>
      <c r="CP7" s="311">
        <v>228868</v>
      </c>
      <c r="CQ7" s="311">
        <v>462705</v>
      </c>
      <c r="CR7" s="311">
        <v>381927</v>
      </c>
      <c r="CS7" s="311">
        <v>250342</v>
      </c>
      <c r="CT7" s="310">
        <f>SUM(CU7:CY7)</f>
        <v>3660852</v>
      </c>
      <c r="CU7" s="311">
        <v>1328620</v>
      </c>
      <c r="CV7" s="311">
        <v>800191</v>
      </c>
      <c r="CW7" s="311">
        <v>307500</v>
      </c>
      <c r="CX7" s="311">
        <v>569035</v>
      </c>
      <c r="CY7" s="311">
        <v>655506</v>
      </c>
      <c r="CZ7" s="310">
        <f>SUM(DA7:DF7)</f>
        <v>4953675</v>
      </c>
      <c r="DA7" s="311">
        <v>161916</v>
      </c>
      <c r="DB7" s="311">
        <v>139279</v>
      </c>
      <c r="DC7" s="311">
        <v>1080771</v>
      </c>
      <c r="DD7" s="311">
        <v>1993177</v>
      </c>
      <c r="DE7" s="311">
        <v>1028583</v>
      </c>
      <c r="DF7" s="311">
        <v>549949</v>
      </c>
      <c r="DG7" s="310">
        <f>AM7+BS7+B7+O7+X7+AC7+AJ7+BD7+CF7+AX7+BM7+CT7+CZ7</f>
        <v>63697865</v>
      </c>
      <c r="DH7" s="310">
        <f>SUM(DI7:DK7)</f>
        <v>1031788</v>
      </c>
      <c r="DI7" s="311">
        <v>402119</v>
      </c>
      <c r="DJ7" s="311">
        <v>385551</v>
      </c>
      <c r="DK7" s="311">
        <v>244118</v>
      </c>
      <c r="DL7" s="312" t="s">
        <v>413</v>
      </c>
      <c r="DM7" s="311">
        <v>835103</v>
      </c>
      <c r="DN7" s="225" t="s">
        <v>413</v>
      </c>
    </row>
    <row r="8" spans="1:131" s="6" customFormat="1" ht="16.5" customHeight="1">
      <c r="A8" s="135" t="s">
        <v>500</v>
      </c>
      <c r="B8" s="310">
        <f>SUM(C8:N8)</f>
        <v>7815009</v>
      </c>
      <c r="C8" s="311">
        <v>626794</v>
      </c>
      <c r="D8" s="311">
        <v>343485</v>
      </c>
      <c r="E8" s="311">
        <v>321922</v>
      </c>
      <c r="F8" s="311">
        <v>146708</v>
      </c>
      <c r="G8" s="311">
        <v>497948</v>
      </c>
      <c r="H8" s="311">
        <v>1244363</v>
      </c>
      <c r="I8" s="311">
        <v>758975</v>
      </c>
      <c r="J8" s="311">
        <v>226841</v>
      </c>
      <c r="K8" s="311">
        <v>643603</v>
      </c>
      <c r="L8" s="311">
        <v>1797564</v>
      </c>
      <c r="M8" s="311">
        <v>426419</v>
      </c>
      <c r="N8" s="311">
        <v>780387</v>
      </c>
      <c r="O8" s="310">
        <f>SUM(P8:W8)</f>
        <v>2820304</v>
      </c>
      <c r="P8" s="311">
        <v>531253</v>
      </c>
      <c r="Q8" s="311">
        <v>534990</v>
      </c>
      <c r="R8" s="311">
        <v>259917</v>
      </c>
      <c r="S8" s="311">
        <v>213676</v>
      </c>
      <c r="T8" s="311">
        <v>238592</v>
      </c>
      <c r="U8" s="311">
        <v>555893</v>
      </c>
      <c r="V8" s="311">
        <v>341284</v>
      </c>
      <c r="W8" s="311">
        <v>144699</v>
      </c>
      <c r="X8" s="310">
        <f>SUM(Y8:AB8)</f>
        <v>3276395</v>
      </c>
      <c r="Y8" s="311">
        <v>598191</v>
      </c>
      <c r="Z8" s="311">
        <v>905617</v>
      </c>
      <c r="AA8" s="311">
        <v>1030064</v>
      </c>
      <c r="AB8" s="311">
        <v>742523</v>
      </c>
      <c r="AC8" s="310">
        <f>SUM(AD8:AI8)</f>
        <v>2576196</v>
      </c>
      <c r="AD8" s="311">
        <v>311689</v>
      </c>
      <c r="AE8" s="311">
        <v>433968</v>
      </c>
      <c r="AF8" s="311">
        <v>226771</v>
      </c>
      <c r="AG8" s="311">
        <v>603052</v>
      </c>
      <c r="AH8" s="311">
        <v>332359</v>
      </c>
      <c r="AI8" s="311">
        <v>668357</v>
      </c>
      <c r="AJ8" s="310">
        <f>SUM(AK8:AL8)</f>
        <v>323521</v>
      </c>
      <c r="AK8" s="311">
        <v>150974</v>
      </c>
      <c r="AL8" s="311">
        <v>172547</v>
      </c>
      <c r="AM8" s="310">
        <f>SUM(AN8:AW8)</f>
        <v>5555914</v>
      </c>
      <c r="AN8" s="311">
        <v>279939</v>
      </c>
      <c r="AO8" s="311">
        <v>307316</v>
      </c>
      <c r="AP8" s="311">
        <v>571453</v>
      </c>
      <c r="AQ8" s="311">
        <v>180545</v>
      </c>
      <c r="AR8" s="311">
        <v>730266</v>
      </c>
      <c r="AS8" s="311">
        <v>191355</v>
      </c>
      <c r="AT8" s="311">
        <v>1046861</v>
      </c>
      <c r="AU8" s="311">
        <v>1113545</v>
      </c>
      <c r="AV8" s="311">
        <v>761063</v>
      </c>
      <c r="AW8" s="311">
        <v>373571</v>
      </c>
      <c r="AX8" s="310">
        <f>SUM(AY8:BC8)</f>
        <v>5996792</v>
      </c>
      <c r="AY8" s="311">
        <v>539372</v>
      </c>
      <c r="AZ8" s="311">
        <v>2601153</v>
      </c>
      <c r="BA8" s="311">
        <v>819048</v>
      </c>
      <c r="BB8" s="311">
        <v>1465544</v>
      </c>
      <c r="BC8" s="311">
        <v>571675</v>
      </c>
      <c r="BD8" s="310">
        <f>SUM(BE8:BL8)</f>
        <v>12014814</v>
      </c>
      <c r="BE8" s="311">
        <v>2223758</v>
      </c>
      <c r="BF8" s="311">
        <v>1378086</v>
      </c>
      <c r="BG8" s="311">
        <v>1421567</v>
      </c>
      <c r="BH8" s="311">
        <v>1266650</v>
      </c>
      <c r="BI8" s="311">
        <v>1597213</v>
      </c>
      <c r="BJ8" s="311">
        <v>1562677</v>
      </c>
      <c r="BK8" s="311">
        <v>1362529</v>
      </c>
      <c r="BL8" s="311">
        <v>1202334</v>
      </c>
      <c r="BM8" s="310">
        <f>SUM(BN8:BR8)</f>
        <v>3331599</v>
      </c>
      <c r="BN8" s="311">
        <v>691600</v>
      </c>
      <c r="BO8" s="311">
        <v>597318</v>
      </c>
      <c r="BP8" s="311">
        <v>499950</v>
      </c>
      <c r="BQ8" s="311">
        <v>287555</v>
      </c>
      <c r="BR8" s="311">
        <v>1255176</v>
      </c>
      <c r="BS8" s="310">
        <f>SUM(BT8:CE8)</f>
        <v>5873871</v>
      </c>
      <c r="BT8" s="311">
        <v>353969</v>
      </c>
      <c r="BU8" s="311">
        <v>636296</v>
      </c>
      <c r="BV8" s="311">
        <v>239670</v>
      </c>
      <c r="BW8" s="311">
        <v>120128</v>
      </c>
      <c r="BX8" s="311">
        <v>417555</v>
      </c>
      <c r="BY8" s="311">
        <v>1524240</v>
      </c>
      <c r="BZ8" s="311">
        <v>401314</v>
      </c>
      <c r="CA8" s="311">
        <v>333643</v>
      </c>
      <c r="CB8" s="311">
        <v>667100</v>
      </c>
      <c r="CC8" s="311">
        <v>372081</v>
      </c>
      <c r="CD8" s="311">
        <v>432353</v>
      </c>
      <c r="CE8" s="311">
        <v>375522</v>
      </c>
      <c r="CF8" s="310">
        <f>SUM(CG8:CS8)</f>
        <v>5737640</v>
      </c>
      <c r="CG8" s="311">
        <v>152872</v>
      </c>
      <c r="CH8" s="311">
        <v>367517</v>
      </c>
      <c r="CI8" s="311">
        <v>277773</v>
      </c>
      <c r="CJ8" s="311">
        <v>740971</v>
      </c>
      <c r="CK8" s="311">
        <v>1316747</v>
      </c>
      <c r="CL8" s="311">
        <v>190942</v>
      </c>
      <c r="CM8" s="311">
        <v>1108134</v>
      </c>
      <c r="CN8" s="311">
        <v>173419</v>
      </c>
      <c r="CO8" s="311">
        <v>76390</v>
      </c>
      <c r="CP8" s="311">
        <v>228542</v>
      </c>
      <c r="CQ8" s="311">
        <v>467416</v>
      </c>
      <c r="CR8" s="311">
        <v>383943</v>
      </c>
      <c r="CS8" s="311">
        <v>252974</v>
      </c>
      <c r="CT8" s="310">
        <f>SUM(CU8:CY8)</f>
        <v>3688401</v>
      </c>
      <c r="CU8" s="311">
        <v>1343538</v>
      </c>
      <c r="CV8" s="311">
        <v>804810</v>
      </c>
      <c r="CW8" s="311">
        <v>307780</v>
      </c>
      <c r="CX8" s="311">
        <v>570492</v>
      </c>
      <c r="CY8" s="311">
        <v>661781</v>
      </c>
      <c r="CZ8" s="310">
        <f>SUM(DA8:DF8)</f>
        <v>4971622</v>
      </c>
      <c r="DA8" s="311">
        <v>162510</v>
      </c>
      <c r="DB8" s="311">
        <v>140030</v>
      </c>
      <c r="DC8" s="311">
        <v>1081316</v>
      </c>
      <c r="DD8" s="311">
        <v>2000466</v>
      </c>
      <c r="DE8" s="311">
        <v>1035005</v>
      </c>
      <c r="DF8" s="311">
        <v>552295</v>
      </c>
      <c r="DG8" s="310">
        <f>AM8+BS8+B8+O8+X8+AC8+AJ8+BD8+CF8+AX8+BM8+CT8+CZ8</f>
        <v>63982078</v>
      </c>
      <c r="DH8" s="310">
        <f>SUM(DI8:DK8)</f>
        <v>1032618</v>
      </c>
      <c r="DI8" s="311">
        <v>401337</v>
      </c>
      <c r="DJ8" s="311">
        <v>381999</v>
      </c>
      <c r="DK8" s="311">
        <v>249282</v>
      </c>
      <c r="DL8" s="312" t="s">
        <v>413</v>
      </c>
      <c r="DM8" s="311">
        <v>839334</v>
      </c>
      <c r="DN8" s="225" t="s">
        <v>413</v>
      </c>
    </row>
    <row r="9" spans="1:131" s="37" customFormat="1" ht="16.5" customHeight="1">
      <c r="A9" s="136" t="s">
        <v>501</v>
      </c>
      <c r="B9" s="313">
        <f>SUM(C9:N9)</f>
        <v>475843</v>
      </c>
      <c r="C9" s="303">
        <v>50455</v>
      </c>
      <c r="D9" s="303">
        <v>9895</v>
      </c>
      <c r="E9" s="303">
        <v>10094</v>
      </c>
      <c r="F9" s="303">
        <v>1912</v>
      </c>
      <c r="G9" s="303">
        <v>21184</v>
      </c>
      <c r="H9" s="303">
        <v>72627</v>
      </c>
      <c r="I9" s="303">
        <v>43388</v>
      </c>
      <c r="J9" s="303">
        <v>5039</v>
      </c>
      <c r="K9" s="303">
        <v>29486</v>
      </c>
      <c r="L9" s="303">
        <v>138809</v>
      </c>
      <c r="M9" s="303">
        <v>22775</v>
      </c>
      <c r="N9" s="303">
        <v>70179</v>
      </c>
      <c r="O9" s="313">
        <f>SUM(P9:W9)</f>
        <v>121064</v>
      </c>
      <c r="P9" s="303">
        <v>23499</v>
      </c>
      <c r="Q9" s="303">
        <v>26590</v>
      </c>
      <c r="R9" s="303">
        <v>10243</v>
      </c>
      <c r="S9" s="303">
        <v>7180</v>
      </c>
      <c r="T9" s="303">
        <v>6485</v>
      </c>
      <c r="U9" s="303">
        <v>24227</v>
      </c>
      <c r="V9" s="303">
        <v>14338</v>
      </c>
      <c r="W9" s="303">
        <v>8502</v>
      </c>
      <c r="X9" s="313">
        <f>SUM(Y9:AB9)</f>
        <v>72699</v>
      </c>
      <c r="Y9" s="303">
        <v>13472</v>
      </c>
      <c r="Z9" s="303">
        <v>16971</v>
      </c>
      <c r="AA9" s="303">
        <v>27254</v>
      </c>
      <c r="AB9" s="303">
        <v>15002</v>
      </c>
      <c r="AC9" s="313">
        <f>SUM(AD9:AI9)</f>
        <v>113319</v>
      </c>
      <c r="AD9" s="303">
        <v>10019</v>
      </c>
      <c r="AE9" s="303">
        <v>18986</v>
      </c>
      <c r="AF9" s="303">
        <v>6154</v>
      </c>
      <c r="AG9" s="303">
        <v>21908</v>
      </c>
      <c r="AH9" s="303">
        <v>14454</v>
      </c>
      <c r="AI9" s="303">
        <v>41798</v>
      </c>
      <c r="AJ9" s="313">
        <f>SUM(AK9:AL9)</f>
        <v>29212</v>
      </c>
      <c r="AK9" s="303">
        <v>12802</v>
      </c>
      <c r="AL9" s="303">
        <v>16410</v>
      </c>
      <c r="AM9" s="313">
        <f>SUM(AN9:AW9)</f>
        <v>323966</v>
      </c>
      <c r="AN9" s="303">
        <v>11135</v>
      </c>
      <c r="AO9" s="303">
        <v>15049</v>
      </c>
      <c r="AP9" s="303">
        <v>21795</v>
      </c>
      <c r="AQ9" s="303">
        <v>4605</v>
      </c>
      <c r="AR9" s="303">
        <v>38739</v>
      </c>
      <c r="AS9" s="303">
        <v>6018</v>
      </c>
      <c r="AT9" s="303">
        <v>68590</v>
      </c>
      <c r="AU9" s="303">
        <v>82226</v>
      </c>
      <c r="AV9" s="303">
        <v>65168</v>
      </c>
      <c r="AW9" s="303">
        <v>10641</v>
      </c>
      <c r="AX9" s="313">
        <f>SUM(AY9:BC9)</f>
        <v>205691</v>
      </c>
      <c r="AY9" s="303">
        <v>14150</v>
      </c>
      <c r="AZ9" s="303">
        <v>116441</v>
      </c>
      <c r="BA9" s="303">
        <v>42098</v>
      </c>
      <c r="BB9" s="303">
        <v>20637</v>
      </c>
      <c r="BC9" s="303">
        <v>12365</v>
      </c>
      <c r="BD9" s="313">
        <f>SUM(BE9:BL9)</f>
        <v>1573350</v>
      </c>
      <c r="BE9" s="303">
        <v>330167</v>
      </c>
      <c r="BF9" s="303">
        <v>115510</v>
      </c>
      <c r="BG9" s="303">
        <v>129473</v>
      </c>
      <c r="BH9" s="303">
        <v>132472</v>
      </c>
      <c r="BI9" s="303">
        <v>188309</v>
      </c>
      <c r="BJ9" s="303">
        <v>347283</v>
      </c>
      <c r="BK9" s="303">
        <v>187810</v>
      </c>
      <c r="BL9" s="303">
        <v>142326</v>
      </c>
      <c r="BM9" s="313">
        <f>SUM(BN9:BR9)</f>
        <v>88345</v>
      </c>
      <c r="BN9" s="303">
        <v>13984</v>
      </c>
      <c r="BO9" s="303">
        <v>18593</v>
      </c>
      <c r="BP9" s="303">
        <v>8220</v>
      </c>
      <c r="BQ9" s="303">
        <v>7830</v>
      </c>
      <c r="BR9" s="303">
        <v>39718</v>
      </c>
      <c r="BS9" s="313">
        <f>SUM(BT9:CE9)</f>
        <v>241290</v>
      </c>
      <c r="BT9" s="303">
        <v>13624</v>
      </c>
      <c r="BU9" s="303">
        <v>13553</v>
      </c>
      <c r="BV9" s="303">
        <v>9004</v>
      </c>
      <c r="BW9" s="303">
        <v>4272</v>
      </c>
      <c r="BX9" s="303">
        <v>20284</v>
      </c>
      <c r="BY9" s="303">
        <v>70714</v>
      </c>
      <c r="BZ9" s="303">
        <v>12080</v>
      </c>
      <c r="CA9" s="303">
        <v>19605</v>
      </c>
      <c r="CB9" s="303">
        <v>31965</v>
      </c>
      <c r="CC9" s="303">
        <v>10200</v>
      </c>
      <c r="CD9" s="303">
        <v>14396</v>
      </c>
      <c r="CE9" s="303">
        <v>21593</v>
      </c>
      <c r="CF9" s="313">
        <f>SUM(CG9:CS9)</f>
        <v>305905</v>
      </c>
      <c r="CG9" s="303">
        <v>7058</v>
      </c>
      <c r="CH9" s="303">
        <v>20353</v>
      </c>
      <c r="CI9" s="303">
        <v>8137</v>
      </c>
      <c r="CJ9" s="303">
        <v>40590</v>
      </c>
      <c r="CK9" s="303">
        <v>76337</v>
      </c>
      <c r="CL9" s="303">
        <v>8675</v>
      </c>
      <c r="CM9" s="303">
        <v>70359</v>
      </c>
      <c r="CN9" s="303">
        <v>8001</v>
      </c>
      <c r="CO9" s="303">
        <v>2819</v>
      </c>
      <c r="CP9" s="303">
        <v>8171</v>
      </c>
      <c r="CQ9" s="303">
        <v>27146</v>
      </c>
      <c r="CR9" s="303">
        <v>14097</v>
      </c>
      <c r="CS9" s="303">
        <v>14162</v>
      </c>
      <c r="CT9" s="313">
        <f>SUM(CU9:CY9)</f>
        <v>87261</v>
      </c>
      <c r="CU9" s="303">
        <v>36956</v>
      </c>
      <c r="CV9" s="303">
        <v>20545</v>
      </c>
      <c r="CW9" s="303">
        <v>6990</v>
      </c>
      <c r="CX9" s="303">
        <v>13698</v>
      </c>
      <c r="CY9" s="303">
        <v>9072</v>
      </c>
      <c r="CZ9" s="313">
        <f>SUM(DA9:DF9)</f>
        <v>327622</v>
      </c>
      <c r="DA9" s="303">
        <v>7339</v>
      </c>
      <c r="DB9" s="303">
        <v>4607</v>
      </c>
      <c r="DC9" s="303">
        <v>105837</v>
      </c>
      <c r="DD9" s="303">
        <v>123108</v>
      </c>
      <c r="DE9" s="303">
        <v>48553</v>
      </c>
      <c r="DF9" s="303">
        <v>38178</v>
      </c>
      <c r="DG9" s="313">
        <f>AM9+BS9+B9+O9+X9+AC9+AJ9+BD9+CF9+AX9+BM9+CT9+CZ9</f>
        <v>3965567</v>
      </c>
      <c r="DH9" s="314" t="s">
        <v>413</v>
      </c>
      <c r="DI9" s="315" t="s">
        <v>413</v>
      </c>
      <c r="DJ9" s="315">
        <v>7180</v>
      </c>
      <c r="DK9" s="315" t="s">
        <v>413</v>
      </c>
      <c r="DL9" s="314" t="s">
        <v>413</v>
      </c>
      <c r="DM9" s="315" t="s">
        <v>413</v>
      </c>
      <c r="DN9" s="316" t="s">
        <v>413</v>
      </c>
      <c r="DO9" s="6"/>
      <c r="DP9" s="6"/>
      <c r="DQ9" s="6"/>
      <c r="DR9" s="6"/>
      <c r="DS9" s="6"/>
      <c r="DT9" s="6"/>
      <c r="DU9" s="6"/>
      <c r="DV9" s="6"/>
      <c r="DW9" s="6"/>
      <c r="DX9" s="6"/>
    </row>
    <row r="10" spans="1:131" s="37" customFormat="1" ht="16.5" customHeight="1">
      <c r="A10" s="137" t="s">
        <v>214</v>
      </c>
      <c r="B10" s="313">
        <f>SUM(C10:N10)</f>
        <v>8899000</v>
      </c>
      <c r="C10" s="317">
        <v>773000</v>
      </c>
      <c r="D10" s="317">
        <v>338000</v>
      </c>
      <c r="E10" s="317">
        <v>393000</v>
      </c>
      <c r="F10" s="317">
        <v>147000</v>
      </c>
      <c r="G10" s="317">
        <v>589000</v>
      </c>
      <c r="H10" s="317">
        <v>1502000</v>
      </c>
      <c r="I10" s="317">
        <v>804000</v>
      </c>
      <c r="J10" s="317">
        <v>260000</v>
      </c>
      <c r="K10" s="317">
        <v>703000</v>
      </c>
      <c r="L10" s="317">
        <v>1964000</v>
      </c>
      <c r="M10" s="317">
        <v>503000</v>
      </c>
      <c r="N10" s="317">
        <v>923000</v>
      </c>
      <c r="O10" s="313">
        <f>SUM(P10:W10)</f>
        <v>2995000</v>
      </c>
      <c r="P10" s="317">
        <v>568000</v>
      </c>
      <c r="Q10" s="317">
        <v>578000</v>
      </c>
      <c r="R10" s="317">
        <v>281000</v>
      </c>
      <c r="S10" s="317">
        <v>215000</v>
      </c>
      <c r="T10" s="317">
        <v>263000</v>
      </c>
      <c r="U10" s="317">
        <v>573000</v>
      </c>
      <c r="V10" s="317">
        <v>369000</v>
      </c>
      <c r="W10" s="317">
        <v>148000</v>
      </c>
      <c r="X10" s="318">
        <f>SUM(Y10:AB10)</f>
        <v>3873000</v>
      </c>
      <c r="Y10" s="317">
        <v>682000</v>
      </c>
      <c r="Z10" s="317">
        <v>1039000</v>
      </c>
      <c r="AA10" s="317">
        <v>1250000</v>
      </c>
      <c r="AB10" s="317">
        <v>902000</v>
      </c>
      <c r="AC10" s="318">
        <f>SUM(AD10:AI10)</f>
        <v>2807000</v>
      </c>
      <c r="AD10" s="317">
        <v>315000</v>
      </c>
      <c r="AE10" s="317">
        <v>472000</v>
      </c>
      <c r="AF10" s="317">
        <v>238000</v>
      </c>
      <c r="AG10" s="317">
        <v>688000</v>
      </c>
      <c r="AH10" s="317">
        <v>366000</v>
      </c>
      <c r="AI10" s="317">
        <v>728000</v>
      </c>
      <c r="AJ10" s="318">
        <f>SUM(AK10:AL10)</f>
        <v>350000</v>
      </c>
      <c r="AK10" s="317">
        <v>153000</v>
      </c>
      <c r="AL10" s="317">
        <v>197000</v>
      </c>
      <c r="AM10" s="313">
        <f>SUM(AN10:AW10)</f>
        <v>5721000</v>
      </c>
      <c r="AN10" s="317">
        <v>263000</v>
      </c>
      <c r="AO10" s="317">
        <v>322000</v>
      </c>
      <c r="AP10" s="317">
        <v>563000</v>
      </c>
      <c r="AQ10" s="317">
        <v>164000</v>
      </c>
      <c r="AR10" s="317">
        <v>756000</v>
      </c>
      <c r="AS10" s="317">
        <v>201000</v>
      </c>
      <c r="AT10" s="317">
        <v>1051000</v>
      </c>
      <c r="AU10" s="317">
        <v>1235000</v>
      </c>
      <c r="AV10" s="317">
        <v>788000</v>
      </c>
      <c r="AW10" s="317">
        <v>378000</v>
      </c>
      <c r="AX10" s="313">
        <f>SUM(AY10:BC10)</f>
        <v>6190000</v>
      </c>
      <c r="AY10" s="317">
        <v>555000</v>
      </c>
      <c r="AZ10" s="317">
        <v>2639000</v>
      </c>
      <c r="BA10" s="317">
        <v>880000</v>
      </c>
      <c r="BB10" s="317">
        <v>1510000</v>
      </c>
      <c r="BC10" s="317">
        <v>606000</v>
      </c>
      <c r="BD10" s="318">
        <f>SUM(BE10:BL10)</f>
        <v>12766000</v>
      </c>
      <c r="BE10" s="317">
        <v>2211000</v>
      </c>
      <c r="BF10" s="317">
        <v>1563000</v>
      </c>
      <c r="BG10" s="317">
        <v>1534000</v>
      </c>
      <c r="BH10" s="317">
        <v>1344000</v>
      </c>
      <c r="BI10" s="317">
        <v>1767000</v>
      </c>
      <c r="BJ10" s="317">
        <v>1636000</v>
      </c>
      <c r="BK10" s="317">
        <v>1435000</v>
      </c>
      <c r="BL10" s="317">
        <v>1276000</v>
      </c>
      <c r="BM10" s="313">
        <f>SUM(BN10:BR10)</f>
        <v>3520000</v>
      </c>
      <c r="BN10" s="317">
        <v>757000</v>
      </c>
      <c r="BO10" s="317">
        <v>668000</v>
      </c>
      <c r="BP10" s="317">
        <v>523000</v>
      </c>
      <c r="BQ10" s="317">
        <v>294000</v>
      </c>
      <c r="BR10" s="317">
        <v>1278000</v>
      </c>
      <c r="BS10" s="313">
        <f>SUM(BT10:CE10)</f>
        <v>6752000</v>
      </c>
      <c r="BT10" s="317">
        <v>370000</v>
      </c>
      <c r="BU10" s="317">
        <v>752000</v>
      </c>
      <c r="BV10" s="317">
        <v>265000</v>
      </c>
      <c r="BW10" s="317">
        <v>126000</v>
      </c>
      <c r="BX10" s="317">
        <v>464000</v>
      </c>
      <c r="BY10" s="317">
        <v>1783000</v>
      </c>
      <c r="BZ10" s="317">
        <v>493000</v>
      </c>
      <c r="CA10" s="317">
        <v>375000</v>
      </c>
      <c r="CB10" s="317">
        <v>763000</v>
      </c>
      <c r="CC10" s="317">
        <v>425000</v>
      </c>
      <c r="CD10" s="317">
        <v>515000</v>
      </c>
      <c r="CE10" s="317">
        <v>421000</v>
      </c>
      <c r="CF10" s="313">
        <f>SUM(CG10:CS10)</f>
        <v>6886000</v>
      </c>
      <c r="CG10" s="317">
        <v>192000</v>
      </c>
      <c r="CH10" s="317">
        <v>459000</v>
      </c>
      <c r="CI10" s="317">
        <v>315000</v>
      </c>
      <c r="CJ10" s="317">
        <v>891000</v>
      </c>
      <c r="CK10" s="317">
        <v>1621000</v>
      </c>
      <c r="CL10" s="317">
        <v>223000</v>
      </c>
      <c r="CM10" s="317">
        <v>1289000</v>
      </c>
      <c r="CN10" s="317">
        <v>205000</v>
      </c>
      <c r="CO10" s="317">
        <v>94000</v>
      </c>
      <c r="CP10" s="317">
        <v>248000</v>
      </c>
      <c r="CQ10" s="317">
        <v>558000</v>
      </c>
      <c r="CR10" s="317">
        <v>467000</v>
      </c>
      <c r="CS10" s="317">
        <v>324000</v>
      </c>
      <c r="CT10" s="318">
        <f>SUM(CU10:CY10)</f>
        <v>4391000</v>
      </c>
      <c r="CU10" s="317">
        <v>1631000</v>
      </c>
      <c r="CV10" s="317">
        <v>939000</v>
      </c>
      <c r="CW10" s="317">
        <v>340000</v>
      </c>
      <c r="CX10" s="317">
        <v>637000</v>
      </c>
      <c r="CY10" s="317">
        <v>844000</v>
      </c>
      <c r="CZ10" s="313">
        <f>SUM(DA10:DF10)</f>
        <v>5588000</v>
      </c>
      <c r="DA10" s="317">
        <v>200000</v>
      </c>
      <c r="DB10" s="317">
        <v>161000</v>
      </c>
      <c r="DC10" s="317">
        <v>1196000</v>
      </c>
      <c r="DD10" s="317">
        <v>2184000</v>
      </c>
      <c r="DE10" s="317">
        <v>1212000</v>
      </c>
      <c r="DF10" s="317">
        <v>635000</v>
      </c>
      <c r="DG10" s="313">
        <f>AM10+BS10+B10+O10+X10+AC10+AJ10+BD10+CF10+AX10+BM10+CT10+CZ10</f>
        <v>70738000</v>
      </c>
      <c r="DH10" s="318">
        <f>SUM(DI10:DK10)</f>
        <v>1401000</v>
      </c>
      <c r="DI10" s="317">
        <v>404000</v>
      </c>
      <c r="DJ10" s="317">
        <v>423000</v>
      </c>
      <c r="DK10" s="317">
        <v>574000</v>
      </c>
      <c r="DL10" s="319" t="s">
        <v>413</v>
      </c>
      <c r="DM10" s="317">
        <v>1061000</v>
      </c>
      <c r="DN10" s="316" t="s">
        <v>413</v>
      </c>
    </row>
    <row r="11" spans="1:131" s="33" customFormat="1" ht="16.5" customHeight="1">
      <c r="A11" s="138" t="s">
        <v>502</v>
      </c>
      <c r="B11" s="320">
        <v>0.8</v>
      </c>
      <c r="C11" s="286">
        <v>1.3</v>
      </c>
      <c r="D11" s="286">
        <v>0</v>
      </c>
      <c r="E11" s="286">
        <v>0.6</v>
      </c>
      <c r="F11" s="286">
        <v>-0.2</v>
      </c>
      <c r="G11" s="286">
        <v>0.7</v>
      </c>
      <c r="H11" s="286">
        <v>0.8</v>
      </c>
      <c r="I11" s="286">
        <v>0.4</v>
      </c>
      <c r="J11" s="286">
        <v>0.4</v>
      </c>
      <c r="K11" s="286">
        <v>0.4</v>
      </c>
      <c r="L11" s="286">
        <v>1</v>
      </c>
      <c r="M11" s="286">
        <v>0.7</v>
      </c>
      <c r="N11" s="286">
        <v>1.4</v>
      </c>
      <c r="O11" s="320">
        <v>0.1</v>
      </c>
      <c r="P11" s="286">
        <v>0.3</v>
      </c>
      <c r="Q11" s="286">
        <v>0.4</v>
      </c>
      <c r="R11" s="286">
        <v>0</v>
      </c>
      <c r="S11" s="286">
        <v>-0.5</v>
      </c>
      <c r="T11" s="286">
        <v>0</v>
      </c>
      <c r="U11" s="286">
        <v>0.1</v>
      </c>
      <c r="V11" s="286">
        <v>-0.1</v>
      </c>
      <c r="W11" s="286">
        <v>0.3</v>
      </c>
      <c r="X11" s="320">
        <v>0.7</v>
      </c>
      <c r="Y11" s="286">
        <v>0.5</v>
      </c>
      <c r="Z11" s="286">
        <v>0.3</v>
      </c>
      <c r="AA11" s="286">
        <v>1.1000000000000001</v>
      </c>
      <c r="AB11" s="286">
        <v>0.8</v>
      </c>
      <c r="AC11" s="320">
        <v>0.3</v>
      </c>
      <c r="AD11" s="286">
        <v>-0.1</v>
      </c>
      <c r="AE11" s="286">
        <v>0.4</v>
      </c>
      <c r="AF11" s="286">
        <v>-0.3</v>
      </c>
      <c r="AG11" s="286">
        <v>0.5</v>
      </c>
      <c r="AH11" s="286">
        <v>0.3</v>
      </c>
      <c r="AI11" s="286">
        <v>0.5</v>
      </c>
      <c r="AJ11" s="320">
        <v>1.1000000000000001</v>
      </c>
      <c r="AK11" s="286">
        <v>1.1000000000000001</v>
      </c>
      <c r="AL11" s="286">
        <v>1.1000000000000001</v>
      </c>
      <c r="AM11" s="320">
        <v>0.1</v>
      </c>
      <c r="AN11" s="286">
        <v>-0.2</v>
      </c>
      <c r="AO11" s="286">
        <v>0.3</v>
      </c>
      <c r="AP11" s="286">
        <v>0.1</v>
      </c>
      <c r="AQ11" s="286">
        <v>-0.5</v>
      </c>
      <c r="AR11" s="286">
        <v>0</v>
      </c>
      <c r="AS11" s="286">
        <v>-0.2</v>
      </c>
      <c r="AT11" s="286">
        <v>0.1</v>
      </c>
      <c r="AU11" s="286">
        <v>0.3</v>
      </c>
      <c r="AV11" s="286">
        <v>0.3</v>
      </c>
      <c r="AW11" s="286">
        <v>-0.3</v>
      </c>
      <c r="AX11" s="320">
        <v>0.2</v>
      </c>
      <c r="AY11" s="286">
        <v>0</v>
      </c>
      <c r="AZ11" s="286">
        <v>0.2</v>
      </c>
      <c r="BA11" s="286">
        <v>0.4</v>
      </c>
      <c r="BB11" s="286">
        <v>0.1</v>
      </c>
      <c r="BC11" s="286">
        <v>0.1</v>
      </c>
      <c r="BD11" s="320">
        <v>0.5</v>
      </c>
      <c r="BE11" s="286">
        <v>0.2</v>
      </c>
      <c r="BF11" s="286">
        <v>0.9</v>
      </c>
      <c r="BG11" s="286">
        <v>0.2</v>
      </c>
      <c r="BH11" s="286">
        <v>0.8</v>
      </c>
      <c r="BI11" s="286">
        <v>0.5</v>
      </c>
      <c r="BJ11" s="286">
        <v>0.6</v>
      </c>
      <c r="BK11" s="286">
        <v>0.6</v>
      </c>
      <c r="BL11" s="286">
        <v>0.5</v>
      </c>
      <c r="BM11" s="320">
        <v>0.2</v>
      </c>
      <c r="BN11" s="286">
        <v>0.3</v>
      </c>
      <c r="BO11" s="286">
        <v>0.6</v>
      </c>
      <c r="BP11" s="286">
        <v>0.1</v>
      </c>
      <c r="BQ11" s="286">
        <v>-0.2</v>
      </c>
      <c r="BR11" s="286">
        <v>0.1</v>
      </c>
      <c r="BS11" s="320">
        <v>0.6</v>
      </c>
      <c r="BT11" s="286">
        <v>0.1</v>
      </c>
      <c r="BU11" s="286">
        <v>0.7</v>
      </c>
      <c r="BV11" s="286">
        <v>-0.2</v>
      </c>
      <c r="BW11" s="286">
        <v>-0.5</v>
      </c>
      <c r="BX11" s="286">
        <v>0.4</v>
      </c>
      <c r="BY11" s="286">
        <v>1.2</v>
      </c>
      <c r="BZ11" s="286">
        <v>1.3</v>
      </c>
      <c r="CA11" s="286">
        <v>0.4</v>
      </c>
      <c r="CB11" s="286">
        <v>0.5</v>
      </c>
      <c r="CC11" s="286">
        <v>0.4</v>
      </c>
      <c r="CD11" s="286">
        <v>0.3</v>
      </c>
      <c r="CE11" s="286">
        <v>0.1</v>
      </c>
      <c r="CF11" s="320">
        <v>1</v>
      </c>
      <c r="CG11" s="286">
        <v>0.3</v>
      </c>
      <c r="CH11" s="286">
        <v>0.9</v>
      </c>
      <c r="CI11" s="286">
        <v>0.1</v>
      </c>
      <c r="CJ11" s="286">
        <v>1.1000000000000001</v>
      </c>
      <c r="CK11" s="286">
        <v>1.3</v>
      </c>
      <c r="CL11" s="286">
        <v>0.5</v>
      </c>
      <c r="CM11" s="286">
        <v>1.4</v>
      </c>
      <c r="CN11" s="286">
        <v>0.1</v>
      </c>
      <c r="CO11" s="286">
        <v>-0.1</v>
      </c>
      <c r="CP11" s="286">
        <v>0</v>
      </c>
      <c r="CQ11" s="286">
        <v>0.9</v>
      </c>
      <c r="CR11" s="286">
        <v>0.5</v>
      </c>
      <c r="CS11" s="286">
        <v>1.2</v>
      </c>
      <c r="CT11" s="320">
        <v>0.8</v>
      </c>
      <c r="CU11" s="286">
        <v>0.3</v>
      </c>
      <c r="CV11" s="286">
        <v>0.6</v>
      </c>
      <c r="CW11" s="286">
        <v>0.1</v>
      </c>
      <c r="CX11" s="286">
        <v>-0.2</v>
      </c>
      <c r="CY11" s="286">
        <v>0.1</v>
      </c>
      <c r="CZ11" s="320">
        <v>0.3</v>
      </c>
      <c r="DA11" s="286">
        <v>0.5</v>
      </c>
      <c r="DB11" s="286">
        <v>0.7</v>
      </c>
      <c r="DC11" s="286">
        <v>-0.1</v>
      </c>
      <c r="DD11" s="286">
        <v>0.3</v>
      </c>
      <c r="DE11" s="286">
        <v>0.5</v>
      </c>
      <c r="DF11" s="286">
        <v>0.4</v>
      </c>
      <c r="DG11" s="320">
        <v>0.5</v>
      </c>
      <c r="DH11" s="320" t="s">
        <v>413</v>
      </c>
      <c r="DI11" s="286">
        <v>0</v>
      </c>
      <c r="DJ11" s="286">
        <v>-0.6</v>
      </c>
      <c r="DK11" s="286">
        <v>2.2000000000000002</v>
      </c>
      <c r="DL11" s="320" t="s">
        <v>413</v>
      </c>
      <c r="DM11" s="286">
        <v>0.7</v>
      </c>
      <c r="DN11" s="321" t="s">
        <v>413</v>
      </c>
    </row>
    <row r="12" spans="1:131" s="322" customFormat="1" ht="16.5" customHeight="1">
      <c r="A12" s="139" t="s">
        <v>191</v>
      </c>
      <c r="B12" s="320">
        <v>0.3</v>
      </c>
      <c r="C12" s="286">
        <v>0.8</v>
      </c>
      <c r="D12" s="286">
        <v>0.3</v>
      </c>
      <c r="E12" s="286">
        <v>0.5</v>
      </c>
      <c r="F12" s="286">
        <v>0.2</v>
      </c>
      <c r="G12" s="286">
        <v>0.3</v>
      </c>
      <c r="H12" s="286">
        <v>0.1</v>
      </c>
      <c r="I12" s="286">
        <v>0.1</v>
      </c>
      <c r="J12" s="286">
        <v>0.4</v>
      </c>
      <c r="K12" s="286">
        <v>0.3</v>
      </c>
      <c r="L12" s="286">
        <v>0.2</v>
      </c>
      <c r="M12" s="286">
        <v>0.3</v>
      </c>
      <c r="N12" s="286">
        <v>0.8</v>
      </c>
      <c r="O12" s="320">
        <v>0</v>
      </c>
      <c r="P12" s="286">
        <v>0</v>
      </c>
      <c r="Q12" s="286">
        <v>-0.1</v>
      </c>
      <c r="R12" s="286">
        <v>-0.1</v>
      </c>
      <c r="S12" s="286">
        <v>-0.1</v>
      </c>
      <c r="T12" s="286">
        <v>-0.1</v>
      </c>
      <c r="U12" s="286">
        <v>0.1</v>
      </c>
      <c r="V12" s="286">
        <v>0</v>
      </c>
      <c r="W12" s="286">
        <v>-0.1</v>
      </c>
      <c r="X12" s="320">
        <v>0.5</v>
      </c>
      <c r="Y12" s="286">
        <v>0.6</v>
      </c>
      <c r="Z12" s="286">
        <v>0.3</v>
      </c>
      <c r="AA12" s="286">
        <v>0.5</v>
      </c>
      <c r="AB12" s="286">
        <v>0.7</v>
      </c>
      <c r="AC12" s="320">
        <v>0.1</v>
      </c>
      <c r="AD12" s="286">
        <v>0</v>
      </c>
      <c r="AE12" s="286">
        <v>0</v>
      </c>
      <c r="AF12" s="286">
        <v>0</v>
      </c>
      <c r="AG12" s="286">
        <v>0.2</v>
      </c>
      <c r="AH12" s="286">
        <v>0.3</v>
      </c>
      <c r="AI12" s="286">
        <v>0</v>
      </c>
      <c r="AJ12" s="320">
        <v>1.1000000000000001</v>
      </c>
      <c r="AK12" s="286">
        <v>1.1000000000000001</v>
      </c>
      <c r="AL12" s="286">
        <v>1</v>
      </c>
      <c r="AM12" s="320">
        <v>-0.2</v>
      </c>
      <c r="AN12" s="286">
        <v>-0.4</v>
      </c>
      <c r="AO12" s="286">
        <v>0.1</v>
      </c>
      <c r="AP12" s="286">
        <v>-0.2</v>
      </c>
      <c r="AQ12" s="286">
        <v>-0.5</v>
      </c>
      <c r="AR12" s="286">
        <v>-0.3</v>
      </c>
      <c r="AS12" s="286">
        <v>-0.3</v>
      </c>
      <c r="AT12" s="286">
        <v>-0.2</v>
      </c>
      <c r="AU12" s="286">
        <v>-0.1</v>
      </c>
      <c r="AV12" s="286">
        <v>-0.1</v>
      </c>
      <c r="AW12" s="286">
        <v>-0.3</v>
      </c>
      <c r="AX12" s="320">
        <v>-0.3</v>
      </c>
      <c r="AY12" s="286">
        <v>-0.2</v>
      </c>
      <c r="AZ12" s="286">
        <v>-0.3</v>
      </c>
      <c r="BA12" s="286">
        <v>-0.2</v>
      </c>
      <c r="BB12" s="286">
        <v>-0.3</v>
      </c>
      <c r="BC12" s="286">
        <v>-0.1</v>
      </c>
      <c r="BD12" s="320">
        <v>-0.4</v>
      </c>
      <c r="BE12" s="286">
        <v>-0.6</v>
      </c>
      <c r="BF12" s="286">
        <v>0.1</v>
      </c>
      <c r="BG12" s="286">
        <v>-0.6</v>
      </c>
      <c r="BH12" s="286">
        <v>-0.1</v>
      </c>
      <c r="BI12" s="286">
        <v>-0.4</v>
      </c>
      <c r="BJ12" s="286">
        <v>-0.7</v>
      </c>
      <c r="BK12" s="286">
        <v>-0.3</v>
      </c>
      <c r="BL12" s="286">
        <v>-0.5</v>
      </c>
      <c r="BM12" s="320">
        <v>-0.1</v>
      </c>
      <c r="BN12" s="286">
        <v>0</v>
      </c>
      <c r="BO12" s="286">
        <v>0.2</v>
      </c>
      <c r="BP12" s="286">
        <v>0.1</v>
      </c>
      <c r="BQ12" s="286">
        <v>-0.2</v>
      </c>
      <c r="BR12" s="286">
        <v>-0.3</v>
      </c>
      <c r="BS12" s="320">
        <v>0.6</v>
      </c>
      <c r="BT12" s="286">
        <v>0.2</v>
      </c>
      <c r="BU12" s="286">
        <v>0.8</v>
      </c>
      <c r="BV12" s="286">
        <v>0.2</v>
      </c>
      <c r="BW12" s="286">
        <v>0.3</v>
      </c>
      <c r="BX12" s="286">
        <v>0.7</v>
      </c>
      <c r="BY12" s="286">
        <v>0.8</v>
      </c>
      <c r="BZ12" s="286">
        <v>1.3</v>
      </c>
      <c r="CA12" s="286">
        <v>0.5</v>
      </c>
      <c r="CB12" s="286">
        <v>0.5</v>
      </c>
      <c r="CC12" s="286">
        <v>0.2</v>
      </c>
      <c r="CD12" s="286">
        <v>0.1</v>
      </c>
      <c r="CE12" s="286">
        <v>0.1</v>
      </c>
      <c r="CF12" s="320">
        <v>0.8</v>
      </c>
      <c r="CG12" s="286">
        <v>0.5</v>
      </c>
      <c r="CH12" s="286">
        <v>0.9</v>
      </c>
      <c r="CI12" s="286">
        <v>0.4</v>
      </c>
      <c r="CJ12" s="286">
        <v>0.8</v>
      </c>
      <c r="CK12" s="286">
        <v>0.7</v>
      </c>
      <c r="CL12" s="286">
        <v>0.8</v>
      </c>
      <c r="CM12" s="286">
        <v>1.1000000000000001</v>
      </c>
      <c r="CN12" s="286">
        <v>0.5</v>
      </c>
      <c r="CO12" s="286">
        <v>0.1</v>
      </c>
      <c r="CP12" s="286">
        <v>0.2</v>
      </c>
      <c r="CQ12" s="286">
        <v>1</v>
      </c>
      <c r="CR12" s="286">
        <v>0.5</v>
      </c>
      <c r="CS12" s="286">
        <v>0.9</v>
      </c>
      <c r="CT12" s="320">
        <v>0.4</v>
      </c>
      <c r="CU12" s="286">
        <v>0</v>
      </c>
      <c r="CV12" s="286">
        <v>0.2</v>
      </c>
      <c r="CW12" s="286">
        <v>0.1</v>
      </c>
      <c r="CX12" s="286">
        <v>-0.2</v>
      </c>
      <c r="CY12" s="286">
        <v>-0.3</v>
      </c>
      <c r="CZ12" s="320">
        <v>0</v>
      </c>
      <c r="DA12" s="286">
        <v>0.6</v>
      </c>
      <c r="DB12" s="286">
        <v>0.6</v>
      </c>
      <c r="DC12" s="286">
        <v>-0.2</v>
      </c>
      <c r="DD12" s="286">
        <v>-0.2</v>
      </c>
      <c r="DE12" s="286">
        <v>0.5</v>
      </c>
      <c r="DF12" s="286">
        <v>0</v>
      </c>
      <c r="DG12" s="320">
        <v>0.1</v>
      </c>
      <c r="DH12" s="320" t="s">
        <v>413</v>
      </c>
      <c r="DI12" s="286">
        <v>-0.6</v>
      </c>
      <c r="DJ12" s="286">
        <v>-1.1000000000000001</v>
      </c>
      <c r="DK12" s="286">
        <v>-0.2</v>
      </c>
      <c r="DL12" s="320" t="s">
        <v>413</v>
      </c>
      <c r="DM12" s="286">
        <v>-0.6</v>
      </c>
      <c r="DN12" s="321" t="s">
        <v>413</v>
      </c>
    </row>
    <row r="13" spans="1:131" s="37" customFormat="1" ht="16.5" customHeight="1">
      <c r="A13" s="136" t="s">
        <v>503</v>
      </c>
      <c r="B13" s="319">
        <f t="shared" ref="B13:AB13" si="0">B8/B6</f>
        <v>112.10582261049188</v>
      </c>
      <c r="C13" s="323">
        <f t="shared" si="0"/>
        <v>108.78063172509545</v>
      </c>
      <c r="D13" s="324">
        <f t="shared" si="0"/>
        <v>46.79632152588556</v>
      </c>
      <c r="E13" s="324">
        <f t="shared" si="0"/>
        <v>58.224272020256826</v>
      </c>
      <c r="F13" s="324">
        <f t="shared" si="0"/>
        <v>25.62137617883339</v>
      </c>
      <c r="G13" s="324">
        <f t="shared" si="0"/>
        <v>76.255436447166929</v>
      </c>
      <c r="H13" s="324">
        <f t="shared" si="0"/>
        <v>167.45565872695465</v>
      </c>
      <c r="I13" s="324">
        <f t="shared" si="0"/>
        <v>158.74816983894581</v>
      </c>
      <c r="J13" s="324">
        <f t="shared" si="0"/>
        <v>45.577858147478402</v>
      </c>
      <c r="K13" s="324">
        <f t="shared" si="0"/>
        <v>80.753199498117937</v>
      </c>
      <c r="L13" s="324">
        <f t="shared" si="0"/>
        <v>553.26685133887349</v>
      </c>
      <c r="M13" s="324">
        <f t="shared" si="0"/>
        <v>70.73971466489715</v>
      </c>
      <c r="N13" s="324">
        <f t="shared" si="0"/>
        <v>177.84571558796719</v>
      </c>
      <c r="O13" s="319">
        <f t="shared" si="0"/>
        <v>59.021932027456891</v>
      </c>
      <c r="P13" s="323">
        <f t="shared" si="0"/>
        <v>60.62455779984024</v>
      </c>
      <c r="Q13" s="324">
        <f t="shared" si="0"/>
        <v>102.21436759648452</v>
      </c>
      <c r="R13" s="324">
        <f t="shared" si="0"/>
        <v>51.993798759751954</v>
      </c>
      <c r="S13" s="324">
        <f t="shared" si="0"/>
        <v>31.344579727152706</v>
      </c>
      <c r="T13" s="323">
        <f t="shared" si="0"/>
        <v>44.513432835820893</v>
      </c>
      <c r="U13" s="324">
        <f t="shared" si="0"/>
        <v>64.827172011661801</v>
      </c>
      <c r="V13" s="324">
        <f t="shared" si="0"/>
        <v>45.951797495624078</v>
      </c>
      <c r="W13" s="324">
        <f t="shared" si="0"/>
        <v>237.60098522167488</v>
      </c>
      <c r="X13" s="319">
        <f t="shared" si="0"/>
        <v>120.41585504796207</v>
      </c>
      <c r="Y13" s="323">
        <f t="shared" si="0"/>
        <v>86.971648735097418</v>
      </c>
      <c r="Z13" s="324">
        <f t="shared" si="0"/>
        <v>134.50423288281598</v>
      </c>
      <c r="AA13" s="324">
        <f t="shared" si="0"/>
        <v>152.03896678966791</v>
      </c>
      <c r="AB13" s="324">
        <f t="shared" si="0"/>
        <v>108.82646929503152</v>
      </c>
      <c r="AC13" s="319">
        <f t="shared" ref="AC13:AL13" si="1">AC8/AC6</f>
        <v>65.801537636331133</v>
      </c>
      <c r="AD13" s="323">
        <f t="shared" si="1"/>
        <v>43.080718728403596</v>
      </c>
      <c r="AE13" s="323">
        <f t="shared" si="1"/>
        <v>73.804081632653066</v>
      </c>
      <c r="AF13" s="323">
        <f t="shared" si="1"/>
        <v>33.392872920041228</v>
      </c>
      <c r="AG13" s="323">
        <f t="shared" si="1"/>
        <v>98.425330504325117</v>
      </c>
      <c r="AH13" s="323">
        <f t="shared" si="1"/>
        <v>52.397761311682167</v>
      </c>
      <c r="AI13" s="323">
        <f t="shared" si="1"/>
        <v>98.65047970479705</v>
      </c>
      <c r="AJ13" s="319">
        <f t="shared" si="1"/>
        <v>37.272004608294928</v>
      </c>
      <c r="AK13" s="323">
        <f t="shared" si="1"/>
        <v>37.611858495266567</v>
      </c>
      <c r="AL13" s="323">
        <f t="shared" si="1"/>
        <v>36.979639948564078</v>
      </c>
      <c r="AM13" s="319">
        <f t="shared" ref="AM13:BC13" si="2">AM8/AM6</f>
        <v>96.737311301864779</v>
      </c>
      <c r="AN13" s="323">
        <f t="shared" si="2"/>
        <v>53.535857716580608</v>
      </c>
      <c r="AO13" s="324">
        <f t="shared" si="2"/>
        <v>51.185209860093273</v>
      </c>
      <c r="AP13" s="324">
        <f t="shared" si="2"/>
        <v>70.013844645920116</v>
      </c>
      <c r="AQ13" s="324">
        <f t="shared" si="2"/>
        <v>29.068587989051682</v>
      </c>
      <c r="AR13" s="323">
        <f t="shared" si="2"/>
        <v>139.20434616850935</v>
      </c>
      <c r="AS13" s="323">
        <f t="shared" si="2"/>
        <v>30.809048462405411</v>
      </c>
      <c r="AT13" s="323">
        <f t="shared" si="2"/>
        <v>168.41393178893179</v>
      </c>
      <c r="AU13" s="324">
        <f t="shared" si="2"/>
        <v>234.18401682439537</v>
      </c>
      <c r="AV13" s="324">
        <f t="shared" si="2"/>
        <v>215.90439716312056</v>
      </c>
      <c r="AW13" s="324">
        <f t="shared" si="2"/>
        <v>63.59737827715356</v>
      </c>
      <c r="AX13" s="319">
        <f t="shared" si="2"/>
        <v>188.50130449816112</v>
      </c>
      <c r="AY13" s="323">
        <f t="shared" si="2"/>
        <v>73.194734699416472</v>
      </c>
      <c r="AZ13" s="323">
        <f t="shared" si="2"/>
        <v>452.92582274072782</v>
      </c>
      <c r="BA13" s="324">
        <f t="shared" si="2"/>
        <v>139.76928327645052</v>
      </c>
      <c r="BB13" s="323">
        <f t="shared" si="2"/>
        <v>219.68880227851895</v>
      </c>
      <c r="BC13" s="323">
        <f t="shared" si="2"/>
        <v>92.65397082658022</v>
      </c>
      <c r="BD13" s="319">
        <f>BD8/BD6</f>
        <v>1000.3175422529348</v>
      </c>
      <c r="BE13" s="323">
        <f>BE8/BE6</f>
        <v>21178.647619047621</v>
      </c>
      <c r="BF13" s="323">
        <f>BF8/BF6</f>
        <v>232.98157227387998</v>
      </c>
      <c r="BG13" s="323">
        <f>BG8/BG6</f>
        <v>622.40236427320485</v>
      </c>
      <c r="BH13" s="323">
        <f t="shared" ref="BH13:DK13" si="3">BH8/BH6</f>
        <v>702.13414634146341</v>
      </c>
      <c r="BI13" s="323">
        <f t="shared" si="3"/>
        <v>9075.073863636364</v>
      </c>
      <c r="BJ13" s="323">
        <f t="shared" si="3"/>
        <v>6621.5127118644068</v>
      </c>
      <c r="BK13" s="323">
        <f t="shared" si="3"/>
        <v>5561.3428571428567</v>
      </c>
      <c r="BL13" s="323">
        <f t="shared" si="3"/>
        <v>964.95505617977528</v>
      </c>
      <c r="BM13" s="319">
        <f t="shared" si="3"/>
        <v>111.40236073028824</v>
      </c>
      <c r="BN13" s="323">
        <f t="shared" si="3"/>
        <v>124.65753424657534</v>
      </c>
      <c r="BO13" s="323">
        <f t="shared" si="3"/>
        <v>98.893708609271528</v>
      </c>
      <c r="BP13" s="324">
        <f t="shared" si="3"/>
        <v>84.195015156618396</v>
      </c>
      <c r="BQ13" s="323">
        <f t="shared" si="3"/>
        <v>47.116991643454035</v>
      </c>
      <c r="BR13" s="323">
        <f t="shared" si="3"/>
        <v>199.96431416281663</v>
      </c>
      <c r="BS13" s="319">
        <f t="shared" ref="BS13:CS13" si="4">BS8/BS6</f>
        <v>69.877123483226271</v>
      </c>
      <c r="BT13" s="323">
        <f t="shared" si="4"/>
        <v>59.430658159838821</v>
      </c>
      <c r="BU13" s="323">
        <f t="shared" si="4"/>
        <v>92.700466200466195</v>
      </c>
      <c r="BV13" s="323">
        <f t="shared" si="4"/>
        <v>40.920266347959704</v>
      </c>
      <c r="BW13" s="323">
        <f t="shared" si="4"/>
        <v>21.586343216531894</v>
      </c>
      <c r="BX13" s="323">
        <f t="shared" si="4"/>
        <v>46.087748344370858</v>
      </c>
      <c r="BY13" s="323">
        <f t="shared" si="4"/>
        <v>152.42400000000001</v>
      </c>
      <c r="BZ13" s="324">
        <f t="shared" si="4"/>
        <v>43.418154278913775</v>
      </c>
      <c r="CA13" s="324">
        <f t="shared" si="4"/>
        <v>62.235217310203318</v>
      </c>
      <c r="CB13" s="324">
        <f t="shared" si="4"/>
        <v>87.259646827992157</v>
      </c>
      <c r="CC13" s="324">
        <f t="shared" si="4"/>
        <v>62.0238373062177</v>
      </c>
      <c r="CD13" s="323">
        <f t="shared" si="4"/>
        <v>61.853075822603721</v>
      </c>
      <c r="CE13" s="323">
        <f t="shared" si="4"/>
        <v>68.029347826086962</v>
      </c>
      <c r="CF13" s="319">
        <f t="shared" si="4"/>
        <v>78.896100324514606</v>
      </c>
      <c r="CG13" s="323">
        <f t="shared" si="4"/>
        <v>31.262167689161554</v>
      </c>
      <c r="CH13" s="323">
        <f t="shared" si="4"/>
        <v>59.86593907802574</v>
      </c>
      <c r="CI13" s="323">
        <f t="shared" si="4"/>
        <v>31.8</v>
      </c>
      <c r="CJ13" s="323">
        <f t="shared" si="4"/>
        <v>126.59678797198018</v>
      </c>
      <c r="CK13" s="323">
        <f t="shared" si="4"/>
        <v>208.70930416864798</v>
      </c>
      <c r="CL13" s="323">
        <f t="shared" si="4"/>
        <v>30.516541473549623</v>
      </c>
      <c r="CM13" s="323">
        <f t="shared" si="4"/>
        <v>181.63153581380101</v>
      </c>
      <c r="CN13" s="323">
        <f t="shared" si="4"/>
        <v>33.241134751773046</v>
      </c>
      <c r="CO13" s="323">
        <f t="shared" si="4"/>
        <v>14.784207470485775</v>
      </c>
      <c r="CP13" s="323">
        <f t="shared" si="4"/>
        <v>51.196684587813621</v>
      </c>
      <c r="CQ13" s="323">
        <f t="shared" si="4"/>
        <v>113.56073858114675</v>
      </c>
      <c r="CR13" s="323">
        <f t="shared" si="4"/>
        <v>66.679923584577978</v>
      </c>
      <c r="CS13" s="323">
        <f t="shared" si="4"/>
        <v>68.040344271113497</v>
      </c>
      <c r="CT13" s="319">
        <f t="shared" si="3"/>
        <v>114.96875016559248</v>
      </c>
      <c r="CU13" s="323">
        <f t="shared" si="3"/>
        <v>197.13324862296747</v>
      </c>
      <c r="CV13" s="323">
        <f t="shared" si="3"/>
        <v>112.31578653567043</v>
      </c>
      <c r="CW13" s="323">
        <f t="shared" si="3"/>
        <v>59.471982779442769</v>
      </c>
      <c r="CX13" s="323">
        <f t="shared" si="3"/>
        <v>91.92602630684226</v>
      </c>
      <c r="CY13" s="323">
        <f t="shared" si="3"/>
        <v>98.485324253414262</v>
      </c>
      <c r="CZ13" s="319">
        <f t="shared" si="3"/>
        <v>158.33665084241375</v>
      </c>
      <c r="DA13" s="323">
        <f t="shared" si="3"/>
        <v>23.466402511400361</v>
      </c>
      <c r="DB13" s="324">
        <f t="shared" si="3"/>
        <v>25.236632856823604</v>
      </c>
      <c r="DC13" s="324">
        <f t="shared" si="3"/>
        <v>251.58585388552817</v>
      </c>
      <c r="DD13" s="324">
        <f t="shared" si="3"/>
        <v>393.21276307177015</v>
      </c>
      <c r="DE13" s="324">
        <f t="shared" si="3"/>
        <v>173.29394194094974</v>
      </c>
      <c r="DF13" s="324">
        <f t="shared" si="3"/>
        <v>154.8289521267798</v>
      </c>
      <c r="DG13" s="319">
        <f t="shared" si="3"/>
        <v>117.62215076349976</v>
      </c>
      <c r="DH13" s="319">
        <f t="shared" si="3"/>
        <v>11.960041232814834</v>
      </c>
      <c r="DI13" s="324">
        <f t="shared" si="3"/>
        <v>235.3882697947214</v>
      </c>
      <c r="DJ13" s="323">
        <f t="shared" si="3"/>
        <v>347.27181818181816</v>
      </c>
      <c r="DK13" s="323">
        <f t="shared" si="3"/>
        <v>2.9841980510929682</v>
      </c>
      <c r="DL13" s="319" t="s">
        <v>413</v>
      </c>
      <c r="DM13" s="323">
        <f>DM8/DM6</f>
        <v>335.33120255693166</v>
      </c>
      <c r="DN13" s="325" t="s">
        <v>413</v>
      </c>
    </row>
    <row r="14" spans="1:131" s="12" customFormat="1" ht="16.5" customHeight="1">
      <c r="A14" s="134" t="s">
        <v>504</v>
      </c>
      <c r="B14" s="310">
        <f>SUM(C14:N14)</f>
        <v>96343</v>
      </c>
      <c r="C14" s="311">
        <v>7354</v>
      </c>
      <c r="D14" s="311">
        <v>3152</v>
      </c>
      <c r="E14" s="311">
        <v>3254</v>
      </c>
      <c r="F14" s="311">
        <v>1214</v>
      </c>
      <c r="G14" s="311">
        <v>5965</v>
      </c>
      <c r="H14" s="311">
        <v>15664</v>
      </c>
      <c r="I14" s="311">
        <v>9183</v>
      </c>
      <c r="J14" s="311">
        <v>2157</v>
      </c>
      <c r="K14" s="311">
        <v>6908</v>
      </c>
      <c r="L14" s="311">
        <v>26712</v>
      </c>
      <c r="M14" s="311">
        <v>4798</v>
      </c>
      <c r="N14" s="311">
        <v>9982</v>
      </c>
      <c r="O14" s="310">
        <f>SUM(P14:W14)</f>
        <v>30214</v>
      </c>
      <c r="P14" s="311">
        <v>5779</v>
      </c>
      <c r="Q14" s="311">
        <v>6659</v>
      </c>
      <c r="R14" s="311">
        <v>2637</v>
      </c>
      <c r="S14" s="311">
        <v>1801</v>
      </c>
      <c r="T14" s="311">
        <v>2458</v>
      </c>
      <c r="U14" s="311">
        <v>5552</v>
      </c>
      <c r="V14" s="311">
        <v>3621</v>
      </c>
      <c r="W14" s="311">
        <v>1707</v>
      </c>
      <c r="X14" s="310">
        <f>SUM(Y14:AB14)</f>
        <v>34987</v>
      </c>
      <c r="Y14" s="311">
        <v>5790</v>
      </c>
      <c r="Z14" s="311">
        <v>9088</v>
      </c>
      <c r="AA14" s="311">
        <v>12555</v>
      </c>
      <c r="AB14" s="311">
        <v>7554</v>
      </c>
      <c r="AC14" s="310">
        <f>SUM(AD14:AI14)</f>
        <v>29012</v>
      </c>
      <c r="AD14" s="311">
        <v>3097</v>
      </c>
      <c r="AE14" s="311">
        <v>5295</v>
      </c>
      <c r="AF14" s="311">
        <v>2030</v>
      </c>
      <c r="AG14" s="311">
        <v>6718</v>
      </c>
      <c r="AH14" s="311">
        <v>3517</v>
      </c>
      <c r="AI14" s="311">
        <v>8355</v>
      </c>
      <c r="AJ14" s="310">
        <f>SUM(AK14:AL14)</f>
        <v>2987</v>
      </c>
      <c r="AK14" s="311">
        <v>1371</v>
      </c>
      <c r="AL14" s="311">
        <v>1616</v>
      </c>
      <c r="AM14" s="310">
        <f>SUM(AN14:AW14)</f>
        <v>62326</v>
      </c>
      <c r="AN14" s="311">
        <v>2966</v>
      </c>
      <c r="AO14" s="311">
        <v>3377</v>
      </c>
      <c r="AP14" s="311">
        <v>6887</v>
      </c>
      <c r="AQ14" s="311">
        <v>1881</v>
      </c>
      <c r="AR14" s="311">
        <v>8135</v>
      </c>
      <c r="AS14" s="311">
        <v>1928</v>
      </c>
      <c r="AT14" s="311">
        <v>11385</v>
      </c>
      <c r="AU14" s="311">
        <v>13262</v>
      </c>
      <c r="AV14" s="311">
        <v>8826</v>
      </c>
      <c r="AW14" s="311">
        <v>3679</v>
      </c>
      <c r="AX14" s="310">
        <f>SUM(AY14:BC14)</f>
        <v>78508</v>
      </c>
      <c r="AY14" s="311">
        <v>6468</v>
      </c>
      <c r="AZ14" s="311">
        <v>35923</v>
      </c>
      <c r="BA14" s="311">
        <v>10802</v>
      </c>
      <c r="BB14" s="311">
        <v>18809</v>
      </c>
      <c r="BC14" s="311">
        <v>6506</v>
      </c>
      <c r="BD14" s="310">
        <f>SUM(BE14:BL14)</f>
        <v>182719</v>
      </c>
      <c r="BE14" s="311">
        <v>29134</v>
      </c>
      <c r="BF14" s="311">
        <v>19708</v>
      </c>
      <c r="BG14" s="311">
        <v>19525</v>
      </c>
      <c r="BH14" s="311">
        <v>18903</v>
      </c>
      <c r="BI14" s="311">
        <v>24675</v>
      </c>
      <c r="BJ14" s="311">
        <v>29471</v>
      </c>
      <c r="BK14" s="311">
        <v>21566</v>
      </c>
      <c r="BL14" s="311">
        <v>19737</v>
      </c>
      <c r="BM14" s="310">
        <f>SUM(BN14:BR14)</f>
        <v>37628</v>
      </c>
      <c r="BN14" s="311">
        <v>7466</v>
      </c>
      <c r="BO14" s="311">
        <v>7242</v>
      </c>
      <c r="BP14" s="311">
        <v>4911</v>
      </c>
      <c r="BQ14" s="311">
        <v>2810</v>
      </c>
      <c r="BR14" s="311">
        <v>15199</v>
      </c>
      <c r="BS14" s="310">
        <f>SUM(BT14:CE14)</f>
        <v>58647</v>
      </c>
      <c r="BT14" s="311">
        <v>3378</v>
      </c>
      <c r="BU14" s="311">
        <v>5846</v>
      </c>
      <c r="BV14" s="311">
        <v>2094</v>
      </c>
      <c r="BW14" s="311">
        <v>879</v>
      </c>
      <c r="BX14" s="311">
        <v>3479</v>
      </c>
      <c r="BY14" s="311">
        <v>17303</v>
      </c>
      <c r="BZ14" s="311">
        <v>3696</v>
      </c>
      <c r="CA14" s="311">
        <v>3347</v>
      </c>
      <c r="CB14" s="311">
        <v>6497</v>
      </c>
      <c r="CC14" s="311">
        <v>3718</v>
      </c>
      <c r="CD14" s="311">
        <v>4686</v>
      </c>
      <c r="CE14" s="311">
        <v>3724</v>
      </c>
      <c r="CF14" s="310">
        <f>SUM(CG14:CS14)</f>
        <v>62581</v>
      </c>
      <c r="CG14" s="311">
        <v>1364</v>
      </c>
      <c r="CH14" s="311">
        <v>3516</v>
      </c>
      <c r="CI14" s="311">
        <v>2555</v>
      </c>
      <c r="CJ14" s="311">
        <v>8216</v>
      </c>
      <c r="CK14" s="311">
        <v>16641</v>
      </c>
      <c r="CL14" s="311">
        <v>1643</v>
      </c>
      <c r="CM14" s="311">
        <v>13008</v>
      </c>
      <c r="CN14" s="311">
        <v>1416</v>
      </c>
      <c r="CO14" s="311">
        <v>651</v>
      </c>
      <c r="CP14" s="311">
        <v>2111</v>
      </c>
      <c r="CQ14" s="311">
        <v>4800</v>
      </c>
      <c r="CR14" s="311">
        <v>3831</v>
      </c>
      <c r="CS14" s="311">
        <v>2829</v>
      </c>
      <c r="CT14" s="310">
        <f>SUM(CU14:CY14)</f>
        <v>43671</v>
      </c>
      <c r="CU14" s="311">
        <v>16700</v>
      </c>
      <c r="CV14" s="311">
        <v>9781</v>
      </c>
      <c r="CW14" s="311">
        <v>3456</v>
      </c>
      <c r="CX14" s="311">
        <v>6664</v>
      </c>
      <c r="CY14" s="311">
        <v>7070</v>
      </c>
      <c r="CZ14" s="310">
        <f>SUM(DA14:DF14)</f>
        <v>59656</v>
      </c>
      <c r="DA14" s="311">
        <v>1538</v>
      </c>
      <c r="DB14" s="311">
        <v>1383</v>
      </c>
      <c r="DC14" s="311">
        <v>12170</v>
      </c>
      <c r="DD14" s="311">
        <v>26384</v>
      </c>
      <c r="DE14" s="311">
        <v>11123</v>
      </c>
      <c r="DF14" s="311">
        <v>7058</v>
      </c>
      <c r="DG14" s="310">
        <f>AM14+BS14+B14+O14+X14+AC14+AJ14+BD14+CF14+AX14+BM14+CT14+CZ14</f>
        <v>779279</v>
      </c>
      <c r="DH14" s="310">
        <f>SUM(DI14:DK14)</f>
        <v>15960</v>
      </c>
      <c r="DI14" s="311">
        <v>5002</v>
      </c>
      <c r="DJ14" s="311">
        <v>4367</v>
      </c>
      <c r="DK14" s="311">
        <v>6591</v>
      </c>
      <c r="DL14" s="312" t="s">
        <v>413</v>
      </c>
      <c r="DM14" s="311">
        <v>14095</v>
      </c>
      <c r="DN14" s="326" t="s">
        <v>413</v>
      </c>
      <c r="DO14" s="327"/>
      <c r="DP14" s="327"/>
      <c r="DQ14" s="327"/>
      <c r="DR14" s="327"/>
      <c r="DS14" s="327"/>
      <c r="DT14" s="1"/>
      <c r="DU14" s="1"/>
      <c r="DV14" s="1"/>
      <c r="DW14" s="1"/>
      <c r="DX14" s="1"/>
      <c r="DY14" s="37"/>
      <c r="DZ14" s="37"/>
      <c r="EA14" s="37"/>
    </row>
    <row r="15" spans="1:131" s="50" customFormat="1" ht="16.5" customHeight="1">
      <c r="A15" s="140" t="s">
        <v>505</v>
      </c>
      <c r="B15" s="310">
        <f>SUM(C15:N15)</f>
        <v>62978</v>
      </c>
      <c r="C15" s="311">
        <v>4542</v>
      </c>
      <c r="D15" s="311">
        <v>4125</v>
      </c>
      <c r="E15" s="311">
        <v>3400</v>
      </c>
      <c r="F15" s="311">
        <v>1973</v>
      </c>
      <c r="G15" s="311">
        <v>4388</v>
      </c>
      <c r="H15" s="311">
        <v>8546</v>
      </c>
      <c r="I15" s="311">
        <v>7201</v>
      </c>
      <c r="J15" s="311">
        <v>2373</v>
      </c>
      <c r="K15" s="311">
        <v>5996</v>
      </c>
      <c r="L15" s="311">
        <v>11934</v>
      </c>
      <c r="M15" s="311">
        <v>3334</v>
      </c>
      <c r="N15" s="311">
        <v>5166</v>
      </c>
      <c r="O15" s="310">
        <f>SUM(P15:W15)</f>
        <v>27698</v>
      </c>
      <c r="P15" s="311">
        <v>4422</v>
      </c>
      <c r="Q15" s="311">
        <v>4296</v>
      </c>
      <c r="R15" s="311">
        <v>2561</v>
      </c>
      <c r="S15" s="311">
        <v>2907</v>
      </c>
      <c r="T15" s="311">
        <v>2331</v>
      </c>
      <c r="U15" s="311">
        <v>6037</v>
      </c>
      <c r="V15" s="311">
        <v>3892</v>
      </c>
      <c r="W15" s="311">
        <v>1252</v>
      </c>
      <c r="X15" s="310">
        <f>SUM(Y15:AB15)</f>
        <v>31889</v>
      </c>
      <c r="Y15" s="311">
        <v>6860</v>
      </c>
      <c r="Z15" s="311">
        <v>9545</v>
      </c>
      <c r="AA15" s="311">
        <v>7847</v>
      </c>
      <c r="AB15" s="311">
        <v>7637</v>
      </c>
      <c r="AC15" s="310">
        <f>SUM(AD15:AI15)</f>
        <v>24707</v>
      </c>
      <c r="AD15" s="311">
        <v>3526</v>
      </c>
      <c r="AE15" s="311">
        <v>3646</v>
      </c>
      <c r="AF15" s="311">
        <v>2936</v>
      </c>
      <c r="AG15" s="311">
        <v>5227</v>
      </c>
      <c r="AH15" s="311">
        <v>3532</v>
      </c>
      <c r="AI15" s="311">
        <v>5840</v>
      </c>
      <c r="AJ15" s="310">
        <f>SUM(AK15:AL15)</f>
        <v>3047</v>
      </c>
      <c r="AK15" s="311">
        <v>1469</v>
      </c>
      <c r="AL15" s="311">
        <v>1578</v>
      </c>
      <c r="AM15" s="310">
        <f>SUM(AN15:AW15)</f>
        <v>48965</v>
      </c>
      <c r="AN15" s="311">
        <v>2735</v>
      </c>
      <c r="AO15" s="311">
        <v>2973</v>
      </c>
      <c r="AP15" s="311">
        <v>4829</v>
      </c>
      <c r="AQ15" s="311">
        <v>2008</v>
      </c>
      <c r="AR15" s="311">
        <v>6232</v>
      </c>
      <c r="AS15" s="311">
        <v>1923</v>
      </c>
      <c r="AT15" s="311">
        <v>9271</v>
      </c>
      <c r="AU15" s="311">
        <v>8660</v>
      </c>
      <c r="AV15" s="311">
        <v>6266</v>
      </c>
      <c r="AW15" s="311">
        <v>4068</v>
      </c>
      <c r="AX15" s="310">
        <f>SUM(AY15:BC15)</f>
        <v>52467</v>
      </c>
      <c r="AY15" s="311">
        <v>5462</v>
      </c>
      <c r="AZ15" s="311">
        <v>21589</v>
      </c>
      <c r="BA15" s="311">
        <v>6181</v>
      </c>
      <c r="BB15" s="311">
        <v>13826</v>
      </c>
      <c r="BC15" s="311">
        <v>5409</v>
      </c>
      <c r="BD15" s="310">
        <f>SUM(BE15:BL15)</f>
        <v>70506</v>
      </c>
      <c r="BE15" s="311">
        <v>13487</v>
      </c>
      <c r="BF15" s="311">
        <v>8490</v>
      </c>
      <c r="BG15" s="311">
        <v>8433</v>
      </c>
      <c r="BH15" s="311">
        <v>7384</v>
      </c>
      <c r="BI15" s="311">
        <v>9547</v>
      </c>
      <c r="BJ15" s="311">
        <v>8272</v>
      </c>
      <c r="BK15" s="311">
        <v>7953</v>
      </c>
      <c r="BL15" s="311">
        <v>6940</v>
      </c>
      <c r="BM15" s="310">
        <f>SUM(BN15:BR15)</f>
        <v>31289</v>
      </c>
      <c r="BN15" s="311">
        <v>6194</v>
      </c>
      <c r="BO15" s="311">
        <v>5201</v>
      </c>
      <c r="BP15" s="311">
        <v>5298</v>
      </c>
      <c r="BQ15" s="311">
        <v>3298</v>
      </c>
      <c r="BR15" s="311">
        <v>11298</v>
      </c>
      <c r="BS15" s="310">
        <f>SUM(BT15:CE15)</f>
        <v>59563</v>
      </c>
      <c r="BT15" s="311">
        <v>3735</v>
      </c>
      <c r="BU15" s="311">
        <v>7124</v>
      </c>
      <c r="BV15" s="311">
        <v>3046</v>
      </c>
      <c r="BW15" s="311">
        <v>1866</v>
      </c>
      <c r="BX15" s="311">
        <v>5241</v>
      </c>
      <c r="BY15" s="311">
        <v>12464</v>
      </c>
      <c r="BZ15" s="311">
        <v>4159</v>
      </c>
      <c r="CA15" s="311">
        <v>3770</v>
      </c>
      <c r="CB15" s="311">
        <v>6718</v>
      </c>
      <c r="CC15" s="311">
        <v>3666</v>
      </c>
      <c r="CD15" s="311">
        <v>3909</v>
      </c>
      <c r="CE15" s="311">
        <v>3865</v>
      </c>
      <c r="CF15" s="310">
        <f>SUM(CG15:CS15)</f>
        <v>53998</v>
      </c>
      <c r="CG15" s="311">
        <v>1776</v>
      </c>
      <c r="CH15" s="311">
        <v>4016</v>
      </c>
      <c r="CI15" s="311">
        <v>3267</v>
      </c>
      <c r="CJ15" s="311">
        <v>6818</v>
      </c>
      <c r="CK15" s="311">
        <v>8812</v>
      </c>
      <c r="CL15" s="311">
        <v>2239</v>
      </c>
      <c r="CM15" s="311">
        <v>9752</v>
      </c>
      <c r="CN15" s="311">
        <v>2161</v>
      </c>
      <c r="CO15" s="311">
        <v>913</v>
      </c>
      <c r="CP15" s="311">
        <v>2678</v>
      </c>
      <c r="CQ15" s="311">
        <v>5111</v>
      </c>
      <c r="CR15" s="311">
        <v>4015</v>
      </c>
      <c r="CS15" s="311">
        <v>2440</v>
      </c>
      <c r="CT15" s="310">
        <f>SUM(CU15:CY15)</f>
        <v>31120</v>
      </c>
      <c r="CU15" s="311">
        <v>10387</v>
      </c>
      <c r="CV15" s="311">
        <v>6324</v>
      </c>
      <c r="CW15" s="311">
        <v>2759</v>
      </c>
      <c r="CX15" s="311">
        <v>5277</v>
      </c>
      <c r="CY15" s="311">
        <v>6373</v>
      </c>
      <c r="CZ15" s="310">
        <f>SUM(DA15:DF15)</f>
        <v>46802</v>
      </c>
      <c r="DA15" s="311">
        <v>1812</v>
      </c>
      <c r="DB15" s="311">
        <v>1322</v>
      </c>
      <c r="DC15" s="311">
        <v>11203</v>
      </c>
      <c r="DD15" s="311">
        <v>16767</v>
      </c>
      <c r="DE15" s="311">
        <v>10735</v>
      </c>
      <c r="DF15" s="311">
        <v>4963</v>
      </c>
      <c r="DG15" s="310">
        <f>AM15+BS15+B15+O15+X15+AC15+AJ15+BD15+CF15+AX15+BM15+CT15+CZ15</f>
        <v>545029</v>
      </c>
      <c r="DH15" s="310">
        <f>SUM(DI15:DK15)</f>
        <v>7395</v>
      </c>
      <c r="DI15" s="311">
        <v>3290</v>
      </c>
      <c r="DJ15" s="311">
        <v>3319</v>
      </c>
      <c r="DK15" s="311">
        <v>786</v>
      </c>
      <c r="DL15" s="312" t="s">
        <v>413</v>
      </c>
      <c r="DM15" s="311">
        <v>4355</v>
      </c>
      <c r="DN15" s="326" t="s">
        <v>413</v>
      </c>
      <c r="DO15" s="80"/>
      <c r="DP15" s="80"/>
      <c r="DQ15" s="80"/>
      <c r="DR15" s="80"/>
      <c r="DS15" s="80"/>
      <c r="DT15" s="80"/>
      <c r="DU15" s="80"/>
      <c r="DV15" s="80"/>
      <c r="DW15" s="80"/>
      <c r="DX15" s="80"/>
      <c r="DY15" s="80"/>
      <c r="DZ15" s="80"/>
      <c r="EA15" s="80"/>
    </row>
    <row r="16" spans="1:131" s="37" customFormat="1" ht="16.5" customHeight="1">
      <c r="A16" s="328" t="s">
        <v>506</v>
      </c>
      <c r="B16" s="320">
        <v>85.114523251085004</v>
      </c>
      <c r="C16" s="286">
        <v>86.402678301912701</v>
      </c>
      <c r="D16" s="286">
        <v>67.460712632231818</v>
      </c>
      <c r="E16" s="286">
        <v>62.630821620642763</v>
      </c>
      <c r="F16" s="286">
        <v>44.562179073010036</v>
      </c>
      <c r="G16" s="286">
        <v>73.278594414527802</v>
      </c>
      <c r="H16" s="286">
        <v>93.210062919554588</v>
      </c>
      <c r="I16" s="286">
        <v>88.449680527014834</v>
      </c>
      <c r="J16" s="286">
        <v>50.782704031334916</v>
      </c>
      <c r="K16" s="286">
        <v>81.236164174982747</v>
      </c>
      <c r="L16" s="286">
        <v>97.591194738867856</v>
      </c>
      <c r="M16" s="286">
        <v>72.302137049667579</v>
      </c>
      <c r="N16" s="286">
        <v>91.916739099648382</v>
      </c>
      <c r="O16" s="320">
        <v>67.601868654431698</v>
      </c>
      <c r="P16" s="286">
        <v>84.33255751178325</v>
      </c>
      <c r="Q16" s="286">
        <v>77.912510312757263</v>
      </c>
      <c r="R16" s="286">
        <v>55.117043247269152</v>
      </c>
      <c r="S16" s="286">
        <v>45.89607891423195</v>
      </c>
      <c r="T16" s="286">
        <v>52.230536165653632</v>
      </c>
      <c r="U16" s="286">
        <v>62.224435567094105</v>
      </c>
      <c r="V16" s="286">
        <v>58.908642597142261</v>
      </c>
      <c r="W16" s="286">
        <v>89.736553998808532</v>
      </c>
      <c r="X16" s="320">
        <v>70.950257264614606</v>
      </c>
      <c r="Y16" s="286">
        <v>60.927171173283391</v>
      </c>
      <c r="Z16" s="286">
        <v>57.862799957076007</v>
      </c>
      <c r="AA16" s="286">
        <v>91.393565984883352</v>
      </c>
      <c r="AB16" s="286">
        <v>66.835281073710476</v>
      </c>
      <c r="AC16" s="320">
        <v>73.856586222082001</v>
      </c>
      <c r="AD16" s="286">
        <v>67.172789988769921</v>
      </c>
      <c r="AE16" s="286">
        <v>77.904551617097638</v>
      </c>
      <c r="AF16" s="286">
        <v>41.753072238711518</v>
      </c>
      <c r="AG16" s="286">
        <v>84.021544284734077</v>
      </c>
      <c r="AH16" s="286">
        <v>61.788669311237165</v>
      </c>
      <c r="AI16" s="286">
        <v>82.206984210929818</v>
      </c>
      <c r="AJ16" s="320">
        <v>61.337005946134298</v>
      </c>
      <c r="AK16" s="286">
        <v>68.979589101679096</v>
      </c>
      <c r="AL16" s="286">
        <v>54.666206557720784</v>
      </c>
      <c r="AM16" s="320">
        <v>80.127523508804003</v>
      </c>
      <c r="AN16" s="286">
        <v>62.003438860548378</v>
      </c>
      <c r="AO16" s="286">
        <v>65.130259213714837</v>
      </c>
      <c r="AP16" s="286">
        <v>77.131714266165901</v>
      </c>
      <c r="AQ16" s="286">
        <v>49.582692911563917</v>
      </c>
      <c r="AR16" s="286">
        <v>92.26078106275753</v>
      </c>
      <c r="AS16" s="286">
        <v>52.685664310181515</v>
      </c>
      <c r="AT16" s="286">
        <v>88.646473832069489</v>
      </c>
      <c r="AU16" s="286">
        <v>87.00719268833538</v>
      </c>
      <c r="AV16" s="286">
        <v>87.870144967266995</v>
      </c>
      <c r="AW16" s="286">
        <v>55.922564001428768</v>
      </c>
      <c r="AX16" s="320">
        <v>89.105598756689005</v>
      </c>
      <c r="AY16" s="286">
        <v>69.446198342057357</v>
      </c>
      <c r="AZ16" s="286">
        <v>95.371784479198098</v>
      </c>
      <c r="BA16" s="286">
        <v>91.351729212656281</v>
      </c>
      <c r="BB16" s="286">
        <v>93.547319317092175</v>
      </c>
      <c r="BC16" s="286">
        <v>64.640223903441381</v>
      </c>
      <c r="BD16" s="320">
        <v>99.847965774029603</v>
      </c>
      <c r="BE16" s="286">
        <v>100</v>
      </c>
      <c r="BF16" s="286">
        <v>98.66810723703486</v>
      </c>
      <c r="BG16" s="286">
        <v>100</v>
      </c>
      <c r="BH16" s="286">
        <v>100</v>
      </c>
      <c r="BI16" s="286">
        <v>100</v>
      </c>
      <c r="BJ16" s="286">
        <v>100</v>
      </c>
      <c r="BK16" s="286">
        <v>100</v>
      </c>
      <c r="BL16" s="286">
        <v>100</v>
      </c>
      <c r="BM16" s="320">
        <v>75.752862367217105</v>
      </c>
      <c r="BN16" s="286">
        <v>88.585466957511059</v>
      </c>
      <c r="BO16" s="286">
        <v>80.107488030277011</v>
      </c>
      <c r="BP16" s="286">
        <v>49.647842950557965</v>
      </c>
      <c r="BQ16" s="286">
        <v>33.424846285936169</v>
      </c>
      <c r="BR16" s="286">
        <v>86.777633509722889</v>
      </c>
      <c r="BS16" s="320">
        <v>69.990214190979898</v>
      </c>
      <c r="BT16" s="286">
        <v>70.205555021188943</v>
      </c>
      <c r="BU16" s="286">
        <v>68.432328150333603</v>
      </c>
      <c r="BV16" s="286">
        <v>60.226512889306072</v>
      </c>
      <c r="BW16" s="286">
        <v>26.87967436627174</v>
      </c>
      <c r="BX16" s="286">
        <v>46.780472477207461</v>
      </c>
      <c r="BY16" s="286">
        <v>88.285552404921035</v>
      </c>
      <c r="BZ16" s="286">
        <v>48.728935165372093</v>
      </c>
      <c r="CA16" s="286">
        <v>64.289573203673712</v>
      </c>
      <c r="CB16" s="286">
        <v>76.951225572503418</v>
      </c>
      <c r="CC16" s="286">
        <v>42.74147543806761</v>
      </c>
      <c r="CD16" s="286">
        <v>79.034569435684602</v>
      </c>
      <c r="CE16" s="286">
        <v>76.783661827933329</v>
      </c>
      <c r="CF16" s="320">
        <v>73.827270747191406</v>
      </c>
      <c r="CG16" s="286">
        <v>34.655890597573929</v>
      </c>
      <c r="CH16" s="286">
        <v>60.439545381046024</v>
      </c>
      <c r="CI16" s="286">
        <v>33.878807517821997</v>
      </c>
      <c r="CJ16" s="286">
        <v>84.085400865519659</v>
      </c>
      <c r="CK16" s="286">
        <v>96.009585988193365</v>
      </c>
      <c r="CL16" s="286">
        <v>38.348504277995723</v>
      </c>
      <c r="CM16" s="286">
        <v>83.292152287174474</v>
      </c>
      <c r="CN16" s="286">
        <v>40.295123102245434</v>
      </c>
      <c r="CO16" s="286">
        <v>0.14620073883587786</v>
      </c>
      <c r="CP16" s="286">
        <v>51.539752171557538</v>
      </c>
      <c r="CQ16" s="286">
        <v>83.369317383646106</v>
      </c>
      <c r="CR16" s="286">
        <v>56.785982661608472</v>
      </c>
      <c r="CS16" s="286">
        <v>76.670714462615351</v>
      </c>
      <c r="CT16" s="320">
        <v>75.5543245124354</v>
      </c>
      <c r="CU16" s="286">
        <v>89.705709683731101</v>
      </c>
      <c r="CV16" s="286">
        <v>77.635464532843571</v>
      </c>
      <c r="CW16" s="286">
        <v>55.029593495935089</v>
      </c>
      <c r="CX16" s="286">
        <v>80.407004841530281</v>
      </c>
      <c r="CY16" s="286">
        <v>49.746607963923971</v>
      </c>
      <c r="CZ16" s="320">
        <v>90.961922213868803</v>
      </c>
      <c r="DA16" s="286">
        <v>41.889004175004722</v>
      </c>
      <c r="DB16" s="286">
        <v>45.255207174089286</v>
      </c>
      <c r="DC16" s="286">
        <v>98.54168922001061</v>
      </c>
      <c r="DD16" s="286">
        <v>98.734181662336667</v>
      </c>
      <c r="DE16" s="286">
        <v>87.912594316647457</v>
      </c>
      <c r="DF16" s="286">
        <v>79.623928764303756</v>
      </c>
      <c r="DG16" s="320">
        <v>82.768913841043528</v>
      </c>
      <c r="DH16" s="320" t="s">
        <v>413</v>
      </c>
      <c r="DI16" s="286">
        <v>92.6561540240574</v>
      </c>
      <c r="DJ16" s="286">
        <v>83.001729991623606</v>
      </c>
      <c r="DK16" s="286">
        <v>50.420288548981098</v>
      </c>
      <c r="DL16" s="320" t="s">
        <v>413</v>
      </c>
      <c r="DM16" s="286">
        <v>87.557941954466699</v>
      </c>
      <c r="DN16" s="321" t="s">
        <v>413</v>
      </c>
      <c r="DO16" s="25"/>
      <c r="DP16" s="25"/>
      <c r="DQ16" s="25"/>
      <c r="DR16" s="25"/>
      <c r="DS16" s="25"/>
      <c r="DT16" s="329"/>
      <c r="DU16" s="329"/>
      <c r="DV16" s="329"/>
      <c r="DW16" s="329"/>
      <c r="DX16" s="329"/>
      <c r="DY16" s="329"/>
      <c r="DZ16" s="322"/>
      <c r="EA16" s="322"/>
    </row>
    <row r="17" spans="1:131" s="244" customFormat="1" ht="16.5" customHeight="1">
      <c r="A17" s="330" t="s">
        <v>507</v>
      </c>
      <c r="B17" s="320">
        <v>13.5</v>
      </c>
      <c r="C17" s="286">
        <v>11.700000000000001</v>
      </c>
      <c r="D17" s="286">
        <v>13.4</v>
      </c>
      <c r="E17" s="286">
        <v>12.6</v>
      </c>
      <c r="F17" s="286">
        <v>11</v>
      </c>
      <c r="G17" s="286">
        <v>13.700000000000001</v>
      </c>
      <c r="H17" s="286">
        <v>13.399999999999999</v>
      </c>
      <c r="I17" s="286">
        <v>12.6</v>
      </c>
      <c r="J17" s="286">
        <v>11.5</v>
      </c>
      <c r="K17" s="286">
        <v>13.1</v>
      </c>
      <c r="L17" s="286">
        <v>15.3</v>
      </c>
      <c r="M17" s="286">
        <v>13.299999999999999</v>
      </c>
      <c r="N17" s="286">
        <v>13.600000000000001</v>
      </c>
      <c r="O17" s="320">
        <v>12.8</v>
      </c>
      <c r="P17" s="286">
        <v>12.9</v>
      </c>
      <c r="Q17" s="286">
        <v>13.7</v>
      </c>
      <c r="R17" s="286">
        <v>12.6</v>
      </c>
      <c r="S17" s="286">
        <v>12.799999999999999</v>
      </c>
      <c r="T17" s="286">
        <v>12.700000000000001</v>
      </c>
      <c r="U17" s="286">
        <v>11.3</v>
      </c>
      <c r="V17" s="286">
        <v>13.1</v>
      </c>
      <c r="W17" s="286">
        <v>15.8</v>
      </c>
      <c r="X17" s="320">
        <v>11.899999999999999</v>
      </c>
      <c r="Y17" s="286">
        <v>11.2</v>
      </c>
      <c r="Z17" s="286">
        <v>12.7</v>
      </c>
      <c r="AA17" s="286">
        <v>11.7</v>
      </c>
      <c r="AB17" s="286">
        <v>11.899999999999999</v>
      </c>
      <c r="AC17" s="320">
        <v>12.399999999999999</v>
      </c>
      <c r="AD17" s="286">
        <v>13</v>
      </c>
      <c r="AE17" s="286">
        <v>12.3</v>
      </c>
      <c r="AF17" s="286">
        <v>12.100000000000001</v>
      </c>
      <c r="AG17" s="286">
        <v>12.5</v>
      </c>
      <c r="AH17" s="286">
        <v>11.100000000000001</v>
      </c>
      <c r="AI17" s="286">
        <v>13</v>
      </c>
      <c r="AJ17" s="320">
        <v>18.399999999999999</v>
      </c>
      <c r="AK17" s="286">
        <v>18.3</v>
      </c>
      <c r="AL17" s="286">
        <v>18.599999999999998</v>
      </c>
      <c r="AM17" s="320">
        <v>13.8</v>
      </c>
      <c r="AN17" s="286">
        <v>13.799999999999999</v>
      </c>
      <c r="AO17" s="286">
        <v>14.8</v>
      </c>
      <c r="AP17" s="286">
        <v>13.8</v>
      </c>
      <c r="AQ17" s="286">
        <v>12.399999999999999</v>
      </c>
      <c r="AR17" s="286">
        <v>15</v>
      </c>
      <c r="AS17" s="286">
        <v>12.5</v>
      </c>
      <c r="AT17" s="286">
        <v>14.1</v>
      </c>
      <c r="AU17" s="286">
        <v>13.4</v>
      </c>
      <c r="AV17" s="286">
        <v>13.399999999999999</v>
      </c>
      <c r="AW17" s="286">
        <v>13.7</v>
      </c>
      <c r="AX17" s="320">
        <v>15.5</v>
      </c>
      <c r="AY17" s="286">
        <v>14</v>
      </c>
      <c r="AZ17" s="286">
        <v>16.7</v>
      </c>
      <c r="BA17" s="286">
        <v>13.899999999999999</v>
      </c>
      <c r="BB17" s="286">
        <v>14.9</v>
      </c>
      <c r="BC17" s="286">
        <v>14.5</v>
      </c>
      <c r="BD17" s="320">
        <v>17.599999999999998</v>
      </c>
      <c r="BE17" s="286">
        <v>18.399999999999999</v>
      </c>
      <c r="BF17" s="286">
        <v>15.3</v>
      </c>
      <c r="BG17" s="286">
        <v>14.2</v>
      </c>
      <c r="BH17" s="286">
        <v>16</v>
      </c>
      <c r="BI17" s="286">
        <v>17.8</v>
      </c>
      <c r="BJ17" s="286">
        <v>21.9</v>
      </c>
      <c r="BK17" s="286">
        <v>19.5</v>
      </c>
      <c r="BL17" s="286">
        <v>17.3</v>
      </c>
      <c r="BM17" s="320">
        <v>13.100000000000001</v>
      </c>
      <c r="BN17" s="286">
        <v>13.399999999999999</v>
      </c>
      <c r="BO17" s="286">
        <v>13</v>
      </c>
      <c r="BP17" s="286">
        <v>10.7</v>
      </c>
      <c r="BQ17" s="286">
        <v>11.7</v>
      </c>
      <c r="BR17" s="286">
        <v>14.5</v>
      </c>
      <c r="BS17" s="320">
        <v>13.4</v>
      </c>
      <c r="BT17" s="286">
        <v>13</v>
      </c>
      <c r="BU17" s="286">
        <v>12.8</v>
      </c>
      <c r="BV17" s="286">
        <v>11.899999999999999</v>
      </c>
      <c r="BW17" s="286">
        <v>13.7</v>
      </c>
      <c r="BX17" s="286">
        <v>12.600000000000001</v>
      </c>
      <c r="BY17" s="286">
        <v>15</v>
      </c>
      <c r="BZ17" s="286">
        <v>12.700000000000001</v>
      </c>
      <c r="CA17" s="286">
        <v>13.399999999999999</v>
      </c>
      <c r="CB17" s="286">
        <v>14.600000000000001</v>
      </c>
      <c r="CC17" s="286">
        <v>10.299999999999999</v>
      </c>
      <c r="CD17" s="286">
        <v>12.5</v>
      </c>
      <c r="CE17" s="286">
        <v>13.7</v>
      </c>
      <c r="CF17" s="320">
        <v>15.100000000000001</v>
      </c>
      <c r="CG17" s="286">
        <v>14.9</v>
      </c>
      <c r="CH17" s="286">
        <v>15</v>
      </c>
      <c r="CI17" s="286">
        <v>10.4</v>
      </c>
      <c r="CJ17" s="286">
        <v>15.799999999999999</v>
      </c>
      <c r="CK17" s="286">
        <v>15.3</v>
      </c>
      <c r="CL17" s="286">
        <v>12.7</v>
      </c>
      <c r="CM17" s="286">
        <v>16.5</v>
      </c>
      <c r="CN17" s="286">
        <v>12</v>
      </c>
      <c r="CO17" s="286">
        <v>11</v>
      </c>
      <c r="CP17" s="286">
        <v>14.7</v>
      </c>
      <c r="CQ17" s="286">
        <v>18.3</v>
      </c>
      <c r="CR17" s="286">
        <v>13.4</v>
      </c>
      <c r="CS17" s="286">
        <v>13.7</v>
      </c>
      <c r="CT17" s="320">
        <v>10.9</v>
      </c>
      <c r="CU17" s="286">
        <v>11.9</v>
      </c>
      <c r="CV17" s="286">
        <v>10.700000000000001</v>
      </c>
      <c r="CW17" s="286">
        <v>8.9</v>
      </c>
      <c r="CX17" s="286">
        <v>11.799999999999999</v>
      </c>
      <c r="CY17" s="286">
        <v>9</v>
      </c>
      <c r="CZ17" s="320">
        <v>16.899999999999999</v>
      </c>
      <c r="DA17" s="286">
        <v>14.4</v>
      </c>
      <c r="DB17" s="286">
        <v>14.7</v>
      </c>
      <c r="DC17" s="286">
        <v>16.8</v>
      </c>
      <c r="DD17" s="286">
        <v>18.7</v>
      </c>
      <c r="DE17" s="286">
        <v>14.9</v>
      </c>
      <c r="DF17" s="286">
        <v>16</v>
      </c>
      <c r="DG17" s="320">
        <v>14.5</v>
      </c>
      <c r="DH17" s="320" t="s">
        <v>413</v>
      </c>
      <c r="DI17" s="286">
        <v>39.099999999999994</v>
      </c>
      <c r="DJ17" s="286">
        <v>40.900000000000006</v>
      </c>
      <c r="DK17" s="286">
        <v>39.1</v>
      </c>
      <c r="DL17" s="320" t="s">
        <v>413</v>
      </c>
      <c r="DM17" s="286">
        <v>29.8</v>
      </c>
      <c r="DN17" s="321" t="s">
        <v>413</v>
      </c>
      <c r="DO17" s="40"/>
      <c r="DP17" s="40"/>
      <c r="DQ17" s="40"/>
      <c r="DR17" s="40"/>
      <c r="DS17" s="40"/>
      <c r="DT17" s="31"/>
      <c r="DU17" s="31"/>
      <c r="DV17" s="31"/>
    </row>
    <row r="18" spans="1:131" s="37" customFormat="1" ht="16.5" customHeight="1">
      <c r="A18" s="141" t="s">
        <v>508</v>
      </c>
      <c r="B18" s="331">
        <v>74.325551506520497</v>
      </c>
      <c r="C18" s="332">
        <v>76.961388425888941</v>
      </c>
      <c r="D18" s="332">
        <v>71.652430789598782</v>
      </c>
      <c r="E18" s="332">
        <v>72.804218120180082</v>
      </c>
      <c r="F18" s="332">
        <v>73.959323134344075</v>
      </c>
      <c r="G18" s="332">
        <v>73.7794985884819</v>
      </c>
      <c r="H18" s="332">
        <v>74.393486355290435</v>
      </c>
      <c r="I18" s="332">
        <v>71.84412569643203</v>
      </c>
      <c r="J18" s="332">
        <v>73.624437575927345</v>
      </c>
      <c r="K18" s="332">
        <v>72.244002992214234</v>
      </c>
      <c r="L18" s="332">
        <v>73.706948276498764</v>
      </c>
      <c r="M18" s="332">
        <v>76.046689948543801</v>
      </c>
      <c r="N18" s="332">
        <v>78.907467526353884</v>
      </c>
      <c r="O18" s="331">
        <v>73.327658587536206</v>
      </c>
      <c r="P18" s="332">
        <v>73.606383730500895</v>
      </c>
      <c r="Q18" s="332">
        <v>74.153230743943283</v>
      </c>
      <c r="R18" s="332">
        <v>74.801143413152175</v>
      </c>
      <c r="S18" s="332">
        <v>69.406737184834356</v>
      </c>
      <c r="T18" s="332">
        <v>73.670561151481706</v>
      </c>
      <c r="U18" s="332">
        <v>73.43850875678153</v>
      </c>
      <c r="V18" s="332">
        <v>72.842342188897035</v>
      </c>
      <c r="W18" s="332">
        <v>72.268057380463006</v>
      </c>
      <c r="X18" s="331">
        <v>72.537839229620303</v>
      </c>
      <c r="Y18" s="332">
        <v>72.214072604510591</v>
      </c>
      <c r="Z18" s="332">
        <v>71.932601510230995</v>
      </c>
      <c r="AA18" s="332">
        <v>73.568790586767562</v>
      </c>
      <c r="AB18" s="332">
        <v>72.042171147342899</v>
      </c>
      <c r="AC18" s="331">
        <v>74.088967708581905</v>
      </c>
      <c r="AD18" s="332">
        <v>72.710614428990297</v>
      </c>
      <c r="AE18" s="332">
        <v>75.339925092511891</v>
      </c>
      <c r="AF18" s="332">
        <v>72.848562961102076</v>
      </c>
      <c r="AG18" s="332">
        <v>73.578983482337648</v>
      </c>
      <c r="AH18" s="332">
        <v>74.367950558918139</v>
      </c>
      <c r="AI18" s="332">
        <v>74.636147498837673</v>
      </c>
      <c r="AJ18" s="331">
        <v>70.1378345484938</v>
      </c>
      <c r="AK18" s="332">
        <v>72.607803538417144</v>
      </c>
      <c r="AL18" s="332">
        <v>67.998183447794162</v>
      </c>
      <c r="AM18" s="331">
        <v>72.608565024507797</v>
      </c>
      <c r="AN18" s="332">
        <v>70.526875969553743</v>
      </c>
      <c r="AO18" s="332">
        <v>72.043301039648739</v>
      </c>
      <c r="AP18" s="332">
        <v>72.686827835858054</v>
      </c>
      <c r="AQ18" s="332">
        <v>71.8508507546819</v>
      </c>
      <c r="AR18" s="332">
        <v>70.845136911852379</v>
      </c>
      <c r="AS18" s="332">
        <v>72.518232446023887</v>
      </c>
      <c r="AT18" s="332">
        <v>71.696493595300097</v>
      </c>
      <c r="AU18" s="332">
        <v>74.044401053380284</v>
      </c>
      <c r="AV18" s="332">
        <v>74.592216661043281</v>
      </c>
      <c r="AW18" s="332">
        <v>72.53256662309802</v>
      </c>
      <c r="AX18" s="331">
        <v>70.197568537833604</v>
      </c>
      <c r="AY18" s="332">
        <v>71.135509148592561</v>
      </c>
      <c r="AZ18" s="332">
        <v>69.496123192832229</v>
      </c>
      <c r="BA18" s="332">
        <v>74.001397577160475</v>
      </c>
      <c r="BB18" s="332">
        <v>68.828038680212657</v>
      </c>
      <c r="BC18" s="332">
        <v>70.554189976516199</v>
      </c>
      <c r="BD18" s="331">
        <v>76.038883944684301</v>
      </c>
      <c r="BE18" s="332">
        <v>77.185201182875346</v>
      </c>
      <c r="BF18" s="332">
        <v>76.393052745141901</v>
      </c>
      <c r="BG18" s="332">
        <v>75.947435040369356</v>
      </c>
      <c r="BH18" s="332">
        <v>75.5547612579266</v>
      </c>
      <c r="BI18" s="332">
        <v>78.218440025975326</v>
      </c>
      <c r="BJ18" s="332">
        <v>73.380351510055178</v>
      </c>
      <c r="BK18" s="332">
        <v>75.8564669352984</v>
      </c>
      <c r="BL18" s="332">
        <v>74.727556444114285</v>
      </c>
      <c r="BM18" s="331">
        <v>72.538135482946402</v>
      </c>
      <c r="BN18" s="332">
        <v>72.088482363483948</v>
      </c>
      <c r="BO18" s="332">
        <v>74.584383737018427</v>
      </c>
      <c r="BP18" s="332">
        <v>72.889227892987108</v>
      </c>
      <c r="BQ18" s="332">
        <v>71.68952977535136</v>
      </c>
      <c r="BR18" s="332">
        <v>71.873709685648421</v>
      </c>
      <c r="BS18" s="331">
        <v>72.884690328896198</v>
      </c>
      <c r="BT18" s="332">
        <v>73.536650733929903</v>
      </c>
      <c r="BU18" s="332">
        <v>71.847998582820651</v>
      </c>
      <c r="BV18" s="332">
        <v>73.011632495642289</v>
      </c>
      <c r="BW18" s="332">
        <v>71.711098806499351</v>
      </c>
      <c r="BX18" s="332">
        <v>71.770470440594863</v>
      </c>
      <c r="BY18" s="332">
        <v>73.011005017144043</v>
      </c>
      <c r="BZ18" s="332">
        <v>73.84357068032925</v>
      </c>
      <c r="CA18" s="332">
        <v>72.373541776660986</v>
      </c>
      <c r="CB18" s="332">
        <v>73.425092148822941</v>
      </c>
      <c r="CC18" s="332">
        <v>75.718801686675761</v>
      </c>
      <c r="CD18" s="332">
        <v>72.396180972508674</v>
      </c>
      <c r="CE18" s="332">
        <v>71.200681556268876</v>
      </c>
      <c r="CF18" s="331">
        <v>71.860691245259503</v>
      </c>
      <c r="CG18" s="332">
        <v>72.215070186966116</v>
      </c>
      <c r="CH18" s="332">
        <v>70.553497194172479</v>
      </c>
      <c r="CI18" s="332">
        <v>74.488339452535755</v>
      </c>
      <c r="CJ18" s="332">
        <v>70.242781842496299</v>
      </c>
      <c r="CK18" s="332">
        <v>74.525770748955509</v>
      </c>
      <c r="CL18" s="332">
        <v>74.134908299565794</v>
      </c>
      <c r="CM18" s="332">
        <v>69.381807147107963</v>
      </c>
      <c r="CN18" s="332">
        <v>73.068271886796978</v>
      </c>
      <c r="CO18" s="332">
        <v>72.113141982508751</v>
      </c>
      <c r="CP18" s="332">
        <v>71.92549591848416</v>
      </c>
      <c r="CQ18" s="332">
        <v>68.706803051240556</v>
      </c>
      <c r="CR18" s="332">
        <v>72.529403243781999</v>
      </c>
      <c r="CS18" s="332">
        <v>73.63988310504503</v>
      </c>
      <c r="CT18" s="331">
        <v>74.563254947572602</v>
      </c>
      <c r="CU18" s="332">
        <v>74.273466607665412</v>
      </c>
      <c r="CV18" s="332">
        <v>74.675698329003879</v>
      </c>
      <c r="CW18" s="332">
        <v>75.457869806749017</v>
      </c>
      <c r="CX18" s="332">
        <v>73.98606986813958</v>
      </c>
      <c r="CY18" s="332">
        <v>75.133847778154276</v>
      </c>
      <c r="CZ18" s="331">
        <v>71.356633421530603</v>
      </c>
      <c r="DA18" s="332">
        <v>72.649313411642353</v>
      </c>
      <c r="DB18" s="332">
        <v>75.11548958799122</v>
      </c>
      <c r="DC18" s="332">
        <v>73.690003428259701</v>
      </c>
      <c r="DD18" s="332">
        <v>69.776922182105096</v>
      </c>
      <c r="DE18" s="332">
        <v>71.074827948641257</v>
      </c>
      <c r="DF18" s="332">
        <v>71.896667428122029</v>
      </c>
      <c r="DG18" s="331">
        <v>73.306505278990684</v>
      </c>
      <c r="DH18" s="331" t="s">
        <v>413</v>
      </c>
      <c r="DI18" s="332">
        <v>69.320550741764137</v>
      </c>
      <c r="DJ18" s="332">
        <v>70.720113326932733</v>
      </c>
      <c r="DK18" s="332">
        <v>61.909524358925296</v>
      </c>
      <c r="DL18" s="331" t="s">
        <v>413</v>
      </c>
      <c r="DM18" s="332">
        <v>69.170747716681262</v>
      </c>
      <c r="DN18" s="333" t="s">
        <v>413</v>
      </c>
      <c r="DO18" s="25"/>
      <c r="DP18" s="25"/>
      <c r="DQ18" s="25"/>
      <c r="DR18" s="25"/>
      <c r="DS18" s="25"/>
      <c r="DT18" s="329"/>
      <c r="DU18" s="329"/>
      <c r="DV18" s="329"/>
      <c r="DW18" s="329"/>
      <c r="DX18" s="329"/>
      <c r="DY18" s="329"/>
      <c r="DZ18" s="12"/>
      <c r="EA18" s="12"/>
    </row>
    <row r="19" spans="1:131" s="17" customFormat="1" ht="14.25" customHeight="1">
      <c r="A19" s="51" t="s">
        <v>213</v>
      </c>
    </row>
    <row r="20" spans="1:131" s="6" customFormat="1" ht="24.75" customHeight="1">
      <c r="A20" s="288" t="s">
        <v>672</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row>
    <row r="21" spans="1:131" ht="16.5" customHeight="1">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30"/>
      <c r="BF21" s="30"/>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row>
    <row r="22" spans="1:131" ht="16.5" customHeight="1">
      <c r="A22" s="8" t="s">
        <v>424</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78"/>
      <c r="BF22" s="30"/>
      <c r="BG22" s="30"/>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row>
    <row r="23" spans="1:131" ht="16.5" customHeight="1">
      <c r="A23" s="4" t="s">
        <v>509</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row>
    <row r="24" spans="1:131" s="7" customFormat="1" ht="25.15" customHeight="1">
      <c r="A24" s="240"/>
      <c r="B24" s="246" t="s">
        <v>568</v>
      </c>
      <c r="C24" s="236" t="s">
        <v>384</v>
      </c>
      <c r="D24" s="236" t="s">
        <v>392</v>
      </c>
      <c r="E24" s="236" t="s">
        <v>385</v>
      </c>
      <c r="F24" s="236" t="s">
        <v>393</v>
      </c>
      <c r="G24" s="236" t="s">
        <v>386</v>
      </c>
      <c r="H24" s="236" t="s">
        <v>387</v>
      </c>
      <c r="I24" s="236" t="s">
        <v>388</v>
      </c>
      <c r="J24" s="236" t="s">
        <v>394</v>
      </c>
      <c r="K24" s="236" t="s">
        <v>395</v>
      </c>
      <c r="L24" s="236" t="s">
        <v>389</v>
      </c>
      <c r="M24" s="236" t="s">
        <v>390</v>
      </c>
      <c r="N24" s="236" t="s">
        <v>391</v>
      </c>
      <c r="O24" s="246" t="s">
        <v>569</v>
      </c>
      <c r="P24" s="236" t="s">
        <v>319</v>
      </c>
      <c r="Q24" s="236" t="s">
        <v>323</v>
      </c>
      <c r="R24" s="236" t="s">
        <v>324</v>
      </c>
      <c r="S24" s="236" t="s">
        <v>320</v>
      </c>
      <c r="T24" s="236" t="s">
        <v>325</v>
      </c>
      <c r="U24" s="236" t="s">
        <v>321</v>
      </c>
      <c r="V24" s="236" t="s">
        <v>322</v>
      </c>
      <c r="W24" s="236" t="s">
        <v>326</v>
      </c>
      <c r="X24" s="246" t="s">
        <v>354</v>
      </c>
      <c r="Y24" s="236" t="s">
        <v>355</v>
      </c>
      <c r="Z24" s="236" t="s">
        <v>356</v>
      </c>
      <c r="AA24" s="236" t="s">
        <v>357</v>
      </c>
      <c r="AB24" s="236" t="s">
        <v>358</v>
      </c>
      <c r="AC24" s="246" t="s">
        <v>496</v>
      </c>
      <c r="AD24" s="236" t="s">
        <v>313</v>
      </c>
      <c r="AE24" s="236" t="s">
        <v>314</v>
      </c>
      <c r="AF24" s="236" t="s">
        <v>315</v>
      </c>
      <c r="AG24" s="236" t="s">
        <v>316</v>
      </c>
      <c r="AH24" s="236" t="s">
        <v>317</v>
      </c>
      <c r="AI24" s="236" t="s">
        <v>318</v>
      </c>
      <c r="AJ24" s="246" t="s">
        <v>402</v>
      </c>
      <c r="AK24" s="236" t="s">
        <v>403</v>
      </c>
      <c r="AL24" s="236" t="s">
        <v>404</v>
      </c>
      <c r="AM24" s="246" t="s">
        <v>566</v>
      </c>
      <c r="AN24" s="236" t="s">
        <v>344</v>
      </c>
      <c r="AO24" s="236" t="s">
        <v>345</v>
      </c>
      <c r="AP24" s="236" t="s">
        <v>346</v>
      </c>
      <c r="AQ24" s="236" t="s">
        <v>347</v>
      </c>
      <c r="AR24" s="236" t="s">
        <v>338</v>
      </c>
      <c r="AS24" s="236" t="s">
        <v>339</v>
      </c>
      <c r="AT24" s="236" t="s">
        <v>340</v>
      </c>
      <c r="AU24" s="236" t="s">
        <v>342</v>
      </c>
      <c r="AV24" s="236" t="s">
        <v>343</v>
      </c>
      <c r="AW24" s="236" t="s">
        <v>341</v>
      </c>
      <c r="AX24" s="246" t="s">
        <v>567</v>
      </c>
      <c r="AY24" s="236" t="s">
        <v>335</v>
      </c>
      <c r="AZ24" s="236" t="s">
        <v>333</v>
      </c>
      <c r="BA24" s="236" t="s">
        <v>336</v>
      </c>
      <c r="BB24" s="236" t="s">
        <v>334</v>
      </c>
      <c r="BC24" s="236" t="s">
        <v>337</v>
      </c>
      <c r="BD24" s="247" t="s">
        <v>497</v>
      </c>
      <c r="BE24" s="236" t="s">
        <v>305</v>
      </c>
      <c r="BF24" s="236" t="s">
        <v>306</v>
      </c>
      <c r="BG24" s="236" t="s">
        <v>307</v>
      </c>
      <c r="BH24" s="236" t="s">
        <v>308</v>
      </c>
      <c r="BI24" s="236" t="s">
        <v>309</v>
      </c>
      <c r="BJ24" s="236" t="s">
        <v>310</v>
      </c>
      <c r="BK24" s="236" t="s">
        <v>311</v>
      </c>
      <c r="BL24" s="236" t="s">
        <v>312</v>
      </c>
      <c r="BM24" s="246" t="s">
        <v>327</v>
      </c>
      <c r="BN24" s="236" t="s">
        <v>330</v>
      </c>
      <c r="BO24" s="236" t="s">
        <v>328</v>
      </c>
      <c r="BP24" s="236" t="s">
        <v>331</v>
      </c>
      <c r="BQ24" s="236" t="s">
        <v>332</v>
      </c>
      <c r="BR24" s="236" t="s">
        <v>329</v>
      </c>
      <c r="BS24" s="246" t="s">
        <v>564</v>
      </c>
      <c r="BT24" s="236" t="s">
        <v>364</v>
      </c>
      <c r="BU24" s="236" t="s">
        <v>365</v>
      </c>
      <c r="BV24" s="236" t="s">
        <v>368</v>
      </c>
      <c r="BW24" s="236" t="s">
        <v>369</v>
      </c>
      <c r="BX24" s="236" t="s">
        <v>359</v>
      </c>
      <c r="BY24" s="236" t="s">
        <v>360</v>
      </c>
      <c r="BZ24" s="236" t="s">
        <v>361</v>
      </c>
      <c r="CA24" s="236" t="s">
        <v>362</v>
      </c>
      <c r="CB24" s="236" t="s">
        <v>363</v>
      </c>
      <c r="CC24" s="236" t="s">
        <v>366</v>
      </c>
      <c r="CD24" s="236" t="s">
        <v>367</v>
      </c>
      <c r="CE24" s="236" t="s">
        <v>370</v>
      </c>
      <c r="CF24" s="246" t="s">
        <v>565</v>
      </c>
      <c r="CG24" s="236" t="s">
        <v>371</v>
      </c>
      <c r="CH24" s="236" t="s">
        <v>379</v>
      </c>
      <c r="CI24" s="236" t="s">
        <v>372</v>
      </c>
      <c r="CJ24" s="236" t="s">
        <v>380</v>
      </c>
      <c r="CK24" s="236" t="s">
        <v>373</v>
      </c>
      <c r="CL24" s="236" t="s">
        <v>374</v>
      </c>
      <c r="CM24" s="236" t="s">
        <v>381</v>
      </c>
      <c r="CN24" s="236" t="s">
        <v>375</v>
      </c>
      <c r="CO24" s="236" t="s">
        <v>382</v>
      </c>
      <c r="CP24" s="236" t="s">
        <v>376</v>
      </c>
      <c r="CQ24" s="236" t="s">
        <v>383</v>
      </c>
      <c r="CR24" s="236" t="s">
        <v>377</v>
      </c>
      <c r="CS24" s="236" t="s">
        <v>378</v>
      </c>
      <c r="CT24" s="246" t="s">
        <v>348</v>
      </c>
      <c r="CU24" s="236" t="s">
        <v>349</v>
      </c>
      <c r="CV24" s="236" t="s">
        <v>350</v>
      </c>
      <c r="CW24" s="236" t="s">
        <v>351</v>
      </c>
      <c r="CX24" s="236" t="s">
        <v>352</v>
      </c>
      <c r="CY24" s="236" t="s">
        <v>353</v>
      </c>
      <c r="CZ24" s="246" t="s">
        <v>498</v>
      </c>
      <c r="DA24" s="236" t="s">
        <v>396</v>
      </c>
      <c r="DB24" s="236" t="s">
        <v>397</v>
      </c>
      <c r="DC24" s="236" t="s">
        <v>398</v>
      </c>
      <c r="DD24" s="236" t="s">
        <v>399</v>
      </c>
      <c r="DE24" s="236" t="s">
        <v>400</v>
      </c>
      <c r="DF24" s="236" t="s">
        <v>401</v>
      </c>
      <c r="DG24" s="246" t="s">
        <v>405</v>
      </c>
      <c r="DH24" s="246" t="s">
        <v>406</v>
      </c>
      <c r="DI24" s="236" t="s">
        <v>407</v>
      </c>
      <c r="DJ24" s="236" t="s">
        <v>408</v>
      </c>
      <c r="DK24" s="236" t="s">
        <v>409</v>
      </c>
      <c r="DL24" s="246" t="s">
        <v>410</v>
      </c>
      <c r="DM24" s="236" t="s">
        <v>411</v>
      </c>
      <c r="DN24" s="239" t="s">
        <v>412</v>
      </c>
      <c r="DO24" s="23"/>
      <c r="DP24" s="23"/>
      <c r="DQ24" s="23"/>
      <c r="DR24" s="23"/>
      <c r="DS24" s="23"/>
      <c r="DT24" s="23"/>
    </row>
    <row r="25" spans="1:131" s="25" customFormat="1" ht="16.5" customHeight="1">
      <c r="A25" s="334" t="s">
        <v>571</v>
      </c>
      <c r="B25" s="335">
        <f t="shared" ref="B25:AB25" si="5">B14/B8*1000</f>
        <v>12.327944855853652</v>
      </c>
      <c r="C25" s="286">
        <f t="shared" si="5"/>
        <v>11.732722393641293</v>
      </c>
      <c r="D25" s="286">
        <f t="shared" si="5"/>
        <v>9.1765288149409727</v>
      </c>
      <c r="E25" s="286">
        <f t="shared" si="5"/>
        <v>10.108038593199595</v>
      </c>
      <c r="F25" s="286">
        <f t="shared" si="5"/>
        <v>8.274940698530413</v>
      </c>
      <c r="G25" s="286">
        <f t="shared" si="5"/>
        <v>11.979162482829533</v>
      </c>
      <c r="H25" s="286">
        <f t="shared" si="5"/>
        <v>12.587966694605996</v>
      </c>
      <c r="I25" s="286">
        <f t="shared" si="5"/>
        <v>12.099212754043283</v>
      </c>
      <c r="J25" s="286">
        <f t="shared" si="5"/>
        <v>9.5088630362236106</v>
      </c>
      <c r="K25" s="286">
        <f t="shared" si="5"/>
        <v>10.733324735900858</v>
      </c>
      <c r="L25" s="286">
        <f t="shared" si="5"/>
        <v>14.860110683124496</v>
      </c>
      <c r="M25" s="286">
        <f t="shared" si="5"/>
        <v>11.251843843731166</v>
      </c>
      <c r="N25" s="286">
        <f t="shared" si="5"/>
        <v>12.791089549159585</v>
      </c>
      <c r="O25" s="335">
        <f t="shared" si="5"/>
        <v>10.71302951738536</v>
      </c>
      <c r="P25" s="286">
        <f t="shared" si="5"/>
        <v>10.878056218035473</v>
      </c>
      <c r="Q25" s="286">
        <f t="shared" si="5"/>
        <v>12.446961625450943</v>
      </c>
      <c r="R25" s="286">
        <f t="shared" si="5"/>
        <v>10.145546462909314</v>
      </c>
      <c r="S25" s="286">
        <f t="shared" si="5"/>
        <v>8.4286489825717457</v>
      </c>
      <c r="T25" s="286">
        <f t="shared" si="5"/>
        <v>10.302105686695279</v>
      </c>
      <c r="U25" s="286">
        <f t="shared" si="5"/>
        <v>9.9875335721083012</v>
      </c>
      <c r="V25" s="286">
        <f t="shared" si="5"/>
        <v>10.609931904220531</v>
      </c>
      <c r="W25" s="286">
        <f t="shared" si="5"/>
        <v>11.796902535608401</v>
      </c>
      <c r="X25" s="335">
        <f t="shared" si="5"/>
        <v>10.678504881126971</v>
      </c>
      <c r="Y25" s="286">
        <f t="shared" si="5"/>
        <v>9.6791827359488867</v>
      </c>
      <c r="Z25" s="286">
        <f t="shared" si="5"/>
        <v>10.035147308409625</v>
      </c>
      <c r="AA25" s="286">
        <f t="shared" si="5"/>
        <v>12.1885630407431</v>
      </c>
      <c r="AB25" s="286">
        <f t="shared" si="5"/>
        <v>10.17342223742564</v>
      </c>
      <c r="AC25" s="335">
        <f t="shared" ref="AC25:AL25" si="6">AC14/AC8*1000</f>
        <v>11.26156550200373</v>
      </c>
      <c r="AD25" s="286">
        <f t="shared" si="6"/>
        <v>9.9361863909217192</v>
      </c>
      <c r="AE25" s="286">
        <f t="shared" si="6"/>
        <v>12.201360468974672</v>
      </c>
      <c r="AF25" s="286">
        <f t="shared" si="6"/>
        <v>8.9517619095916139</v>
      </c>
      <c r="AG25" s="286">
        <f t="shared" si="6"/>
        <v>11.140001193926892</v>
      </c>
      <c r="AH25" s="286">
        <f t="shared" si="6"/>
        <v>10.581930984267013</v>
      </c>
      <c r="AI25" s="286">
        <f t="shared" si="6"/>
        <v>12.500804210923205</v>
      </c>
      <c r="AJ25" s="335">
        <f t="shared" si="6"/>
        <v>9.2327855069686358</v>
      </c>
      <c r="AK25" s="286">
        <f t="shared" si="6"/>
        <v>9.081033820392916</v>
      </c>
      <c r="AL25" s="286">
        <f t="shared" si="6"/>
        <v>9.365564165126024</v>
      </c>
      <c r="AM25" s="335">
        <f t="shared" ref="AM25:BC25" si="7">AM14/AM8*1000</f>
        <v>11.217956217464849</v>
      </c>
      <c r="AN25" s="286">
        <f t="shared" si="7"/>
        <v>10.595165375313908</v>
      </c>
      <c r="AO25" s="286">
        <f t="shared" si="7"/>
        <v>10.988689166851058</v>
      </c>
      <c r="AP25" s="286">
        <f t="shared" si="7"/>
        <v>12.0517347883378</v>
      </c>
      <c r="AQ25" s="286">
        <f t="shared" si="7"/>
        <v>10.418455232767455</v>
      </c>
      <c r="AR25" s="286">
        <f t="shared" si="7"/>
        <v>11.139776465014117</v>
      </c>
      <c r="AS25" s="286">
        <f t="shared" si="7"/>
        <v>10.075514096835724</v>
      </c>
      <c r="AT25" s="286">
        <f t="shared" si="7"/>
        <v>10.87536931837178</v>
      </c>
      <c r="AU25" s="286">
        <f t="shared" si="7"/>
        <v>11.909711776353896</v>
      </c>
      <c r="AV25" s="286">
        <f t="shared" si="7"/>
        <v>11.596937441447029</v>
      </c>
      <c r="AW25" s="286">
        <f t="shared" si="7"/>
        <v>9.8481948545256461</v>
      </c>
      <c r="AX25" s="335">
        <f t="shared" si="7"/>
        <v>13.09166634427207</v>
      </c>
      <c r="AY25" s="286">
        <f t="shared" si="7"/>
        <v>11.99172370831263</v>
      </c>
      <c r="AZ25" s="286">
        <f t="shared" si="7"/>
        <v>13.810414074066385</v>
      </c>
      <c r="BA25" s="286">
        <f t="shared" si="7"/>
        <v>13.188482237915238</v>
      </c>
      <c r="BB25" s="286">
        <f t="shared" si="7"/>
        <v>12.834142134251854</v>
      </c>
      <c r="BC25" s="286">
        <f t="shared" si="7"/>
        <v>11.380592119648403</v>
      </c>
      <c r="BD25" s="335">
        <f>BD14/BD8*1000</f>
        <v>15.20780929276142</v>
      </c>
      <c r="BE25" s="286">
        <f>BE14/BE8*1000</f>
        <v>13.101245729076634</v>
      </c>
      <c r="BF25" s="286">
        <f>BF14/BF8*1000</f>
        <v>14.300994277570485</v>
      </c>
      <c r="BG25" s="286">
        <f>BG14/BG8*1000</f>
        <v>13.73484331023441</v>
      </c>
      <c r="BH25" s="286">
        <f t="shared" ref="BH25:DK25" si="8">BH14/BH8*1000</f>
        <v>14.923617416018631</v>
      </c>
      <c r="BI25" s="286">
        <f t="shared" si="8"/>
        <v>15.448784852114278</v>
      </c>
      <c r="BJ25" s="286">
        <f t="shared" si="8"/>
        <v>18.859303618086141</v>
      </c>
      <c r="BK25" s="286">
        <f t="shared" si="8"/>
        <v>15.827919992895565</v>
      </c>
      <c r="BL25" s="286">
        <f t="shared" si="8"/>
        <v>16.415571713018181</v>
      </c>
      <c r="BM25" s="335">
        <f t="shared" si="8"/>
        <v>11.294276412017172</v>
      </c>
      <c r="BN25" s="286">
        <f t="shared" si="8"/>
        <v>10.795257374204743</v>
      </c>
      <c r="BO25" s="286">
        <f t="shared" si="8"/>
        <v>12.12419515233092</v>
      </c>
      <c r="BP25" s="286">
        <f t="shared" si="8"/>
        <v>9.8229822982298245</v>
      </c>
      <c r="BQ25" s="286">
        <f t="shared" si="8"/>
        <v>9.7720436090487031</v>
      </c>
      <c r="BR25" s="286">
        <f t="shared" si="8"/>
        <v>12.109058809282523</v>
      </c>
      <c r="BS25" s="335">
        <f t="shared" ref="BS25:CS25" si="9">BS14/BS8*1000</f>
        <v>9.9843867868395488</v>
      </c>
      <c r="BT25" s="286">
        <f t="shared" si="9"/>
        <v>9.5432085860626206</v>
      </c>
      <c r="BU25" s="286">
        <f t="shared" si="9"/>
        <v>9.1875479336660923</v>
      </c>
      <c r="BV25" s="286">
        <f t="shared" si="9"/>
        <v>8.737013393415948</v>
      </c>
      <c r="BW25" s="286">
        <f t="shared" si="9"/>
        <v>7.317194992008524</v>
      </c>
      <c r="BX25" s="286">
        <f t="shared" si="9"/>
        <v>8.3318365245297024</v>
      </c>
      <c r="BY25" s="286">
        <f t="shared" si="9"/>
        <v>11.351886841967143</v>
      </c>
      <c r="BZ25" s="286">
        <f t="shared" si="9"/>
        <v>9.2097459844411098</v>
      </c>
      <c r="CA25" s="286">
        <f t="shared" si="9"/>
        <v>10.03168056875163</v>
      </c>
      <c r="CB25" s="286">
        <f t="shared" si="9"/>
        <v>9.739169539799132</v>
      </c>
      <c r="CC25" s="286">
        <f t="shared" si="9"/>
        <v>9.9924478809721542</v>
      </c>
      <c r="CD25" s="286">
        <f t="shared" si="9"/>
        <v>10.838365872331174</v>
      </c>
      <c r="CE25" s="286">
        <f t="shared" si="9"/>
        <v>9.9168623942139202</v>
      </c>
      <c r="CF25" s="335">
        <f t="shared" si="9"/>
        <v>10.907097691733883</v>
      </c>
      <c r="CG25" s="286">
        <f t="shared" si="9"/>
        <v>8.9224972526034847</v>
      </c>
      <c r="CH25" s="286">
        <f t="shared" si="9"/>
        <v>9.5669043880963329</v>
      </c>
      <c r="CI25" s="286">
        <f t="shared" si="9"/>
        <v>9.1981582083211837</v>
      </c>
      <c r="CJ25" s="286">
        <f t="shared" si="9"/>
        <v>11.088153247562994</v>
      </c>
      <c r="CK25" s="286">
        <f t="shared" si="9"/>
        <v>12.637963101491783</v>
      </c>
      <c r="CL25" s="286">
        <f t="shared" si="9"/>
        <v>8.6047071885703517</v>
      </c>
      <c r="CM25" s="286">
        <f t="shared" si="9"/>
        <v>11.738652545630764</v>
      </c>
      <c r="CN25" s="286">
        <f t="shared" si="9"/>
        <v>8.1651952784873636</v>
      </c>
      <c r="CO25" s="286">
        <f t="shared" si="9"/>
        <v>8.5220578609765667</v>
      </c>
      <c r="CP25" s="286">
        <f t="shared" si="9"/>
        <v>9.2368142398333788</v>
      </c>
      <c r="CQ25" s="286">
        <f t="shared" si="9"/>
        <v>10.269224844677973</v>
      </c>
      <c r="CR25" s="286">
        <f t="shared" si="9"/>
        <v>9.9780436158492289</v>
      </c>
      <c r="CS25" s="286">
        <f t="shared" si="9"/>
        <v>11.182967419576716</v>
      </c>
      <c r="CT25" s="335">
        <f t="shared" si="8"/>
        <v>11.840090055284119</v>
      </c>
      <c r="CU25" s="286">
        <f t="shared" si="8"/>
        <v>12.429868005222033</v>
      </c>
      <c r="CV25" s="286">
        <f t="shared" si="8"/>
        <v>12.153179011195189</v>
      </c>
      <c r="CW25" s="286">
        <f t="shared" si="8"/>
        <v>11.228799792059263</v>
      </c>
      <c r="CX25" s="286">
        <f t="shared" si="8"/>
        <v>11.681145397306185</v>
      </c>
      <c r="CY25" s="286">
        <f t="shared" si="8"/>
        <v>10.683292509153329</v>
      </c>
      <c r="CZ25" s="335">
        <f t="shared" si="8"/>
        <v>11.999303245500162</v>
      </c>
      <c r="DA25" s="286">
        <f t="shared" si="8"/>
        <v>9.464032982585687</v>
      </c>
      <c r="DB25" s="286">
        <f t="shared" si="8"/>
        <v>9.8764550453474254</v>
      </c>
      <c r="DC25" s="286">
        <f t="shared" si="8"/>
        <v>11.254804331018869</v>
      </c>
      <c r="DD25" s="286">
        <f t="shared" si="8"/>
        <v>13.188926980013656</v>
      </c>
      <c r="DE25" s="286">
        <f t="shared" si="8"/>
        <v>10.746807986434847</v>
      </c>
      <c r="DF25" s="286">
        <f t="shared" si="8"/>
        <v>12.779402312170127</v>
      </c>
      <c r="DG25" s="335">
        <f t="shared" si="8"/>
        <v>12.179645056229653</v>
      </c>
      <c r="DH25" s="335">
        <f t="shared" si="8"/>
        <v>15.455860734560117</v>
      </c>
      <c r="DI25" s="286">
        <f t="shared" si="8"/>
        <v>12.463341281765699</v>
      </c>
      <c r="DJ25" s="286">
        <f t="shared" si="8"/>
        <v>11.431967099390313</v>
      </c>
      <c r="DK25" s="286">
        <f t="shared" si="8"/>
        <v>26.439935494740894</v>
      </c>
      <c r="DL25" s="335" t="s">
        <v>413</v>
      </c>
      <c r="DM25" s="336">
        <f>DM14/DM8*1000</f>
        <v>16.793076415348359</v>
      </c>
      <c r="DN25" s="337" t="s">
        <v>413</v>
      </c>
    </row>
    <row r="26" spans="1:131" s="25" customFormat="1" ht="16.5" customHeight="1">
      <c r="A26" s="338" t="s">
        <v>562</v>
      </c>
      <c r="B26" s="320">
        <v>8</v>
      </c>
      <c r="C26" s="286">
        <v>7.2</v>
      </c>
      <c r="D26" s="286">
        <v>12</v>
      </c>
      <c r="E26" s="286">
        <v>10.5</v>
      </c>
      <c r="F26" s="286">
        <v>13.5</v>
      </c>
      <c r="G26" s="286">
        <v>8.8000000000000007</v>
      </c>
      <c r="H26" s="286">
        <v>6.8</v>
      </c>
      <c r="I26" s="286">
        <v>9.5</v>
      </c>
      <c r="J26" s="286">
        <v>10.4</v>
      </c>
      <c r="K26" s="286">
        <v>9.3000000000000007</v>
      </c>
      <c r="L26" s="286">
        <v>6.6</v>
      </c>
      <c r="M26" s="286">
        <v>7.8</v>
      </c>
      <c r="N26" s="286">
        <v>6.6</v>
      </c>
      <c r="O26" s="320">
        <v>9.8000000000000007</v>
      </c>
      <c r="P26" s="286">
        <v>8.3000000000000007</v>
      </c>
      <c r="Q26" s="286">
        <v>8</v>
      </c>
      <c r="R26" s="286">
        <v>9.9</v>
      </c>
      <c r="S26" s="286">
        <v>13.7</v>
      </c>
      <c r="T26" s="286">
        <v>9.8000000000000007</v>
      </c>
      <c r="U26" s="286">
        <v>10.9</v>
      </c>
      <c r="V26" s="286">
        <v>11.4</v>
      </c>
      <c r="W26" s="286">
        <v>8.6</v>
      </c>
      <c r="X26" s="320">
        <v>9.6999999999999993</v>
      </c>
      <c r="Y26" s="286">
        <v>11.5</v>
      </c>
      <c r="Z26" s="286">
        <v>10.5</v>
      </c>
      <c r="AA26" s="286">
        <v>7.6</v>
      </c>
      <c r="AB26" s="286">
        <v>10.3</v>
      </c>
      <c r="AC26" s="320">
        <v>9.6</v>
      </c>
      <c r="AD26" s="286">
        <v>11.3</v>
      </c>
      <c r="AE26" s="286">
        <v>8.4</v>
      </c>
      <c r="AF26" s="286">
        <v>13</v>
      </c>
      <c r="AG26" s="286">
        <v>8.6</v>
      </c>
      <c r="AH26" s="286">
        <v>10.6</v>
      </c>
      <c r="AI26" s="286">
        <v>8.6999999999999993</v>
      </c>
      <c r="AJ26" s="320">
        <v>9.4</v>
      </c>
      <c r="AK26" s="286">
        <v>9.6999999999999993</v>
      </c>
      <c r="AL26" s="286">
        <v>9.1</v>
      </c>
      <c r="AM26" s="320">
        <v>8.8000000000000007</v>
      </c>
      <c r="AN26" s="286">
        <v>9.8000000000000007</v>
      </c>
      <c r="AO26" s="286">
        <v>9.6999999999999993</v>
      </c>
      <c r="AP26" s="286">
        <v>8.4</v>
      </c>
      <c r="AQ26" s="286">
        <v>11.1</v>
      </c>
      <c r="AR26" s="286">
        <v>8.5</v>
      </c>
      <c r="AS26" s="286">
        <v>10.1</v>
      </c>
      <c r="AT26" s="286">
        <v>8.9</v>
      </c>
      <c r="AU26" s="286">
        <v>7.8</v>
      </c>
      <c r="AV26" s="286">
        <v>8.1999999999999993</v>
      </c>
      <c r="AW26" s="286">
        <v>10.9</v>
      </c>
      <c r="AX26" s="320">
        <v>8.6999999999999993</v>
      </c>
      <c r="AY26" s="286">
        <v>10.1</v>
      </c>
      <c r="AZ26" s="286">
        <v>8.3000000000000007</v>
      </c>
      <c r="BA26" s="286">
        <v>7.5</v>
      </c>
      <c r="BB26" s="286">
        <v>9.4</v>
      </c>
      <c r="BC26" s="286">
        <v>9.5</v>
      </c>
      <c r="BD26" s="320">
        <v>5.9</v>
      </c>
      <c r="BE26" s="286">
        <v>6.1</v>
      </c>
      <c r="BF26" s="286">
        <v>6.1</v>
      </c>
      <c r="BG26" s="286">
        <v>5.9</v>
      </c>
      <c r="BH26" s="286">
        <v>5.8</v>
      </c>
      <c r="BI26" s="286">
        <v>6</v>
      </c>
      <c r="BJ26" s="286">
        <v>5.3</v>
      </c>
      <c r="BK26" s="286">
        <v>5.8</v>
      </c>
      <c r="BL26" s="286">
        <v>5.8</v>
      </c>
      <c r="BM26" s="320">
        <v>9.4</v>
      </c>
      <c r="BN26" s="286">
        <v>8.9</v>
      </c>
      <c r="BO26" s="286">
        <v>8.6999999999999993</v>
      </c>
      <c r="BP26" s="286">
        <v>10.6</v>
      </c>
      <c r="BQ26" s="286">
        <v>11.5</v>
      </c>
      <c r="BR26" s="286">
        <v>9</v>
      </c>
      <c r="BS26" s="320">
        <v>10.1</v>
      </c>
      <c r="BT26" s="286">
        <v>10.5</v>
      </c>
      <c r="BU26" s="286">
        <v>11.2</v>
      </c>
      <c r="BV26" s="286">
        <v>12.7</v>
      </c>
      <c r="BW26" s="286">
        <v>15.6</v>
      </c>
      <c r="BX26" s="286">
        <v>12.5</v>
      </c>
      <c r="BY26" s="286">
        <v>8.1</v>
      </c>
      <c r="BZ26" s="286">
        <v>10.3</v>
      </c>
      <c r="CA26" s="286">
        <v>11.3</v>
      </c>
      <c r="CB26" s="286">
        <v>10</v>
      </c>
      <c r="CC26" s="286">
        <v>9.8000000000000007</v>
      </c>
      <c r="CD26" s="286">
        <v>9</v>
      </c>
      <c r="CE26" s="286">
        <v>10.3</v>
      </c>
      <c r="CF26" s="320">
        <v>9.4</v>
      </c>
      <c r="CG26" s="286">
        <v>11.6</v>
      </c>
      <c r="CH26" s="286">
        <v>10.9</v>
      </c>
      <c r="CI26" s="286">
        <v>11.8</v>
      </c>
      <c r="CJ26" s="286">
        <v>9.1999999999999993</v>
      </c>
      <c r="CK26" s="286">
        <v>6.6</v>
      </c>
      <c r="CL26" s="286">
        <v>11.7</v>
      </c>
      <c r="CM26" s="286">
        <v>8.6999999999999993</v>
      </c>
      <c r="CN26" s="286">
        <v>12.5</v>
      </c>
      <c r="CO26" s="286">
        <v>12</v>
      </c>
      <c r="CP26" s="286">
        <v>11.7</v>
      </c>
      <c r="CQ26" s="286">
        <v>10.9</v>
      </c>
      <c r="CR26" s="286">
        <v>10.4</v>
      </c>
      <c r="CS26" s="286">
        <v>9.6</v>
      </c>
      <c r="CT26" s="320">
        <v>8.4</v>
      </c>
      <c r="CU26" s="286">
        <v>7.7</v>
      </c>
      <c r="CV26" s="286">
        <v>7.8</v>
      </c>
      <c r="CW26" s="286">
        <v>9</v>
      </c>
      <c r="CX26" s="286">
        <v>9.1999999999999993</v>
      </c>
      <c r="CY26" s="286">
        <v>9.6</v>
      </c>
      <c r="CZ26" s="320">
        <v>9.4</v>
      </c>
      <c r="DA26" s="286">
        <v>11.1</v>
      </c>
      <c r="DB26" s="286">
        <v>9.4</v>
      </c>
      <c r="DC26" s="286">
        <v>10.4</v>
      </c>
      <c r="DD26" s="286">
        <v>8.4</v>
      </c>
      <c r="DE26" s="286">
        <v>10.3</v>
      </c>
      <c r="DF26" s="286">
        <v>9</v>
      </c>
      <c r="DG26" s="320">
        <v>8.5</v>
      </c>
      <c r="DH26" s="320" t="s">
        <v>413</v>
      </c>
      <c r="DI26" s="286">
        <v>8.1999999999999993</v>
      </c>
      <c r="DJ26" s="286">
        <v>8.6999999999999993</v>
      </c>
      <c r="DK26" s="286">
        <v>3.1</v>
      </c>
      <c r="DL26" s="320" t="s">
        <v>413</v>
      </c>
      <c r="DM26" s="251">
        <v>5.2</v>
      </c>
      <c r="DN26" s="321" t="s">
        <v>413</v>
      </c>
      <c r="DT26" s="329"/>
      <c r="DU26" s="329"/>
      <c r="DV26" s="329"/>
      <c r="DW26" s="329"/>
      <c r="DX26" s="329"/>
    </row>
    <row r="27" spans="1:131" s="25" customFormat="1" ht="16.5" customHeight="1">
      <c r="A27" s="245" t="s">
        <v>510</v>
      </c>
      <c r="B27" s="320">
        <v>3.3</v>
      </c>
      <c r="C27" s="286">
        <v>3.1</v>
      </c>
      <c r="D27" s="286">
        <v>4.5999999999999996</v>
      </c>
      <c r="E27" s="286">
        <v>2.4</v>
      </c>
      <c r="F27" s="286">
        <v>2.7</v>
      </c>
      <c r="G27" s="286">
        <v>3.5</v>
      </c>
      <c r="H27" s="286">
        <v>3.1</v>
      </c>
      <c r="I27" s="286">
        <v>2.9</v>
      </c>
      <c r="J27" s="286">
        <v>2.6</v>
      </c>
      <c r="K27" s="286">
        <v>3.4</v>
      </c>
      <c r="L27" s="286">
        <v>3.5</v>
      </c>
      <c r="M27" s="286">
        <v>2.7</v>
      </c>
      <c r="N27" s="286">
        <v>3.6</v>
      </c>
      <c r="O27" s="320">
        <v>3.7</v>
      </c>
      <c r="P27" s="286">
        <v>3.6</v>
      </c>
      <c r="Q27" s="286">
        <v>4.0999999999999996</v>
      </c>
      <c r="R27" s="286">
        <v>3.4</v>
      </c>
      <c r="S27" s="286">
        <v>4.5</v>
      </c>
      <c r="T27" s="286">
        <v>3.2</v>
      </c>
      <c r="U27" s="286">
        <v>3</v>
      </c>
      <c r="V27" s="286">
        <v>3.1</v>
      </c>
      <c r="W27" s="286">
        <v>5.6</v>
      </c>
      <c r="X27" s="320">
        <v>3.3</v>
      </c>
      <c r="Y27" s="286">
        <v>3.3</v>
      </c>
      <c r="Z27" s="286">
        <v>3.1</v>
      </c>
      <c r="AA27" s="286">
        <v>3.4</v>
      </c>
      <c r="AB27" s="286">
        <v>3.3</v>
      </c>
      <c r="AC27" s="320">
        <v>3.6</v>
      </c>
      <c r="AD27" s="286">
        <v>3.2</v>
      </c>
      <c r="AE27" s="286">
        <v>2.6</v>
      </c>
      <c r="AF27" s="286">
        <v>3.1</v>
      </c>
      <c r="AG27" s="286">
        <v>4.4000000000000004</v>
      </c>
      <c r="AH27" s="286">
        <v>3.1</v>
      </c>
      <c r="AI27" s="286">
        <v>3.9</v>
      </c>
      <c r="AJ27" s="320">
        <v>2.8</v>
      </c>
      <c r="AK27" s="286">
        <v>3.2</v>
      </c>
      <c r="AL27" s="286">
        <v>2.5</v>
      </c>
      <c r="AM27" s="320">
        <v>3.4</v>
      </c>
      <c r="AN27" s="286">
        <v>3.9</v>
      </c>
      <c r="AO27" s="286">
        <v>4.0999999999999996</v>
      </c>
      <c r="AP27" s="286">
        <v>3</v>
      </c>
      <c r="AQ27" s="286">
        <v>2.5</v>
      </c>
      <c r="AR27" s="286">
        <v>3.2</v>
      </c>
      <c r="AS27" s="286">
        <v>2.5</v>
      </c>
      <c r="AT27" s="286">
        <v>3.4</v>
      </c>
      <c r="AU27" s="286">
        <v>4</v>
      </c>
      <c r="AV27" s="286">
        <v>3.3</v>
      </c>
      <c r="AW27" s="286">
        <v>3.5</v>
      </c>
      <c r="AX27" s="320">
        <v>3.4</v>
      </c>
      <c r="AY27" s="286">
        <v>4.3</v>
      </c>
      <c r="AZ27" s="286">
        <v>3.6</v>
      </c>
      <c r="BA27" s="286">
        <v>3.6</v>
      </c>
      <c r="BB27" s="286">
        <v>3</v>
      </c>
      <c r="BC27" s="286">
        <v>2.8</v>
      </c>
      <c r="BD27" s="320">
        <v>3.7</v>
      </c>
      <c r="BE27" s="286">
        <v>3.4</v>
      </c>
      <c r="BF27" s="286">
        <v>3.4</v>
      </c>
      <c r="BG27" s="286">
        <v>3.1</v>
      </c>
      <c r="BH27" s="286">
        <v>3.5</v>
      </c>
      <c r="BI27" s="286">
        <v>3.1</v>
      </c>
      <c r="BJ27" s="286">
        <v>4.9000000000000004</v>
      </c>
      <c r="BK27" s="286">
        <v>3.5</v>
      </c>
      <c r="BL27" s="286">
        <v>4</v>
      </c>
      <c r="BM27" s="320">
        <v>3.3</v>
      </c>
      <c r="BN27" s="286">
        <v>2.4</v>
      </c>
      <c r="BO27" s="286">
        <v>3.9</v>
      </c>
      <c r="BP27" s="286">
        <v>3.2</v>
      </c>
      <c r="BQ27" s="286">
        <v>3.5</v>
      </c>
      <c r="BR27" s="286">
        <v>3.5</v>
      </c>
      <c r="BS27" s="320">
        <v>3.2</v>
      </c>
      <c r="BT27" s="286">
        <v>2.8</v>
      </c>
      <c r="BU27" s="286">
        <v>2.4</v>
      </c>
      <c r="BV27" s="286">
        <v>2.5</v>
      </c>
      <c r="BW27" s="286">
        <v>1.8</v>
      </c>
      <c r="BX27" s="286">
        <v>3.5</v>
      </c>
      <c r="BY27" s="286">
        <v>3.6</v>
      </c>
      <c r="BZ27" s="286">
        <v>2.7</v>
      </c>
      <c r="CA27" s="286">
        <v>2.5</v>
      </c>
      <c r="CB27" s="286">
        <v>3.2</v>
      </c>
      <c r="CC27" s="286">
        <v>3</v>
      </c>
      <c r="CD27" s="286">
        <v>3.2</v>
      </c>
      <c r="CE27" s="286">
        <v>4.5999999999999996</v>
      </c>
      <c r="CF27" s="320">
        <v>3.1</v>
      </c>
      <c r="CG27" s="286">
        <v>4.3</v>
      </c>
      <c r="CH27" s="286">
        <v>3.1</v>
      </c>
      <c r="CI27" s="286">
        <v>3.1</v>
      </c>
      <c r="CJ27" s="286">
        <v>3.7</v>
      </c>
      <c r="CK27" s="286">
        <v>2.4</v>
      </c>
      <c r="CL27" s="286">
        <v>2.6</v>
      </c>
      <c r="CM27" s="286">
        <v>3.2</v>
      </c>
      <c r="CN27" s="286">
        <v>3.1</v>
      </c>
      <c r="CO27" s="286">
        <v>4</v>
      </c>
      <c r="CP27" s="286">
        <v>3.1</v>
      </c>
      <c r="CQ27" s="286">
        <v>3.2</v>
      </c>
      <c r="CR27" s="286">
        <v>2.8</v>
      </c>
      <c r="CS27" s="286">
        <v>4</v>
      </c>
      <c r="CT27" s="320">
        <v>2.9</v>
      </c>
      <c r="CU27" s="286">
        <v>3</v>
      </c>
      <c r="CV27" s="286">
        <v>3</v>
      </c>
      <c r="CW27" s="286">
        <v>2.7</v>
      </c>
      <c r="CX27" s="286">
        <v>2.9</v>
      </c>
      <c r="CY27" s="286">
        <v>2.7</v>
      </c>
      <c r="CZ27" s="320">
        <v>3</v>
      </c>
      <c r="DA27" s="286">
        <v>2.5</v>
      </c>
      <c r="DB27" s="286">
        <v>1.9</v>
      </c>
      <c r="DC27" s="286">
        <v>3.5</v>
      </c>
      <c r="DD27" s="286">
        <v>3.3</v>
      </c>
      <c r="DE27" s="286">
        <v>2.4</v>
      </c>
      <c r="DF27" s="286">
        <v>2.4</v>
      </c>
      <c r="DG27" s="320">
        <v>3.4</v>
      </c>
      <c r="DH27" s="320" t="s">
        <v>413</v>
      </c>
      <c r="DI27" s="286">
        <v>8.8000000000000007</v>
      </c>
      <c r="DJ27" s="286">
        <v>6.6</v>
      </c>
      <c r="DK27" s="286">
        <v>8.6</v>
      </c>
      <c r="DL27" s="320" t="s">
        <v>413</v>
      </c>
      <c r="DM27" s="251">
        <v>7.1</v>
      </c>
      <c r="DN27" s="321" t="s">
        <v>413</v>
      </c>
      <c r="DT27" s="329"/>
      <c r="DU27" s="329"/>
      <c r="DV27" s="329"/>
      <c r="DW27" s="329"/>
      <c r="DX27" s="329"/>
    </row>
    <row r="28" spans="1:131" s="25" customFormat="1" ht="16.5" customHeight="1">
      <c r="A28" s="245" t="s">
        <v>581</v>
      </c>
      <c r="B28" s="320">
        <v>74.633785249903426</v>
      </c>
      <c r="C28" s="286">
        <v>62.658459470971799</v>
      </c>
      <c r="D28" s="286">
        <v>118.166458330472</v>
      </c>
      <c r="E28" s="286">
        <v>99.761018928387202</v>
      </c>
      <c r="F28" s="286">
        <v>136.041748299077</v>
      </c>
      <c r="G28" s="286">
        <v>82.426927633607605</v>
      </c>
      <c r="H28" s="286">
        <v>64.533434998093796</v>
      </c>
      <c r="I28" s="286">
        <v>85.691846657767599</v>
      </c>
      <c r="J28" s="286">
        <v>96.828155135868002</v>
      </c>
      <c r="K28" s="286">
        <v>90.449286313439799</v>
      </c>
      <c r="L28" s="286">
        <v>61.590083169995196</v>
      </c>
      <c r="M28" s="286">
        <v>78.861772706812502</v>
      </c>
      <c r="N28" s="286">
        <v>63.577691183633704</v>
      </c>
      <c r="O28" s="320">
        <v>90.180053865773061</v>
      </c>
      <c r="P28" s="286">
        <v>81.343419685832302</v>
      </c>
      <c r="Q28" s="286">
        <v>72.538832952801599</v>
      </c>
      <c r="R28" s="286">
        <v>90.8267620518657</v>
      </c>
      <c r="S28" s="286">
        <v>135.12086029691699</v>
      </c>
      <c r="T28" s="286">
        <v>88.687005973031901</v>
      </c>
      <c r="U28" s="286">
        <v>106.477459449786</v>
      </c>
      <c r="V28" s="286">
        <v>94.629703863306105</v>
      </c>
      <c r="W28" s="286">
        <v>70.038472107721901</v>
      </c>
      <c r="X28" s="320">
        <v>85.314510477369012</v>
      </c>
      <c r="Y28" s="286">
        <v>103.991321641656</v>
      </c>
      <c r="Z28" s="286">
        <v>91.968126500933394</v>
      </c>
      <c r="AA28" s="286">
        <v>64.234529856350605</v>
      </c>
      <c r="AB28" s="286">
        <v>95.216381263441207</v>
      </c>
      <c r="AC28" s="320">
        <v>86.420195755402659</v>
      </c>
      <c r="AD28" s="286">
        <v>109.92275874338399</v>
      </c>
      <c r="AE28" s="286">
        <v>72.2285560393195</v>
      </c>
      <c r="AF28" s="286">
        <v>123.048770108094</v>
      </c>
      <c r="AG28" s="286">
        <v>83.200747427283801</v>
      </c>
      <c r="AH28" s="286">
        <v>98.682603611796793</v>
      </c>
      <c r="AI28" s="286">
        <v>73.530996357503398</v>
      </c>
      <c r="AJ28" s="320">
        <v>104.31662174838816</v>
      </c>
      <c r="AK28" s="286">
        <v>105.158208572436</v>
      </c>
      <c r="AL28" s="286">
        <v>103.58672079185899</v>
      </c>
      <c r="AM28" s="320">
        <v>77.469009992851383</v>
      </c>
      <c r="AN28" s="286">
        <v>78.681878042645096</v>
      </c>
      <c r="AO28" s="286">
        <v>82.516524584059297</v>
      </c>
      <c r="AP28" s="286">
        <v>72.184750109818495</v>
      </c>
      <c r="AQ28" s="286">
        <v>103.01096050657399</v>
      </c>
      <c r="AR28" s="286">
        <v>75.784341314098299</v>
      </c>
      <c r="AS28" s="286">
        <v>87.568543382601803</v>
      </c>
      <c r="AT28" s="286">
        <v>77.972081863208601</v>
      </c>
      <c r="AU28" s="286">
        <v>70.830045196929504</v>
      </c>
      <c r="AV28" s="286">
        <v>73.863054584272902</v>
      </c>
      <c r="AW28" s="286">
        <v>94.285882838770604</v>
      </c>
      <c r="AX28" s="320">
        <v>61.937330599160951</v>
      </c>
      <c r="AY28" s="286">
        <v>72.625231707048997</v>
      </c>
      <c r="AZ28" s="286">
        <v>57.606592118379801</v>
      </c>
      <c r="BA28" s="286">
        <v>57.035248715881401</v>
      </c>
      <c r="BB28" s="286">
        <v>64.724473657557297</v>
      </c>
      <c r="BC28" s="286">
        <v>73.125731447667107</v>
      </c>
      <c r="BD28" s="320">
        <v>54.14129318810464</v>
      </c>
      <c r="BE28" s="286">
        <v>80.415256057054904</v>
      </c>
      <c r="BF28" s="286">
        <v>47.460426138621997</v>
      </c>
      <c r="BG28" s="286">
        <v>56.628552726592702</v>
      </c>
      <c r="BH28" s="286">
        <v>52.072553558460399</v>
      </c>
      <c r="BI28" s="286">
        <v>56.665162521274702</v>
      </c>
      <c r="BJ28" s="286">
        <v>39.156161058825603</v>
      </c>
      <c r="BK28" s="286">
        <v>54.796955099814099</v>
      </c>
      <c r="BL28" s="286">
        <v>43.982204116019503</v>
      </c>
      <c r="BM28" s="320">
        <v>78.957091244748284</v>
      </c>
      <c r="BN28" s="286">
        <v>79.129189074939504</v>
      </c>
      <c r="BO28" s="286">
        <v>65.638178105978199</v>
      </c>
      <c r="BP28" s="286">
        <v>100.25033936851</v>
      </c>
      <c r="BQ28" s="286">
        <v>102.23931963840499</v>
      </c>
      <c r="BR28" s="286">
        <v>72.966169730272597</v>
      </c>
      <c r="BS28" s="320">
        <v>99.494733628453673</v>
      </c>
      <c r="BT28" s="286">
        <v>108.31893880457299</v>
      </c>
      <c r="BU28" s="286">
        <v>117.50217157663801</v>
      </c>
      <c r="BV28" s="286">
        <v>124.070764106106</v>
      </c>
      <c r="BW28" s="286">
        <v>151.85018659233</v>
      </c>
      <c r="BX28" s="286">
        <v>131.491883657828</v>
      </c>
      <c r="BY28" s="286">
        <v>76.246636906309604</v>
      </c>
      <c r="BZ28" s="286">
        <v>103.885083670913</v>
      </c>
      <c r="CA28" s="286">
        <v>112.890324354041</v>
      </c>
      <c r="CB28" s="286">
        <v>103.11126468555599</v>
      </c>
      <c r="CC28" s="286">
        <v>92.604862838604703</v>
      </c>
      <c r="CD28" s="286">
        <v>86.259266132104003</v>
      </c>
      <c r="CE28" s="286">
        <v>104.18812388646199</v>
      </c>
      <c r="CF28" s="320">
        <v>92.04900545710403</v>
      </c>
      <c r="CG28" s="286">
        <v>114.845602044272</v>
      </c>
      <c r="CH28" s="286">
        <v>106.534046328597</v>
      </c>
      <c r="CI28" s="286">
        <v>124.39902390059</v>
      </c>
      <c r="CJ28" s="286">
        <v>89.294414869620098</v>
      </c>
      <c r="CK28" s="286">
        <v>65.1844116038572</v>
      </c>
      <c r="CL28" s="286">
        <v>123.800649726762</v>
      </c>
      <c r="CM28" s="286">
        <v>86.124622513197593</v>
      </c>
      <c r="CN28" s="286">
        <v>140.154246202943</v>
      </c>
      <c r="CO28" s="286">
        <v>113.18350178919</v>
      </c>
      <c r="CP28" s="286">
        <v>121.82213221955</v>
      </c>
      <c r="CQ28" s="286">
        <v>106.980285901149</v>
      </c>
      <c r="CR28" s="286">
        <v>104.32076078467399</v>
      </c>
      <c r="CS28" s="286">
        <v>85.802389617081602</v>
      </c>
      <c r="CT28" s="320">
        <v>74.242931015745427</v>
      </c>
      <c r="CU28" s="286">
        <v>66.300717484196596</v>
      </c>
      <c r="CV28" s="286">
        <v>69.339649188631498</v>
      </c>
      <c r="CW28" s="286">
        <v>79.157122065430599</v>
      </c>
      <c r="CX28" s="286">
        <v>79.684490826038896</v>
      </c>
      <c r="CY28" s="286">
        <v>90.886731795624101</v>
      </c>
      <c r="CZ28" s="320">
        <v>93.273368014180306</v>
      </c>
      <c r="DA28" s="286">
        <v>110.57532705021799</v>
      </c>
      <c r="DB28" s="286">
        <v>98.685460880582795</v>
      </c>
      <c r="DC28" s="286">
        <v>108.55827370536601</v>
      </c>
      <c r="DD28" s="286">
        <v>77.774790398883496</v>
      </c>
      <c r="DE28" s="286">
        <v>113.32799778231799</v>
      </c>
      <c r="DF28" s="286">
        <v>83.962538494232405</v>
      </c>
      <c r="DG28" s="320">
        <v>76.400000000000006</v>
      </c>
      <c r="DH28" s="320" t="s">
        <v>413</v>
      </c>
      <c r="DI28" s="286">
        <v>61.436506167335402</v>
      </c>
      <c r="DJ28" s="286">
        <v>75.536050702936976</v>
      </c>
      <c r="DK28" s="286">
        <v>11.644013666072489</v>
      </c>
      <c r="DL28" s="320" t="s">
        <v>413</v>
      </c>
      <c r="DM28" s="251">
        <v>32.540124263110698</v>
      </c>
      <c r="DN28" s="321">
        <v>4.7923813839083405</v>
      </c>
      <c r="DT28" s="329"/>
      <c r="DU28" s="329"/>
      <c r="DV28" s="329"/>
      <c r="DW28" s="329"/>
      <c r="DX28" s="329"/>
    </row>
    <row r="29" spans="1:131" s="25" customFormat="1" ht="16.5" customHeight="1">
      <c r="A29" s="245" t="s">
        <v>511</v>
      </c>
      <c r="B29" s="320"/>
      <c r="C29" s="286"/>
      <c r="D29" s="286"/>
      <c r="E29" s="286"/>
      <c r="F29" s="286"/>
      <c r="G29" s="286"/>
      <c r="H29" s="286"/>
      <c r="I29" s="286"/>
      <c r="J29" s="286"/>
      <c r="K29" s="286"/>
      <c r="L29" s="286"/>
      <c r="M29" s="286"/>
      <c r="N29" s="286"/>
      <c r="O29" s="320"/>
      <c r="P29" s="286"/>
      <c r="Q29" s="286"/>
      <c r="R29" s="286"/>
      <c r="S29" s="286"/>
      <c r="T29" s="286"/>
      <c r="U29" s="286"/>
      <c r="V29" s="286"/>
      <c r="W29" s="286"/>
      <c r="X29" s="320"/>
      <c r="Y29" s="286"/>
      <c r="Z29" s="286"/>
      <c r="AA29" s="286"/>
      <c r="AB29" s="286"/>
      <c r="AC29" s="320"/>
      <c r="AD29" s="286"/>
      <c r="AE29" s="286"/>
      <c r="AF29" s="286"/>
      <c r="AG29" s="286"/>
      <c r="AH29" s="286"/>
      <c r="AI29" s="286"/>
      <c r="AJ29" s="320"/>
      <c r="AK29" s="286"/>
      <c r="AL29" s="286"/>
      <c r="AM29" s="320"/>
      <c r="AN29" s="286"/>
      <c r="AO29" s="286"/>
      <c r="AP29" s="286"/>
      <c r="AQ29" s="286"/>
      <c r="AR29" s="286"/>
      <c r="AS29" s="286"/>
      <c r="AT29" s="286"/>
      <c r="AU29" s="286"/>
      <c r="AV29" s="286"/>
      <c r="AW29" s="286"/>
      <c r="AX29" s="320"/>
      <c r="AY29" s="286"/>
      <c r="AZ29" s="286"/>
      <c r="BA29" s="286"/>
      <c r="BB29" s="286"/>
      <c r="BC29" s="286"/>
      <c r="BD29" s="320"/>
      <c r="BE29" s="286"/>
      <c r="BF29" s="286"/>
      <c r="BG29" s="286"/>
      <c r="BH29" s="286"/>
      <c r="BI29" s="286"/>
      <c r="BJ29" s="286"/>
      <c r="BK29" s="286"/>
      <c r="BL29" s="286"/>
      <c r="BM29" s="320"/>
      <c r="BN29" s="286"/>
      <c r="BO29" s="286"/>
      <c r="BP29" s="286"/>
      <c r="BQ29" s="286"/>
      <c r="BR29" s="286"/>
      <c r="BS29" s="320"/>
      <c r="BT29" s="286"/>
      <c r="BU29" s="286"/>
      <c r="BV29" s="286"/>
      <c r="BW29" s="286"/>
      <c r="BX29" s="286"/>
      <c r="BY29" s="286"/>
      <c r="BZ29" s="286"/>
      <c r="CA29" s="286"/>
      <c r="CB29" s="286"/>
      <c r="CC29" s="286"/>
      <c r="CD29" s="286"/>
      <c r="CE29" s="286"/>
      <c r="CF29" s="320"/>
      <c r="CG29" s="286"/>
      <c r="CH29" s="286"/>
      <c r="CI29" s="286"/>
      <c r="CJ29" s="286"/>
      <c r="CK29" s="286"/>
      <c r="CL29" s="286"/>
      <c r="CM29" s="286"/>
      <c r="CN29" s="286"/>
      <c r="CO29" s="286"/>
      <c r="CP29" s="286"/>
      <c r="CQ29" s="286"/>
      <c r="CR29" s="286"/>
      <c r="CS29" s="286"/>
      <c r="CT29" s="320"/>
      <c r="CU29" s="286"/>
      <c r="CV29" s="286"/>
      <c r="CW29" s="286"/>
      <c r="CX29" s="286"/>
      <c r="CY29" s="286"/>
      <c r="CZ29" s="320"/>
      <c r="DA29" s="286"/>
      <c r="DB29" s="286"/>
      <c r="DC29" s="286"/>
      <c r="DD29" s="286"/>
      <c r="DE29" s="286"/>
      <c r="DF29" s="286"/>
      <c r="DG29" s="320"/>
      <c r="DH29" s="320"/>
      <c r="DI29" s="286"/>
      <c r="DJ29" s="286"/>
      <c r="DK29" s="286"/>
      <c r="DL29" s="320"/>
      <c r="DM29" s="251"/>
      <c r="DN29" s="321"/>
      <c r="DT29" s="329"/>
      <c r="DU29" s="329"/>
      <c r="DV29" s="329"/>
      <c r="DW29" s="329"/>
      <c r="DX29" s="329"/>
    </row>
    <row r="30" spans="1:131" s="329" customFormat="1" ht="16.5" customHeight="1">
      <c r="A30" s="339" t="s">
        <v>61</v>
      </c>
      <c r="B30" s="320">
        <v>80.099999999999994</v>
      </c>
      <c r="C30" s="286">
        <v>80.2</v>
      </c>
      <c r="D30" s="286">
        <v>78.3</v>
      </c>
      <c r="E30" s="286">
        <v>80</v>
      </c>
      <c r="F30" s="286">
        <v>78</v>
      </c>
      <c r="G30" s="286">
        <v>79.599999999999994</v>
      </c>
      <c r="H30" s="286">
        <v>80.8</v>
      </c>
      <c r="I30" s="286">
        <v>79.7</v>
      </c>
      <c r="J30" s="286">
        <v>78.599999999999994</v>
      </c>
      <c r="K30" s="286">
        <v>78.900000000000006</v>
      </c>
      <c r="L30" s="286">
        <v>80.900000000000006</v>
      </c>
      <c r="M30" s="286">
        <v>80.2</v>
      </c>
      <c r="N30" s="286">
        <v>80.7</v>
      </c>
      <c r="O30" s="320">
        <v>78.7</v>
      </c>
      <c r="P30" s="286">
        <v>79.7</v>
      </c>
      <c r="Q30" s="286">
        <v>79.3</v>
      </c>
      <c r="R30" s="286">
        <v>78.8</v>
      </c>
      <c r="S30" s="286">
        <v>76.900000000000006</v>
      </c>
      <c r="T30" s="286">
        <v>78.599999999999994</v>
      </c>
      <c r="U30" s="286">
        <v>78.7</v>
      </c>
      <c r="V30" s="286">
        <v>77.400000000000006</v>
      </c>
      <c r="W30" s="286">
        <v>78.7</v>
      </c>
      <c r="X30" s="320">
        <v>78.3</v>
      </c>
      <c r="Y30" s="286">
        <v>77.8</v>
      </c>
      <c r="Z30" s="286">
        <v>77.599999999999994</v>
      </c>
      <c r="AA30" s="286">
        <v>79.400000000000006</v>
      </c>
      <c r="AB30" s="286">
        <v>78.400000000000006</v>
      </c>
      <c r="AC30" s="320">
        <v>79.099999999999994</v>
      </c>
      <c r="AD30" s="286">
        <v>77.8</v>
      </c>
      <c r="AE30" s="286">
        <v>79.8</v>
      </c>
      <c r="AF30" s="286">
        <v>78.2</v>
      </c>
      <c r="AG30" s="286">
        <v>79.900000000000006</v>
      </c>
      <c r="AH30" s="286">
        <v>79</v>
      </c>
      <c r="AI30" s="286">
        <v>79.099999999999994</v>
      </c>
      <c r="AJ30" s="320">
        <v>79.900000000000006</v>
      </c>
      <c r="AK30" s="286">
        <v>79.599999999999994</v>
      </c>
      <c r="AL30" s="286">
        <v>80.099999999999994</v>
      </c>
      <c r="AM30" s="320">
        <v>78.599999999999994</v>
      </c>
      <c r="AN30" s="286">
        <v>77</v>
      </c>
      <c r="AO30" s="286">
        <v>78.400000000000006</v>
      </c>
      <c r="AP30" s="286">
        <v>78.7</v>
      </c>
      <c r="AQ30" s="286">
        <v>77.2</v>
      </c>
      <c r="AR30" s="286">
        <v>79</v>
      </c>
      <c r="AS30" s="286">
        <v>78.3</v>
      </c>
      <c r="AT30" s="286">
        <v>78.2</v>
      </c>
      <c r="AU30" s="286">
        <v>79.3</v>
      </c>
      <c r="AV30" s="286">
        <v>79.400000000000006</v>
      </c>
      <c r="AW30" s="286">
        <v>77.7</v>
      </c>
      <c r="AX30" s="320">
        <v>76.900000000000006</v>
      </c>
      <c r="AY30" s="286">
        <v>76.599999999999994</v>
      </c>
      <c r="AZ30" s="286">
        <v>76.900000000000006</v>
      </c>
      <c r="BA30" s="286">
        <v>78.099999999999994</v>
      </c>
      <c r="BB30" s="286">
        <v>76.2</v>
      </c>
      <c r="BC30" s="286">
        <v>77.400000000000006</v>
      </c>
      <c r="BD30" s="320">
        <v>80.8</v>
      </c>
      <c r="BE30" s="286">
        <v>81.599999999999994</v>
      </c>
      <c r="BF30" s="286">
        <v>79.900000000000006</v>
      </c>
      <c r="BG30" s="286">
        <v>81.400000000000006</v>
      </c>
      <c r="BH30" s="286">
        <v>80.8</v>
      </c>
      <c r="BI30" s="286">
        <v>81.400000000000006</v>
      </c>
      <c r="BJ30" s="286">
        <v>79.5</v>
      </c>
      <c r="BK30" s="286">
        <v>81.099999999999994</v>
      </c>
      <c r="BL30" s="286">
        <v>79.900000000000006</v>
      </c>
      <c r="BM30" s="320">
        <v>78</v>
      </c>
      <c r="BN30" s="286">
        <v>78.5</v>
      </c>
      <c r="BO30" s="286">
        <v>77.599999999999994</v>
      </c>
      <c r="BP30" s="286">
        <v>78.5</v>
      </c>
      <c r="BQ30" s="286">
        <v>78.099999999999994</v>
      </c>
      <c r="BR30" s="286">
        <v>77.7</v>
      </c>
      <c r="BS30" s="320">
        <v>79.400000000000006</v>
      </c>
      <c r="BT30" s="286">
        <v>79.400000000000006</v>
      </c>
      <c r="BU30" s="286">
        <v>78.5</v>
      </c>
      <c r="BV30" s="286">
        <v>79.3</v>
      </c>
      <c r="BW30" s="286">
        <v>76.900000000000006</v>
      </c>
      <c r="BX30" s="286">
        <v>79.099999999999994</v>
      </c>
      <c r="BY30" s="286">
        <v>79.599999999999994</v>
      </c>
      <c r="BZ30" s="286">
        <v>79.400000000000006</v>
      </c>
      <c r="CA30" s="286">
        <v>79.599999999999994</v>
      </c>
      <c r="CB30" s="286">
        <v>80.2</v>
      </c>
      <c r="CC30" s="286">
        <v>79.8</v>
      </c>
      <c r="CD30" s="286">
        <v>80.099999999999994</v>
      </c>
      <c r="CE30" s="286">
        <v>79.3</v>
      </c>
      <c r="CF30" s="320">
        <v>79.7</v>
      </c>
      <c r="CG30" s="286">
        <v>78.3</v>
      </c>
      <c r="CH30" s="286">
        <v>78.5</v>
      </c>
      <c r="CI30" s="286">
        <v>79.3</v>
      </c>
      <c r="CJ30" s="286">
        <v>79.7</v>
      </c>
      <c r="CK30" s="286">
        <v>81.099999999999994</v>
      </c>
      <c r="CL30" s="286">
        <v>79.400000000000006</v>
      </c>
      <c r="CM30" s="286">
        <v>79.3</v>
      </c>
      <c r="CN30" s="286">
        <v>79.400000000000006</v>
      </c>
      <c r="CO30" s="286">
        <v>78.7</v>
      </c>
      <c r="CP30" s="286">
        <v>79</v>
      </c>
      <c r="CQ30" s="286">
        <v>78.900000000000006</v>
      </c>
      <c r="CR30" s="286">
        <v>80.3</v>
      </c>
      <c r="CS30" s="286">
        <v>79.599999999999994</v>
      </c>
      <c r="CT30" s="320">
        <v>79.5</v>
      </c>
      <c r="CU30" s="286">
        <v>79.3</v>
      </c>
      <c r="CV30" s="286">
        <v>80.5</v>
      </c>
      <c r="CW30" s="286">
        <v>80.400000000000006</v>
      </c>
      <c r="CX30" s="286">
        <v>79</v>
      </c>
      <c r="CY30" s="286">
        <v>78.7</v>
      </c>
      <c r="CZ30" s="320">
        <v>79.7</v>
      </c>
      <c r="DA30" s="286">
        <v>78.599999999999994</v>
      </c>
      <c r="DB30" s="286">
        <v>81</v>
      </c>
      <c r="DC30" s="286">
        <v>79.900000000000006</v>
      </c>
      <c r="DD30" s="286">
        <v>79.900000000000006</v>
      </c>
      <c r="DE30" s="286">
        <v>79.400000000000006</v>
      </c>
      <c r="DF30" s="286">
        <v>79.2</v>
      </c>
      <c r="DG30" s="320">
        <v>79.3</v>
      </c>
      <c r="DH30" s="320" t="s">
        <v>413</v>
      </c>
      <c r="DI30" s="286">
        <v>76.099999999999994</v>
      </c>
      <c r="DJ30" s="286">
        <v>78.099999999999994</v>
      </c>
      <c r="DK30" s="286">
        <v>76.7</v>
      </c>
      <c r="DL30" s="320" t="s">
        <v>413</v>
      </c>
      <c r="DM30" s="251">
        <v>77.099999999999994</v>
      </c>
      <c r="DN30" s="321">
        <v>74.7</v>
      </c>
      <c r="DO30" s="25"/>
      <c r="DP30" s="25"/>
      <c r="DQ30" s="25"/>
      <c r="DR30" s="25"/>
      <c r="DS30" s="25"/>
    </row>
    <row r="31" spans="1:131" s="329" customFormat="1" ht="16.5" customHeight="1">
      <c r="A31" s="339" t="s">
        <v>62</v>
      </c>
      <c r="B31" s="320">
        <v>85.8</v>
      </c>
      <c r="C31" s="286">
        <v>85.8</v>
      </c>
      <c r="D31" s="286">
        <v>85</v>
      </c>
      <c r="E31" s="286">
        <v>85.2</v>
      </c>
      <c r="F31" s="286">
        <v>85.3</v>
      </c>
      <c r="G31" s="286">
        <v>85.3</v>
      </c>
      <c r="H31" s="286">
        <v>86.2</v>
      </c>
      <c r="I31" s="286">
        <v>85.7</v>
      </c>
      <c r="J31" s="286">
        <v>85.5</v>
      </c>
      <c r="K31" s="286">
        <v>85.3</v>
      </c>
      <c r="L31" s="286">
        <v>86</v>
      </c>
      <c r="M31" s="286">
        <v>86.6</v>
      </c>
      <c r="N31" s="286">
        <v>85.8</v>
      </c>
      <c r="O31" s="320">
        <v>85</v>
      </c>
      <c r="P31" s="286">
        <v>85.9</v>
      </c>
      <c r="Q31" s="286">
        <v>85.1</v>
      </c>
      <c r="R31" s="286">
        <v>85.6</v>
      </c>
      <c r="S31" s="286">
        <v>83.1</v>
      </c>
      <c r="T31" s="286">
        <v>84.6</v>
      </c>
      <c r="U31" s="286">
        <v>85.5</v>
      </c>
      <c r="V31" s="286">
        <v>84.4</v>
      </c>
      <c r="W31" s="286">
        <v>84.2</v>
      </c>
      <c r="X31" s="320">
        <v>85</v>
      </c>
      <c r="Y31" s="286">
        <v>84.5</v>
      </c>
      <c r="Z31" s="286">
        <v>84.7</v>
      </c>
      <c r="AA31" s="286">
        <v>85.9</v>
      </c>
      <c r="AB31" s="286">
        <v>85</v>
      </c>
      <c r="AC31" s="320">
        <v>85.4</v>
      </c>
      <c r="AD31" s="286">
        <v>84.8</v>
      </c>
      <c r="AE31" s="286">
        <v>85.5</v>
      </c>
      <c r="AF31" s="286">
        <v>84.6</v>
      </c>
      <c r="AG31" s="286">
        <v>86.2</v>
      </c>
      <c r="AH31" s="286">
        <v>85.1</v>
      </c>
      <c r="AI31" s="286">
        <v>85.5</v>
      </c>
      <c r="AJ31" s="320">
        <v>85.4</v>
      </c>
      <c r="AK31" s="286">
        <v>84.6</v>
      </c>
      <c r="AL31" s="286">
        <v>86</v>
      </c>
      <c r="AM31" s="320">
        <v>84.6</v>
      </c>
      <c r="AN31" s="286">
        <v>83.7</v>
      </c>
      <c r="AO31" s="286">
        <v>84.8</v>
      </c>
      <c r="AP31" s="286">
        <v>84.5</v>
      </c>
      <c r="AQ31" s="286">
        <v>84.6</v>
      </c>
      <c r="AR31" s="286">
        <v>84.5</v>
      </c>
      <c r="AS31" s="286">
        <v>84.1</v>
      </c>
      <c r="AT31" s="286">
        <v>84.3</v>
      </c>
      <c r="AU31" s="286">
        <v>85.1</v>
      </c>
      <c r="AV31" s="286">
        <v>85</v>
      </c>
      <c r="AW31" s="286">
        <v>84.2</v>
      </c>
      <c r="AX31" s="320">
        <v>83.6</v>
      </c>
      <c r="AY31" s="286">
        <v>83.2</v>
      </c>
      <c r="AZ31" s="286">
        <v>83.6</v>
      </c>
      <c r="BA31" s="286">
        <v>84.5</v>
      </c>
      <c r="BB31" s="286">
        <v>83.3</v>
      </c>
      <c r="BC31" s="286">
        <v>83.6</v>
      </c>
      <c r="BD31" s="320">
        <v>85.9</v>
      </c>
      <c r="BE31" s="286">
        <v>86.5</v>
      </c>
      <c r="BF31" s="286">
        <v>84.7</v>
      </c>
      <c r="BG31" s="286">
        <v>86.4</v>
      </c>
      <c r="BH31" s="286">
        <v>86.2</v>
      </c>
      <c r="BI31" s="286">
        <v>86.5</v>
      </c>
      <c r="BJ31" s="286">
        <v>84.8</v>
      </c>
      <c r="BK31" s="286">
        <v>85.9</v>
      </c>
      <c r="BL31" s="286">
        <v>85.2</v>
      </c>
      <c r="BM31" s="320">
        <v>84.5</v>
      </c>
      <c r="BN31" s="286">
        <v>85.2</v>
      </c>
      <c r="BO31" s="286">
        <v>83.9</v>
      </c>
      <c r="BP31" s="286">
        <v>85</v>
      </c>
      <c r="BQ31" s="286">
        <v>84.2</v>
      </c>
      <c r="BR31" s="286">
        <v>84.3</v>
      </c>
      <c r="BS31" s="320">
        <v>85.4</v>
      </c>
      <c r="BT31" s="286">
        <v>86</v>
      </c>
      <c r="BU31" s="286">
        <v>85.1</v>
      </c>
      <c r="BV31" s="286">
        <v>85.3</v>
      </c>
      <c r="BW31" s="286">
        <v>84.8</v>
      </c>
      <c r="BX31" s="286">
        <v>84.9</v>
      </c>
      <c r="BY31" s="286">
        <v>85.5</v>
      </c>
      <c r="BZ31" s="286">
        <v>85</v>
      </c>
      <c r="CA31" s="286">
        <v>85.4</v>
      </c>
      <c r="CB31" s="286">
        <v>85.5</v>
      </c>
      <c r="CC31" s="286">
        <v>85.4</v>
      </c>
      <c r="CD31" s="286">
        <v>86</v>
      </c>
      <c r="CE31" s="286">
        <v>85.8</v>
      </c>
      <c r="CF31" s="320">
        <v>85.6</v>
      </c>
      <c r="CG31" s="286">
        <v>85.3</v>
      </c>
      <c r="CH31" s="286">
        <v>85.4</v>
      </c>
      <c r="CI31" s="286">
        <v>86.4</v>
      </c>
      <c r="CJ31" s="286">
        <v>85</v>
      </c>
      <c r="CK31" s="286">
        <v>86.1</v>
      </c>
      <c r="CL31" s="286">
        <v>85.5</v>
      </c>
      <c r="CM31" s="286">
        <v>85.5</v>
      </c>
      <c r="CN31" s="286">
        <v>85.3</v>
      </c>
      <c r="CO31" s="286">
        <v>84.9</v>
      </c>
      <c r="CP31" s="286">
        <v>85.5</v>
      </c>
      <c r="CQ31" s="286">
        <v>84.9</v>
      </c>
      <c r="CR31" s="286">
        <v>86.1</v>
      </c>
      <c r="CS31" s="286">
        <v>85.2</v>
      </c>
      <c r="CT31" s="320">
        <v>85.9</v>
      </c>
      <c r="CU31" s="286">
        <v>85.7</v>
      </c>
      <c r="CV31" s="286">
        <v>86.5</v>
      </c>
      <c r="CW31" s="286">
        <v>86.3</v>
      </c>
      <c r="CX31" s="286">
        <v>85.7</v>
      </c>
      <c r="CY31" s="286">
        <v>85.5</v>
      </c>
      <c r="CZ31" s="320">
        <v>85.5</v>
      </c>
      <c r="DA31" s="286">
        <v>84.8</v>
      </c>
      <c r="DB31" s="286">
        <v>85.7</v>
      </c>
      <c r="DC31" s="286">
        <v>85.5</v>
      </c>
      <c r="DD31" s="286">
        <v>85.5</v>
      </c>
      <c r="DE31" s="286">
        <v>85.5</v>
      </c>
      <c r="DF31" s="286">
        <v>85.7</v>
      </c>
      <c r="DG31" s="320">
        <v>85.4</v>
      </c>
      <c r="DH31" s="320" t="s">
        <v>413</v>
      </c>
      <c r="DI31" s="286">
        <v>83.4</v>
      </c>
      <c r="DJ31" s="286">
        <v>83.9</v>
      </c>
      <c r="DK31" s="286">
        <v>83.1</v>
      </c>
      <c r="DL31" s="320" t="s">
        <v>413</v>
      </c>
      <c r="DM31" s="251">
        <v>83.7</v>
      </c>
      <c r="DN31" s="321">
        <v>77.900000000000006</v>
      </c>
      <c r="DO31" s="25"/>
      <c r="DP31" s="25"/>
      <c r="DQ31" s="25"/>
      <c r="DR31" s="25"/>
      <c r="DS31" s="25"/>
    </row>
    <row r="32" spans="1:131" s="329" customFormat="1" ht="16.5" customHeight="1">
      <c r="A32" s="340" t="s">
        <v>512</v>
      </c>
      <c r="B32" s="320"/>
      <c r="C32" s="286"/>
      <c r="D32" s="286"/>
      <c r="E32" s="286"/>
      <c r="F32" s="286"/>
      <c r="G32" s="286"/>
      <c r="H32" s="286"/>
      <c r="I32" s="286"/>
      <c r="J32" s="286"/>
      <c r="K32" s="286"/>
      <c r="L32" s="286"/>
      <c r="M32" s="286"/>
      <c r="N32" s="286"/>
      <c r="O32" s="320"/>
      <c r="P32" s="286"/>
      <c r="Q32" s="286"/>
      <c r="R32" s="286"/>
      <c r="S32" s="286"/>
      <c r="T32" s="286"/>
      <c r="U32" s="286"/>
      <c r="V32" s="286"/>
      <c r="W32" s="286"/>
      <c r="X32" s="320"/>
      <c r="Y32" s="286"/>
      <c r="Z32" s="286"/>
      <c r="AA32" s="286"/>
      <c r="AB32" s="286"/>
      <c r="AC32" s="320"/>
      <c r="AD32" s="286"/>
      <c r="AE32" s="286"/>
      <c r="AF32" s="286"/>
      <c r="AG32" s="286"/>
      <c r="AH32" s="286"/>
      <c r="AI32" s="286"/>
      <c r="AJ32" s="320"/>
      <c r="AK32" s="286"/>
      <c r="AL32" s="286"/>
      <c r="AM32" s="320"/>
      <c r="AN32" s="286"/>
      <c r="AO32" s="286"/>
      <c r="AP32" s="286"/>
      <c r="AQ32" s="286"/>
      <c r="AR32" s="286"/>
      <c r="AS32" s="286"/>
      <c r="AT32" s="286"/>
      <c r="AU32" s="286"/>
      <c r="AV32" s="286"/>
      <c r="AW32" s="286"/>
      <c r="AX32" s="320"/>
      <c r="AY32" s="286"/>
      <c r="AZ32" s="286"/>
      <c r="BA32" s="286"/>
      <c r="BB32" s="286"/>
      <c r="BC32" s="286"/>
      <c r="BD32" s="320"/>
      <c r="BE32" s="286"/>
      <c r="BF32" s="286"/>
      <c r="BG32" s="286"/>
      <c r="BH32" s="286"/>
      <c r="BI32" s="286"/>
      <c r="BJ32" s="286"/>
      <c r="BK32" s="286"/>
      <c r="BL32" s="286"/>
      <c r="BM32" s="320"/>
      <c r="BN32" s="286"/>
      <c r="BO32" s="286"/>
      <c r="BP32" s="286"/>
      <c r="BQ32" s="286"/>
      <c r="BR32" s="286"/>
      <c r="BS32" s="320"/>
      <c r="BT32" s="286"/>
      <c r="BU32" s="286"/>
      <c r="BV32" s="286"/>
      <c r="BW32" s="286"/>
      <c r="BX32" s="286"/>
      <c r="BY32" s="286"/>
      <c r="BZ32" s="286"/>
      <c r="CA32" s="286"/>
      <c r="CB32" s="286"/>
      <c r="CC32" s="286"/>
      <c r="CD32" s="286"/>
      <c r="CE32" s="286"/>
      <c r="CF32" s="320"/>
      <c r="CG32" s="286"/>
      <c r="CH32" s="286"/>
      <c r="CI32" s="286"/>
      <c r="CJ32" s="286"/>
      <c r="CK32" s="286"/>
      <c r="CL32" s="286"/>
      <c r="CM32" s="286"/>
      <c r="CN32" s="286"/>
      <c r="CO32" s="286"/>
      <c r="CP32" s="286"/>
      <c r="CQ32" s="286"/>
      <c r="CR32" s="286"/>
      <c r="CS32" s="286"/>
      <c r="CT32" s="320"/>
      <c r="CU32" s="286"/>
      <c r="CV32" s="286"/>
      <c r="CW32" s="286"/>
      <c r="CX32" s="286"/>
      <c r="CY32" s="286"/>
      <c r="CZ32" s="320"/>
      <c r="DA32" s="286"/>
      <c r="DB32" s="286"/>
      <c r="DC32" s="286"/>
      <c r="DD32" s="286"/>
      <c r="DE32" s="286"/>
      <c r="DF32" s="286"/>
      <c r="DG32" s="320"/>
      <c r="DH32" s="320"/>
      <c r="DI32" s="286"/>
      <c r="DJ32" s="286"/>
      <c r="DK32" s="286"/>
      <c r="DL32" s="320"/>
      <c r="DM32" s="251"/>
      <c r="DN32" s="321"/>
      <c r="DO32" s="33"/>
      <c r="DP32" s="33"/>
      <c r="DQ32" s="33"/>
      <c r="DR32" s="33"/>
      <c r="DS32" s="25"/>
    </row>
    <row r="33" spans="1:124" s="329" customFormat="1" ht="16.5" customHeight="1">
      <c r="A33" s="339" t="s">
        <v>61</v>
      </c>
      <c r="B33" s="320">
        <v>19.5</v>
      </c>
      <c r="C33" s="286">
        <v>19.600000000000001</v>
      </c>
      <c r="D33" s="286">
        <v>19</v>
      </c>
      <c r="E33" s="286">
        <v>19.5</v>
      </c>
      <c r="F33" s="286">
        <v>18.2</v>
      </c>
      <c r="G33" s="286">
        <v>19.600000000000001</v>
      </c>
      <c r="H33" s="286">
        <v>19.899999999999999</v>
      </c>
      <c r="I33" s="286">
        <v>19.399999999999999</v>
      </c>
      <c r="J33" s="286">
        <v>18.8</v>
      </c>
      <c r="K33" s="286">
        <v>18.899999999999999</v>
      </c>
      <c r="L33" s="286">
        <v>20</v>
      </c>
      <c r="M33" s="286">
        <v>19.600000000000001</v>
      </c>
      <c r="N33" s="286">
        <v>19.7</v>
      </c>
      <c r="O33" s="320">
        <v>19</v>
      </c>
      <c r="P33" s="286">
        <v>19.8</v>
      </c>
      <c r="Q33" s="286">
        <v>19.3</v>
      </c>
      <c r="R33" s="286">
        <v>19</v>
      </c>
      <c r="S33" s="286">
        <v>17.899999999999999</v>
      </c>
      <c r="T33" s="286">
        <v>18.5</v>
      </c>
      <c r="U33" s="286">
        <v>19.2</v>
      </c>
      <c r="V33" s="286">
        <v>18.8</v>
      </c>
      <c r="W33" s="286">
        <v>18.5</v>
      </c>
      <c r="X33" s="320">
        <v>19</v>
      </c>
      <c r="Y33" s="286">
        <v>19</v>
      </c>
      <c r="Z33" s="286">
        <v>18.399999999999999</v>
      </c>
      <c r="AA33" s="286">
        <v>19.7</v>
      </c>
      <c r="AB33" s="286">
        <v>18.899999999999999</v>
      </c>
      <c r="AC33" s="320">
        <v>19.100000000000001</v>
      </c>
      <c r="AD33" s="286">
        <v>18.5</v>
      </c>
      <c r="AE33" s="286">
        <v>19.399999999999999</v>
      </c>
      <c r="AF33" s="286">
        <v>18.5</v>
      </c>
      <c r="AG33" s="286">
        <v>19.8</v>
      </c>
      <c r="AH33" s="286">
        <v>19.3</v>
      </c>
      <c r="AI33" s="286">
        <v>18.8</v>
      </c>
      <c r="AJ33" s="320">
        <v>19.5</v>
      </c>
      <c r="AK33" s="286">
        <v>19.5</v>
      </c>
      <c r="AL33" s="286">
        <v>19.5</v>
      </c>
      <c r="AM33" s="320">
        <v>18.600000000000001</v>
      </c>
      <c r="AN33" s="286">
        <v>18.100000000000001</v>
      </c>
      <c r="AO33" s="286">
        <v>18.8</v>
      </c>
      <c r="AP33" s="286">
        <v>18.8</v>
      </c>
      <c r="AQ33" s="286">
        <v>18.3</v>
      </c>
      <c r="AR33" s="286">
        <v>18.899999999999999</v>
      </c>
      <c r="AS33" s="286">
        <v>18.600000000000001</v>
      </c>
      <c r="AT33" s="286">
        <v>18.2</v>
      </c>
      <c r="AU33" s="286">
        <v>18.7</v>
      </c>
      <c r="AV33" s="286">
        <v>18.8</v>
      </c>
      <c r="AW33" s="286">
        <v>18.3</v>
      </c>
      <c r="AX33" s="320">
        <v>17.8</v>
      </c>
      <c r="AY33" s="286">
        <v>17.600000000000001</v>
      </c>
      <c r="AZ33" s="286">
        <v>17.8</v>
      </c>
      <c r="BA33" s="286">
        <v>18.399999999999999</v>
      </c>
      <c r="BB33" s="286">
        <v>17.399999999999999</v>
      </c>
      <c r="BC33" s="286">
        <v>18.399999999999999</v>
      </c>
      <c r="BD33" s="320">
        <v>20.100000000000001</v>
      </c>
      <c r="BE33" s="286">
        <v>20.9</v>
      </c>
      <c r="BF33" s="286">
        <v>19.3</v>
      </c>
      <c r="BG33" s="286">
        <v>20.399999999999999</v>
      </c>
      <c r="BH33" s="286">
        <v>20.3</v>
      </c>
      <c r="BI33" s="286">
        <v>20.5</v>
      </c>
      <c r="BJ33" s="286">
        <v>19.3</v>
      </c>
      <c r="BK33" s="286">
        <v>20.3</v>
      </c>
      <c r="BL33" s="286">
        <v>19.2</v>
      </c>
      <c r="BM33" s="320">
        <v>18.8</v>
      </c>
      <c r="BN33" s="286">
        <v>18.899999999999999</v>
      </c>
      <c r="BO33" s="286">
        <v>18.399999999999999</v>
      </c>
      <c r="BP33" s="286">
        <v>19</v>
      </c>
      <c r="BQ33" s="286">
        <v>19.2</v>
      </c>
      <c r="BR33" s="286">
        <v>18.600000000000001</v>
      </c>
      <c r="BS33" s="320">
        <v>19.399999999999999</v>
      </c>
      <c r="BT33" s="286">
        <v>19.2</v>
      </c>
      <c r="BU33" s="286">
        <v>19.2</v>
      </c>
      <c r="BV33" s="286">
        <v>18.7</v>
      </c>
      <c r="BW33" s="286">
        <v>17.5</v>
      </c>
      <c r="BX33" s="286">
        <v>19.2</v>
      </c>
      <c r="BY33" s="286">
        <v>19.600000000000001</v>
      </c>
      <c r="BZ33" s="286">
        <v>19.399999999999999</v>
      </c>
      <c r="CA33" s="286">
        <v>19.399999999999999</v>
      </c>
      <c r="CB33" s="286">
        <v>19.399999999999999</v>
      </c>
      <c r="CC33" s="286">
        <v>19.899999999999999</v>
      </c>
      <c r="CD33" s="286">
        <v>20</v>
      </c>
      <c r="CE33" s="286">
        <v>19.600000000000001</v>
      </c>
      <c r="CF33" s="320">
        <v>19.7</v>
      </c>
      <c r="CG33" s="286">
        <v>19.3</v>
      </c>
      <c r="CH33" s="286">
        <v>19.100000000000001</v>
      </c>
      <c r="CI33" s="286">
        <v>19.8</v>
      </c>
      <c r="CJ33" s="286">
        <v>19.5</v>
      </c>
      <c r="CK33" s="286">
        <v>20.3</v>
      </c>
      <c r="CL33" s="286">
        <v>19.8</v>
      </c>
      <c r="CM33" s="286">
        <v>19.600000000000001</v>
      </c>
      <c r="CN33" s="286">
        <v>19.5</v>
      </c>
      <c r="CO33" s="286">
        <v>18.399999999999999</v>
      </c>
      <c r="CP33" s="286">
        <v>19.3</v>
      </c>
      <c r="CQ33" s="286">
        <v>19.5</v>
      </c>
      <c r="CR33" s="286">
        <v>20</v>
      </c>
      <c r="CS33" s="286">
        <v>19.600000000000001</v>
      </c>
      <c r="CT33" s="320">
        <v>19.5</v>
      </c>
      <c r="CU33" s="286">
        <v>19.3</v>
      </c>
      <c r="CV33" s="286">
        <v>20</v>
      </c>
      <c r="CW33" s="286">
        <v>20</v>
      </c>
      <c r="CX33" s="286">
        <v>19.399999999999999</v>
      </c>
      <c r="CY33" s="286">
        <v>19.399999999999999</v>
      </c>
      <c r="CZ33" s="320">
        <v>19.600000000000001</v>
      </c>
      <c r="DA33" s="286">
        <v>19.399999999999999</v>
      </c>
      <c r="DB33" s="286">
        <v>20.8</v>
      </c>
      <c r="DC33" s="286">
        <v>20</v>
      </c>
      <c r="DD33" s="286">
        <v>19.5</v>
      </c>
      <c r="DE33" s="286">
        <v>19.600000000000001</v>
      </c>
      <c r="DF33" s="286">
        <v>19.100000000000001</v>
      </c>
      <c r="DG33" s="320">
        <v>19.3</v>
      </c>
      <c r="DH33" s="320" t="s">
        <v>413</v>
      </c>
      <c r="DI33" s="286">
        <v>18.5</v>
      </c>
      <c r="DJ33" s="286">
        <v>18.899999999999999</v>
      </c>
      <c r="DK33" s="286">
        <v>18</v>
      </c>
      <c r="DL33" s="320" t="s">
        <v>413</v>
      </c>
      <c r="DM33" s="251">
        <v>17.899999999999999</v>
      </c>
      <c r="DN33" s="321">
        <v>15.7</v>
      </c>
      <c r="DO33" s="25"/>
      <c r="DP33" s="25"/>
      <c r="DQ33" s="25"/>
      <c r="DR33" s="25"/>
      <c r="DS33" s="25"/>
    </row>
    <row r="34" spans="1:124" s="329" customFormat="1" ht="16.5" customHeight="1">
      <c r="A34" s="341" t="s">
        <v>263</v>
      </c>
      <c r="B34" s="331">
        <v>23.4</v>
      </c>
      <c r="C34" s="332">
        <v>23.4</v>
      </c>
      <c r="D34" s="332">
        <v>22.9</v>
      </c>
      <c r="E34" s="332">
        <v>22.9</v>
      </c>
      <c r="F34" s="332">
        <v>22.9</v>
      </c>
      <c r="G34" s="332">
        <v>23.1</v>
      </c>
      <c r="H34" s="332">
        <v>23.5</v>
      </c>
      <c r="I34" s="332">
        <v>23.2</v>
      </c>
      <c r="J34" s="332">
        <v>23.1</v>
      </c>
      <c r="K34" s="332">
        <v>23</v>
      </c>
      <c r="L34" s="332">
        <v>23.8</v>
      </c>
      <c r="M34" s="332">
        <v>23.6</v>
      </c>
      <c r="N34" s="332">
        <v>23.5</v>
      </c>
      <c r="O34" s="331">
        <v>23</v>
      </c>
      <c r="P34" s="332">
        <v>23.8</v>
      </c>
      <c r="Q34" s="332">
        <v>22.9</v>
      </c>
      <c r="R34" s="332">
        <v>23.6</v>
      </c>
      <c r="S34" s="332">
        <v>22.5</v>
      </c>
      <c r="T34" s="332">
        <v>22.6</v>
      </c>
      <c r="U34" s="332">
        <v>23.1</v>
      </c>
      <c r="V34" s="332">
        <v>22.5</v>
      </c>
      <c r="W34" s="332">
        <v>22.4</v>
      </c>
      <c r="X34" s="331">
        <v>22.8</v>
      </c>
      <c r="Y34" s="332">
        <v>22.7</v>
      </c>
      <c r="Z34" s="332">
        <v>22.3</v>
      </c>
      <c r="AA34" s="332">
        <v>23.4</v>
      </c>
      <c r="AB34" s="332">
        <v>22.8</v>
      </c>
      <c r="AC34" s="331">
        <v>23.3</v>
      </c>
      <c r="AD34" s="332">
        <v>23.1</v>
      </c>
      <c r="AE34" s="332">
        <v>23.2</v>
      </c>
      <c r="AF34" s="332">
        <v>22.6</v>
      </c>
      <c r="AG34" s="332">
        <v>24</v>
      </c>
      <c r="AH34" s="332">
        <v>23.5</v>
      </c>
      <c r="AI34" s="332">
        <v>23.1</v>
      </c>
      <c r="AJ34" s="331">
        <v>22.9</v>
      </c>
      <c r="AK34" s="332">
        <v>22.6</v>
      </c>
      <c r="AL34" s="332">
        <v>23.2</v>
      </c>
      <c r="AM34" s="331">
        <v>22.5</v>
      </c>
      <c r="AN34" s="332">
        <v>22.1</v>
      </c>
      <c r="AO34" s="332">
        <v>22.8</v>
      </c>
      <c r="AP34" s="332">
        <v>22.7</v>
      </c>
      <c r="AQ34" s="332">
        <v>23.2</v>
      </c>
      <c r="AR34" s="332">
        <v>22.7</v>
      </c>
      <c r="AS34" s="332">
        <v>22.5</v>
      </c>
      <c r="AT34" s="332">
        <v>22</v>
      </c>
      <c r="AU34" s="332">
        <v>22.7</v>
      </c>
      <c r="AV34" s="332">
        <v>22.5</v>
      </c>
      <c r="AW34" s="332">
        <v>22.4</v>
      </c>
      <c r="AX34" s="331">
        <v>21.9</v>
      </c>
      <c r="AY34" s="332">
        <v>22.1</v>
      </c>
      <c r="AZ34" s="332">
        <v>21.8</v>
      </c>
      <c r="BA34" s="332">
        <v>22.4</v>
      </c>
      <c r="BB34" s="332">
        <v>21.7</v>
      </c>
      <c r="BC34" s="332">
        <v>21.9</v>
      </c>
      <c r="BD34" s="331">
        <v>23.6</v>
      </c>
      <c r="BE34" s="332">
        <v>24.1</v>
      </c>
      <c r="BF34" s="332">
        <v>22.7</v>
      </c>
      <c r="BG34" s="332">
        <v>23.8</v>
      </c>
      <c r="BH34" s="332">
        <v>23.6</v>
      </c>
      <c r="BI34" s="332">
        <v>23.9</v>
      </c>
      <c r="BJ34" s="332">
        <v>22.8</v>
      </c>
      <c r="BK34" s="332">
        <v>23.7</v>
      </c>
      <c r="BL34" s="332">
        <v>22.9</v>
      </c>
      <c r="BM34" s="331">
        <v>22.8</v>
      </c>
      <c r="BN34" s="332">
        <v>23.2</v>
      </c>
      <c r="BO34" s="332">
        <v>22.3</v>
      </c>
      <c r="BP34" s="332">
        <v>23.3</v>
      </c>
      <c r="BQ34" s="332">
        <v>22.7</v>
      </c>
      <c r="BR34" s="332">
        <v>22.5</v>
      </c>
      <c r="BS34" s="331">
        <v>23.3</v>
      </c>
      <c r="BT34" s="332">
        <v>23.4</v>
      </c>
      <c r="BU34" s="332">
        <v>23.4</v>
      </c>
      <c r="BV34" s="332">
        <v>23</v>
      </c>
      <c r="BW34" s="332">
        <v>22.5</v>
      </c>
      <c r="BX34" s="332">
        <v>23</v>
      </c>
      <c r="BY34" s="332">
        <v>23.4</v>
      </c>
      <c r="BZ34" s="332">
        <v>22.9</v>
      </c>
      <c r="CA34" s="332">
        <v>23.3</v>
      </c>
      <c r="CB34" s="332">
        <v>23.3</v>
      </c>
      <c r="CC34" s="332">
        <v>23.5</v>
      </c>
      <c r="CD34" s="332">
        <v>23.7</v>
      </c>
      <c r="CE34" s="332">
        <v>23.7</v>
      </c>
      <c r="CF34" s="331">
        <v>23.4</v>
      </c>
      <c r="CG34" s="332">
        <v>23.5</v>
      </c>
      <c r="CH34" s="332">
        <v>23.3</v>
      </c>
      <c r="CI34" s="332">
        <v>23.6</v>
      </c>
      <c r="CJ34" s="332">
        <v>23.3</v>
      </c>
      <c r="CK34" s="332">
        <v>23.7</v>
      </c>
      <c r="CL34" s="332">
        <v>23.5</v>
      </c>
      <c r="CM34" s="332">
        <v>23.5</v>
      </c>
      <c r="CN34" s="332">
        <v>23.2</v>
      </c>
      <c r="CO34" s="332">
        <v>22.9</v>
      </c>
      <c r="CP34" s="332">
        <v>23.4</v>
      </c>
      <c r="CQ34" s="332">
        <v>23.1</v>
      </c>
      <c r="CR34" s="332">
        <v>23.7</v>
      </c>
      <c r="CS34" s="332">
        <v>23.3</v>
      </c>
      <c r="CT34" s="331">
        <v>23.5</v>
      </c>
      <c r="CU34" s="332">
        <v>23.3</v>
      </c>
      <c r="CV34" s="332">
        <v>23.8</v>
      </c>
      <c r="CW34" s="332">
        <v>24</v>
      </c>
      <c r="CX34" s="332">
        <v>23.4</v>
      </c>
      <c r="CY34" s="332">
        <v>23.5</v>
      </c>
      <c r="CZ34" s="331">
        <v>23.2</v>
      </c>
      <c r="DA34" s="332">
        <v>22.9</v>
      </c>
      <c r="DB34" s="332">
        <v>22.9</v>
      </c>
      <c r="DC34" s="332">
        <v>23.3</v>
      </c>
      <c r="DD34" s="332">
        <v>23.1</v>
      </c>
      <c r="DE34" s="332">
        <v>23.4</v>
      </c>
      <c r="DF34" s="332">
        <v>23</v>
      </c>
      <c r="DG34" s="331">
        <v>23.3</v>
      </c>
      <c r="DH34" s="331" t="s">
        <v>413</v>
      </c>
      <c r="DI34" s="332">
        <v>22.5</v>
      </c>
      <c r="DJ34" s="332">
        <v>22.3</v>
      </c>
      <c r="DK34" s="332">
        <v>22.4</v>
      </c>
      <c r="DL34" s="331" t="s">
        <v>413</v>
      </c>
      <c r="DM34" s="257">
        <v>21.8</v>
      </c>
      <c r="DN34" s="333">
        <v>17.3</v>
      </c>
      <c r="DO34" s="25"/>
      <c r="DP34" s="25"/>
      <c r="DQ34" s="25"/>
      <c r="DR34" s="25"/>
      <c r="DS34" s="25"/>
    </row>
    <row r="35" spans="1:124" s="38" customFormat="1" ht="16.5" customHeight="1">
      <c r="A35" s="55" t="s">
        <v>299</v>
      </c>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row>
    <row r="36" spans="1:124" s="3" customFormat="1" ht="16.5" customHeight="1">
      <c r="A36" s="22"/>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8"/>
      <c r="CA36" s="208"/>
      <c r="CB36" s="208"/>
      <c r="CC36" s="208"/>
      <c r="CD36" s="208"/>
      <c r="CE36" s="208"/>
      <c r="CF36" s="208"/>
      <c r="CG36" s="208"/>
      <c r="CH36" s="208"/>
      <c r="CI36" s="208"/>
      <c r="CJ36" s="208"/>
      <c r="CK36" s="208"/>
      <c r="CL36" s="208"/>
      <c r="CM36" s="208"/>
      <c r="CN36" s="208"/>
      <c r="CO36" s="208"/>
      <c r="CP36" s="208"/>
      <c r="CQ36" s="208"/>
      <c r="CR36" s="208"/>
      <c r="CS36" s="208"/>
      <c r="CT36" s="208"/>
      <c r="CU36" s="208"/>
      <c r="CV36" s="208"/>
      <c r="CW36" s="208"/>
      <c r="CX36" s="208"/>
      <c r="CY36" s="208"/>
      <c r="CZ36" s="208"/>
      <c r="DA36" s="208"/>
      <c r="DB36" s="208"/>
      <c r="DC36" s="208"/>
      <c r="DD36" s="208"/>
      <c r="DE36" s="208"/>
      <c r="DF36" s="208"/>
      <c r="DG36" s="208"/>
      <c r="DH36" s="208"/>
      <c r="DI36" s="208"/>
      <c r="DJ36" s="208"/>
      <c r="DK36" s="208"/>
      <c r="DL36" s="208"/>
      <c r="DM36" s="208"/>
      <c r="DN36" s="208"/>
    </row>
    <row r="37" spans="1:124" ht="16.5" customHeight="1">
      <c r="A37" s="8" t="s">
        <v>425</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row>
    <row r="38" spans="1:124" ht="16.5" customHeight="1">
      <c r="A38" s="9" t="s">
        <v>513</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row>
    <row r="39" spans="1:124" ht="16.5" customHeight="1">
      <c r="A39" s="23" t="s">
        <v>514</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row>
    <row r="40" spans="1:124" s="7" customFormat="1" ht="25.15" customHeight="1">
      <c r="A40" s="240"/>
      <c r="B40" s="246" t="s">
        <v>568</v>
      </c>
      <c r="C40" s="236" t="s">
        <v>384</v>
      </c>
      <c r="D40" s="236" t="s">
        <v>392</v>
      </c>
      <c r="E40" s="236" t="s">
        <v>385</v>
      </c>
      <c r="F40" s="236" t="s">
        <v>393</v>
      </c>
      <c r="G40" s="236" t="s">
        <v>386</v>
      </c>
      <c r="H40" s="236" t="s">
        <v>387</v>
      </c>
      <c r="I40" s="236" t="s">
        <v>388</v>
      </c>
      <c r="J40" s="236" t="s">
        <v>394</v>
      </c>
      <c r="K40" s="236" t="s">
        <v>395</v>
      </c>
      <c r="L40" s="236" t="s">
        <v>389</v>
      </c>
      <c r="M40" s="236" t="s">
        <v>390</v>
      </c>
      <c r="N40" s="236" t="s">
        <v>391</v>
      </c>
      <c r="O40" s="246" t="s">
        <v>569</v>
      </c>
      <c r="P40" s="236" t="s">
        <v>319</v>
      </c>
      <c r="Q40" s="236" t="s">
        <v>323</v>
      </c>
      <c r="R40" s="236" t="s">
        <v>324</v>
      </c>
      <c r="S40" s="236" t="s">
        <v>320</v>
      </c>
      <c r="T40" s="236" t="s">
        <v>325</v>
      </c>
      <c r="U40" s="236" t="s">
        <v>321</v>
      </c>
      <c r="V40" s="236" t="s">
        <v>322</v>
      </c>
      <c r="W40" s="236" t="s">
        <v>326</v>
      </c>
      <c r="X40" s="246" t="s">
        <v>354</v>
      </c>
      <c r="Y40" s="236" t="s">
        <v>355</v>
      </c>
      <c r="Z40" s="236" t="s">
        <v>356</v>
      </c>
      <c r="AA40" s="236" t="s">
        <v>357</v>
      </c>
      <c r="AB40" s="236" t="s">
        <v>358</v>
      </c>
      <c r="AC40" s="246" t="s">
        <v>496</v>
      </c>
      <c r="AD40" s="236" t="s">
        <v>313</v>
      </c>
      <c r="AE40" s="236" t="s">
        <v>314</v>
      </c>
      <c r="AF40" s="236" t="s">
        <v>315</v>
      </c>
      <c r="AG40" s="236" t="s">
        <v>316</v>
      </c>
      <c r="AH40" s="236" t="s">
        <v>317</v>
      </c>
      <c r="AI40" s="236" t="s">
        <v>318</v>
      </c>
      <c r="AJ40" s="246" t="s">
        <v>402</v>
      </c>
      <c r="AK40" s="236" t="s">
        <v>403</v>
      </c>
      <c r="AL40" s="236" t="s">
        <v>404</v>
      </c>
      <c r="AM40" s="246" t="s">
        <v>566</v>
      </c>
      <c r="AN40" s="236" t="s">
        <v>344</v>
      </c>
      <c r="AO40" s="236" t="s">
        <v>345</v>
      </c>
      <c r="AP40" s="236" t="s">
        <v>346</v>
      </c>
      <c r="AQ40" s="236" t="s">
        <v>347</v>
      </c>
      <c r="AR40" s="236" t="s">
        <v>338</v>
      </c>
      <c r="AS40" s="236" t="s">
        <v>339</v>
      </c>
      <c r="AT40" s="236" t="s">
        <v>340</v>
      </c>
      <c r="AU40" s="236" t="s">
        <v>342</v>
      </c>
      <c r="AV40" s="236" t="s">
        <v>343</v>
      </c>
      <c r="AW40" s="236" t="s">
        <v>341</v>
      </c>
      <c r="AX40" s="246" t="s">
        <v>567</v>
      </c>
      <c r="AY40" s="236" t="s">
        <v>335</v>
      </c>
      <c r="AZ40" s="236" t="s">
        <v>333</v>
      </c>
      <c r="BA40" s="236" t="s">
        <v>336</v>
      </c>
      <c r="BB40" s="236" t="s">
        <v>334</v>
      </c>
      <c r="BC40" s="236" t="s">
        <v>337</v>
      </c>
      <c r="BD40" s="247" t="s">
        <v>497</v>
      </c>
      <c r="BE40" s="236" t="s">
        <v>305</v>
      </c>
      <c r="BF40" s="236" t="s">
        <v>306</v>
      </c>
      <c r="BG40" s="236" t="s">
        <v>307</v>
      </c>
      <c r="BH40" s="236" t="s">
        <v>308</v>
      </c>
      <c r="BI40" s="236" t="s">
        <v>309</v>
      </c>
      <c r="BJ40" s="236" t="s">
        <v>310</v>
      </c>
      <c r="BK40" s="236" t="s">
        <v>311</v>
      </c>
      <c r="BL40" s="236" t="s">
        <v>312</v>
      </c>
      <c r="BM40" s="246" t="s">
        <v>327</v>
      </c>
      <c r="BN40" s="236" t="s">
        <v>330</v>
      </c>
      <c r="BO40" s="236" t="s">
        <v>328</v>
      </c>
      <c r="BP40" s="236" t="s">
        <v>331</v>
      </c>
      <c r="BQ40" s="236" t="s">
        <v>332</v>
      </c>
      <c r="BR40" s="236" t="s">
        <v>329</v>
      </c>
      <c r="BS40" s="246" t="s">
        <v>564</v>
      </c>
      <c r="BT40" s="236" t="s">
        <v>364</v>
      </c>
      <c r="BU40" s="236" t="s">
        <v>365</v>
      </c>
      <c r="BV40" s="236" t="s">
        <v>368</v>
      </c>
      <c r="BW40" s="236" t="s">
        <v>369</v>
      </c>
      <c r="BX40" s="236" t="s">
        <v>359</v>
      </c>
      <c r="BY40" s="236" t="s">
        <v>360</v>
      </c>
      <c r="BZ40" s="236" t="s">
        <v>361</v>
      </c>
      <c r="CA40" s="236" t="s">
        <v>362</v>
      </c>
      <c r="CB40" s="236" t="s">
        <v>363</v>
      </c>
      <c r="CC40" s="236" t="s">
        <v>366</v>
      </c>
      <c r="CD40" s="236" t="s">
        <v>367</v>
      </c>
      <c r="CE40" s="236" t="s">
        <v>370</v>
      </c>
      <c r="CF40" s="246" t="s">
        <v>565</v>
      </c>
      <c r="CG40" s="236" t="s">
        <v>371</v>
      </c>
      <c r="CH40" s="236" t="s">
        <v>379</v>
      </c>
      <c r="CI40" s="236" t="s">
        <v>372</v>
      </c>
      <c r="CJ40" s="236" t="s">
        <v>380</v>
      </c>
      <c r="CK40" s="236" t="s">
        <v>373</v>
      </c>
      <c r="CL40" s="236" t="s">
        <v>374</v>
      </c>
      <c r="CM40" s="236" t="s">
        <v>381</v>
      </c>
      <c r="CN40" s="236" t="s">
        <v>375</v>
      </c>
      <c r="CO40" s="236" t="s">
        <v>382</v>
      </c>
      <c r="CP40" s="236" t="s">
        <v>376</v>
      </c>
      <c r="CQ40" s="236" t="s">
        <v>383</v>
      </c>
      <c r="CR40" s="236" t="s">
        <v>377</v>
      </c>
      <c r="CS40" s="236" t="s">
        <v>378</v>
      </c>
      <c r="CT40" s="246" t="s">
        <v>348</v>
      </c>
      <c r="CU40" s="236" t="s">
        <v>349</v>
      </c>
      <c r="CV40" s="236" t="s">
        <v>350</v>
      </c>
      <c r="CW40" s="236" t="s">
        <v>351</v>
      </c>
      <c r="CX40" s="236" t="s">
        <v>352</v>
      </c>
      <c r="CY40" s="236" t="s">
        <v>353</v>
      </c>
      <c r="CZ40" s="246" t="s">
        <v>498</v>
      </c>
      <c r="DA40" s="236" t="s">
        <v>396</v>
      </c>
      <c r="DB40" s="236" t="s">
        <v>397</v>
      </c>
      <c r="DC40" s="236" t="s">
        <v>398</v>
      </c>
      <c r="DD40" s="236" t="s">
        <v>399</v>
      </c>
      <c r="DE40" s="236" t="s">
        <v>400</v>
      </c>
      <c r="DF40" s="236" t="s">
        <v>401</v>
      </c>
      <c r="DG40" s="246" t="s">
        <v>405</v>
      </c>
      <c r="DH40" s="246" t="s">
        <v>406</v>
      </c>
      <c r="DI40" s="236" t="s">
        <v>407</v>
      </c>
      <c r="DJ40" s="236" t="s">
        <v>408</v>
      </c>
      <c r="DK40" s="236" t="s">
        <v>409</v>
      </c>
      <c r="DL40" s="246" t="s">
        <v>410</v>
      </c>
      <c r="DM40" s="236" t="s">
        <v>411</v>
      </c>
      <c r="DN40" s="239" t="s">
        <v>412</v>
      </c>
      <c r="DO40" s="23"/>
      <c r="DP40" s="23"/>
      <c r="DQ40" s="23"/>
      <c r="DR40" s="23"/>
      <c r="DS40" s="23"/>
      <c r="DT40" s="23"/>
    </row>
    <row r="41" spans="1:124" s="6" customFormat="1" ht="16.5" customHeight="1">
      <c r="A41" s="133" t="s">
        <v>113</v>
      </c>
      <c r="B41" s="342">
        <f t="shared" ref="B41:B56" si="10">SUM(C41:N41)</f>
        <v>245518</v>
      </c>
      <c r="C41" s="343">
        <v>20656</v>
      </c>
      <c r="D41" s="343">
        <v>8559</v>
      </c>
      <c r="E41" s="343">
        <v>8726</v>
      </c>
      <c r="F41" s="343">
        <v>3271</v>
      </c>
      <c r="G41" s="343">
        <v>15494</v>
      </c>
      <c r="H41" s="343">
        <v>40913</v>
      </c>
      <c r="I41" s="343">
        <v>23745</v>
      </c>
      <c r="J41" s="343">
        <v>6200</v>
      </c>
      <c r="K41" s="343">
        <v>17281</v>
      </c>
      <c r="L41" s="343">
        <v>62774</v>
      </c>
      <c r="M41" s="343">
        <v>12447</v>
      </c>
      <c r="N41" s="343">
        <v>25452</v>
      </c>
      <c r="O41" s="342">
        <f t="shared" ref="O41:O56" si="11">SUM(P41:W41)</f>
        <v>80688</v>
      </c>
      <c r="P41" s="343">
        <v>14784</v>
      </c>
      <c r="Q41" s="343">
        <v>17330</v>
      </c>
      <c r="R41" s="343">
        <v>7449</v>
      </c>
      <c r="S41" s="343">
        <v>5053</v>
      </c>
      <c r="T41" s="343">
        <v>6852</v>
      </c>
      <c r="U41" s="343">
        <v>14947</v>
      </c>
      <c r="V41" s="343">
        <v>9661</v>
      </c>
      <c r="W41" s="343">
        <v>4612</v>
      </c>
      <c r="X41" s="342">
        <f t="shared" ref="X41:X56" si="12">SUM(Y41:AB41)</f>
        <v>94979</v>
      </c>
      <c r="Y41" s="343">
        <v>16475</v>
      </c>
      <c r="Z41" s="343">
        <v>24569</v>
      </c>
      <c r="AA41" s="343">
        <v>33446</v>
      </c>
      <c r="AB41" s="343">
        <v>20489</v>
      </c>
      <c r="AC41" s="342">
        <f t="shared" ref="AC41:AC56" si="13">SUM(AD41:AI41)</f>
        <v>76655</v>
      </c>
      <c r="AD41" s="343">
        <v>8291</v>
      </c>
      <c r="AE41" s="343">
        <v>14165</v>
      </c>
      <c r="AF41" s="343">
        <v>5353</v>
      </c>
      <c r="AG41" s="343">
        <v>17511</v>
      </c>
      <c r="AH41" s="343">
        <v>9289</v>
      </c>
      <c r="AI41" s="343">
        <v>22046</v>
      </c>
      <c r="AJ41" s="342">
        <f t="shared" ref="AJ41:AJ56" si="14">SUM(AK41:AL41)</f>
        <v>8393</v>
      </c>
      <c r="AK41" s="343">
        <v>3890</v>
      </c>
      <c r="AL41" s="343">
        <v>4503</v>
      </c>
      <c r="AM41" s="342">
        <f t="shared" ref="AM41:AM56" si="15">SUM(AN41:AW41)</f>
        <v>162692</v>
      </c>
      <c r="AN41" s="343">
        <v>8190</v>
      </c>
      <c r="AO41" s="343">
        <v>9510</v>
      </c>
      <c r="AP41" s="343">
        <v>17684</v>
      </c>
      <c r="AQ41" s="343">
        <v>4896</v>
      </c>
      <c r="AR41" s="343">
        <v>21329</v>
      </c>
      <c r="AS41" s="343">
        <v>5328</v>
      </c>
      <c r="AT41" s="343">
        <v>29863</v>
      </c>
      <c r="AU41" s="343">
        <v>32665</v>
      </c>
      <c r="AV41" s="343">
        <v>23331</v>
      </c>
      <c r="AW41" s="343">
        <v>9896</v>
      </c>
      <c r="AX41" s="342">
        <f t="shared" ref="AX41:AX56" si="16">SUM(AY41:BC41)</f>
        <v>200451</v>
      </c>
      <c r="AY41" s="343">
        <v>17182</v>
      </c>
      <c r="AZ41" s="343">
        <v>89331</v>
      </c>
      <c r="BA41" s="343">
        <v>27728</v>
      </c>
      <c r="BB41" s="343">
        <v>48940</v>
      </c>
      <c r="BC41" s="343">
        <v>17270</v>
      </c>
      <c r="BD41" s="342">
        <f t="shared" ref="BD41:BD56" si="17">SUM(BE41:BL41)</f>
        <v>426866</v>
      </c>
      <c r="BE41" s="343">
        <v>60434</v>
      </c>
      <c r="BF41" s="343">
        <v>49777</v>
      </c>
      <c r="BG41" s="343">
        <v>50242</v>
      </c>
      <c r="BH41" s="343">
        <v>45133</v>
      </c>
      <c r="BI41" s="343">
        <v>58131</v>
      </c>
      <c r="BJ41" s="343">
        <v>67048</v>
      </c>
      <c r="BK41" s="343">
        <v>48828</v>
      </c>
      <c r="BL41" s="343">
        <v>47273</v>
      </c>
      <c r="BM41" s="342">
        <f t="shared" ref="BM41:BM56" si="18">SUM(BN41:BR41)</f>
        <v>100750</v>
      </c>
      <c r="BN41" s="343">
        <v>20161</v>
      </c>
      <c r="BO41" s="343">
        <v>19944</v>
      </c>
      <c r="BP41" s="343">
        <v>13689</v>
      </c>
      <c r="BQ41" s="343">
        <v>7830</v>
      </c>
      <c r="BR41" s="343">
        <v>39126</v>
      </c>
      <c r="BS41" s="342">
        <f t="shared" ref="BS41:BS56" si="19">SUM(BT41:CE41)</f>
        <v>156288</v>
      </c>
      <c r="BT41" s="344">
        <v>9251</v>
      </c>
      <c r="BU41" s="343">
        <v>15675</v>
      </c>
      <c r="BV41" s="343">
        <v>5642</v>
      </c>
      <c r="BW41" s="343">
        <v>2529</v>
      </c>
      <c r="BX41" s="343">
        <v>9512</v>
      </c>
      <c r="BY41" s="343">
        <v>43861</v>
      </c>
      <c r="BZ41" s="343">
        <v>10581</v>
      </c>
      <c r="CA41" s="343">
        <v>8925</v>
      </c>
      <c r="CB41" s="343">
        <v>17099</v>
      </c>
      <c r="CC41" s="343">
        <v>10731</v>
      </c>
      <c r="CD41" s="343">
        <v>12516</v>
      </c>
      <c r="CE41" s="343">
        <v>9966</v>
      </c>
      <c r="CF41" s="342">
        <f t="shared" ref="CF41:CF56" si="20">SUM(CG41:CS41)</f>
        <v>161384</v>
      </c>
      <c r="CG41" s="343">
        <v>3955</v>
      </c>
      <c r="CH41" s="343">
        <v>9666</v>
      </c>
      <c r="CI41" s="343">
        <v>6811</v>
      </c>
      <c r="CJ41" s="343">
        <v>21321</v>
      </c>
      <c r="CK41" s="345">
        <v>41097</v>
      </c>
      <c r="CL41" s="343">
        <v>4591</v>
      </c>
      <c r="CM41" s="343">
        <v>31914</v>
      </c>
      <c r="CN41" s="343">
        <v>3771</v>
      </c>
      <c r="CO41" s="343">
        <v>1760</v>
      </c>
      <c r="CP41" s="343">
        <v>5466</v>
      </c>
      <c r="CQ41" s="343">
        <v>12920</v>
      </c>
      <c r="CR41" s="343">
        <v>10437</v>
      </c>
      <c r="CS41" s="343">
        <v>7675</v>
      </c>
      <c r="CT41" s="342">
        <f t="shared" ref="CT41:CT56" si="21">SUM(CU41:CY41)</f>
        <v>117230</v>
      </c>
      <c r="CU41" s="343">
        <v>43663</v>
      </c>
      <c r="CV41" s="343">
        <v>26591</v>
      </c>
      <c r="CW41" s="343">
        <v>9685</v>
      </c>
      <c r="CX41" s="343">
        <v>17582</v>
      </c>
      <c r="CY41" s="343">
        <v>19709</v>
      </c>
      <c r="CZ41" s="342">
        <f>SUM(DA41:DF41)</f>
        <v>144948</v>
      </c>
      <c r="DA41" s="343">
        <v>4218</v>
      </c>
      <c r="DB41" s="343">
        <v>3678</v>
      </c>
      <c r="DC41" s="343">
        <v>29599</v>
      </c>
      <c r="DD41" s="343">
        <v>63083</v>
      </c>
      <c r="DE41" s="343">
        <v>27165</v>
      </c>
      <c r="DF41" s="343">
        <v>17205</v>
      </c>
      <c r="DG41" s="342">
        <f t="shared" ref="DG41:DG59" si="22">AM41+BS41+B41+O41+X41+AC41+AJ41+BD41+CF41+AX41+BM41+CT41+CZ41</f>
        <v>1976842</v>
      </c>
      <c r="DH41" s="342">
        <f t="shared" ref="DH41:DH56" si="23">SUM(DI41:DK41)</f>
        <v>36334</v>
      </c>
      <c r="DI41" s="343">
        <v>11696</v>
      </c>
      <c r="DJ41" s="343">
        <v>10120</v>
      </c>
      <c r="DK41" s="343">
        <v>14518</v>
      </c>
      <c r="DL41" s="346" t="s">
        <v>413</v>
      </c>
      <c r="DM41" s="344">
        <v>31323</v>
      </c>
      <c r="DN41" s="347" t="s">
        <v>413</v>
      </c>
    </row>
    <row r="42" spans="1:124" s="6" customFormat="1" ht="16.5" customHeight="1">
      <c r="A42" s="136" t="s">
        <v>114</v>
      </c>
      <c r="B42" s="313">
        <f t="shared" si="10"/>
        <v>252319</v>
      </c>
      <c r="C42" s="303">
        <v>22538</v>
      </c>
      <c r="D42" s="303">
        <v>9248</v>
      </c>
      <c r="E42" s="303">
        <v>9952</v>
      </c>
      <c r="F42" s="303">
        <v>3609</v>
      </c>
      <c r="G42" s="303">
        <v>16551</v>
      </c>
      <c r="H42" s="303">
        <v>42744</v>
      </c>
      <c r="I42" s="303">
        <v>24100</v>
      </c>
      <c r="J42" s="303">
        <v>6854</v>
      </c>
      <c r="K42" s="303">
        <v>18039</v>
      </c>
      <c r="L42" s="303">
        <v>59558</v>
      </c>
      <c r="M42" s="303">
        <v>13290</v>
      </c>
      <c r="N42" s="303">
        <v>25836</v>
      </c>
      <c r="O42" s="313">
        <f t="shared" si="11"/>
        <v>86673</v>
      </c>
      <c r="P42" s="303">
        <v>15567</v>
      </c>
      <c r="Q42" s="303">
        <v>17411</v>
      </c>
      <c r="R42" s="303">
        <v>8301</v>
      </c>
      <c r="S42" s="303">
        <v>5498</v>
      </c>
      <c r="T42" s="303">
        <v>7852</v>
      </c>
      <c r="U42" s="303">
        <v>16429</v>
      </c>
      <c r="V42" s="303">
        <v>10695</v>
      </c>
      <c r="W42" s="303">
        <v>4920</v>
      </c>
      <c r="X42" s="313">
        <f t="shared" si="12"/>
        <v>103090</v>
      </c>
      <c r="Y42" s="303">
        <v>18493</v>
      </c>
      <c r="Z42" s="303">
        <v>27351</v>
      </c>
      <c r="AA42" s="303">
        <v>34219</v>
      </c>
      <c r="AB42" s="303">
        <v>23027</v>
      </c>
      <c r="AC42" s="313">
        <f t="shared" si="13"/>
        <v>81246</v>
      </c>
      <c r="AD42" s="303">
        <v>8805</v>
      </c>
      <c r="AE42" s="303">
        <v>15208</v>
      </c>
      <c r="AF42" s="303">
        <v>6207</v>
      </c>
      <c r="AG42" s="303">
        <v>18108</v>
      </c>
      <c r="AH42" s="303">
        <v>10179</v>
      </c>
      <c r="AI42" s="303">
        <v>22739</v>
      </c>
      <c r="AJ42" s="313">
        <f t="shared" si="14"/>
        <v>8770</v>
      </c>
      <c r="AK42" s="303">
        <v>4103</v>
      </c>
      <c r="AL42" s="303">
        <v>4667</v>
      </c>
      <c r="AM42" s="313">
        <f t="shared" si="15"/>
        <v>170189</v>
      </c>
      <c r="AN42" s="303">
        <v>9133</v>
      </c>
      <c r="AO42" s="303">
        <v>9917</v>
      </c>
      <c r="AP42" s="303">
        <v>17908</v>
      </c>
      <c r="AQ42" s="303">
        <v>5160</v>
      </c>
      <c r="AR42" s="303">
        <v>21857</v>
      </c>
      <c r="AS42" s="303">
        <v>5864</v>
      </c>
      <c r="AT42" s="303">
        <v>31778</v>
      </c>
      <c r="AU42" s="303">
        <v>33464</v>
      </c>
      <c r="AV42" s="303">
        <v>24015</v>
      </c>
      <c r="AW42" s="303">
        <v>11093</v>
      </c>
      <c r="AX42" s="313">
        <f t="shared" si="16"/>
        <v>205629</v>
      </c>
      <c r="AY42" s="303">
        <v>17923</v>
      </c>
      <c r="AZ42" s="303">
        <v>89972</v>
      </c>
      <c r="BA42" s="303">
        <v>29113</v>
      </c>
      <c r="BB42" s="303">
        <v>50540</v>
      </c>
      <c r="BC42" s="303">
        <v>18081</v>
      </c>
      <c r="BD42" s="313">
        <f t="shared" si="17"/>
        <v>405533</v>
      </c>
      <c r="BE42" s="303">
        <v>52885</v>
      </c>
      <c r="BF42" s="303">
        <v>51167</v>
      </c>
      <c r="BG42" s="303">
        <v>50443</v>
      </c>
      <c r="BH42" s="303">
        <v>46069</v>
      </c>
      <c r="BI42" s="303">
        <v>53151</v>
      </c>
      <c r="BJ42" s="303">
        <v>60377</v>
      </c>
      <c r="BK42" s="303">
        <v>45794</v>
      </c>
      <c r="BL42" s="303">
        <v>45647</v>
      </c>
      <c r="BM42" s="313">
        <f t="shared" si="18"/>
        <v>106300</v>
      </c>
      <c r="BN42" s="303">
        <v>21669</v>
      </c>
      <c r="BO42" s="303">
        <v>21084</v>
      </c>
      <c r="BP42" s="303">
        <v>14771</v>
      </c>
      <c r="BQ42" s="303">
        <v>8636</v>
      </c>
      <c r="BR42" s="303">
        <v>40140</v>
      </c>
      <c r="BS42" s="313">
        <f t="shared" si="19"/>
        <v>168687</v>
      </c>
      <c r="BT42" s="348">
        <v>10092</v>
      </c>
      <c r="BU42" s="303">
        <v>17282</v>
      </c>
      <c r="BV42" s="303">
        <v>6521</v>
      </c>
      <c r="BW42" s="303">
        <v>2922</v>
      </c>
      <c r="BX42" s="303">
        <v>11127</v>
      </c>
      <c r="BY42" s="303">
        <v>45390</v>
      </c>
      <c r="BZ42" s="303">
        <v>11865</v>
      </c>
      <c r="CA42" s="303">
        <v>9657</v>
      </c>
      <c r="CB42" s="303">
        <v>18363</v>
      </c>
      <c r="CC42" s="303">
        <v>11965</v>
      </c>
      <c r="CD42" s="303">
        <v>12915</v>
      </c>
      <c r="CE42" s="303">
        <v>10588</v>
      </c>
      <c r="CF42" s="313">
        <f t="shared" si="20"/>
        <v>169302</v>
      </c>
      <c r="CG42" s="303">
        <v>4370</v>
      </c>
      <c r="CH42" s="303">
        <v>10756</v>
      </c>
      <c r="CI42" s="303">
        <v>7771</v>
      </c>
      <c r="CJ42" s="303">
        <v>23111</v>
      </c>
      <c r="CK42" s="303">
        <v>39616</v>
      </c>
      <c r="CL42" s="303">
        <v>5148</v>
      </c>
      <c r="CM42" s="303">
        <v>32276</v>
      </c>
      <c r="CN42" s="303">
        <v>4415</v>
      </c>
      <c r="CO42" s="303">
        <v>2150</v>
      </c>
      <c r="CP42" s="303">
        <v>6037</v>
      </c>
      <c r="CQ42" s="303">
        <v>13974</v>
      </c>
      <c r="CR42" s="303">
        <v>11170</v>
      </c>
      <c r="CS42" s="303">
        <v>8508</v>
      </c>
      <c r="CT42" s="313">
        <f t="shared" si="21"/>
        <v>124576</v>
      </c>
      <c r="CU42" s="303">
        <v>45600</v>
      </c>
      <c r="CV42" s="303">
        <v>27654</v>
      </c>
      <c r="CW42" s="303">
        <v>10746</v>
      </c>
      <c r="CX42" s="303">
        <v>18822</v>
      </c>
      <c r="CY42" s="303">
        <v>21754</v>
      </c>
      <c r="CZ42" s="313">
        <f>SUM(DA42:DF42)</f>
        <v>145277</v>
      </c>
      <c r="DA42" s="303">
        <v>4751</v>
      </c>
      <c r="DB42" s="303">
        <v>4145</v>
      </c>
      <c r="DC42" s="303">
        <v>29331</v>
      </c>
      <c r="DD42" s="303">
        <v>61253</v>
      </c>
      <c r="DE42" s="303">
        <v>28417</v>
      </c>
      <c r="DF42" s="303">
        <v>17380</v>
      </c>
      <c r="DG42" s="313">
        <f t="shared" si="22"/>
        <v>2027591</v>
      </c>
      <c r="DH42" s="313">
        <f t="shared" si="23"/>
        <v>41117</v>
      </c>
      <c r="DI42" s="303">
        <v>14236</v>
      </c>
      <c r="DJ42" s="303">
        <v>11938</v>
      </c>
      <c r="DK42" s="303">
        <v>14943</v>
      </c>
      <c r="DL42" s="314" t="s">
        <v>413</v>
      </c>
      <c r="DM42" s="303">
        <v>34991</v>
      </c>
      <c r="DN42" s="316" t="s">
        <v>413</v>
      </c>
    </row>
    <row r="43" spans="1:124" s="6" customFormat="1" ht="16.5" customHeight="1">
      <c r="A43" s="136" t="s">
        <v>115</v>
      </c>
      <c r="B43" s="313">
        <f t="shared" si="10"/>
        <v>249192</v>
      </c>
      <c r="C43" s="303">
        <v>22112</v>
      </c>
      <c r="D43" s="303">
        <v>10097</v>
      </c>
      <c r="E43" s="303">
        <v>10203</v>
      </c>
      <c r="F43" s="303">
        <v>3868</v>
      </c>
      <c r="G43" s="303">
        <v>16501</v>
      </c>
      <c r="H43" s="303">
        <v>42285</v>
      </c>
      <c r="I43" s="303">
        <v>24218</v>
      </c>
      <c r="J43" s="303">
        <v>7409</v>
      </c>
      <c r="K43" s="303">
        <v>18279</v>
      </c>
      <c r="L43" s="303">
        <v>54812</v>
      </c>
      <c r="M43" s="303">
        <v>13844</v>
      </c>
      <c r="N43" s="303">
        <v>25564</v>
      </c>
      <c r="O43" s="313">
        <f t="shared" si="11"/>
        <v>87940</v>
      </c>
      <c r="P43" s="303">
        <v>16254</v>
      </c>
      <c r="Q43" s="303">
        <v>16828</v>
      </c>
      <c r="R43" s="303">
        <v>8554</v>
      </c>
      <c r="S43" s="303">
        <v>5926</v>
      </c>
      <c r="T43" s="303">
        <v>7821</v>
      </c>
      <c r="U43" s="303">
        <v>16795</v>
      </c>
      <c r="V43" s="303">
        <v>11048</v>
      </c>
      <c r="W43" s="303">
        <v>4714</v>
      </c>
      <c r="X43" s="313">
        <f t="shared" si="12"/>
        <v>105783</v>
      </c>
      <c r="Y43" s="303">
        <v>19204</v>
      </c>
      <c r="Z43" s="303">
        <v>28464</v>
      </c>
      <c r="AA43" s="303">
        <v>34029</v>
      </c>
      <c r="AB43" s="303">
        <v>24086</v>
      </c>
      <c r="AC43" s="313">
        <f t="shared" si="13"/>
        <v>82223</v>
      </c>
      <c r="AD43" s="303">
        <v>9190</v>
      </c>
      <c r="AE43" s="303">
        <v>14904</v>
      </c>
      <c r="AF43" s="303">
        <v>6670</v>
      </c>
      <c r="AG43" s="303">
        <v>18925</v>
      </c>
      <c r="AH43" s="303">
        <v>10543</v>
      </c>
      <c r="AI43" s="303">
        <v>21991</v>
      </c>
      <c r="AJ43" s="313">
        <f t="shared" si="14"/>
        <v>8849</v>
      </c>
      <c r="AK43" s="303">
        <v>4130</v>
      </c>
      <c r="AL43" s="303">
        <v>4719</v>
      </c>
      <c r="AM43" s="313">
        <f t="shared" si="15"/>
        <v>172086</v>
      </c>
      <c r="AN43" s="303">
        <v>9395</v>
      </c>
      <c r="AO43" s="303">
        <v>9534</v>
      </c>
      <c r="AP43" s="303">
        <v>17662</v>
      </c>
      <c r="AQ43" s="303">
        <v>5459</v>
      </c>
      <c r="AR43" s="303">
        <v>22181</v>
      </c>
      <c r="AS43" s="303">
        <v>6440</v>
      </c>
      <c r="AT43" s="303">
        <v>31477</v>
      </c>
      <c r="AU43" s="303">
        <v>33932</v>
      </c>
      <c r="AV43" s="303">
        <v>24208</v>
      </c>
      <c r="AW43" s="303">
        <v>11798</v>
      </c>
      <c r="AX43" s="313">
        <f t="shared" si="16"/>
        <v>207070</v>
      </c>
      <c r="AY43" s="303">
        <v>18672</v>
      </c>
      <c r="AZ43" s="303">
        <v>89304</v>
      </c>
      <c r="BA43" s="303">
        <v>29260</v>
      </c>
      <c r="BB43" s="303">
        <v>51058</v>
      </c>
      <c r="BC43" s="303">
        <v>18776</v>
      </c>
      <c r="BD43" s="313">
        <f t="shared" si="17"/>
        <v>386062</v>
      </c>
      <c r="BE43" s="303">
        <v>50921</v>
      </c>
      <c r="BF43" s="303">
        <v>50518</v>
      </c>
      <c r="BG43" s="303">
        <v>49668</v>
      </c>
      <c r="BH43" s="303">
        <v>44371</v>
      </c>
      <c r="BI43" s="303">
        <v>49739</v>
      </c>
      <c r="BJ43" s="303">
        <v>54537</v>
      </c>
      <c r="BK43" s="303">
        <v>43447</v>
      </c>
      <c r="BL43" s="303">
        <v>42861</v>
      </c>
      <c r="BM43" s="313">
        <f t="shared" si="18"/>
        <v>109217</v>
      </c>
      <c r="BN43" s="303">
        <v>22584</v>
      </c>
      <c r="BO43" s="303">
        <v>21473</v>
      </c>
      <c r="BP43" s="303">
        <v>15635</v>
      </c>
      <c r="BQ43" s="303">
        <v>9221</v>
      </c>
      <c r="BR43" s="303">
        <v>40304</v>
      </c>
      <c r="BS43" s="313">
        <f t="shared" si="19"/>
        <v>175122</v>
      </c>
      <c r="BT43" s="348">
        <v>10445</v>
      </c>
      <c r="BU43" s="303">
        <v>18795</v>
      </c>
      <c r="BV43" s="303">
        <v>6592</v>
      </c>
      <c r="BW43" s="303">
        <v>3237</v>
      </c>
      <c r="BX43" s="303">
        <v>11775</v>
      </c>
      <c r="BY43" s="303">
        <v>47104</v>
      </c>
      <c r="BZ43" s="303">
        <v>12213</v>
      </c>
      <c r="CA43" s="303">
        <v>9910</v>
      </c>
      <c r="CB43" s="303">
        <v>19711</v>
      </c>
      <c r="CC43" s="303">
        <v>11909</v>
      </c>
      <c r="CD43" s="303">
        <v>12996</v>
      </c>
      <c r="CE43" s="303">
        <v>10435</v>
      </c>
      <c r="CF43" s="313">
        <f t="shared" si="20"/>
        <v>173090</v>
      </c>
      <c r="CG43" s="303">
        <v>4408</v>
      </c>
      <c r="CH43" s="303">
        <v>11307</v>
      </c>
      <c r="CI43" s="303">
        <v>8015</v>
      </c>
      <c r="CJ43" s="303">
        <v>23725</v>
      </c>
      <c r="CK43" s="303">
        <v>39395</v>
      </c>
      <c r="CL43" s="303">
        <v>5647</v>
      </c>
      <c r="CM43" s="303">
        <v>32791</v>
      </c>
      <c r="CN43" s="303">
        <v>4868</v>
      </c>
      <c r="CO43" s="303">
        <v>2130</v>
      </c>
      <c r="CP43" s="303">
        <v>6464</v>
      </c>
      <c r="CQ43" s="303">
        <v>14497</v>
      </c>
      <c r="CR43" s="303">
        <v>11651</v>
      </c>
      <c r="CS43" s="303">
        <v>8192</v>
      </c>
      <c r="CT43" s="313">
        <f t="shared" si="21"/>
        <v>124190</v>
      </c>
      <c r="CU43" s="303">
        <v>45055</v>
      </c>
      <c r="CV43" s="303">
        <v>27560</v>
      </c>
      <c r="CW43" s="303">
        <v>10800</v>
      </c>
      <c r="CX43" s="303">
        <v>19118</v>
      </c>
      <c r="CY43" s="303">
        <v>21657</v>
      </c>
      <c r="CZ43" s="313">
        <f t="shared" ref="CZ43:CZ56" si="24">SUM(DA43:DF43)</f>
        <v>147974</v>
      </c>
      <c r="DA43" s="303">
        <v>4999</v>
      </c>
      <c r="DB43" s="303">
        <v>4384</v>
      </c>
      <c r="DC43" s="303">
        <v>29591</v>
      </c>
      <c r="DD43" s="303">
        <v>61766</v>
      </c>
      <c r="DE43" s="303">
        <v>29847</v>
      </c>
      <c r="DF43" s="303">
        <v>17387</v>
      </c>
      <c r="DG43" s="313">
        <f t="shared" si="22"/>
        <v>2028798</v>
      </c>
      <c r="DH43" s="313">
        <f t="shared" si="23"/>
        <v>42371</v>
      </c>
      <c r="DI43" s="303">
        <v>15399</v>
      </c>
      <c r="DJ43" s="303">
        <v>13282</v>
      </c>
      <c r="DK43" s="303">
        <v>13690</v>
      </c>
      <c r="DL43" s="314" t="s">
        <v>413</v>
      </c>
      <c r="DM43" s="303">
        <v>36268</v>
      </c>
      <c r="DN43" s="316" t="s">
        <v>413</v>
      </c>
    </row>
    <row r="44" spans="1:124" s="6" customFormat="1" ht="16.5" customHeight="1">
      <c r="A44" s="136" t="s">
        <v>116</v>
      </c>
      <c r="B44" s="313">
        <f t="shared" si="10"/>
        <v>241235</v>
      </c>
      <c r="C44" s="303">
        <v>18940</v>
      </c>
      <c r="D44" s="303">
        <v>9344</v>
      </c>
      <c r="E44" s="303">
        <v>8863</v>
      </c>
      <c r="F44" s="303">
        <v>3526</v>
      </c>
      <c r="G44" s="303">
        <v>14817</v>
      </c>
      <c r="H44" s="303">
        <v>41644</v>
      </c>
      <c r="I44" s="303">
        <v>23032</v>
      </c>
      <c r="J44" s="303">
        <v>6526</v>
      </c>
      <c r="K44" s="303">
        <v>18672</v>
      </c>
      <c r="L44" s="303">
        <v>59743</v>
      </c>
      <c r="M44" s="303">
        <v>12963</v>
      </c>
      <c r="N44" s="303">
        <v>23165</v>
      </c>
      <c r="O44" s="313">
        <f t="shared" si="11"/>
        <v>83455</v>
      </c>
      <c r="P44" s="303">
        <v>17537</v>
      </c>
      <c r="Q44" s="303">
        <v>16386</v>
      </c>
      <c r="R44" s="303">
        <v>7400</v>
      </c>
      <c r="S44" s="303">
        <v>5633</v>
      </c>
      <c r="T44" s="303">
        <v>6675</v>
      </c>
      <c r="U44" s="303">
        <v>15388</v>
      </c>
      <c r="V44" s="303">
        <v>9625</v>
      </c>
      <c r="W44" s="303">
        <v>4811</v>
      </c>
      <c r="X44" s="313">
        <f t="shared" si="12"/>
        <v>100111</v>
      </c>
      <c r="Y44" s="303">
        <v>17150</v>
      </c>
      <c r="Z44" s="303">
        <v>27232</v>
      </c>
      <c r="AA44" s="303">
        <v>34254</v>
      </c>
      <c r="AB44" s="303">
        <v>21475</v>
      </c>
      <c r="AC44" s="313">
        <f t="shared" si="13"/>
        <v>76184</v>
      </c>
      <c r="AD44" s="303">
        <v>8596</v>
      </c>
      <c r="AE44" s="303">
        <v>12635</v>
      </c>
      <c r="AF44" s="303">
        <v>6153</v>
      </c>
      <c r="AG44" s="303">
        <v>18775</v>
      </c>
      <c r="AH44" s="303">
        <v>9631</v>
      </c>
      <c r="AI44" s="303">
        <v>20394</v>
      </c>
      <c r="AJ44" s="313">
        <f t="shared" si="14"/>
        <v>8358</v>
      </c>
      <c r="AK44" s="303">
        <v>3949</v>
      </c>
      <c r="AL44" s="303">
        <v>4409</v>
      </c>
      <c r="AM44" s="313">
        <f t="shared" si="15"/>
        <v>169829</v>
      </c>
      <c r="AN44" s="303">
        <v>8458</v>
      </c>
      <c r="AO44" s="303">
        <v>9298</v>
      </c>
      <c r="AP44" s="303">
        <v>18470</v>
      </c>
      <c r="AQ44" s="303">
        <v>4789</v>
      </c>
      <c r="AR44" s="303">
        <v>24028</v>
      </c>
      <c r="AS44" s="303">
        <v>5477</v>
      </c>
      <c r="AT44" s="303">
        <v>30814</v>
      </c>
      <c r="AU44" s="303">
        <v>35050</v>
      </c>
      <c r="AV44" s="303">
        <v>22143</v>
      </c>
      <c r="AW44" s="303">
        <v>11302</v>
      </c>
      <c r="AX44" s="313">
        <f t="shared" si="16"/>
        <v>197337</v>
      </c>
      <c r="AY44" s="303">
        <v>16373</v>
      </c>
      <c r="AZ44" s="303">
        <v>89272</v>
      </c>
      <c r="BA44" s="303">
        <v>26042</v>
      </c>
      <c r="BB44" s="303">
        <v>47163</v>
      </c>
      <c r="BC44" s="303">
        <v>18487</v>
      </c>
      <c r="BD44" s="313">
        <f t="shared" si="17"/>
        <v>366964</v>
      </c>
      <c r="BE44" s="303">
        <v>55540</v>
      </c>
      <c r="BF44" s="303">
        <v>45296</v>
      </c>
      <c r="BG44" s="303">
        <v>46476</v>
      </c>
      <c r="BH44" s="303">
        <v>42609</v>
      </c>
      <c r="BI44" s="303">
        <v>46116</v>
      </c>
      <c r="BJ44" s="303">
        <v>49445</v>
      </c>
      <c r="BK44" s="303">
        <v>41321</v>
      </c>
      <c r="BL44" s="303">
        <v>40161</v>
      </c>
      <c r="BM44" s="313">
        <f t="shared" si="18"/>
        <v>104442</v>
      </c>
      <c r="BN44" s="303">
        <v>23210</v>
      </c>
      <c r="BO44" s="303">
        <v>18099</v>
      </c>
      <c r="BP44" s="303">
        <v>14343</v>
      </c>
      <c r="BQ44" s="303">
        <v>8298</v>
      </c>
      <c r="BR44" s="303">
        <v>40492</v>
      </c>
      <c r="BS44" s="313">
        <f t="shared" si="19"/>
        <v>167570</v>
      </c>
      <c r="BT44" s="348">
        <v>9451</v>
      </c>
      <c r="BU44" s="303">
        <v>17970</v>
      </c>
      <c r="BV44" s="303">
        <v>7010</v>
      </c>
      <c r="BW44" s="303">
        <v>3016</v>
      </c>
      <c r="BX44" s="303">
        <v>10711</v>
      </c>
      <c r="BY44" s="303">
        <v>47449</v>
      </c>
      <c r="BZ44" s="303">
        <v>10540</v>
      </c>
      <c r="CA44" s="303">
        <v>8791</v>
      </c>
      <c r="CB44" s="303">
        <v>18753</v>
      </c>
      <c r="CC44" s="303">
        <v>10289</v>
      </c>
      <c r="CD44" s="303">
        <v>13265</v>
      </c>
      <c r="CE44" s="303">
        <v>10325</v>
      </c>
      <c r="CF44" s="313">
        <f t="shared" si="20"/>
        <v>170390</v>
      </c>
      <c r="CG44" s="303">
        <v>4069</v>
      </c>
      <c r="CH44" s="303">
        <v>10136</v>
      </c>
      <c r="CI44" s="303">
        <v>7472</v>
      </c>
      <c r="CJ44" s="303">
        <v>22087</v>
      </c>
      <c r="CK44" s="303">
        <v>42927</v>
      </c>
      <c r="CL44" s="303">
        <v>4882</v>
      </c>
      <c r="CM44" s="303">
        <v>34567</v>
      </c>
      <c r="CN44" s="303">
        <v>4291</v>
      </c>
      <c r="CO44" s="303">
        <v>2154</v>
      </c>
      <c r="CP44" s="303">
        <v>6540</v>
      </c>
      <c r="CQ44" s="303">
        <v>13221</v>
      </c>
      <c r="CR44" s="303">
        <v>11056</v>
      </c>
      <c r="CS44" s="303">
        <v>6988</v>
      </c>
      <c r="CT44" s="313">
        <f t="shared" si="21"/>
        <v>114505</v>
      </c>
      <c r="CU44" s="303">
        <v>43320</v>
      </c>
      <c r="CV44" s="303">
        <v>25980</v>
      </c>
      <c r="CW44" s="303">
        <v>9308</v>
      </c>
      <c r="CX44" s="303">
        <v>17943</v>
      </c>
      <c r="CY44" s="303">
        <v>17954</v>
      </c>
      <c r="CZ44" s="313">
        <f t="shared" si="24"/>
        <v>146472</v>
      </c>
      <c r="DA44" s="303">
        <v>4364</v>
      </c>
      <c r="DB44" s="303">
        <v>3918</v>
      </c>
      <c r="DC44" s="303">
        <v>30833</v>
      </c>
      <c r="DD44" s="303">
        <v>61981</v>
      </c>
      <c r="DE44" s="303">
        <v>28972</v>
      </c>
      <c r="DF44" s="303">
        <v>16404</v>
      </c>
      <c r="DG44" s="313">
        <f t="shared" si="22"/>
        <v>1946852</v>
      </c>
      <c r="DH44" s="313">
        <f t="shared" si="23"/>
        <v>37974</v>
      </c>
      <c r="DI44" s="303">
        <v>14278</v>
      </c>
      <c r="DJ44" s="303">
        <v>12553</v>
      </c>
      <c r="DK44" s="303">
        <v>11143</v>
      </c>
      <c r="DL44" s="314" t="s">
        <v>413</v>
      </c>
      <c r="DM44" s="303">
        <v>33313</v>
      </c>
      <c r="DN44" s="316" t="s">
        <v>413</v>
      </c>
    </row>
    <row r="45" spans="1:124" s="6" customFormat="1" ht="16.5" customHeight="1">
      <c r="A45" s="136" t="s">
        <v>117</v>
      </c>
      <c r="B45" s="313">
        <f t="shared" si="10"/>
        <v>235864</v>
      </c>
      <c r="C45" s="303">
        <v>16044</v>
      </c>
      <c r="D45" s="303">
        <v>7881</v>
      </c>
      <c r="E45" s="303">
        <v>6874</v>
      </c>
      <c r="F45" s="303">
        <v>3029</v>
      </c>
      <c r="G45" s="303">
        <v>12510</v>
      </c>
      <c r="H45" s="303">
        <v>40771</v>
      </c>
      <c r="I45" s="303">
        <v>21316</v>
      </c>
      <c r="J45" s="303">
        <v>5204</v>
      </c>
      <c r="K45" s="303">
        <v>20937</v>
      </c>
      <c r="L45" s="303">
        <v>67831</v>
      </c>
      <c r="M45" s="303">
        <v>11775</v>
      </c>
      <c r="N45" s="303">
        <v>21692</v>
      </c>
      <c r="O45" s="313">
        <f t="shared" si="11"/>
        <v>77170</v>
      </c>
      <c r="P45" s="303">
        <v>17608</v>
      </c>
      <c r="Q45" s="303">
        <v>17629</v>
      </c>
      <c r="R45" s="303">
        <v>6330</v>
      </c>
      <c r="S45" s="303">
        <v>4830</v>
      </c>
      <c r="T45" s="303">
        <v>5401</v>
      </c>
      <c r="U45" s="303">
        <v>12929</v>
      </c>
      <c r="V45" s="303">
        <v>7292</v>
      </c>
      <c r="W45" s="303">
        <v>5151</v>
      </c>
      <c r="X45" s="313">
        <f t="shared" si="12"/>
        <v>92107</v>
      </c>
      <c r="Y45" s="303">
        <v>12990</v>
      </c>
      <c r="Z45" s="303">
        <v>25458</v>
      </c>
      <c r="AA45" s="303">
        <v>35748</v>
      </c>
      <c r="AB45" s="303">
        <v>17911</v>
      </c>
      <c r="AC45" s="313">
        <f t="shared" si="13"/>
        <v>67987</v>
      </c>
      <c r="AD45" s="303">
        <v>7704</v>
      </c>
      <c r="AE45" s="303">
        <v>10920</v>
      </c>
      <c r="AF45" s="303">
        <v>4881</v>
      </c>
      <c r="AG45" s="303">
        <v>18081</v>
      </c>
      <c r="AH45" s="303">
        <v>7416</v>
      </c>
      <c r="AI45" s="303">
        <v>18985</v>
      </c>
      <c r="AJ45" s="313">
        <f t="shared" si="14"/>
        <v>8933</v>
      </c>
      <c r="AK45" s="303">
        <v>3838</v>
      </c>
      <c r="AL45" s="303">
        <v>5095</v>
      </c>
      <c r="AM45" s="313">
        <f t="shared" si="15"/>
        <v>172058</v>
      </c>
      <c r="AN45" s="303">
        <v>7376</v>
      </c>
      <c r="AO45" s="303">
        <v>8650</v>
      </c>
      <c r="AP45" s="303">
        <v>19645</v>
      </c>
      <c r="AQ45" s="303">
        <v>4969</v>
      </c>
      <c r="AR45" s="303">
        <v>26787</v>
      </c>
      <c r="AS45" s="303">
        <v>5324</v>
      </c>
      <c r="AT45" s="303">
        <v>31279</v>
      </c>
      <c r="AU45" s="303">
        <v>37850</v>
      </c>
      <c r="AV45" s="303">
        <v>20713</v>
      </c>
      <c r="AW45" s="303">
        <v>9465</v>
      </c>
      <c r="AX45" s="313">
        <f t="shared" si="16"/>
        <v>188088</v>
      </c>
      <c r="AY45" s="303">
        <v>14138</v>
      </c>
      <c r="AZ45" s="303">
        <v>90437</v>
      </c>
      <c r="BA45" s="303">
        <v>23326</v>
      </c>
      <c r="BB45" s="303">
        <v>41457</v>
      </c>
      <c r="BC45" s="303">
        <v>18730</v>
      </c>
      <c r="BD45" s="313">
        <f t="shared" si="17"/>
        <v>398149</v>
      </c>
      <c r="BE45" s="303">
        <v>84267</v>
      </c>
      <c r="BF45" s="303">
        <v>41703</v>
      </c>
      <c r="BG45" s="303">
        <v>41796</v>
      </c>
      <c r="BH45" s="303">
        <v>41923</v>
      </c>
      <c r="BI45" s="303">
        <v>50293</v>
      </c>
      <c r="BJ45" s="303">
        <v>53206</v>
      </c>
      <c r="BK45" s="303">
        <v>45211</v>
      </c>
      <c r="BL45" s="303">
        <v>39750</v>
      </c>
      <c r="BM45" s="313">
        <f t="shared" si="18"/>
        <v>93746</v>
      </c>
      <c r="BN45" s="303">
        <v>20511</v>
      </c>
      <c r="BO45" s="303">
        <v>14555</v>
      </c>
      <c r="BP45" s="303">
        <v>12068</v>
      </c>
      <c r="BQ45" s="303">
        <v>6792</v>
      </c>
      <c r="BR45" s="303">
        <v>39820</v>
      </c>
      <c r="BS45" s="313">
        <f t="shared" si="19"/>
        <v>156208</v>
      </c>
      <c r="BT45" s="348">
        <v>8552</v>
      </c>
      <c r="BU45" s="303">
        <v>14904</v>
      </c>
      <c r="BV45" s="303">
        <v>5525</v>
      </c>
      <c r="BW45" s="303">
        <v>2489</v>
      </c>
      <c r="BX45" s="303">
        <v>8501</v>
      </c>
      <c r="BY45" s="303">
        <v>49406</v>
      </c>
      <c r="BZ45" s="303">
        <v>8625</v>
      </c>
      <c r="CA45" s="303">
        <v>7732</v>
      </c>
      <c r="CB45" s="303">
        <v>17201</v>
      </c>
      <c r="CC45" s="303">
        <v>8282</v>
      </c>
      <c r="CD45" s="303">
        <v>14042</v>
      </c>
      <c r="CE45" s="303">
        <v>10949</v>
      </c>
      <c r="CF45" s="313">
        <f t="shared" si="20"/>
        <v>164285</v>
      </c>
      <c r="CG45" s="303">
        <v>3306</v>
      </c>
      <c r="CH45" s="303">
        <v>8411</v>
      </c>
      <c r="CI45" s="303">
        <v>5965</v>
      </c>
      <c r="CJ45" s="303">
        <v>18632</v>
      </c>
      <c r="CK45" s="303">
        <v>49508</v>
      </c>
      <c r="CL45" s="303">
        <v>3834</v>
      </c>
      <c r="CM45" s="303">
        <v>37372</v>
      </c>
      <c r="CN45" s="303">
        <v>3379</v>
      </c>
      <c r="CO45" s="303">
        <v>1874</v>
      </c>
      <c r="CP45" s="303">
        <v>5838</v>
      </c>
      <c r="CQ45" s="303">
        <v>11419</v>
      </c>
      <c r="CR45" s="303">
        <v>9156</v>
      </c>
      <c r="CS45" s="303">
        <v>5591</v>
      </c>
      <c r="CT45" s="313">
        <f t="shared" si="21"/>
        <v>105155</v>
      </c>
      <c r="CU45" s="303">
        <v>42068</v>
      </c>
      <c r="CV45" s="303">
        <v>24910</v>
      </c>
      <c r="CW45" s="303">
        <v>7834</v>
      </c>
      <c r="CX45" s="303">
        <v>15313</v>
      </c>
      <c r="CY45" s="303">
        <v>15030</v>
      </c>
      <c r="CZ45" s="313">
        <f t="shared" si="24"/>
        <v>139905</v>
      </c>
      <c r="DA45" s="303">
        <v>3669</v>
      </c>
      <c r="DB45" s="303">
        <v>3162</v>
      </c>
      <c r="DC45" s="303">
        <v>29595</v>
      </c>
      <c r="DD45" s="303">
        <v>62953</v>
      </c>
      <c r="DE45" s="303">
        <v>26160</v>
      </c>
      <c r="DF45" s="303">
        <v>14366</v>
      </c>
      <c r="DG45" s="313">
        <f t="shared" si="22"/>
        <v>1899655</v>
      </c>
      <c r="DH45" s="313">
        <f t="shared" si="23"/>
        <v>29438</v>
      </c>
      <c r="DI45" s="303">
        <v>10477</v>
      </c>
      <c r="DJ45" s="303">
        <v>10043</v>
      </c>
      <c r="DK45" s="303">
        <v>8918</v>
      </c>
      <c r="DL45" s="314" t="s">
        <v>413</v>
      </c>
      <c r="DM45" s="303">
        <v>28263</v>
      </c>
      <c r="DN45" s="316" t="s">
        <v>413</v>
      </c>
    </row>
    <row r="46" spans="1:124" s="6" customFormat="1" ht="16.5" customHeight="1">
      <c r="A46" s="136" t="s">
        <v>118</v>
      </c>
      <c r="B46" s="313">
        <f t="shared" si="10"/>
        <v>1517148</v>
      </c>
      <c r="C46" s="303">
        <v>127646</v>
      </c>
      <c r="D46" s="303">
        <v>59809</v>
      </c>
      <c r="E46" s="303">
        <v>58948</v>
      </c>
      <c r="F46" s="303">
        <v>26470</v>
      </c>
      <c r="G46" s="303">
        <v>91825</v>
      </c>
      <c r="H46" s="303">
        <v>244692</v>
      </c>
      <c r="I46" s="303">
        <v>138740</v>
      </c>
      <c r="J46" s="303">
        <v>42125</v>
      </c>
      <c r="K46" s="303">
        <v>123250</v>
      </c>
      <c r="L46" s="303">
        <v>353493</v>
      </c>
      <c r="M46" s="303">
        <v>84795</v>
      </c>
      <c r="N46" s="303">
        <v>165355</v>
      </c>
      <c r="O46" s="313">
        <f t="shared" si="11"/>
        <v>525275</v>
      </c>
      <c r="P46" s="303">
        <v>100445</v>
      </c>
      <c r="Q46" s="303">
        <v>104602</v>
      </c>
      <c r="R46" s="303">
        <v>48301</v>
      </c>
      <c r="S46" s="303">
        <v>36232</v>
      </c>
      <c r="T46" s="303">
        <v>45392</v>
      </c>
      <c r="U46" s="303">
        <v>100109</v>
      </c>
      <c r="V46" s="303">
        <v>61579</v>
      </c>
      <c r="W46" s="303">
        <v>28615</v>
      </c>
      <c r="X46" s="313">
        <f t="shared" si="12"/>
        <v>615109</v>
      </c>
      <c r="Y46" s="303">
        <v>104914</v>
      </c>
      <c r="Z46" s="303">
        <v>170693</v>
      </c>
      <c r="AA46" s="303">
        <v>203148</v>
      </c>
      <c r="AB46" s="303">
        <v>136354</v>
      </c>
      <c r="AC46" s="313">
        <f t="shared" si="13"/>
        <v>474635</v>
      </c>
      <c r="AD46" s="303">
        <v>55880</v>
      </c>
      <c r="AE46" s="303">
        <v>82587</v>
      </c>
      <c r="AF46" s="303">
        <v>39551</v>
      </c>
      <c r="AG46" s="303">
        <v>111168</v>
      </c>
      <c r="AH46" s="303">
        <v>59708</v>
      </c>
      <c r="AI46" s="303">
        <v>125741</v>
      </c>
      <c r="AJ46" s="313">
        <f t="shared" si="14"/>
        <v>63164</v>
      </c>
      <c r="AK46" s="303">
        <v>29384</v>
      </c>
      <c r="AL46" s="303">
        <v>33780</v>
      </c>
      <c r="AM46" s="313">
        <f t="shared" si="15"/>
        <v>1085828</v>
      </c>
      <c r="AN46" s="303">
        <v>53462</v>
      </c>
      <c r="AO46" s="303">
        <v>57005</v>
      </c>
      <c r="AP46" s="303">
        <v>109957</v>
      </c>
      <c r="AQ46" s="303">
        <v>33592</v>
      </c>
      <c r="AR46" s="303">
        <v>140077</v>
      </c>
      <c r="AS46" s="303">
        <v>36530</v>
      </c>
      <c r="AT46" s="303">
        <v>211473</v>
      </c>
      <c r="AU46" s="303">
        <v>223023</v>
      </c>
      <c r="AV46" s="303">
        <v>151561</v>
      </c>
      <c r="AW46" s="303">
        <v>69148</v>
      </c>
      <c r="AX46" s="313">
        <f t="shared" si="16"/>
        <v>1161451</v>
      </c>
      <c r="AY46" s="303">
        <v>102052</v>
      </c>
      <c r="AZ46" s="303">
        <v>504703</v>
      </c>
      <c r="BA46" s="303">
        <v>164491</v>
      </c>
      <c r="BB46" s="303">
        <v>281500</v>
      </c>
      <c r="BC46" s="303">
        <v>108705</v>
      </c>
      <c r="BD46" s="313">
        <f t="shared" si="17"/>
        <v>2497621</v>
      </c>
      <c r="BE46" s="303">
        <v>491800</v>
      </c>
      <c r="BF46" s="303">
        <v>279927</v>
      </c>
      <c r="BG46" s="303">
        <v>283402</v>
      </c>
      <c r="BH46" s="303">
        <v>255027</v>
      </c>
      <c r="BI46" s="303">
        <v>336678</v>
      </c>
      <c r="BJ46" s="303">
        <v>328577</v>
      </c>
      <c r="BK46" s="303">
        <v>281583</v>
      </c>
      <c r="BL46" s="303">
        <v>240627</v>
      </c>
      <c r="BM46" s="313">
        <f t="shared" si="18"/>
        <v>619411</v>
      </c>
      <c r="BN46" s="303">
        <v>126214</v>
      </c>
      <c r="BO46" s="303">
        <v>116095</v>
      </c>
      <c r="BP46" s="303">
        <v>91845</v>
      </c>
      <c r="BQ46" s="303">
        <v>50498</v>
      </c>
      <c r="BR46" s="303">
        <v>234759</v>
      </c>
      <c r="BS46" s="313">
        <f t="shared" si="19"/>
        <v>1079418</v>
      </c>
      <c r="BT46" s="348">
        <v>64233</v>
      </c>
      <c r="BU46" s="303">
        <v>110231</v>
      </c>
      <c r="BV46" s="303">
        <v>42453</v>
      </c>
      <c r="BW46" s="303">
        <v>20342</v>
      </c>
      <c r="BX46" s="303">
        <v>71231</v>
      </c>
      <c r="BY46" s="303">
        <v>296239</v>
      </c>
      <c r="BZ46" s="303">
        <v>74892</v>
      </c>
      <c r="CA46" s="303">
        <v>58171</v>
      </c>
      <c r="CB46" s="303">
        <v>126096</v>
      </c>
      <c r="CC46" s="303">
        <v>69983</v>
      </c>
      <c r="CD46" s="303">
        <v>78444</v>
      </c>
      <c r="CE46" s="303">
        <v>67103</v>
      </c>
      <c r="CF46" s="313">
        <f t="shared" si="20"/>
        <v>1064633</v>
      </c>
      <c r="CG46" s="303">
        <v>27306</v>
      </c>
      <c r="CH46" s="303">
        <v>64145</v>
      </c>
      <c r="CI46" s="303">
        <v>49579</v>
      </c>
      <c r="CJ46" s="303">
        <v>133438</v>
      </c>
      <c r="CK46" s="303">
        <v>274185</v>
      </c>
      <c r="CL46" s="303">
        <v>33414</v>
      </c>
      <c r="CM46" s="303">
        <v>203711</v>
      </c>
      <c r="CN46" s="303">
        <v>29644</v>
      </c>
      <c r="CO46" s="303">
        <v>14258</v>
      </c>
      <c r="CP46" s="303">
        <v>39892</v>
      </c>
      <c r="CQ46" s="303">
        <v>79710</v>
      </c>
      <c r="CR46" s="303">
        <v>67738</v>
      </c>
      <c r="CS46" s="303">
        <v>47613</v>
      </c>
      <c r="CT46" s="313">
        <f t="shared" si="21"/>
        <v>697859</v>
      </c>
      <c r="CU46" s="303">
        <v>262944</v>
      </c>
      <c r="CV46" s="303">
        <v>150474</v>
      </c>
      <c r="CW46" s="303">
        <v>57181</v>
      </c>
      <c r="CX46" s="303">
        <v>104744</v>
      </c>
      <c r="CY46" s="303">
        <v>122516</v>
      </c>
      <c r="CZ46" s="313">
        <f t="shared" si="24"/>
        <v>912246</v>
      </c>
      <c r="DA46" s="303">
        <v>28418</v>
      </c>
      <c r="DB46" s="303">
        <v>26069</v>
      </c>
      <c r="DC46" s="303">
        <v>197858</v>
      </c>
      <c r="DD46" s="303">
        <v>374545</v>
      </c>
      <c r="DE46" s="303">
        <v>184705</v>
      </c>
      <c r="DF46" s="303">
        <v>100651</v>
      </c>
      <c r="DG46" s="313">
        <f t="shared" si="22"/>
        <v>12313798</v>
      </c>
      <c r="DH46" s="313">
        <f t="shared" si="23"/>
        <v>180484</v>
      </c>
      <c r="DI46" s="303">
        <v>68197</v>
      </c>
      <c r="DJ46" s="303">
        <v>65066</v>
      </c>
      <c r="DK46" s="303">
        <v>47221</v>
      </c>
      <c r="DL46" s="314" t="s">
        <v>413</v>
      </c>
      <c r="DM46" s="303">
        <v>163583</v>
      </c>
      <c r="DN46" s="316" t="s">
        <v>413</v>
      </c>
    </row>
    <row r="47" spans="1:124" s="6" customFormat="1" ht="16.5" customHeight="1">
      <c r="A47" s="136" t="s">
        <v>119</v>
      </c>
      <c r="B47" s="313">
        <f t="shared" si="10"/>
        <v>235129</v>
      </c>
      <c r="C47" s="303">
        <v>19278</v>
      </c>
      <c r="D47" s="303">
        <v>11739</v>
      </c>
      <c r="E47" s="303">
        <v>10795</v>
      </c>
      <c r="F47" s="303">
        <v>5645</v>
      </c>
      <c r="G47" s="303">
        <v>16023</v>
      </c>
      <c r="H47" s="303">
        <v>36600</v>
      </c>
      <c r="I47" s="303">
        <v>22946</v>
      </c>
      <c r="J47" s="303">
        <v>7948</v>
      </c>
      <c r="K47" s="303">
        <v>21211</v>
      </c>
      <c r="L47" s="303">
        <v>46250</v>
      </c>
      <c r="M47" s="303">
        <v>13783</v>
      </c>
      <c r="N47" s="303">
        <v>22911</v>
      </c>
      <c r="O47" s="313">
        <f t="shared" si="11"/>
        <v>92830</v>
      </c>
      <c r="P47" s="303">
        <v>16927</v>
      </c>
      <c r="Q47" s="303">
        <v>15930</v>
      </c>
      <c r="R47" s="303">
        <v>8751</v>
      </c>
      <c r="S47" s="303">
        <v>7792</v>
      </c>
      <c r="T47" s="303">
        <v>8259</v>
      </c>
      <c r="U47" s="303">
        <v>19091</v>
      </c>
      <c r="V47" s="303">
        <v>11776</v>
      </c>
      <c r="W47" s="303">
        <v>4304</v>
      </c>
      <c r="X47" s="313">
        <f t="shared" si="12"/>
        <v>105841</v>
      </c>
      <c r="Y47" s="303">
        <v>20529</v>
      </c>
      <c r="Z47" s="303">
        <v>30749</v>
      </c>
      <c r="AA47" s="303">
        <v>29769</v>
      </c>
      <c r="AB47" s="303">
        <v>24794</v>
      </c>
      <c r="AC47" s="313">
        <f t="shared" si="13"/>
        <v>84234</v>
      </c>
      <c r="AD47" s="303">
        <v>10971</v>
      </c>
      <c r="AE47" s="303">
        <v>14183</v>
      </c>
      <c r="AF47" s="303">
        <v>8176</v>
      </c>
      <c r="AG47" s="303">
        <v>19209</v>
      </c>
      <c r="AH47" s="303">
        <v>11109</v>
      </c>
      <c r="AI47" s="303">
        <v>20586</v>
      </c>
      <c r="AJ47" s="313">
        <f t="shared" si="14"/>
        <v>10568</v>
      </c>
      <c r="AK47" s="303">
        <v>4917</v>
      </c>
      <c r="AL47" s="303">
        <v>5651</v>
      </c>
      <c r="AM47" s="313">
        <f t="shared" si="15"/>
        <v>185262</v>
      </c>
      <c r="AN47" s="303">
        <v>9632</v>
      </c>
      <c r="AO47" s="303">
        <v>9799</v>
      </c>
      <c r="AP47" s="303">
        <v>17765</v>
      </c>
      <c r="AQ47" s="303">
        <v>6327</v>
      </c>
      <c r="AR47" s="303">
        <v>22984</v>
      </c>
      <c r="AS47" s="303">
        <v>6922</v>
      </c>
      <c r="AT47" s="303">
        <v>36559</v>
      </c>
      <c r="AU47" s="303">
        <v>36375</v>
      </c>
      <c r="AV47" s="303">
        <v>25650</v>
      </c>
      <c r="AW47" s="303">
        <v>13249</v>
      </c>
      <c r="AX47" s="313">
        <f t="shared" si="16"/>
        <v>185253</v>
      </c>
      <c r="AY47" s="303">
        <v>18116</v>
      </c>
      <c r="AZ47" s="303">
        <v>76179</v>
      </c>
      <c r="BA47" s="303">
        <v>25767</v>
      </c>
      <c r="BB47" s="303">
        <v>47178</v>
      </c>
      <c r="BC47" s="303">
        <v>18013</v>
      </c>
      <c r="BD47" s="313">
        <f t="shared" si="17"/>
        <v>334460</v>
      </c>
      <c r="BE47" s="303">
        <v>57827</v>
      </c>
      <c r="BF47" s="303">
        <v>41487</v>
      </c>
      <c r="BG47" s="303">
        <v>41734</v>
      </c>
      <c r="BH47" s="303">
        <v>36774</v>
      </c>
      <c r="BI47" s="303">
        <v>40287</v>
      </c>
      <c r="BJ47" s="303">
        <v>43278</v>
      </c>
      <c r="BK47" s="303">
        <v>37976</v>
      </c>
      <c r="BL47" s="303">
        <v>35097</v>
      </c>
      <c r="BM47" s="313">
        <f t="shared" si="18"/>
        <v>109786</v>
      </c>
      <c r="BN47" s="303">
        <v>22718</v>
      </c>
      <c r="BO47" s="303">
        <v>19296</v>
      </c>
      <c r="BP47" s="303">
        <v>17642</v>
      </c>
      <c r="BQ47" s="303">
        <v>10058</v>
      </c>
      <c r="BR47" s="303">
        <v>40072</v>
      </c>
      <c r="BS47" s="313">
        <f t="shared" si="19"/>
        <v>193252</v>
      </c>
      <c r="BT47" s="348">
        <v>12661</v>
      </c>
      <c r="BU47" s="303">
        <v>20978</v>
      </c>
      <c r="BV47" s="303">
        <v>8443</v>
      </c>
      <c r="BW47" s="303">
        <v>4802</v>
      </c>
      <c r="BX47" s="303">
        <v>15211</v>
      </c>
      <c r="BY47" s="303">
        <v>45969</v>
      </c>
      <c r="BZ47" s="303">
        <v>13506</v>
      </c>
      <c r="CA47" s="303">
        <v>10949</v>
      </c>
      <c r="CB47" s="303">
        <v>21667</v>
      </c>
      <c r="CC47" s="303">
        <v>12674</v>
      </c>
      <c r="CD47" s="303">
        <v>14017</v>
      </c>
      <c r="CE47" s="303">
        <v>12375</v>
      </c>
      <c r="CF47" s="313">
        <f t="shared" si="20"/>
        <v>178950</v>
      </c>
      <c r="CG47" s="303">
        <v>5591</v>
      </c>
      <c r="CH47" s="303">
        <v>12089</v>
      </c>
      <c r="CI47" s="303">
        <v>9805</v>
      </c>
      <c r="CJ47" s="303">
        <v>23941</v>
      </c>
      <c r="CK47" s="303">
        <v>37187</v>
      </c>
      <c r="CL47" s="303">
        <v>6913</v>
      </c>
      <c r="CM47" s="303">
        <v>31728</v>
      </c>
      <c r="CN47" s="303">
        <v>6306</v>
      </c>
      <c r="CO47" s="303">
        <v>2846</v>
      </c>
      <c r="CP47" s="303">
        <v>7867</v>
      </c>
      <c r="CQ47" s="303">
        <v>14090</v>
      </c>
      <c r="CR47" s="303">
        <v>12631</v>
      </c>
      <c r="CS47" s="303">
        <v>7956</v>
      </c>
      <c r="CT47" s="313">
        <f t="shared" si="21"/>
        <v>113971</v>
      </c>
      <c r="CU47" s="303">
        <v>39887</v>
      </c>
      <c r="CV47" s="303">
        <v>24556</v>
      </c>
      <c r="CW47" s="303">
        <v>9995</v>
      </c>
      <c r="CX47" s="303">
        <v>18276</v>
      </c>
      <c r="CY47" s="303">
        <v>21257</v>
      </c>
      <c r="CZ47" s="313">
        <f t="shared" si="24"/>
        <v>151109</v>
      </c>
      <c r="DA47" s="303">
        <v>5844</v>
      </c>
      <c r="DB47" s="303">
        <v>4834</v>
      </c>
      <c r="DC47" s="303">
        <v>31869</v>
      </c>
      <c r="DD47" s="303">
        <v>58968</v>
      </c>
      <c r="DE47" s="303">
        <v>32322</v>
      </c>
      <c r="DF47" s="303">
        <v>17272</v>
      </c>
      <c r="DG47" s="313">
        <f t="shared" si="22"/>
        <v>1980645</v>
      </c>
      <c r="DH47" s="313">
        <f t="shared" si="23"/>
        <v>30833</v>
      </c>
      <c r="DI47" s="303">
        <v>12796</v>
      </c>
      <c r="DJ47" s="303">
        <v>13175</v>
      </c>
      <c r="DK47" s="303">
        <v>4862</v>
      </c>
      <c r="DL47" s="314" t="s">
        <v>413</v>
      </c>
      <c r="DM47" s="303">
        <v>23945</v>
      </c>
      <c r="DN47" s="316" t="s">
        <v>413</v>
      </c>
    </row>
    <row r="48" spans="1:124" s="6" customFormat="1" ht="16.5" customHeight="1">
      <c r="A48" s="136" t="s">
        <v>120</v>
      </c>
      <c r="B48" s="313">
        <f t="shared" si="10"/>
        <v>227840</v>
      </c>
      <c r="C48" s="303">
        <v>18312</v>
      </c>
      <c r="D48" s="303">
        <v>12618</v>
      </c>
      <c r="E48" s="303">
        <v>11477</v>
      </c>
      <c r="F48" s="303">
        <v>5910</v>
      </c>
      <c r="G48" s="303">
        <v>15546</v>
      </c>
      <c r="H48" s="303">
        <v>34287</v>
      </c>
      <c r="I48" s="303">
        <v>23702</v>
      </c>
      <c r="J48" s="303">
        <v>8135</v>
      </c>
      <c r="K48" s="303">
        <v>21025</v>
      </c>
      <c r="L48" s="303">
        <v>42774</v>
      </c>
      <c r="M48" s="303">
        <v>12879</v>
      </c>
      <c r="N48" s="303">
        <v>21175</v>
      </c>
      <c r="O48" s="313">
        <f t="shared" si="11"/>
        <v>94340</v>
      </c>
      <c r="P48" s="303">
        <v>16551</v>
      </c>
      <c r="Q48" s="303">
        <v>15473</v>
      </c>
      <c r="R48" s="303">
        <v>8589</v>
      </c>
      <c r="S48" s="303">
        <v>8644</v>
      </c>
      <c r="T48" s="303">
        <v>8543</v>
      </c>
      <c r="U48" s="303">
        <v>19840</v>
      </c>
      <c r="V48" s="303">
        <v>12356</v>
      </c>
      <c r="W48" s="303">
        <v>4344</v>
      </c>
      <c r="X48" s="313">
        <f t="shared" si="12"/>
        <v>104451</v>
      </c>
      <c r="Y48" s="303">
        <v>21233</v>
      </c>
      <c r="Z48" s="303">
        <v>29818</v>
      </c>
      <c r="AA48" s="303">
        <v>28144</v>
      </c>
      <c r="AB48" s="303">
        <v>25256</v>
      </c>
      <c r="AC48" s="313">
        <f t="shared" si="13"/>
        <v>84072</v>
      </c>
      <c r="AD48" s="303">
        <v>10905</v>
      </c>
      <c r="AE48" s="303">
        <v>13958</v>
      </c>
      <c r="AF48" s="303">
        <v>8564</v>
      </c>
      <c r="AG48" s="303">
        <v>18565</v>
      </c>
      <c r="AH48" s="303">
        <v>11529</v>
      </c>
      <c r="AI48" s="303">
        <v>20551</v>
      </c>
      <c r="AJ48" s="313">
        <f t="shared" si="14"/>
        <v>10524</v>
      </c>
      <c r="AK48" s="303">
        <v>4841</v>
      </c>
      <c r="AL48" s="303">
        <v>5683</v>
      </c>
      <c r="AM48" s="313">
        <f t="shared" si="15"/>
        <v>175106</v>
      </c>
      <c r="AN48" s="303">
        <v>9330</v>
      </c>
      <c r="AO48" s="303">
        <v>10095</v>
      </c>
      <c r="AP48" s="303">
        <v>17317</v>
      </c>
      <c r="AQ48" s="303">
        <v>6563</v>
      </c>
      <c r="AR48" s="303">
        <v>21756</v>
      </c>
      <c r="AS48" s="303">
        <v>6716</v>
      </c>
      <c r="AT48" s="303">
        <v>32730</v>
      </c>
      <c r="AU48" s="303">
        <v>33376</v>
      </c>
      <c r="AV48" s="303">
        <v>23909</v>
      </c>
      <c r="AW48" s="303">
        <v>13314</v>
      </c>
      <c r="AX48" s="313">
        <f t="shared" si="16"/>
        <v>175448</v>
      </c>
      <c r="AY48" s="303">
        <v>18107</v>
      </c>
      <c r="AZ48" s="303">
        <v>70893</v>
      </c>
      <c r="BA48" s="303">
        <v>24015</v>
      </c>
      <c r="BB48" s="303">
        <v>44456</v>
      </c>
      <c r="BC48" s="303">
        <v>17977</v>
      </c>
      <c r="BD48" s="313">
        <f t="shared" si="17"/>
        <v>296683</v>
      </c>
      <c r="BE48" s="303">
        <v>54845</v>
      </c>
      <c r="BF48" s="303">
        <v>36680</v>
      </c>
      <c r="BG48" s="303">
        <v>37347</v>
      </c>
      <c r="BH48" s="303">
        <v>31736</v>
      </c>
      <c r="BI48" s="303">
        <v>35892</v>
      </c>
      <c r="BJ48" s="303">
        <v>36397</v>
      </c>
      <c r="BK48" s="303">
        <v>32947</v>
      </c>
      <c r="BL48" s="303">
        <v>30839</v>
      </c>
      <c r="BM48" s="313">
        <f t="shared" si="18"/>
        <v>107857</v>
      </c>
      <c r="BN48" s="303">
        <v>22571</v>
      </c>
      <c r="BO48" s="303">
        <v>19000</v>
      </c>
      <c r="BP48" s="303">
        <v>17504</v>
      </c>
      <c r="BQ48" s="303">
        <v>10620</v>
      </c>
      <c r="BR48" s="303">
        <v>38162</v>
      </c>
      <c r="BS48" s="313">
        <f t="shared" si="19"/>
        <v>196467</v>
      </c>
      <c r="BT48" s="348">
        <v>12916</v>
      </c>
      <c r="BU48" s="303">
        <v>23124</v>
      </c>
      <c r="BV48" s="303">
        <v>8886</v>
      </c>
      <c r="BW48" s="303">
        <v>4981</v>
      </c>
      <c r="BX48" s="303">
        <v>16150</v>
      </c>
      <c r="BY48" s="303">
        <v>44060</v>
      </c>
      <c r="BZ48" s="303">
        <v>14113</v>
      </c>
      <c r="CA48" s="303">
        <v>11794</v>
      </c>
      <c r="CB48" s="303">
        <v>21330</v>
      </c>
      <c r="CC48" s="303">
        <v>12567</v>
      </c>
      <c r="CD48" s="303">
        <v>13715</v>
      </c>
      <c r="CE48" s="303">
        <v>12831</v>
      </c>
      <c r="CF48" s="313">
        <f t="shared" si="20"/>
        <v>181794</v>
      </c>
      <c r="CG48" s="303">
        <v>5769</v>
      </c>
      <c r="CH48" s="303">
        <v>12966</v>
      </c>
      <c r="CI48" s="303">
        <v>10076</v>
      </c>
      <c r="CJ48" s="303">
        <v>24601</v>
      </c>
      <c r="CK48" s="303">
        <v>33275</v>
      </c>
      <c r="CL48" s="303">
        <v>7281</v>
      </c>
      <c r="CM48" s="303">
        <v>32908</v>
      </c>
      <c r="CN48" s="303">
        <v>6999</v>
      </c>
      <c r="CO48" s="303">
        <v>2968</v>
      </c>
      <c r="CP48" s="303">
        <v>8341</v>
      </c>
      <c r="CQ48" s="303">
        <v>15260</v>
      </c>
      <c r="CR48" s="303">
        <v>13018</v>
      </c>
      <c r="CS48" s="303">
        <v>8332</v>
      </c>
      <c r="CT48" s="313">
        <f t="shared" si="21"/>
        <v>112008</v>
      </c>
      <c r="CU48" s="303">
        <v>38196</v>
      </c>
      <c r="CV48" s="303">
        <v>23311</v>
      </c>
      <c r="CW48" s="303">
        <v>9640</v>
      </c>
      <c r="CX48" s="303">
        <v>18074</v>
      </c>
      <c r="CY48" s="303">
        <v>22787</v>
      </c>
      <c r="CZ48" s="313">
        <f t="shared" si="24"/>
        <v>149375</v>
      </c>
      <c r="DA48" s="303">
        <v>5743</v>
      </c>
      <c r="DB48" s="303">
        <v>4876</v>
      </c>
      <c r="DC48" s="303">
        <v>31189</v>
      </c>
      <c r="DD48" s="303">
        <v>56900</v>
      </c>
      <c r="DE48" s="303">
        <v>32986</v>
      </c>
      <c r="DF48" s="303">
        <v>17681</v>
      </c>
      <c r="DG48" s="313">
        <f t="shared" si="22"/>
        <v>1915965</v>
      </c>
      <c r="DH48" s="313">
        <f t="shared" si="23"/>
        <v>25456</v>
      </c>
      <c r="DI48" s="303">
        <v>10934</v>
      </c>
      <c r="DJ48" s="303">
        <v>10892</v>
      </c>
      <c r="DK48" s="303">
        <v>3630</v>
      </c>
      <c r="DL48" s="314" t="s">
        <v>413</v>
      </c>
      <c r="DM48" s="303">
        <v>18837</v>
      </c>
      <c r="DN48" s="316" t="s">
        <v>413</v>
      </c>
    </row>
    <row r="49" spans="1:124" s="6" customFormat="1" ht="16.5" customHeight="1">
      <c r="A49" s="136" t="s">
        <v>121</v>
      </c>
      <c r="B49" s="313">
        <f t="shared" si="10"/>
        <v>333376</v>
      </c>
      <c r="C49" s="303">
        <v>25222</v>
      </c>
      <c r="D49" s="303">
        <v>18455</v>
      </c>
      <c r="E49" s="303">
        <v>17092</v>
      </c>
      <c r="F49" s="303">
        <v>8067</v>
      </c>
      <c r="G49" s="303">
        <v>23838</v>
      </c>
      <c r="H49" s="303">
        <v>50249</v>
      </c>
      <c r="I49" s="303">
        <v>34975</v>
      </c>
      <c r="J49" s="303">
        <v>11561</v>
      </c>
      <c r="K49" s="303">
        <v>29778</v>
      </c>
      <c r="L49" s="303">
        <v>65361</v>
      </c>
      <c r="M49" s="303">
        <v>18547</v>
      </c>
      <c r="N49" s="303">
        <v>30231</v>
      </c>
      <c r="O49" s="313">
        <f t="shared" si="11"/>
        <v>134460</v>
      </c>
      <c r="P49" s="303">
        <v>23003</v>
      </c>
      <c r="Q49" s="303">
        <v>22520</v>
      </c>
      <c r="R49" s="303">
        <v>12771</v>
      </c>
      <c r="S49" s="303">
        <v>12492</v>
      </c>
      <c r="T49" s="303">
        <v>11814</v>
      </c>
      <c r="U49" s="303">
        <v>28971</v>
      </c>
      <c r="V49" s="303">
        <v>17044</v>
      </c>
      <c r="W49" s="303">
        <v>5845</v>
      </c>
      <c r="X49" s="313">
        <f t="shared" si="12"/>
        <v>146958</v>
      </c>
      <c r="Y49" s="303">
        <v>31379</v>
      </c>
      <c r="Z49" s="303">
        <v>41731</v>
      </c>
      <c r="AA49" s="303">
        <v>37159</v>
      </c>
      <c r="AB49" s="303">
        <v>36689</v>
      </c>
      <c r="AC49" s="313">
        <f t="shared" si="13"/>
        <v>118788</v>
      </c>
      <c r="AD49" s="303">
        <v>16799</v>
      </c>
      <c r="AE49" s="303">
        <v>18573</v>
      </c>
      <c r="AF49" s="303">
        <v>12401</v>
      </c>
      <c r="AG49" s="303">
        <v>25896</v>
      </c>
      <c r="AH49" s="303">
        <v>16549</v>
      </c>
      <c r="AI49" s="303">
        <v>28570</v>
      </c>
      <c r="AJ49" s="313">
        <f t="shared" si="14"/>
        <v>16636</v>
      </c>
      <c r="AK49" s="303">
        <v>7753</v>
      </c>
      <c r="AL49" s="303">
        <v>8883</v>
      </c>
      <c r="AM49" s="313">
        <f t="shared" si="15"/>
        <v>231825</v>
      </c>
      <c r="AN49" s="303">
        <v>12041</v>
      </c>
      <c r="AO49" s="303">
        <v>13864</v>
      </c>
      <c r="AP49" s="303">
        <v>23243</v>
      </c>
      <c r="AQ49" s="303">
        <v>9119</v>
      </c>
      <c r="AR49" s="303">
        <v>29082</v>
      </c>
      <c r="AS49" s="303">
        <v>8481</v>
      </c>
      <c r="AT49" s="303">
        <v>42456</v>
      </c>
      <c r="AU49" s="303">
        <v>43583</v>
      </c>
      <c r="AV49" s="303">
        <v>32040</v>
      </c>
      <c r="AW49" s="303">
        <v>17916</v>
      </c>
      <c r="AX49" s="313">
        <f t="shared" si="16"/>
        <v>219694</v>
      </c>
      <c r="AY49" s="303">
        <v>22219</v>
      </c>
      <c r="AZ49" s="303">
        <v>89460</v>
      </c>
      <c r="BA49" s="303">
        <v>30293</v>
      </c>
      <c r="BB49" s="303">
        <v>54128</v>
      </c>
      <c r="BC49" s="303">
        <v>23594</v>
      </c>
      <c r="BD49" s="313">
        <f t="shared" si="17"/>
        <v>397616</v>
      </c>
      <c r="BE49" s="303">
        <v>78906</v>
      </c>
      <c r="BF49" s="303">
        <v>45348</v>
      </c>
      <c r="BG49" s="303">
        <v>52946</v>
      </c>
      <c r="BH49" s="303">
        <v>44030</v>
      </c>
      <c r="BI49" s="303">
        <v>50297</v>
      </c>
      <c r="BJ49" s="303">
        <v>45264</v>
      </c>
      <c r="BK49" s="303">
        <v>43523</v>
      </c>
      <c r="BL49" s="303">
        <v>37302</v>
      </c>
      <c r="BM49" s="313">
        <f t="shared" si="18"/>
        <v>143030</v>
      </c>
      <c r="BN49" s="303">
        <v>29473</v>
      </c>
      <c r="BO49" s="303">
        <v>24675</v>
      </c>
      <c r="BP49" s="303">
        <v>24149</v>
      </c>
      <c r="BQ49" s="303">
        <v>14276</v>
      </c>
      <c r="BR49" s="303">
        <v>50457</v>
      </c>
      <c r="BS49" s="313">
        <f t="shared" si="19"/>
        <v>285969</v>
      </c>
      <c r="BT49" s="348">
        <v>17876</v>
      </c>
      <c r="BU49" s="303">
        <v>36223</v>
      </c>
      <c r="BV49" s="303">
        <v>12768</v>
      </c>
      <c r="BW49" s="303">
        <v>7116</v>
      </c>
      <c r="BX49" s="303">
        <v>24771</v>
      </c>
      <c r="BY49" s="303">
        <v>61641</v>
      </c>
      <c r="BZ49" s="303">
        <v>21100</v>
      </c>
      <c r="CA49" s="303">
        <v>18072</v>
      </c>
      <c r="CB49" s="303">
        <v>31705</v>
      </c>
      <c r="CC49" s="303">
        <v>17337</v>
      </c>
      <c r="CD49" s="303">
        <v>19083</v>
      </c>
      <c r="CE49" s="303">
        <v>18277</v>
      </c>
      <c r="CF49" s="313">
        <f t="shared" si="20"/>
        <v>272534</v>
      </c>
      <c r="CG49" s="303">
        <v>8242</v>
      </c>
      <c r="CH49" s="303">
        <v>20004</v>
      </c>
      <c r="CI49" s="303">
        <v>15272</v>
      </c>
      <c r="CJ49" s="303">
        <v>36643</v>
      </c>
      <c r="CK49" s="303">
        <v>46969</v>
      </c>
      <c r="CL49" s="303">
        <v>10704</v>
      </c>
      <c r="CM49" s="303">
        <v>52157</v>
      </c>
      <c r="CN49" s="303">
        <v>10576</v>
      </c>
      <c r="CO49" s="303">
        <v>4156</v>
      </c>
      <c r="CP49" s="303">
        <v>11985</v>
      </c>
      <c r="CQ49" s="303">
        <v>25104</v>
      </c>
      <c r="CR49" s="303">
        <v>19012</v>
      </c>
      <c r="CS49" s="303">
        <v>11710</v>
      </c>
      <c r="CT49" s="313">
        <f t="shared" si="21"/>
        <v>154528</v>
      </c>
      <c r="CU49" s="303">
        <v>51708</v>
      </c>
      <c r="CV49" s="303">
        <v>31814</v>
      </c>
      <c r="CW49" s="303">
        <v>12892</v>
      </c>
      <c r="CX49" s="303">
        <v>24779</v>
      </c>
      <c r="CY49" s="303">
        <v>33335</v>
      </c>
      <c r="CZ49" s="313">
        <f t="shared" si="24"/>
        <v>242500</v>
      </c>
      <c r="DA49" s="303">
        <v>9226</v>
      </c>
      <c r="DB49" s="303">
        <v>7292</v>
      </c>
      <c r="DC49" s="303">
        <v>53917</v>
      </c>
      <c r="DD49" s="303">
        <v>86645</v>
      </c>
      <c r="DE49" s="303">
        <v>59028</v>
      </c>
      <c r="DF49" s="303">
        <v>26392</v>
      </c>
      <c r="DG49" s="313">
        <f t="shared" si="22"/>
        <v>2697914</v>
      </c>
      <c r="DH49" s="313">
        <f t="shared" si="23"/>
        <v>35691</v>
      </c>
      <c r="DI49" s="303">
        <v>15887</v>
      </c>
      <c r="DJ49" s="303">
        <v>16031</v>
      </c>
      <c r="DK49" s="303">
        <v>3773</v>
      </c>
      <c r="DL49" s="314" t="s">
        <v>413</v>
      </c>
      <c r="DM49" s="303">
        <v>22581</v>
      </c>
      <c r="DN49" s="316" t="s">
        <v>413</v>
      </c>
    </row>
    <row r="50" spans="1:124" s="6" customFormat="1" ht="16.5" customHeight="1">
      <c r="A50" s="136" t="s">
        <v>122</v>
      </c>
      <c r="B50" s="313">
        <f t="shared" si="10"/>
        <v>199407</v>
      </c>
      <c r="C50" s="303">
        <v>14046</v>
      </c>
      <c r="D50" s="303">
        <v>12257</v>
      </c>
      <c r="E50" s="303">
        <v>10352</v>
      </c>
      <c r="F50" s="303">
        <v>5665</v>
      </c>
      <c r="G50" s="303">
        <v>14082</v>
      </c>
      <c r="H50" s="303">
        <v>29052</v>
      </c>
      <c r="I50" s="303">
        <v>22097</v>
      </c>
      <c r="J50" s="303">
        <v>7108</v>
      </c>
      <c r="K50" s="303">
        <v>17627</v>
      </c>
      <c r="L50" s="303">
        <v>39634</v>
      </c>
      <c r="M50" s="303">
        <v>11083</v>
      </c>
      <c r="N50" s="303">
        <v>16404</v>
      </c>
      <c r="O50" s="313">
        <f t="shared" si="11"/>
        <v>83115</v>
      </c>
      <c r="P50" s="303">
        <v>13640</v>
      </c>
      <c r="Q50" s="303">
        <v>13861</v>
      </c>
      <c r="R50" s="303">
        <v>7749</v>
      </c>
      <c r="S50" s="303">
        <v>8086</v>
      </c>
      <c r="T50" s="303">
        <v>6927</v>
      </c>
      <c r="U50" s="303">
        <v>18715</v>
      </c>
      <c r="V50" s="303">
        <v>10628</v>
      </c>
      <c r="W50" s="303">
        <v>3509</v>
      </c>
      <c r="X50" s="313">
        <f t="shared" si="12"/>
        <v>93850</v>
      </c>
      <c r="Y50" s="303">
        <v>20327</v>
      </c>
      <c r="Z50" s="303">
        <v>26185</v>
      </c>
      <c r="AA50" s="303">
        <v>24656</v>
      </c>
      <c r="AB50" s="303">
        <v>22682</v>
      </c>
      <c r="AC50" s="313">
        <f t="shared" si="13"/>
        <v>76549</v>
      </c>
      <c r="AD50" s="303">
        <v>10690</v>
      </c>
      <c r="AE50" s="303">
        <v>10972</v>
      </c>
      <c r="AF50" s="303">
        <v>8627</v>
      </c>
      <c r="AG50" s="303">
        <v>17226</v>
      </c>
      <c r="AH50" s="303">
        <v>11360</v>
      </c>
      <c r="AI50" s="303">
        <v>17674</v>
      </c>
      <c r="AJ50" s="313">
        <f t="shared" si="14"/>
        <v>10308</v>
      </c>
      <c r="AK50" s="303">
        <v>4884</v>
      </c>
      <c r="AL50" s="303">
        <v>5424</v>
      </c>
      <c r="AM50" s="313">
        <f t="shared" si="15"/>
        <v>143213</v>
      </c>
      <c r="AN50" s="303">
        <v>7451</v>
      </c>
      <c r="AO50" s="303">
        <v>8362</v>
      </c>
      <c r="AP50" s="303">
        <v>13442</v>
      </c>
      <c r="AQ50" s="303">
        <v>5826</v>
      </c>
      <c r="AR50" s="303">
        <v>18403</v>
      </c>
      <c r="AS50" s="303">
        <v>5676</v>
      </c>
      <c r="AT50" s="303">
        <v>27444</v>
      </c>
      <c r="AU50" s="303">
        <v>26299</v>
      </c>
      <c r="AV50" s="303">
        <v>19234</v>
      </c>
      <c r="AW50" s="303">
        <v>11076</v>
      </c>
      <c r="AX50" s="313">
        <f t="shared" si="16"/>
        <v>127588</v>
      </c>
      <c r="AY50" s="303">
        <v>13503</v>
      </c>
      <c r="AZ50" s="303">
        <v>51611</v>
      </c>
      <c r="BA50" s="303">
        <v>16657</v>
      </c>
      <c r="BB50" s="303">
        <v>31774</v>
      </c>
      <c r="BC50" s="303">
        <v>14043</v>
      </c>
      <c r="BD50" s="313">
        <f t="shared" si="17"/>
        <v>221838</v>
      </c>
      <c r="BE50" s="303">
        <v>43277</v>
      </c>
      <c r="BF50" s="303">
        <v>23888</v>
      </c>
      <c r="BG50" s="303">
        <v>29285</v>
      </c>
      <c r="BH50" s="303">
        <v>25092</v>
      </c>
      <c r="BI50" s="303">
        <v>30308</v>
      </c>
      <c r="BJ50" s="303">
        <v>24608</v>
      </c>
      <c r="BK50" s="303">
        <v>25534</v>
      </c>
      <c r="BL50" s="303">
        <v>19846</v>
      </c>
      <c r="BM50" s="313">
        <f t="shared" si="18"/>
        <v>88580</v>
      </c>
      <c r="BN50" s="303">
        <v>17875</v>
      </c>
      <c r="BO50" s="303">
        <v>13814</v>
      </c>
      <c r="BP50" s="303">
        <v>16738</v>
      </c>
      <c r="BQ50" s="303">
        <v>10000</v>
      </c>
      <c r="BR50" s="303">
        <v>30153</v>
      </c>
      <c r="BS50" s="313">
        <f t="shared" si="19"/>
        <v>187152</v>
      </c>
      <c r="BT50" s="348">
        <v>12053</v>
      </c>
      <c r="BU50" s="303">
        <v>22403</v>
      </c>
      <c r="BV50" s="303">
        <v>9096</v>
      </c>
      <c r="BW50" s="303">
        <v>5053</v>
      </c>
      <c r="BX50" s="303">
        <v>16341</v>
      </c>
      <c r="BY50" s="303">
        <v>37472</v>
      </c>
      <c r="BZ50" s="303">
        <v>13319</v>
      </c>
      <c r="CA50" s="303">
        <v>12180</v>
      </c>
      <c r="CB50" s="303">
        <v>21626</v>
      </c>
      <c r="CC50" s="303">
        <v>12409</v>
      </c>
      <c r="CD50" s="303">
        <v>12935</v>
      </c>
      <c r="CE50" s="303">
        <v>12265</v>
      </c>
      <c r="CF50" s="313">
        <f t="shared" si="20"/>
        <v>174321</v>
      </c>
      <c r="CG50" s="303">
        <v>5528</v>
      </c>
      <c r="CH50" s="303">
        <v>12543</v>
      </c>
      <c r="CI50" s="303">
        <v>11248</v>
      </c>
      <c r="CJ50" s="303">
        <v>21617</v>
      </c>
      <c r="CK50" s="303">
        <v>29105</v>
      </c>
      <c r="CL50" s="303">
        <v>7592</v>
      </c>
      <c r="CM50" s="303">
        <v>30551</v>
      </c>
      <c r="CN50" s="303">
        <v>7167</v>
      </c>
      <c r="CO50" s="303">
        <v>2650</v>
      </c>
      <c r="CP50" s="303">
        <v>8506</v>
      </c>
      <c r="CQ50" s="303">
        <v>16460</v>
      </c>
      <c r="CR50" s="303">
        <v>13643</v>
      </c>
      <c r="CS50" s="303">
        <v>7711</v>
      </c>
      <c r="CT50" s="313">
        <f t="shared" si="21"/>
        <v>98579</v>
      </c>
      <c r="CU50" s="303">
        <v>30555</v>
      </c>
      <c r="CV50" s="303">
        <v>20561</v>
      </c>
      <c r="CW50" s="303">
        <v>9701</v>
      </c>
      <c r="CX50" s="303">
        <v>16686</v>
      </c>
      <c r="CY50" s="303">
        <v>21076</v>
      </c>
      <c r="CZ50" s="313">
        <f t="shared" si="24"/>
        <v>148328</v>
      </c>
      <c r="DA50" s="303">
        <v>5710</v>
      </c>
      <c r="DB50" s="303">
        <v>4338</v>
      </c>
      <c r="DC50" s="303">
        <v>35440</v>
      </c>
      <c r="DD50" s="303">
        <v>51882</v>
      </c>
      <c r="DE50" s="303">
        <v>35726</v>
      </c>
      <c r="DF50" s="303">
        <v>15232</v>
      </c>
      <c r="DG50" s="313">
        <f t="shared" si="22"/>
        <v>1652828</v>
      </c>
      <c r="DH50" s="313">
        <f t="shared" si="23"/>
        <v>19396</v>
      </c>
      <c r="DI50" s="303">
        <v>8280</v>
      </c>
      <c r="DJ50" s="303">
        <v>9764</v>
      </c>
      <c r="DK50" s="303">
        <v>1352</v>
      </c>
      <c r="DL50" s="314" t="s">
        <v>413</v>
      </c>
      <c r="DM50" s="303">
        <v>10213</v>
      </c>
      <c r="DN50" s="316" t="s">
        <v>413</v>
      </c>
    </row>
    <row r="51" spans="1:124" s="6" customFormat="1" ht="16.5" customHeight="1">
      <c r="A51" s="136" t="s">
        <v>123</v>
      </c>
      <c r="B51" s="313">
        <f t="shared" si="10"/>
        <v>68858</v>
      </c>
      <c r="C51" s="303">
        <v>5190</v>
      </c>
      <c r="D51" s="303">
        <v>4711</v>
      </c>
      <c r="E51" s="303">
        <v>3724</v>
      </c>
      <c r="F51" s="303">
        <v>2199</v>
      </c>
      <c r="G51" s="303">
        <v>4932</v>
      </c>
      <c r="H51" s="303">
        <v>9578</v>
      </c>
      <c r="I51" s="303">
        <v>7880</v>
      </c>
      <c r="J51" s="303">
        <v>2384</v>
      </c>
      <c r="K51" s="303">
        <v>5777</v>
      </c>
      <c r="L51" s="303">
        <v>13397</v>
      </c>
      <c r="M51" s="303">
        <v>3772</v>
      </c>
      <c r="N51" s="303">
        <v>5314</v>
      </c>
      <c r="O51" s="313">
        <f t="shared" si="11"/>
        <v>29318</v>
      </c>
      <c r="P51" s="303">
        <v>5060</v>
      </c>
      <c r="Q51" s="303">
        <v>4375</v>
      </c>
      <c r="R51" s="303">
        <v>2885</v>
      </c>
      <c r="S51" s="303">
        <v>2693</v>
      </c>
      <c r="T51" s="303">
        <v>2266</v>
      </c>
      <c r="U51" s="303">
        <v>6817</v>
      </c>
      <c r="V51" s="303">
        <v>4111</v>
      </c>
      <c r="W51" s="303">
        <v>1111</v>
      </c>
      <c r="X51" s="313">
        <f t="shared" si="12"/>
        <v>30924</v>
      </c>
      <c r="Y51" s="303">
        <v>6640</v>
      </c>
      <c r="Z51" s="303">
        <v>8242</v>
      </c>
      <c r="AA51" s="303">
        <v>8494</v>
      </c>
      <c r="AB51" s="303">
        <v>7548</v>
      </c>
      <c r="AC51" s="313">
        <f t="shared" si="13"/>
        <v>28250</v>
      </c>
      <c r="AD51" s="303">
        <v>3472</v>
      </c>
      <c r="AE51" s="303">
        <v>4269</v>
      </c>
      <c r="AF51" s="303">
        <v>3137</v>
      </c>
      <c r="AG51" s="303">
        <v>6692</v>
      </c>
      <c r="AH51" s="303">
        <v>4283</v>
      </c>
      <c r="AI51" s="303">
        <v>6397</v>
      </c>
      <c r="AJ51" s="313">
        <f t="shared" si="14"/>
        <v>3264</v>
      </c>
      <c r="AK51" s="303">
        <v>1509</v>
      </c>
      <c r="AL51" s="303">
        <v>1755</v>
      </c>
      <c r="AM51" s="313">
        <f t="shared" si="15"/>
        <v>42651</v>
      </c>
      <c r="AN51" s="303">
        <v>2290</v>
      </c>
      <c r="AO51" s="303">
        <v>2978</v>
      </c>
      <c r="AP51" s="303">
        <v>4462</v>
      </c>
      <c r="AQ51" s="303">
        <v>1978</v>
      </c>
      <c r="AR51" s="303">
        <v>5772</v>
      </c>
      <c r="AS51" s="303">
        <v>1788</v>
      </c>
      <c r="AT51" s="303">
        <v>6970</v>
      </c>
      <c r="AU51" s="303">
        <v>7315</v>
      </c>
      <c r="AV51" s="303">
        <v>5530</v>
      </c>
      <c r="AW51" s="303">
        <v>3568</v>
      </c>
      <c r="AX51" s="313">
        <f t="shared" si="16"/>
        <v>40118</v>
      </c>
      <c r="AY51" s="303">
        <v>4487</v>
      </c>
      <c r="AZ51" s="303">
        <v>16037</v>
      </c>
      <c r="BA51" s="303">
        <v>5092</v>
      </c>
      <c r="BB51" s="303">
        <v>9808</v>
      </c>
      <c r="BC51" s="303">
        <v>4694</v>
      </c>
      <c r="BD51" s="313">
        <f t="shared" si="17"/>
        <v>75302</v>
      </c>
      <c r="BE51" s="303">
        <v>16785</v>
      </c>
      <c r="BF51" s="303">
        <v>7491</v>
      </c>
      <c r="BG51" s="303">
        <v>9300</v>
      </c>
      <c r="BH51" s="303">
        <v>7679</v>
      </c>
      <c r="BI51" s="303">
        <v>11800</v>
      </c>
      <c r="BJ51" s="303">
        <v>7097</v>
      </c>
      <c r="BK51" s="303">
        <v>9033</v>
      </c>
      <c r="BL51" s="303">
        <v>6117</v>
      </c>
      <c r="BM51" s="313">
        <f t="shared" si="18"/>
        <v>29796</v>
      </c>
      <c r="BN51" s="303">
        <v>6134</v>
      </c>
      <c r="BO51" s="303">
        <v>4270</v>
      </c>
      <c r="BP51" s="303">
        <v>5700</v>
      </c>
      <c r="BQ51" s="303">
        <v>3509</v>
      </c>
      <c r="BR51" s="303">
        <v>10183</v>
      </c>
      <c r="BS51" s="313">
        <f t="shared" si="19"/>
        <v>68761</v>
      </c>
      <c r="BT51" s="348">
        <v>4357</v>
      </c>
      <c r="BU51" s="303">
        <v>8287</v>
      </c>
      <c r="BV51" s="303">
        <v>3441</v>
      </c>
      <c r="BW51" s="303">
        <v>2043</v>
      </c>
      <c r="BX51" s="303">
        <v>5854</v>
      </c>
      <c r="BY51" s="303">
        <v>13846</v>
      </c>
      <c r="BZ51" s="303">
        <v>4288</v>
      </c>
      <c r="CA51" s="303">
        <v>4817</v>
      </c>
      <c r="CB51" s="303">
        <v>7451</v>
      </c>
      <c r="CC51" s="303">
        <v>4763</v>
      </c>
      <c r="CD51" s="303">
        <v>4961</v>
      </c>
      <c r="CE51" s="303">
        <v>4653</v>
      </c>
      <c r="CF51" s="313">
        <f t="shared" si="20"/>
        <v>63918</v>
      </c>
      <c r="CG51" s="303">
        <v>2165</v>
      </c>
      <c r="CH51" s="303">
        <v>4753</v>
      </c>
      <c r="CI51" s="303">
        <v>4432</v>
      </c>
      <c r="CJ51" s="303">
        <v>7455</v>
      </c>
      <c r="CK51" s="303">
        <v>10374</v>
      </c>
      <c r="CL51" s="303">
        <v>3057</v>
      </c>
      <c r="CM51" s="303">
        <v>10788</v>
      </c>
      <c r="CN51" s="303">
        <v>2673</v>
      </c>
      <c r="CO51" s="303">
        <v>1037</v>
      </c>
      <c r="CP51" s="303">
        <v>3010</v>
      </c>
      <c r="CQ51" s="303">
        <v>5573</v>
      </c>
      <c r="CR51" s="303">
        <v>5526</v>
      </c>
      <c r="CS51" s="303">
        <v>3075</v>
      </c>
      <c r="CT51" s="313">
        <f t="shared" si="21"/>
        <v>35398</v>
      </c>
      <c r="CU51" s="303">
        <v>10369</v>
      </c>
      <c r="CV51" s="303">
        <v>8090</v>
      </c>
      <c r="CW51" s="303">
        <v>3745</v>
      </c>
      <c r="CX51" s="303">
        <v>6197</v>
      </c>
      <c r="CY51" s="303">
        <v>6997</v>
      </c>
      <c r="CZ51" s="313">
        <f t="shared" si="24"/>
        <v>53293</v>
      </c>
      <c r="DA51" s="303">
        <v>1980</v>
      </c>
      <c r="DB51" s="303">
        <v>1690</v>
      </c>
      <c r="DC51" s="303">
        <v>13628</v>
      </c>
      <c r="DD51" s="303">
        <v>18454</v>
      </c>
      <c r="DE51" s="303">
        <v>12509</v>
      </c>
      <c r="DF51" s="303">
        <v>5032</v>
      </c>
      <c r="DG51" s="313">
        <f t="shared" si="22"/>
        <v>569851</v>
      </c>
      <c r="DH51" s="313">
        <f t="shared" si="23"/>
        <v>6612</v>
      </c>
      <c r="DI51" s="303">
        <v>3003</v>
      </c>
      <c r="DJ51" s="303">
        <v>3246</v>
      </c>
      <c r="DK51" s="303">
        <v>363</v>
      </c>
      <c r="DL51" s="314" t="s">
        <v>413</v>
      </c>
      <c r="DM51" s="303">
        <v>2301</v>
      </c>
      <c r="DN51" s="316" t="s">
        <v>413</v>
      </c>
    </row>
    <row r="52" spans="1:124" s="6" customFormat="1" ht="16.5" customHeight="1">
      <c r="A52" s="143" t="s">
        <v>124</v>
      </c>
      <c r="B52" s="313">
        <f t="shared" si="10"/>
        <v>3805886</v>
      </c>
      <c r="C52" s="349">
        <v>309984</v>
      </c>
      <c r="D52" s="349">
        <v>164718</v>
      </c>
      <c r="E52" s="349">
        <v>157006</v>
      </c>
      <c r="F52" s="349">
        <v>71259</v>
      </c>
      <c r="G52" s="349">
        <v>242119</v>
      </c>
      <c r="H52" s="349">
        <v>612815</v>
      </c>
      <c r="I52" s="349">
        <v>366751</v>
      </c>
      <c r="J52" s="349">
        <v>111454</v>
      </c>
      <c r="K52" s="349">
        <v>311876</v>
      </c>
      <c r="L52" s="349">
        <v>865627</v>
      </c>
      <c r="M52" s="349">
        <v>209178</v>
      </c>
      <c r="N52" s="349">
        <v>383099</v>
      </c>
      <c r="O52" s="313">
        <f t="shared" si="11"/>
        <v>1375264</v>
      </c>
      <c r="P52" s="349">
        <v>257376</v>
      </c>
      <c r="Q52" s="349">
        <v>262345</v>
      </c>
      <c r="R52" s="349">
        <v>127080</v>
      </c>
      <c r="S52" s="349">
        <v>102879</v>
      </c>
      <c r="T52" s="349">
        <v>117802</v>
      </c>
      <c r="U52" s="349">
        <v>270031</v>
      </c>
      <c r="V52" s="349">
        <v>165815</v>
      </c>
      <c r="W52" s="349">
        <v>71936</v>
      </c>
      <c r="X52" s="313">
        <f t="shared" si="12"/>
        <v>1593203</v>
      </c>
      <c r="Y52" s="349">
        <v>289334</v>
      </c>
      <c r="Z52" s="349">
        <v>440492</v>
      </c>
      <c r="AA52" s="349">
        <v>503066</v>
      </c>
      <c r="AB52" s="349">
        <v>360311</v>
      </c>
      <c r="AC52" s="313">
        <f t="shared" si="13"/>
        <v>1250823</v>
      </c>
      <c r="AD52" s="349">
        <v>151303</v>
      </c>
      <c r="AE52" s="349">
        <v>212374</v>
      </c>
      <c r="AF52" s="349">
        <v>109720</v>
      </c>
      <c r="AG52" s="349">
        <v>290156</v>
      </c>
      <c r="AH52" s="349">
        <v>161596</v>
      </c>
      <c r="AI52" s="349">
        <v>325674</v>
      </c>
      <c r="AJ52" s="313">
        <f t="shared" si="14"/>
        <v>157767</v>
      </c>
      <c r="AK52" s="349">
        <v>73198</v>
      </c>
      <c r="AL52" s="349">
        <v>84569</v>
      </c>
      <c r="AM52" s="313">
        <f t="shared" si="15"/>
        <v>2710739</v>
      </c>
      <c r="AN52" s="349">
        <v>136758</v>
      </c>
      <c r="AO52" s="349">
        <v>149012</v>
      </c>
      <c r="AP52" s="349">
        <v>277555</v>
      </c>
      <c r="AQ52" s="349">
        <v>88678</v>
      </c>
      <c r="AR52" s="349">
        <v>354256</v>
      </c>
      <c r="AS52" s="349">
        <v>94546</v>
      </c>
      <c r="AT52" s="349">
        <v>512843</v>
      </c>
      <c r="AU52" s="349">
        <v>542932</v>
      </c>
      <c r="AV52" s="349">
        <v>372334</v>
      </c>
      <c r="AW52" s="349">
        <v>181825</v>
      </c>
      <c r="AX52" s="313">
        <f t="shared" si="16"/>
        <v>2908127</v>
      </c>
      <c r="AY52" s="349">
        <v>262772</v>
      </c>
      <c r="AZ52" s="349">
        <v>1257199</v>
      </c>
      <c r="BA52" s="349">
        <v>401784</v>
      </c>
      <c r="BB52" s="349">
        <v>708002</v>
      </c>
      <c r="BC52" s="349">
        <v>278370</v>
      </c>
      <c r="BD52" s="313">
        <f t="shared" si="17"/>
        <v>5807094</v>
      </c>
      <c r="BE52" s="349">
        <v>1047487</v>
      </c>
      <c r="BF52" s="349">
        <v>673282</v>
      </c>
      <c r="BG52" s="349">
        <v>692639</v>
      </c>
      <c r="BH52" s="349">
        <v>620443</v>
      </c>
      <c r="BI52" s="349">
        <v>762692</v>
      </c>
      <c r="BJ52" s="349">
        <v>769834</v>
      </c>
      <c r="BK52" s="349">
        <v>655197</v>
      </c>
      <c r="BL52" s="349">
        <v>585520</v>
      </c>
      <c r="BM52" s="313">
        <f t="shared" si="18"/>
        <v>1612915</v>
      </c>
      <c r="BN52" s="349">
        <v>333120</v>
      </c>
      <c r="BO52" s="349">
        <v>292305</v>
      </c>
      <c r="BP52" s="349">
        <v>244084</v>
      </c>
      <c r="BQ52" s="349">
        <v>139738</v>
      </c>
      <c r="BR52" s="349">
        <v>603668</v>
      </c>
      <c r="BS52" s="313">
        <f t="shared" si="19"/>
        <v>2834894</v>
      </c>
      <c r="BT52" s="350">
        <v>171887</v>
      </c>
      <c r="BU52" s="349">
        <v>305872</v>
      </c>
      <c r="BV52" s="349">
        <v>116377</v>
      </c>
      <c r="BW52" s="349">
        <v>58530</v>
      </c>
      <c r="BX52" s="349">
        <v>201184</v>
      </c>
      <c r="BY52" s="349">
        <v>732437</v>
      </c>
      <c r="BZ52" s="349">
        <v>195042</v>
      </c>
      <c r="CA52" s="349">
        <v>160998</v>
      </c>
      <c r="CB52" s="349">
        <v>321002</v>
      </c>
      <c r="CC52" s="349">
        <v>182909</v>
      </c>
      <c r="CD52" s="349">
        <v>208889</v>
      </c>
      <c r="CE52" s="349">
        <v>179767</v>
      </c>
      <c r="CF52" s="313">
        <f t="shared" si="20"/>
        <v>2774601</v>
      </c>
      <c r="CG52" s="349">
        <v>74709</v>
      </c>
      <c r="CH52" s="349">
        <v>176776</v>
      </c>
      <c r="CI52" s="349">
        <v>136446</v>
      </c>
      <c r="CJ52" s="349">
        <v>356571</v>
      </c>
      <c r="CK52" s="349">
        <v>643638</v>
      </c>
      <c r="CL52" s="349">
        <v>93063</v>
      </c>
      <c r="CM52" s="349">
        <v>530763</v>
      </c>
      <c r="CN52" s="349">
        <v>84089</v>
      </c>
      <c r="CO52" s="349">
        <v>37983</v>
      </c>
      <c r="CP52" s="349">
        <v>109946</v>
      </c>
      <c r="CQ52" s="349">
        <v>222228</v>
      </c>
      <c r="CR52" s="349">
        <v>185038</v>
      </c>
      <c r="CS52" s="349">
        <v>123351</v>
      </c>
      <c r="CT52" s="313">
        <f t="shared" si="21"/>
        <v>1797999</v>
      </c>
      <c r="CU52" s="349">
        <v>653365</v>
      </c>
      <c r="CV52" s="349">
        <v>391501</v>
      </c>
      <c r="CW52" s="349">
        <v>151527</v>
      </c>
      <c r="CX52" s="349">
        <v>277534</v>
      </c>
      <c r="CY52" s="349">
        <v>324072</v>
      </c>
      <c r="CZ52" s="313">
        <f t="shared" si="24"/>
        <v>2381427</v>
      </c>
      <c r="DA52" s="349">
        <v>78922</v>
      </c>
      <c r="DB52" s="349">
        <v>68386</v>
      </c>
      <c r="DC52" s="349">
        <v>512850</v>
      </c>
      <c r="DD52" s="349">
        <v>958430</v>
      </c>
      <c r="DE52" s="349">
        <v>497837</v>
      </c>
      <c r="DF52" s="349">
        <v>265002</v>
      </c>
      <c r="DG52" s="313">
        <f t="shared" si="22"/>
        <v>31010739</v>
      </c>
      <c r="DH52" s="313">
        <f t="shared" si="23"/>
        <v>485706</v>
      </c>
      <c r="DI52" s="349">
        <v>185183</v>
      </c>
      <c r="DJ52" s="349">
        <v>176110</v>
      </c>
      <c r="DK52" s="349">
        <v>124413</v>
      </c>
      <c r="DL52" s="314" t="s">
        <v>413</v>
      </c>
      <c r="DM52" s="349">
        <v>405618</v>
      </c>
      <c r="DN52" s="351" t="s">
        <v>413</v>
      </c>
    </row>
    <row r="53" spans="1:124" s="6" customFormat="1" ht="16.5" customHeight="1">
      <c r="A53" s="136" t="s">
        <v>95</v>
      </c>
      <c r="B53" s="313">
        <f t="shared" si="10"/>
        <v>295874</v>
      </c>
      <c r="C53" s="303">
        <v>25214</v>
      </c>
      <c r="D53" s="303">
        <v>10297</v>
      </c>
      <c r="E53" s="303">
        <v>10661</v>
      </c>
      <c r="F53" s="303">
        <v>3920</v>
      </c>
      <c r="G53" s="303">
        <v>18756</v>
      </c>
      <c r="H53" s="303">
        <v>49339</v>
      </c>
      <c r="I53" s="303">
        <v>28662</v>
      </c>
      <c r="J53" s="303">
        <v>7525</v>
      </c>
      <c r="K53" s="303">
        <v>20867</v>
      </c>
      <c r="L53" s="303">
        <v>75077</v>
      </c>
      <c r="M53" s="303">
        <v>15054</v>
      </c>
      <c r="N53" s="303">
        <v>30502</v>
      </c>
      <c r="O53" s="313">
        <f t="shared" si="11"/>
        <v>97803</v>
      </c>
      <c r="P53" s="303">
        <v>17802</v>
      </c>
      <c r="Q53" s="303">
        <v>20901</v>
      </c>
      <c r="R53" s="303">
        <v>9049</v>
      </c>
      <c r="S53" s="303">
        <v>6058</v>
      </c>
      <c r="T53" s="303">
        <v>8353</v>
      </c>
      <c r="U53" s="303">
        <v>18173</v>
      </c>
      <c r="V53" s="303">
        <v>11870</v>
      </c>
      <c r="W53" s="303">
        <v>5597</v>
      </c>
      <c r="X53" s="313">
        <f t="shared" si="12"/>
        <v>115291</v>
      </c>
      <c r="Y53" s="303">
        <v>19923</v>
      </c>
      <c r="Z53" s="303">
        <v>30011</v>
      </c>
      <c r="AA53" s="303">
        <v>40390</v>
      </c>
      <c r="AB53" s="303">
        <v>24967</v>
      </c>
      <c r="AC53" s="313">
        <f t="shared" si="13"/>
        <v>92935</v>
      </c>
      <c r="AD53" s="303">
        <v>10139</v>
      </c>
      <c r="AE53" s="303">
        <v>17147</v>
      </c>
      <c r="AF53" s="303">
        <v>6584</v>
      </c>
      <c r="AG53" s="303">
        <v>21203</v>
      </c>
      <c r="AH53" s="303">
        <v>11313</v>
      </c>
      <c r="AI53" s="303">
        <v>26549</v>
      </c>
      <c r="AJ53" s="313">
        <f t="shared" si="14"/>
        <v>10181</v>
      </c>
      <c r="AK53" s="303">
        <v>4753</v>
      </c>
      <c r="AL53" s="303">
        <v>5428</v>
      </c>
      <c r="AM53" s="313">
        <f t="shared" si="15"/>
        <v>196866</v>
      </c>
      <c r="AN53" s="303">
        <v>9972</v>
      </c>
      <c r="AO53" s="303">
        <v>11498</v>
      </c>
      <c r="AP53" s="303">
        <v>21379</v>
      </c>
      <c r="AQ53" s="303">
        <v>5890</v>
      </c>
      <c r="AR53" s="303">
        <v>25817</v>
      </c>
      <c r="AS53" s="303">
        <v>6480</v>
      </c>
      <c r="AT53" s="303">
        <v>36154</v>
      </c>
      <c r="AU53" s="303">
        <v>39334</v>
      </c>
      <c r="AV53" s="303">
        <v>28212</v>
      </c>
      <c r="AW53" s="303">
        <v>12130</v>
      </c>
      <c r="AX53" s="313">
        <f t="shared" si="16"/>
        <v>241729</v>
      </c>
      <c r="AY53" s="303">
        <v>20722</v>
      </c>
      <c r="AZ53" s="303">
        <v>107254</v>
      </c>
      <c r="BA53" s="303">
        <v>33693</v>
      </c>
      <c r="BB53" s="303">
        <v>59133</v>
      </c>
      <c r="BC53" s="303">
        <v>20927</v>
      </c>
      <c r="BD53" s="313">
        <f t="shared" si="17"/>
        <v>509642</v>
      </c>
      <c r="BE53" s="303">
        <v>71327</v>
      </c>
      <c r="BF53" s="303">
        <v>60008</v>
      </c>
      <c r="BG53" s="303">
        <v>60541</v>
      </c>
      <c r="BH53" s="303">
        <v>54566</v>
      </c>
      <c r="BI53" s="303">
        <v>69035</v>
      </c>
      <c r="BJ53" s="303">
        <v>79307</v>
      </c>
      <c r="BK53" s="303">
        <v>58173</v>
      </c>
      <c r="BL53" s="303">
        <v>56685</v>
      </c>
      <c r="BM53" s="313">
        <f t="shared" si="18"/>
        <v>121891</v>
      </c>
      <c r="BN53" s="303">
        <v>24405</v>
      </c>
      <c r="BO53" s="303">
        <v>24243</v>
      </c>
      <c r="BP53" s="303">
        <v>16523</v>
      </c>
      <c r="BQ53" s="303">
        <v>9395</v>
      </c>
      <c r="BR53" s="303">
        <v>47325</v>
      </c>
      <c r="BS53" s="313">
        <f t="shared" si="19"/>
        <v>189668</v>
      </c>
      <c r="BT53" s="348">
        <v>11204</v>
      </c>
      <c r="BU53" s="303">
        <v>19018</v>
      </c>
      <c r="BV53" s="303">
        <v>6904</v>
      </c>
      <c r="BW53" s="303">
        <v>3091</v>
      </c>
      <c r="BX53" s="303">
        <v>11670</v>
      </c>
      <c r="BY53" s="303">
        <v>52933</v>
      </c>
      <c r="BZ53" s="303">
        <v>12883</v>
      </c>
      <c r="CA53" s="303">
        <v>10829</v>
      </c>
      <c r="CB53" s="303">
        <v>20657</v>
      </c>
      <c r="CC53" s="303">
        <v>13169</v>
      </c>
      <c r="CD53" s="303">
        <v>15138</v>
      </c>
      <c r="CE53" s="303">
        <v>12172</v>
      </c>
      <c r="CF53" s="313">
        <f t="shared" si="20"/>
        <v>194881</v>
      </c>
      <c r="CG53" s="303">
        <v>4831</v>
      </c>
      <c r="CH53" s="303">
        <v>11755</v>
      </c>
      <c r="CI53" s="303">
        <v>8315</v>
      </c>
      <c r="CJ53" s="303">
        <v>25868</v>
      </c>
      <c r="CK53" s="303">
        <v>48994</v>
      </c>
      <c r="CL53" s="303">
        <v>5562</v>
      </c>
      <c r="CM53" s="303">
        <v>38495</v>
      </c>
      <c r="CN53" s="303">
        <v>4601</v>
      </c>
      <c r="CO53" s="303">
        <v>2201</v>
      </c>
      <c r="CP53" s="303">
        <v>6592</v>
      </c>
      <c r="CQ53" s="303">
        <v>15660</v>
      </c>
      <c r="CR53" s="303">
        <v>12647</v>
      </c>
      <c r="CS53" s="303">
        <v>9360</v>
      </c>
      <c r="CT53" s="313">
        <f t="shared" si="21"/>
        <v>142080</v>
      </c>
      <c r="CU53" s="303">
        <v>52748</v>
      </c>
      <c r="CV53" s="303">
        <v>32063</v>
      </c>
      <c r="CW53" s="303">
        <v>11804</v>
      </c>
      <c r="CX53" s="303">
        <v>21433</v>
      </c>
      <c r="CY53" s="303">
        <v>24032</v>
      </c>
      <c r="CZ53" s="313">
        <f t="shared" si="24"/>
        <v>174202</v>
      </c>
      <c r="DA53" s="303">
        <v>5166</v>
      </c>
      <c r="DB53" s="303">
        <v>4549</v>
      </c>
      <c r="DC53" s="303">
        <v>35461</v>
      </c>
      <c r="DD53" s="303">
        <v>75354</v>
      </c>
      <c r="DE53" s="303">
        <v>32956</v>
      </c>
      <c r="DF53" s="303">
        <v>20716</v>
      </c>
      <c r="DG53" s="313">
        <f t="shared" si="22"/>
        <v>2383043</v>
      </c>
      <c r="DH53" s="313">
        <f t="shared" si="23"/>
        <v>44350</v>
      </c>
      <c r="DI53" s="303">
        <v>14307</v>
      </c>
      <c r="DJ53" s="303">
        <v>12545</v>
      </c>
      <c r="DK53" s="303">
        <v>17498</v>
      </c>
      <c r="DL53" s="314" t="s">
        <v>413</v>
      </c>
      <c r="DM53" s="303">
        <v>38371</v>
      </c>
      <c r="DN53" s="316" t="s">
        <v>413</v>
      </c>
    </row>
    <row r="54" spans="1:124" s="6" customFormat="1" ht="16.5" customHeight="1">
      <c r="A54" s="136" t="s">
        <v>96</v>
      </c>
      <c r="B54" s="313">
        <f t="shared" si="10"/>
        <v>549181</v>
      </c>
      <c r="C54" s="352">
        <v>48546</v>
      </c>
      <c r="D54" s="303">
        <v>21485</v>
      </c>
      <c r="E54" s="303">
        <v>22138</v>
      </c>
      <c r="F54" s="303">
        <v>8322</v>
      </c>
      <c r="G54" s="303">
        <v>36087</v>
      </c>
      <c r="H54" s="303">
        <v>93177</v>
      </c>
      <c r="I54" s="303">
        <v>52817</v>
      </c>
      <c r="J54" s="303">
        <v>15758</v>
      </c>
      <c r="K54" s="303">
        <v>40160</v>
      </c>
      <c r="L54" s="303">
        <v>124630</v>
      </c>
      <c r="M54" s="303">
        <v>30000</v>
      </c>
      <c r="N54" s="303">
        <v>56061</v>
      </c>
      <c r="O54" s="313">
        <f t="shared" si="11"/>
        <v>191742</v>
      </c>
      <c r="P54" s="352">
        <v>35444</v>
      </c>
      <c r="Q54" s="303">
        <v>37160</v>
      </c>
      <c r="R54" s="303">
        <v>18513</v>
      </c>
      <c r="S54" s="303">
        <v>12718</v>
      </c>
      <c r="T54" s="303">
        <v>17159</v>
      </c>
      <c r="U54" s="303">
        <v>36617</v>
      </c>
      <c r="V54" s="303">
        <v>23794</v>
      </c>
      <c r="W54" s="303">
        <v>10337</v>
      </c>
      <c r="X54" s="313">
        <f t="shared" si="12"/>
        <v>229563</v>
      </c>
      <c r="Y54" s="303">
        <v>41629</v>
      </c>
      <c r="Z54" s="303">
        <v>61678</v>
      </c>
      <c r="AA54" s="303">
        <v>74495</v>
      </c>
      <c r="AB54" s="303">
        <v>51761</v>
      </c>
      <c r="AC54" s="313">
        <f t="shared" si="13"/>
        <v>178922</v>
      </c>
      <c r="AD54" s="303">
        <v>19819</v>
      </c>
      <c r="AE54" s="303">
        <v>32766</v>
      </c>
      <c r="AF54" s="303">
        <v>14287</v>
      </c>
      <c r="AG54" s="303">
        <v>40594</v>
      </c>
      <c r="AH54" s="303">
        <v>22858</v>
      </c>
      <c r="AI54" s="303">
        <v>48598</v>
      </c>
      <c r="AJ54" s="313">
        <f t="shared" si="14"/>
        <v>19325</v>
      </c>
      <c r="AK54" s="303">
        <v>9110</v>
      </c>
      <c r="AL54" s="303">
        <v>10215</v>
      </c>
      <c r="AM54" s="313">
        <f t="shared" si="15"/>
        <v>376446</v>
      </c>
      <c r="AN54" s="303">
        <v>20328</v>
      </c>
      <c r="AO54" s="303">
        <v>21074</v>
      </c>
      <c r="AP54" s="303">
        <v>38959</v>
      </c>
      <c r="AQ54" s="303">
        <v>11750</v>
      </c>
      <c r="AR54" s="352">
        <v>48522</v>
      </c>
      <c r="AS54" s="352">
        <v>13546</v>
      </c>
      <c r="AT54" s="303">
        <v>69721</v>
      </c>
      <c r="AU54" s="303">
        <v>74432</v>
      </c>
      <c r="AV54" s="303">
        <v>52645</v>
      </c>
      <c r="AW54" s="303">
        <v>25469</v>
      </c>
      <c r="AX54" s="313">
        <f t="shared" si="16"/>
        <v>451239</v>
      </c>
      <c r="AY54" s="303">
        <v>40031</v>
      </c>
      <c r="AZ54" s="303">
        <v>196079</v>
      </c>
      <c r="BA54" s="303">
        <v>63326</v>
      </c>
      <c r="BB54" s="303">
        <v>111326</v>
      </c>
      <c r="BC54" s="303">
        <v>40477</v>
      </c>
      <c r="BD54" s="313">
        <f t="shared" si="17"/>
        <v>856158</v>
      </c>
      <c r="BE54" s="303">
        <v>113843</v>
      </c>
      <c r="BF54" s="303">
        <v>110373</v>
      </c>
      <c r="BG54" s="303">
        <v>109438</v>
      </c>
      <c r="BH54" s="303">
        <v>98191</v>
      </c>
      <c r="BI54" s="303">
        <v>110514</v>
      </c>
      <c r="BJ54" s="303">
        <v>122367</v>
      </c>
      <c r="BK54" s="303">
        <v>96205</v>
      </c>
      <c r="BL54" s="303">
        <v>95227</v>
      </c>
      <c r="BM54" s="313">
        <f t="shared" si="18"/>
        <v>237140</v>
      </c>
      <c r="BN54" s="303">
        <v>48876</v>
      </c>
      <c r="BO54" s="303">
        <v>46211</v>
      </c>
      <c r="BP54" s="315">
        <v>33738</v>
      </c>
      <c r="BQ54" s="303">
        <v>19961</v>
      </c>
      <c r="BR54" s="303">
        <v>88354</v>
      </c>
      <c r="BS54" s="313">
        <f t="shared" si="19"/>
        <v>379337</v>
      </c>
      <c r="BT54" s="352">
        <v>22679</v>
      </c>
      <c r="BU54" s="352">
        <v>40200</v>
      </c>
      <c r="BV54" s="352">
        <v>14450</v>
      </c>
      <c r="BW54" s="352">
        <v>6884</v>
      </c>
      <c r="BX54" s="352">
        <v>25490</v>
      </c>
      <c r="BY54" s="303">
        <v>102132</v>
      </c>
      <c r="BZ54" s="303">
        <v>26423</v>
      </c>
      <c r="CA54" s="303">
        <v>21494</v>
      </c>
      <c r="CB54" s="303">
        <v>42449</v>
      </c>
      <c r="CC54" s="303">
        <v>26022</v>
      </c>
      <c r="CD54" s="303">
        <v>28288</v>
      </c>
      <c r="CE54" s="303">
        <v>22826</v>
      </c>
      <c r="CF54" s="313">
        <f t="shared" si="20"/>
        <v>377741</v>
      </c>
      <c r="CG54" s="303">
        <v>9763</v>
      </c>
      <c r="CH54" s="303">
        <v>24374</v>
      </c>
      <c r="CI54" s="315">
        <v>17477</v>
      </c>
      <c r="CJ54" s="303">
        <v>51534</v>
      </c>
      <c r="CK54" s="303">
        <v>87184</v>
      </c>
      <c r="CL54" s="303">
        <v>11975</v>
      </c>
      <c r="CM54" s="303">
        <v>71648</v>
      </c>
      <c r="CN54" s="303">
        <v>10375</v>
      </c>
      <c r="CO54" s="303">
        <v>4699</v>
      </c>
      <c r="CP54" s="303">
        <v>13968</v>
      </c>
      <c r="CQ54" s="303">
        <v>31295</v>
      </c>
      <c r="CR54" s="303">
        <v>25326</v>
      </c>
      <c r="CS54" s="303">
        <v>18123</v>
      </c>
      <c r="CT54" s="313">
        <f t="shared" si="21"/>
        <v>270783</v>
      </c>
      <c r="CU54" s="303">
        <v>98913</v>
      </c>
      <c r="CV54" s="303">
        <v>60130</v>
      </c>
      <c r="CW54" s="303">
        <v>23409</v>
      </c>
      <c r="CX54" s="303">
        <v>41345</v>
      </c>
      <c r="CY54" s="303">
        <v>46986</v>
      </c>
      <c r="CZ54" s="313">
        <f t="shared" si="24"/>
        <v>322911</v>
      </c>
      <c r="DA54" s="352">
        <v>10666</v>
      </c>
      <c r="DB54" s="303">
        <v>9330</v>
      </c>
      <c r="DC54" s="303">
        <v>65549</v>
      </c>
      <c r="DD54" s="303">
        <v>134744</v>
      </c>
      <c r="DE54" s="303">
        <v>64417</v>
      </c>
      <c r="DF54" s="303">
        <v>38205</v>
      </c>
      <c r="DG54" s="313">
        <f t="shared" si="22"/>
        <v>4440488</v>
      </c>
      <c r="DH54" s="313">
        <f t="shared" si="23"/>
        <v>91700</v>
      </c>
      <c r="DI54" s="303">
        <v>33084</v>
      </c>
      <c r="DJ54" s="303">
        <v>28128</v>
      </c>
      <c r="DK54" s="303">
        <v>30488</v>
      </c>
      <c r="DL54" s="314" t="s">
        <v>413</v>
      </c>
      <c r="DM54" s="303">
        <v>78196</v>
      </c>
      <c r="DN54" s="353" t="s">
        <v>413</v>
      </c>
    </row>
    <row r="55" spans="1:124" s="6" customFormat="1" ht="16.5" customHeight="1">
      <c r="A55" s="136" t="s">
        <v>97</v>
      </c>
      <c r="B55" s="313">
        <f t="shared" si="10"/>
        <v>474074</v>
      </c>
      <c r="C55" s="352">
        <v>34043</v>
      </c>
      <c r="D55" s="303">
        <v>16703</v>
      </c>
      <c r="E55" s="303">
        <v>15228</v>
      </c>
      <c r="F55" s="303">
        <v>6376</v>
      </c>
      <c r="G55" s="303">
        <v>26620</v>
      </c>
      <c r="H55" s="303">
        <v>81697</v>
      </c>
      <c r="I55" s="303">
        <v>43676</v>
      </c>
      <c r="J55" s="303">
        <v>11308</v>
      </c>
      <c r="K55" s="303">
        <v>39990</v>
      </c>
      <c r="L55" s="303">
        <v>129322</v>
      </c>
      <c r="M55" s="303">
        <v>24410</v>
      </c>
      <c r="N55" s="303">
        <v>44701</v>
      </c>
      <c r="O55" s="313">
        <f t="shared" si="11"/>
        <v>158718</v>
      </c>
      <c r="P55" s="352">
        <v>35276</v>
      </c>
      <c r="Q55" s="303">
        <v>34395</v>
      </c>
      <c r="R55" s="303">
        <v>13224</v>
      </c>
      <c r="S55" s="303">
        <v>10250</v>
      </c>
      <c r="T55" s="303">
        <v>11640</v>
      </c>
      <c r="U55" s="303">
        <v>27512</v>
      </c>
      <c r="V55" s="303">
        <v>16283</v>
      </c>
      <c r="W55" s="303">
        <v>10138</v>
      </c>
      <c r="X55" s="313">
        <f t="shared" si="12"/>
        <v>189184</v>
      </c>
      <c r="Y55" s="303">
        <v>29115</v>
      </c>
      <c r="Z55" s="303">
        <v>51697</v>
      </c>
      <c r="AA55" s="303">
        <v>70055</v>
      </c>
      <c r="AB55" s="303">
        <v>38317</v>
      </c>
      <c r="AC55" s="313">
        <f t="shared" si="13"/>
        <v>141814</v>
      </c>
      <c r="AD55" s="303">
        <v>15966</v>
      </c>
      <c r="AE55" s="303">
        <v>22843</v>
      </c>
      <c r="AF55" s="303">
        <v>10676</v>
      </c>
      <c r="AG55" s="303">
        <v>36672</v>
      </c>
      <c r="AH55" s="303">
        <v>16599</v>
      </c>
      <c r="AI55" s="303">
        <v>39058</v>
      </c>
      <c r="AJ55" s="313">
        <f t="shared" si="14"/>
        <v>17358</v>
      </c>
      <c r="AK55" s="303">
        <v>7665</v>
      </c>
      <c r="AL55" s="303">
        <v>9693</v>
      </c>
      <c r="AM55" s="313">
        <f t="shared" si="15"/>
        <v>341880</v>
      </c>
      <c r="AN55" s="303">
        <v>15566</v>
      </c>
      <c r="AO55" s="303">
        <v>17933</v>
      </c>
      <c r="AP55" s="303">
        <v>38518</v>
      </c>
      <c r="AQ55" s="303">
        <v>9758</v>
      </c>
      <c r="AR55" s="352">
        <v>51368</v>
      </c>
      <c r="AS55" s="352">
        <v>10638</v>
      </c>
      <c r="AT55" s="303">
        <v>61990</v>
      </c>
      <c r="AU55" s="303">
        <v>73403</v>
      </c>
      <c r="AV55" s="303">
        <v>42427</v>
      </c>
      <c r="AW55" s="303">
        <v>20279</v>
      </c>
      <c r="AX55" s="313">
        <f t="shared" si="16"/>
        <v>382193</v>
      </c>
      <c r="AY55" s="303">
        <v>29937</v>
      </c>
      <c r="AZ55" s="303">
        <v>179972</v>
      </c>
      <c r="BA55" s="303">
        <v>48764</v>
      </c>
      <c r="BB55" s="303">
        <v>86592</v>
      </c>
      <c r="BC55" s="303">
        <v>36928</v>
      </c>
      <c r="BD55" s="313">
        <f t="shared" si="17"/>
        <v>776497</v>
      </c>
      <c r="BE55" s="303">
        <v>150311</v>
      </c>
      <c r="BF55" s="303">
        <v>85844</v>
      </c>
      <c r="BG55" s="303">
        <v>86926</v>
      </c>
      <c r="BH55" s="303">
        <v>83773</v>
      </c>
      <c r="BI55" s="303">
        <v>98696</v>
      </c>
      <c r="BJ55" s="303">
        <v>103550</v>
      </c>
      <c r="BK55" s="303">
        <v>87860</v>
      </c>
      <c r="BL55" s="303">
        <v>79537</v>
      </c>
      <c r="BM55" s="313">
        <f t="shared" si="18"/>
        <v>195168</v>
      </c>
      <c r="BN55" s="303">
        <v>43210</v>
      </c>
      <c r="BO55" s="303">
        <v>31619</v>
      </c>
      <c r="BP55" s="315">
        <v>25721</v>
      </c>
      <c r="BQ55" s="303">
        <v>14495</v>
      </c>
      <c r="BR55" s="303">
        <v>80123</v>
      </c>
      <c r="BS55" s="313">
        <f t="shared" si="19"/>
        <v>320400</v>
      </c>
      <c r="BT55" s="352">
        <v>17633</v>
      </c>
      <c r="BU55" s="352">
        <v>32284</v>
      </c>
      <c r="BV55" s="352">
        <v>12382</v>
      </c>
      <c r="BW55" s="352">
        <v>5306</v>
      </c>
      <c r="BX55" s="352">
        <v>18543</v>
      </c>
      <c r="BY55" s="303">
        <v>97186</v>
      </c>
      <c r="BZ55" s="303">
        <v>18692</v>
      </c>
      <c r="CA55" s="303">
        <v>16255</v>
      </c>
      <c r="CB55" s="303">
        <v>35409</v>
      </c>
      <c r="CC55" s="303">
        <v>17889</v>
      </c>
      <c r="CD55" s="303">
        <v>27522</v>
      </c>
      <c r="CE55" s="303">
        <v>21299</v>
      </c>
      <c r="CF55" s="313">
        <f t="shared" si="20"/>
        <v>332272</v>
      </c>
      <c r="CG55" s="303">
        <v>7116</v>
      </c>
      <c r="CH55" s="303">
        <v>17981</v>
      </c>
      <c r="CI55" s="315">
        <v>13105</v>
      </c>
      <c r="CJ55" s="303">
        <v>39714</v>
      </c>
      <c r="CK55" s="303">
        <v>94570</v>
      </c>
      <c r="CL55" s="303">
        <v>8393</v>
      </c>
      <c r="CM55" s="303">
        <v>72349</v>
      </c>
      <c r="CN55" s="303">
        <v>7461</v>
      </c>
      <c r="CO55" s="303">
        <v>3948</v>
      </c>
      <c r="CP55" s="303">
        <v>12183</v>
      </c>
      <c r="CQ55" s="303">
        <v>23775</v>
      </c>
      <c r="CR55" s="303">
        <v>19531</v>
      </c>
      <c r="CS55" s="303">
        <v>12146</v>
      </c>
      <c r="CT55" s="313">
        <f t="shared" si="21"/>
        <v>216153</v>
      </c>
      <c r="CU55" s="303">
        <v>84884</v>
      </c>
      <c r="CV55" s="303">
        <v>50113</v>
      </c>
      <c r="CW55" s="303">
        <v>16629</v>
      </c>
      <c r="CX55" s="303">
        <v>32455</v>
      </c>
      <c r="CY55" s="303">
        <v>32072</v>
      </c>
      <c r="CZ55" s="313">
        <f t="shared" si="24"/>
        <v>283793</v>
      </c>
      <c r="DA55" s="352">
        <v>7761</v>
      </c>
      <c r="DB55" s="303">
        <v>6898</v>
      </c>
      <c r="DC55" s="303">
        <v>60008</v>
      </c>
      <c r="DD55" s="303">
        <v>124748</v>
      </c>
      <c r="DE55" s="303">
        <v>54235</v>
      </c>
      <c r="DF55" s="303">
        <v>30143</v>
      </c>
      <c r="DG55" s="313">
        <f t="shared" si="22"/>
        <v>3829504</v>
      </c>
      <c r="DH55" s="313">
        <f t="shared" si="23"/>
        <v>64443</v>
      </c>
      <c r="DI55" s="303">
        <v>23532</v>
      </c>
      <c r="DJ55" s="303">
        <v>21724</v>
      </c>
      <c r="DK55" s="303">
        <v>19187</v>
      </c>
      <c r="DL55" s="314" t="s">
        <v>413</v>
      </c>
      <c r="DM55" s="303">
        <v>59567</v>
      </c>
      <c r="DN55" s="353" t="s">
        <v>413</v>
      </c>
    </row>
    <row r="56" spans="1:124" s="6" customFormat="1" ht="16.5" customHeight="1">
      <c r="A56" s="136" t="s">
        <v>98</v>
      </c>
      <c r="B56" s="313">
        <f t="shared" si="10"/>
        <v>1934082</v>
      </c>
      <c r="C56" s="352">
        <v>161852</v>
      </c>
      <c r="D56" s="303">
        <v>82706</v>
      </c>
      <c r="E56" s="303">
        <v>79712</v>
      </c>
      <c r="F56" s="303">
        <v>37453</v>
      </c>
      <c r="G56" s="303">
        <v>120893</v>
      </c>
      <c r="H56" s="303">
        <v>307958</v>
      </c>
      <c r="I56" s="303">
        <v>181348</v>
      </c>
      <c r="J56" s="303">
        <v>57196</v>
      </c>
      <c r="K56" s="303">
        <v>161502</v>
      </c>
      <c r="L56" s="303">
        <v>429619</v>
      </c>
      <c r="M56" s="303">
        <v>109075</v>
      </c>
      <c r="N56" s="303">
        <v>204768</v>
      </c>
      <c r="O56" s="313">
        <f t="shared" si="11"/>
        <v>697126</v>
      </c>
      <c r="P56" s="352">
        <v>130536</v>
      </c>
      <c r="Q56" s="303">
        <v>132409</v>
      </c>
      <c r="R56" s="303">
        <v>64513</v>
      </c>
      <c r="S56" s="303">
        <v>51733</v>
      </c>
      <c r="T56" s="303">
        <v>61067</v>
      </c>
      <c r="U56" s="303">
        <v>136426</v>
      </c>
      <c r="V56" s="303">
        <v>84160</v>
      </c>
      <c r="W56" s="303">
        <v>36282</v>
      </c>
      <c r="X56" s="313">
        <f t="shared" si="12"/>
        <v>807763</v>
      </c>
      <c r="Y56" s="303">
        <v>143985</v>
      </c>
      <c r="Z56" s="303">
        <v>226506</v>
      </c>
      <c r="AA56" s="303">
        <v>254423</v>
      </c>
      <c r="AB56" s="303">
        <v>182849</v>
      </c>
      <c r="AC56" s="313">
        <f t="shared" si="13"/>
        <v>629497</v>
      </c>
      <c r="AD56" s="303">
        <v>76241</v>
      </c>
      <c r="AE56" s="303">
        <v>108592</v>
      </c>
      <c r="AF56" s="303">
        <v>55339</v>
      </c>
      <c r="AG56" s="303">
        <v>145554</v>
      </c>
      <c r="AH56" s="303">
        <v>80707</v>
      </c>
      <c r="AI56" s="303">
        <v>163064</v>
      </c>
      <c r="AJ56" s="313">
        <f t="shared" si="14"/>
        <v>82411</v>
      </c>
      <c r="AK56" s="303">
        <v>38362</v>
      </c>
      <c r="AL56" s="303">
        <v>44049</v>
      </c>
      <c r="AM56" s="313">
        <f t="shared" si="15"/>
        <v>1411946</v>
      </c>
      <c r="AN56" s="303">
        <v>70869</v>
      </c>
      <c r="AO56" s="303">
        <v>75129</v>
      </c>
      <c r="AP56" s="303">
        <v>141054</v>
      </c>
      <c r="AQ56" s="303">
        <v>45362</v>
      </c>
      <c r="AR56" s="352">
        <v>179871</v>
      </c>
      <c r="AS56" s="352">
        <v>49105</v>
      </c>
      <c r="AT56" s="303">
        <v>274445</v>
      </c>
      <c r="AU56" s="303">
        <v>285517</v>
      </c>
      <c r="AV56" s="303">
        <v>196797</v>
      </c>
      <c r="AW56" s="303">
        <v>93797</v>
      </c>
      <c r="AX56" s="313">
        <f t="shared" si="16"/>
        <v>1485016</v>
      </c>
      <c r="AY56" s="303">
        <v>135323</v>
      </c>
      <c r="AZ56" s="303">
        <v>634124</v>
      </c>
      <c r="BA56" s="303">
        <v>209449</v>
      </c>
      <c r="BB56" s="303">
        <v>364837</v>
      </c>
      <c r="BC56" s="303">
        <v>141283</v>
      </c>
      <c r="BD56" s="313">
        <f t="shared" si="17"/>
        <v>3042486</v>
      </c>
      <c r="BE56" s="303">
        <v>583525</v>
      </c>
      <c r="BF56" s="303">
        <v>349514</v>
      </c>
      <c r="BG56" s="303">
        <v>353858</v>
      </c>
      <c r="BH56" s="303">
        <v>315514</v>
      </c>
      <c r="BI56" s="303">
        <v>401314</v>
      </c>
      <c r="BJ56" s="303">
        <v>397120</v>
      </c>
      <c r="BK56" s="303">
        <v>342903</v>
      </c>
      <c r="BL56" s="303">
        <v>298738</v>
      </c>
      <c r="BM56" s="313">
        <f t="shared" si="18"/>
        <v>818849</v>
      </c>
      <c r="BN56" s="303">
        <v>167721</v>
      </c>
      <c r="BO56" s="303">
        <v>151357</v>
      </c>
      <c r="BP56" s="315">
        <v>124555</v>
      </c>
      <c r="BQ56" s="303">
        <v>69914</v>
      </c>
      <c r="BR56" s="303">
        <v>305302</v>
      </c>
      <c r="BS56" s="313">
        <f t="shared" si="19"/>
        <v>1437828</v>
      </c>
      <c r="BT56" s="352">
        <v>87975</v>
      </c>
      <c r="BU56" s="352">
        <v>151255</v>
      </c>
      <c r="BV56" s="352">
        <v>58621</v>
      </c>
      <c r="BW56" s="352">
        <v>29658</v>
      </c>
      <c r="BX56" s="352">
        <v>100868</v>
      </c>
      <c r="BY56" s="303">
        <v>376594</v>
      </c>
      <c r="BZ56" s="303">
        <v>100603</v>
      </c>
      <c r="CA56" s="303">
        <v>79247</v>
      </c>
      <c r="CB56" s="303">
        <v>165577</v>
      </c>
      <c r="CC56" s="303">
        <v>93520</v>
      </c>
      <c r="CD56" s="303">
        <v>103604</v>
      </c>
      <c r="CE56" s="303">
        <v>90306</v>
      </c>
      <c r="CF56" s="313">
        <f t="shared" si="20"/>
        <v>1393487</v>
      </c>
      <c r="CG56" s="303">
        <v>37954</v>
      </c>
      <c r="CH56" s="303">
        <v>87530</v>
      </c>
      <c r="CI56" s="315">
        <v>68118</v>
      </c>
      <c r="CJ56" s="303">
        <v>178324</v>
      </c>
      <c r="CK56" s="303">
        <v>334739</v>
      </c>
      <c r="CL56" s="303">
        <v>46868</v>
      </c>
      <c r="CM56" s="303">
        <v>261431</v>
      </c>
      <c r="CN56" s="303">
        <v>42247</v>
      </c>
      <c r="CO56" s="303">
        <v>19745</v>
      </c>
      <c r="CP56" s="303">
        <v>55055</v>
      </c>
      <c r="CQ56" s="303">
        <v>107034</v>
      </c>
      <c r="CR56" s="303">
        <v>91690</v>
      </c>
      <c r="CS56" s="303">
        <v>62752</v>
      </c>
      <c r="CT56" s="313">
        <f t="shared" si="21"/>
        <v>903860</v>
      </c>
      <c r="CU56" s="303">
        <v>332869</v>
      </c>
      <c r="CV56" s="303">
        <v>193900</v>
      </c>
      <c r="CW56" s="303">
        <v>75311</v>
      </c>
      <c r="CX56" s="303">
        <v>138265</v>
      </c>
      <c r="CY56" s="303">
        <v>163515</v>
      </c>
      <c r="CZ56" s="313">
        <f t="shared" si="24"/>
        <v>1185616</v>
      </c>
      <c r="DA56" s="352">
        <v>39276</v>
      </c>
      <c r="DB56" s="303">
        <v>35121</v>
      </c>
      <c r="DC56" s="303">
        <v>255054</v>
      </c>
      <c r="DD56" s="303">
        <v>478720</v>
      </c>
      <c r="DE56" s="303">
        <v>244710</v>
      </c>
      <c r="DF56" s="303">
        <v>132735</v>
      </c>
      <c r="DG56" s="313">
        <f t="shared" si="22"/>
        <v>15829967</v>
      </c>
      <c r="DH56" s="313">
        <f t="shared" si="23"/>
        <v>231615</v>
      </c>
      <c r="DI56" s="303">
        <v>90164</v>
      </c>
      <c r="DJ56" s="303">
        <v>87390</v>
      </c>
      <c r="DK56" s="303">
        <v>54061</v>
      </c>
      <c r="DL56" s="314" t="s">
        <v>413</v>
      </c>
      <c r="DM56" s="303">
        <v>201380</v>
      </c>
      <c r="DN56" s="353" t="s">
        <v>413</v>
      </c>
    </row>
    <row r="57" spans="1:124" s="6" customFormat="1" ht="16.5" customHeight="1">
      <c r="A57" s="136" t="s">
        <v>99</v>
      </c>
      <c r="B57" s="313">
        <f>SUM(C57:N57)</f>
        <v>601641</v>
      </c>
      <c r="C57" s="303">
        <v>44458</v>
      </c>
      <c r="D57" s="303">
        <v>35423</v>
      </c>
      <c r="E57" s="303">
        <v>31168</v>
      </c>
      <c r="F57" s="303">
        <v>15931</v>
      </c>
      <c r="G57" s="303">
        <v>42852</v>
      </c>
      <c r="H57" s="303">
        <v>88879</v>
      </c>
      <c r="I57" s="303">
        <v>64952</v>
      </c>
      <c r="J57" s="303">
        <v>21053</v>
      </c>
      <c r="K57" s="303">
        <v>53182</v>
      </c>
      <c r="L57" s="303">
        <v>118392</v>
      </c>
      <c r="M57" s="303">
        <v>33402</v>
      </c>
      <c r="N57" s="303">
        <v>51949</v>
      </c>
      <c r="O57" s="313">
        <f>SUM(P57:W57)</f>
        <v>246893</v>
      </c>
      <c r="P57" s="303">
        <v>41703</v>
      </c>
      <c r="Q57" s="303">
        <v>40756</v>
      </c>
      <c r="R57" s="303">
        <v>23405</v>
      </c>
      <c r="S57" s="303">
        <v>23271</v>
      </c>
      <c r="T57" s="303">
        <v>21007</v>
      </c>
      <c r="U57" s="303">
        <v>54503</v>
      </c>
      <c r="V57" s="303">
        <v>31783</v>
      </c>
      <c r="W57" s="303">
        <v>10465</v>
      </c>
      <c r="X57" s="313">
        <f>SUM(Y57:AB57)</f>
        <v>271732</v>
      </c>
      <c r="Y57" s="303">
        <v>58346</v>
      </c>
      <c r="Z57" s="303">
        <v>76158</v>
      </c>
      <c r="AA57" s="303">
        <v>70309</v>
      </c>
      <c r="AB57" s="303">
        <v>66919</v>
      </c>
      <c r="AC57" s="313">
        <f>SUM(AD57:AI57)</f>
        <v>223587</v>
      </c>
      <c r="AD57" s="303">
        <v>30961</v>
      </c>
      <c r="AE57" s="303">
        <v>33814</v>
      </c>
      <c r="AF57" s="303">
        <v>24165</v>
      </c>
      <c r="AG57" s="303">
        <v>49814</v>
      </c>
      <c r="AH57" s="303">
        <v>32192</v>
      </c>
      <c r="AI57" s="303">
        <v>52641</v>
      </c>
      <c r="AJ57" s="313">
        <f>SUM(AK57:AL57)</f>
        <v>30208</v>
      </c>
      <c r="AK57" s="303">
        <v>14146</v>
      </c>
      <c r="AL57" s="303">
        <v>16062</v>
      </c>
      <c r="AM57" s="313">
        <f>SUM(AN57:AW57)</f>
        <v>417689</v>
      </c>
      <c r="AN57" s="303">
        <v>21782</v>
      </c>
      <c r="AO57" s="303">
        <v>25204</v>
      </c>
      <c r="AP57" s="303">
        <v>41147</v>
      </c>
      <c r="AQ57" s="303">
        <v>16923</v>
      </c>
      <c r="AR57" s="303">
        <v>53257</v>
      </c>
      <c r="AS57" s="303">
        <v>15945</v>
      </c>
      <c r="AT57" s="303">
        <v>76870</v>
      </c>
      <c r="AU57" s="303">
        <v>77197</v>
      </c>
      <c r="AV57" s="303">
        <v>56804</v>
      </c>
      <c r="AW57" s="303">
        <v>32560</v>
      </c>
      <c r="AX57" s="313">
        <f>SUM(AY57:BC57)</f>
        <v>387400</v>
      </c>
      <c r="AY57" s="303">
        <v>40209</v>
      </c>
      <c r="AZ57" s="303">
        <v>157108</v>
      </c>
      <c r="BA57" s="303">
        <v>52042</v>
      </c>
      <c r="BB57" s="303">
        <v>95710</v>
      </c>
      <c r="BC57" s="303">
        <v>42331</v>
      </c>
      <c r="BD57" s="313">
        <f>SUM(BE57:BL57)</f>
        <v>694756</v>
      </c>
      <c r="BE57" s="303">
        <v>138968</v>
      </c>
      <c r="BF57" s="303">
        <v>76727</v>
      </c>
      <c r="BG57" s="303">
        <v>91531</v>
      </c>
      <c r="BH57" s="303">
        <v>76801</v>
      </c>
      <c r="BI57" s="303">
        <v>92405</v>
      </c>
      <c r="BJ57" s="303">
        <v>76969</v>
      </c>
      <c r="BK57" s="303">
        <v>78090</v>
      </c>
      <c r="BL57" s="303">
        <v>63265</v>
      </c>
      <c r="BM57" s="313">
        <f>SUM(BN57:BR57)</f>
        <v>261406</v>
      </c>
      <c r="BN57" s="303">
        <v>53482</v>
      </c>
      <c r="BO57" s="303">
        <v>42759</v>
      </c>
      <c r="BP57" s="303">
        <v>46587</v>
      </c>
      <c r="BQ57" s="303">
        <v>27785</v>
      </c>
      <c r="BR57" s="303">
        <v>90793</v>
      </c>
      <c r="BS57" s="313">
        <f>SUM(BT57:CE57)</f>
        <v>541882</v>
      </c>
      <c r="BT57" s="348">
        <v>34286</v>
      </c>
      <c r="BU57" s="303">
        <v>66913</v>
      </c>
      <c r="BV57" s="303">
        <v>25305</v>
      </c>
      <c r="BW57" s="303">
        <v>14212</v>
      </c>
      <c r="BX57" s="303">
        <v>46966</v>
      </c>
      <c r="BY57" s="303">
        <v>112959</v>
      </c>
      <c r="BZ57" s="303">
        <v>38707</v>
      </c>
      <c r="CA57" s="303">
        <v>35069</v>
      </c>
      <c r="CB57" s="303">
        <v>60782</v>
      </c>
      <c r="CC57" s="303">
        <v>34509</v>
      </c>
      <c r="CD57" s="303">
        <v>36979</v>
      </c>
      <c r="CE57" s="303">
        <v>35195</v>
      </c>
      <c r="CF57" s="313">
        <f>SUM(CG57:CS57)</f>
        <v>510773</v>
      </c>
      <c r="CG57" s="303">
        <v>15935</v>
      </c>
      <c r="CH57" s="303">
        <v>37300</v>
      </c>
      <c r="CI57" s="303">
        <v>30952</v>
      </c>
      <c r="CJ57" s="303">
        <v>65715</v>
      </c>
      <c r="CK57" s="303">
        <v>86448</v>
      </c>
      <c r="CL57" s="303">
        <v>21353</v>
      </c>
      <c r="CM57" s="303">
        <v>93496</v>
      </c>
      <c r="CN57" s="303">
        <v>20416</v>
      </c>
      <c r="CO57" s="303">
        <v>7843</v>
      </c>
      <c r="CP57" s="303">
        <v>23501</v>
      </c>
      <c r="CQ57" s="303">
        <v>47137</v>
      </c>
      <c r="CR57" s="303">
        <v>38181</v>
      </c>
      <c r="CS57" s="303">
        <v>22496</v>
      </c>
      <c r="CT57" s="313">
        <f>SUM(CU57:CY57)</f>
        <v>288505</v>
      </c>
      <c r="CU57" s="303">
        <v>92632</v>
      </c>
      <c r="CV57" s="303">
        <v>60465</v>
      </c>
      <c r="CW57" s="303">
        <v>26338</v>
      </c>
      <c r="CX57" s="303">
        <v>47662</v>
      </c>
      <c r="CY57" s="303">
        <v>61408</v>
      </c>
      <c r="CZ57" s="313">
        <f>SUM(DA57:DF57)</f>
        <v>444121</v>
      </c>
      <c r="DA57" s="303">
        <v>16916</v>
      </c>
      <c r="DB57" s="303">
        <v>13320</v>
      </c>
      <c r="DC57" s="303">
        <v>102985</v>
      </c>
      <c r="DD57" s="303">
        <v>156981</v>
      </c>
      <c r="DE57" s="303">
        <v>107263</v>
      </c>
      <c r="DF57" s="303">
        <v>46656</v>
      </c>
      <c r="DG57" s="313">
        <f t="shared" si="22"/>
        <v>4920593</v>
      </c>
      <c r="DH57" s="313">
        <f>SUM(DI57:DK57)</f>
        <v>61699</v>
      </c>
      <c r="DI57" s="303">
        <v>27170</v>
      </c>
      <c r="DJ57" s="303">
        <v>29041</v>
      </c>
      <c r="DK57" s="303">
        <v>5488</v>
      </c>
      <c r="DL57" s="314" t="s">
        <v>413</v>
      </c>
      <c r="DM57" s="303">
        <v>35095</v>
      </c>
      <c r="DN57" s="316" t="s">
        <v>413</v>
      </c>
    </row>
    <row r="58" spans="1:124" s="6" customFormat="1" ht="16.5" customHeight="1">
      <c r="A58" s="136" t="s">
        <v>100</v>
      </c>
      <c r="B58" s="313">
        <f>SUM(C58:N58)</f>
        <v>268265</v>
      </c>
      <c r="C58" s="303">
        <v>19236</v>
      </c>
      <c r="D58" s="303">
        <v>16968</v>
      </c>
      <c r="E58" s="303">
        <v>14076</v>
      </c>
      <c r="F58" s="303">
        <v>7864</v>
      </c>
      <c r="G58" s="303">
        <v>19014</v>
      </c>
      <c r="H58" s="303">
        <v>38630</v>
      </c>
      <c r="I58" s="303">
        <v>29977</v>
      </c>
      <c r="J58" s="303">
        <v>9492</v>
      </c>
      <c r="K58" s="303">
        <v>23404</v>
      </c>
      <c r="L58" s="303">
        <v>53031</v>
      </c>
      <c r="M58" s="303">
        <v>14855</v>
      </c>
      <c r="N58" s="303">
        <v>21718</v>
      </c>
      <c r="O58" s="313">
        <f>SUM(P58:W58)</f>
        <v>112433</v>
      </c>
      <c r="P58" s="303">
        <v>18700</v>
      </c>
      <c r="Q58" s="303">
        <v>18236</v>
      </c>
      <c r="R58" s="303">
        <v>10634</v>
      </c>
      <c r="S58" s="303">
        <v>10779</v>
      </c>
      <c r="T58" s="303">
        <v>9193</v>
      </c>
      <c r="U58" s="303">
        <v>25532</v>
      </c>
      <c r="V58" s="303">
        <v>14739</v>
      </c>
      <c r="W58" s="303">
        <v>4620</v>
      </c>
      <c r="X58" s="313">
        <f>SUM(Y58:AB58)</f>
        <v>124774</v>
      </c>
      <c r="Y58" s="303">
        <v>26967</v>
      </c>
      <c r="Z58" s="303">
        <v>34427</v>
      </c>
      <c r="AA58" s="303">
        <v>33150</v>
      </c>
      <c r="AB58" s="303">
        <v>30230</v>
      </c>
      <c r="AC58" s="313">
        <f>SUM(AD58:AI58)</f>
        <v>104799</v>
      </c>
      <c r="AD58" s="303">
        <v>14162</v>
      </c>
      <c r="AE58" s="303">
        <v>15241</v>
      </c>
      <c r="AF58" s="303">
        <v>11764</v>
      </c>
      <c r="AG58" s="303">
        <v>23918</v>
      </c>
      <c r="AH58" s="303">
        <v>15643</v>
      </c>
      <c r="AI58" s="303">
        <v>24071</v>
      </c>
      <c r="AJ58" s="313">
        <f>SUM(AK58:AL58)</f>
        <v>13572</v>
      </c>
      <c r="AK58" s="303">
        <v>6393</v>
      </c>
      <c r="AL58" s="303">
        <v>7179</v>
      </c>
      <c r="AM58" s="313">
        <f>SUM(AN58:AW58)</f>
        <v>185864</v>
      </c>
      <c r="AN58" s="303">
        <v>9741</v>
      </c>
      <c r="AO58" s="303">
        <v>11340</v>
      </c>
      <c r="AP58" s="303">
        <v>17904</v>
      </c>
      <c r="AQ58" s="303">
        <v>7804</v>
      </c>
      <c r="AR58" s="303">
        <v>24175</v>
      </c>
      <c r="AS58" s="303">
        <v>7464</v>
      </c>
      <c r="AT58" s="303">
        <v>34414</v>
      </c>
      <c r="AU58" s="303">
        <v>33614</v>
      </c>
      <c r="AV58" s="303">
        <v>24764</v>
      </c>
      <c r="AW58" s="303">
        <v>14644</v>
      </c>
      <c r="AX58" s="313">
        <f>SUM(AY58:BC58)</f>
        <v>167706</v>
      </c>
      <c r="AY58" s="303">
        <v>17990</v>
      </c>
      <c r="AZ58" s="303">
        <v>67648</v>
      </c>
      <c r="BA58" s="303">
        <v>21749</v>
      </c>
      <c r="BB58" s="303">
        <v>41582</v>
      </c>
      <c r="BC58" s="303">
        <v>18737</v>
      </c>
      <c r="BD58" s="313">
        <f>SUM(BE58:BL58)</f>
        <v>297140</v>
      </c>
      <c r="BE58" s="303">
        <v>60062</v>
      </c>
      <c r="BF58" s="303">
        <v>31379</v>
      </c>
      <c r="BG58" s="303">
        <v>38585</v>
      </c>
      <c r="BH58" s="303">
        <v>32771</v>
      </c>
      <c r="BI58" s="303">
        <v>42108</v>
      </c>
      <c r="BJ58" s="303">
        <v>31705</v>
      </c>
      <c r="BK58" s="303">
        <v>34567</v>
      </c>
      <c r="BL58" s="303">
        <v>25963</v>
      </c>
      <c r="BM58" s="313">
        <f>SUM(BN58:BR58)</f>
        <v>118376</v>
      </c>
      <c r="BN58" s="303">
        <v>24009</v>
      </c>
      <c r="BO58" s="303">
        <v>18084</v>
      </c>
      <c r="BP58" s="303">
        <v>22438</v>
      </c>
      <c r="BQ58" s="303">
        <v>13509</v>
      </c>
      <c r="BR58" s="303">
        <v>40336</v>
      </c>
      <c r="BS58" s="313">
        <f>SUM(BT58:CE58)</f>
        <v>255913</v>
      </c>
      <c r="BT58" s="348">
        <v>16410</v>
      </c>
      <c r="BU58" s="303">
        <v>30690</v>
      </c>
      <c r="BV58" s="303">
        <v>12537</v>
      </c>
      <c r="BW58" s="303">
        <v>7096</v>
      </c>
      <c r="BX58" s="303">
        <v>22195</v>
      </c>
      <c r="BY58" s="303">
        <v>51318</v>
      </c>
      <c r="BZ58" s="303">
        <v>17607</v>
      </c>
      <c r="CA58" s="303">
        <v>16997</v>
      </c>
      <c r="CB58" s="303">
        <v>29077</v>
      </c>
      <c r="CC58" s="303">
        <v>17172</v>
      </c>
      <c r="CD58" s="303">
        <v>17896</v>
      </c>
      <c r="CE58" s="303">
        <v>16918</v>
      </c>
      <c r="CF58" s="313">
        <f>SUM(CG58:CS58)</f>
        <v>238239</v>
      </c>
      <c r="CG58" s="303">
        <v>7693</v>
      </c>
      <c r="CH58" s="303">
        <v>17296</v>
      </c>
      <c r="CI58" s="303">
        <v>15680</v>
      </c>
      <c r="CJ58" s="303">
        <v>29072</v>
      </c>
      <c r="CK58" s="303">
        <v>39479</v>
      </c>
      <c r="CL58" s="303">
        <v>10649</v>
      </c>
      <c r="CM58" s="303">
        <v>41339</v>
      </c>
      <c r="CN58" s="303">
        <v>9840</v>
      </c>
      <c r="CO58" s="303">
        <v>3687</v>
      </c>
      <c r="CP58" s="303">
        <v>11516</v>
      </c>
      <c r="CQ58" s="303">
        <v>22033</v>
      </c>
      <c r="CR58" s="303">
        <v>19169</v>
      </c>
      <c r="CS58" s="303">
        <v>10786</v>
      </c>
      <c r="CT58" s="313">
        <f>SUM(CU58:CY58)</f>
        <v>133977</v>
      </c>
      <c r="CU58" s="303">
        <v>40924</v>
      </c>
      <c r="CV58" s="303">
        <v>28651</v>
      </c>
      <c r="CW58" s="303">
        <v>13446</v>
      </c>
      <c r="CX58" s="303">
        <v>22883</v>
      </c>
      <c r="CY58" s="303">
        <v>28073</v>
      </c>
      <c r="CZ58" s="313">
        <f>SUM(DA58:DF58)</f>
        <v>201621</v>
      </c>
      <c r="DA58" s="303">
        <v>7690</v>
      </c>
      <c r="DB58" s="303">
        <v>6028</v>
      </c>
      <c r="DC58" s="303">
        <v>49068</v>
      </c>
      <c r="DD58" s="303">
        <v>70336</v>
      </c>
      <c r="DE58" s="303">
        <v>48235</v>
      </c>
      <c r="DF58" s="303">
        <v>20264</v>
      </c>
      <c r="DG58" s="313">
        <f t="shared" si="22"/>
        <v>2222679</v>
      </c>
      <c r="DH58" s="313">
        <f>SUM(DI58:DK58)</f>
        <v>26008</v>
      </c>
      <c r="DI58" s="303">
        <v>11283</v>
      </c>
      <c r="DJ58" s="303">
        <v>13010</v>
      </c>
      <c r="DK58" s="303">
        <v>1715</v>
      </c>
      <c r="DL58" s="314" t="s">
        <v>413</v>
      </c>
      <c r="DM58" s="303">
        <v>12514</v>
      </c>
      <c r="DN58" s="316" t="s">
        <v>413</v>
      </c>
    </row>
    <row r="59" spans="1:124" s="6" customFormat="1" ht="16.5" customHeight="1">
      <c r="A59" s="144" t="s">
        <v>101</v>
      </c>
      <c r="B59" s="354">
        <f>SUM(C59:N59)</f>
        <v>154569</v>
      </c>
      <c r="C59" s="355">
        <v>11190</v>
      </c>
      <c r="D59" s="355">
        <v>10032</v>
      </c>
      <c r="E59" s="355">
        <v>8229</v>
      </c>
      <c r="F59" s="355">
        <v>4707</v>
      </c>
      <c r="G59" s="355">
        <v>10975</v>
      </c>
      <c r="H59" s="355">
        <v>21963</v>
      </c>
      <c r="I59" s="355">
        <v>17316</v>
      </c>
      <c r="J59" s="355">
        <v>5449</v>
      </c>
      <c r="K59" s="355">
        <v>13312</v>
      </c>
      <c r="L59" s="355">
        <v>30724</v>
      </c>
      <c r="M59" s="355">
        <v>8526</v>
      </c>
      <c r="N59" s="355">
        <v>12146</v>
      </c>
      <c r="O59" s="354">
        <f>SUM(P59:W59)</f>
        <v>65214</v>
      </c>
      <c r="P59" s="355">
        <v>11020</v>
      </c>
      <c r="Q59" s="355">
        <v>10349</v>
      </c>
      <c r="R59" s="355">
        <v>6309</v>
      </c>
      <c r="S59" s="355">
        <v>6139</v>
      </c>
      <c r="T59" s="355">
        <v>5180</v>
      </c>
      <c r="U59" s="355">
        <v>14993</v>
      </c>
      <c r="V59" s="355">
        <v>8693</v>
      </c>
      <c r="W59" s="355">
        <v>2531</v>
      </c>
      <c r="X59" s="354">
        <f>SUM(Y59:AB59)</f>
        <v>71019</v>
      </c>
      <c r="Y59" s="355">
        <v>15372</v>
      </c>
      <c r="Z59" s="355">
        <v>19389</v>
      </c>
      <c r="AA59" s="355">
        <v>19266</v>
      </c>
      <c r="AB59" s="355">
        <v>16992</v>
      </c>
      <c r="AC59" s="354">
        <f>SUM(AD59:AI59)</f>
        <v>61686</v>
      </c>
      <c r="AD59" s="355">
        <v>7991</v>
      </c>
      <c r="AE59" s="355">
        <v>9032</v>
      </c>
      <c r="AF59" s="355">
        <v>7038</v>
      </c>
      <c r="AG59" s="355">
        <v>14248</v>
      </c>
      <c r="AH59" s="355">
        <v>9294</v>
      </c>
      <c r="AI59" s="355">
        <v>14083</v>
      </c>
      <c r="AJ59" s="354">
        <f>SUM(AK59:AL59)</f>
        <v>7643</v>
      </c>
      <c r="AK59" s="355">
        <v>3577</v>
      </c>
      <c r="AL59" s="355">
        <v>4066</v>
      </c>
      <c r="AM59" s="354">
        <f>SUM(AN59:AW59)</f>
        <v>103117</v>
      </c>
      <c r="AN59" s="355">
        <v>5391</v>
      </c>
      <c r="AO59" s="355">
        <v>6669</v>
      </c>
      <c r="AP59" s="355">
        <v>10272</v>
      </c>
      <c r="AQ59" s="355">
        <v>4394</v>
      </c>
      <c r="AR59" s="355">
        <v>13737</v>
      </c>
      <c r="AS59" s="355">
        <v>4256</v>
      </c>
      <c r="AT59" s="355">
        <v>18410</v>
      </c>
      <c r="AU59" s="355">
        <v>18110</v>
      </c>
      <c r="AV59" s="355">
        <v>13672</v>
      </c>
      <c r="AW59" s="355">
        <v>8206</v>
      </c>
      <c r="AX59" s="354">
        <f>SUM(AY59:BC59)</f>
        <v>94921</v>
      </c>
      <c r="AY59" s="355">
        <v>10438</v>
      </c>
      <c r="AZ59" s="355">
        <v>38333</v>
      </c>
      <c r="BA59" s="355">
        <v>12123</v>
      </c>
      <c r="BB59" s="355">
        <v>23312</v>
      </c>
      <c r="BC59" s="355">
        <v>10715</v>
      </c>
      <c r="BD59" s="354">
        <f>SUM(BE59:BL59)</f>
        <v>170326</v>
      </c>
      <c r="BE59" s="355">
        <v>35570</v>
      </c>
      <c r="BF59" s="355">
        <v>17306</v>
      </c>
      <c r="BG59" s="355">
        <v>21534</v>
      </c>
      <c r="BH59" s="355">
        <v>18370</v>
      </c>
      <c r="BI59" s="355">
        <v>25336</v>
      </c>
      <c r="BJ59" s="355">
        <v>17472</v>
      </c>
      <c r="BK59" s="355">
        <v>20301</v>
      </c>
      <c r="BL59" s="355">
        <v>14437</v>
      </c>
      <c r="BM59" s="354">
        <f>SUM(BN59:BR59)</f>
        <v>67684</v>
      </c>
      <c r="BN59" s="355">
        <v>13712</v>
      </c>
      <c r="BO59" s="355">
        <v>10047</v>
      </c>
      <c r="BP59" s="355">
        <v>13014</v>
      </c>
      <c r="BQ59" s="355">
        <v>7873</v>
      </c>
      <c r="BR59" s="355">
        <v>23038</v>
      </c>
      <c r="BS59" s="354">
        <f>SUM(BT59:CE59)</f>
        <v>151525</v>
      </c>
      <c r="BT59" s="356">
        <v>9618</v>
      </c>
      <c r="BU59" s="355">
        <v>18204</v>
      </c>
      <c r="BV59" s="355">
        <v>7551</v>
      </c>
      <c r="BW59" s="355">
        <v>4367</v>
      </c>
      <c r="BX59" s="355">
        <v>13150</v>
      </c>
      <c r="BY59" s="355">
        <v>30362</v>
      </c>
      <c r="BZ59" s="355">
        <v>9981</v>
      </c>
      <c r="CA59" s="355">
        <v>10140</v>
      </c>
      <c r="CB59" s="355">
        <v>17018</v>
      </c>
      <c r="CC59" s="355">
        <v>10222</v>
      </c>
      <c r="CD59" s="355">
        <v>10637</v>
      </c>
      <c r="CE59" s="355">
        <v>10275</v>
      </c>
      <c r="CF59" s="354">
        <f>SUM(CG59:CS59)</f>
        <v>141733</v>
      </c>
      <c r="CG59" s="355">
        <v>4713</v>
      </c>
      <c r="CH59" s="355">
        <v>10540</v>
      </c>
      <c r="CI59" s="355">
        <v>9424</v>
      </c>
      <c r="CJ59" s="355">
        <v>17054</v>
      </c>
      <c r="CK59" s="355">
        <v>23159</v>
      </c>
      <c r="CL59" s="355">
        <v>6532</v>
      </c>
      <c r="CM59" s="355">
        <v>24114</v>
      </c>
      <c r="CN59" s="355">
        <v>5817</v>
      </c>
      <c r="CO59" s="355">
        <v>2147</v>
      </c>
      <c r="CP59" s="355">
        <v>6913</v>
      </c>
      <c r="CQ59" s="355">
        <v>12965</v>
      </c>
      <c r="CR59" s="355">
        <v>11740</v>
      </c>
      <c r="CS59" s="355">
        <v>6615</v>
      </c>
      <c r="CT59" s="354">
        <f>SUM(CU59:CY59)</f>
        <v>77651</v>
      </c>
      <c r="CU59" s="355">
        <v>23144</v>
      </c>
      <c r="CV59" s="355">
        <v>17006</v>
      </c>
      <c r="CW59" s="355">
        <v>8148</v>
      </c>
      <c r="CX59" s="355">
        <v>13524</v>
      </c>
      <c r="CY59" s="355">
        <v>15829</v>
      </c>
      <c r="CZ59" s="354">
        <f>SUM(DA59:DF59)</f>
        <v>117887</v>
      </c>
      <c r="DA59" s="355">
        <v>4438</v>
      </c>
      <c r="DB59" s="355">
        <v>3598</v>
      </c>
      <c r="DC59" s="355">
        <v>29417</v>
      </c>
      <c r="DD59" s="355">
        <v>41021</v>
      </c>
      <c r="DE59" s="355">
        <v>27740</v>
      </c>
      <c r="DF59" s="355">
        <v>11673</v>
      </c>
      <c r="DG59" s="354">
        <f t="shared" si="22"/>
        <v>1284975</v>
      </c>
      <c r="DH59" s="354">
        <f>SUM(DI59:DK59)</f>
        <v>14022</v>
      </c>
      <c r="DI59" s="355">
        <v>6130</v>
      </c>
      <c r="DJ59" s="355">
        <v>6986</v>
      </c>
      <c r="DK59" s="355">
        <v>906</v>
      </c>
      <c r="DL59" s="357" t="s">
        <v>413</v>
      </c>
      <c r="DM59" s="355">
        <v>5971</v>
      </c>
      <c r="DN59" s="358" t="s">
        <v>413</v>
      </c>
    </row>
    <row r="60" spans="1:124" s="3" customFormat="1" ht="16.5" customHeight="1">
      <c r="A60" s="22"/>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8"/>
      <c r="BR60" s="208"/>
      <c r="BS60" s="208"/>
      <c r="BT60" s="208"/>
      <c r="BU60" s="208"/>
      <c r="BV60" s="208"/>
      <c r="BW60" s="208"/>
      <c r="BX60" s="208"/>
      <c r="BY60" s="208"/>
      <c r="BZ60" s="208"/>
      <c r="CA60" s="208"/>
      <c r="CB60" s="208"/>
      <c r="CC60" s="208"/>
      <c r="CD60" s="208"/>
      <c r="CE60" s="208"/>
      <c r="CF60" s="208"/>
      <c r="CG60" s="208"/>
      <c r="CH60" s="208"/>
      <c r="CI60" s="208"/>
      <c r="CJ60" s="208"/>
      <c r="CK60" s="208"/>
      <c r="CL60" s="208"/>
      <c r="CM60" s="208"/>
      <c r="CN60" s="208"/>
      <c r="CO60" s="208"/>
      <c r="CP60" s="208"/>
      <c r="CQ60" s="208"/>
      <c r="CR60" s="208"/>
      <c r="CS60" s="208"/>
      <c r="CT60" s="208"/>
      <c r="CU60" s="208"/>
      <c r="CV60" s="208"/>
      <c r="CW60" s="208"/>
      <c r="CX60" s="208"/>
      <c r="CY60" s="208"/>
      <c r="CZ60" s="208"/>
      <c r="DA60" s="208"/>
      <c r="DB60" s="208"/>
      <c r="DC60" s="208"/>
      <c r="DD60" s="208"/>
      <c r="DE60" s="208"/>
      <c r="DF60" s="208"/>
      <c r="DG60" s="208"/>
      <c r="DH60" s="208"/>
      <c r="DI60" s="208"/>
      <c r="DJ60" s="208"/>
      <c r="DK60" s="208"/>
      <c r="DL60" s="208"/>
      <c r="DM60" s="208"/>
      <c r="DN60" s="208"/>
    </row>
    <row r="61" spans="1:124" ht="16.5" customHeight="1">
      <c r="A61" s="8" t="s">
        <v>426</v>
      </c>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row>
    <row r="62" spans="1:124" ht="16.5" customHeight="1">
      <c r="A62" s="9" t="s">
        <v>515</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row>
    <row r="63" spans="1:124" ht="16.5" customHeight="1">
      <c r="A63" s="23" t="s">
        <v>514</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row>
    <row r="64" spans="1:124" s="7" customFormat="1" ht="25.15" customHeight="1">
      <c r="A64" s="240"/>
      <c r="B64" s="246" t="s">
        <v>568</v>
      </c>
      <c r="C64" s="236" t="s">
        <v>384</v>
      </c>
      <c r="D64" s="236" t="s">
        <v>392</v>
      </c>
      <c r="E64" s="236" t="s">
        <v>385</v>
      </c>
      <c r="F64" s="236" t="s">
        <v>393</v>
      </c>
      <c r="G64" s="236" t="s">
        <v>386</v>
      </c>
      <c r="H64" s="236" t="s">
        <v>387</v>
      </c>
      <c r="I64" s="236" t="s">
        <v>388</v>
      </c>
      <c r="J64" s="236" t="s">
        <v>394</v>
      </c>
      <c r="K64" s="236" t="s">
        <v>395</v>
      </c>
      <c r="L64" s="236" t="s">
        <v>389</v>
      </c>
      <c r="M64" s="236" t="s">
        <v>390</v>
      </c>
      <c r="N64" s="236" t="s">
        <v>391</v>
      </c>
      <c r="O64" s="246" t="s">
        <v>569</v>
      </c>
      <c r="P64" s="236" t="s">
        <v>319</v>
      </c>
      <c r="Q64" s="236" t="s">
        <v>323</v>
      </c>
      <c r="R64" s="236" t="s">
        <v>324</v>
      </c>
      <c r="S64" s="236" t="s">
        <v>320</v>
      </c>
      <c r="T64" s="236" t="s">
        <v>325</v>
      </c>
      <c r="U64" s="236" t="s">
        <v>321</v>
      </c>
      <c r="V64" s="236" t="s">
        <v>322</v>
      </c>
      <c r="W64" s="236" t="s">
        <v>326</v>
      </c>
      <c r="X64" s="246" t="s">
        <v>354</v>
      </c>
      <c r="Y64" s="236" t="s">
        <v>355</v>
      </c>
      <c r="Z64" s="236" t="s">
        <v>356</v>
      </c>
      <c r="AA64" s="236" t="s">
        <v>357</v>
      </c>
      <c r="AB64" s="236" t="s">
        <v>358</v>
      </c>
      <c r="AC64" s="246" t="s">
        <v>496</v>
      </c>
      <c r="AD64" s="236" t="s">
        <v>313</v>
      </c>
      <c r="AE64" s="236" t="s">
        <v>314</v>
      </c>
      <c r="AF64" s="236" t="s">
        <v>315</v>
      </c>
      <c r="AG64" s="236" t="s">
        <v>316</v>
      </c>
      <c r="AH64" s="236" t="s">
        <v>317</v>
      </c>
      <c r="AI64" s="236" t="s">
        <v>318</v>
      </c>
      <c r="AJ64" s="246" t="s">
        <v>402</v>
      </c>
      <c r="AK64" s="236" t="s">
        <v>403</v>
      </c>
      <c r="AL64" s="236" t="s">
        <v>404</v>
      </c>
      <c r="AM64" s="246" t="s">
        <v>566</v>
      </c>
      <c r="AN64" s="236" t="s">
        <v>344</v>
      </c>
      <c r="AO64" s="236" t="s">
        <v>345</v>
      </c>
      <c r="AP64" s="236" t="s">
        <v>346</v>
      </c>
      <c r="AQ64" s="236" t="s">
        <v>347</v>
      </c>
      <c r="AR64" s="236" t="s">
        <v>338</v>
      </c>
      <c r="AS64" s="236" t="s">
        <v>339</v>
      </c>
      <c r="AT64" s="236" t="s">
        <v>340</v>
      </c>
      <c r="AU64" s="236" t="s">
        <v>342</v>
      </c>
      <c r="AV64" s="236" t="s">
        <v>343</v>
      </c>
      <c r="AW64" s="236" t="s">
        <v>341</v>
      </c>
      <c r="AX64" s="246" t="s">
        <v>567</v>
      </c>
      <c r="AY64" s="236" t="s">
        <v>335</v>
      </c>
      <c r="AZ64" s="236" t="s">
        <v>333</v>
      </c>
      <c r="BA64" s="236" t="s">
        <v>336</v>
      </c>
      <c r="BB64" s="236" t="s">
        <v>334</v>
      </c>
      <c r="BC64" s="236" t="s">
        <v>337</v>
      </c>
      <c r="BD64" s="247" t="s">
        <v>497</v>
      </c>
      <c r="BE64" s="236" t="s">
        <v>305</v>
      </c>
      <c r="BF64" s="236" t="s">
        <v>306</v>
      </c>
      <c r="BG64" s="236" t="s">
        <v>307</v>
      </c>
      <c r="BH64" s="236" t="s">
        <v>308</v>
      </c>
      <c r="BI64" s="236" t="s">
        <v>309</v>
      </c>
      <c r="BJ64" s="236" t="s">
        <v>310</v>
      </c>
      <c r="BK64" s="236" t="s">
        <v>311</v>
      </c>
      <c r="BL64" s="236" t="s">
        <v>312</v>
      </c>
      <c r="BM64" s="246" t="s">
        <v>327</v>
      </c>
      <c r="BN64" s="236" t="s">
        <v>330</v>
      </c>
      <c r="BO64" s="236" t="s">
        <v>328</v>
      </c>
      <c r="BP64" s="236" t="s">
        <v>331</v>
      </c>
      <c r="BQ64" s="236" t="s">
        <v>332</v>
      </c>
      <c r="BR64" s="236" t="s">
        <v>329</v>
      </c>
      <c r="BS64" s="246" t="s">
        <v>564</v>
      </c>
      <c r="BT64" s="236" t="s">
        <v>364</v>
      </c>
      <c r="BU64" s="236" t="s">
        <v>365</v>
      </c>
      <c r="BV64" s="236" t="s">
        <v>368</v>
      </c>
      <c r="BW64" s="236" t="s">
        <v>369</v>
      </c>
      <c r="BX64" s="236" t="s">
        <v>359</v>
      </c>
      <c r="BY64" s="236" t="s">
        <v>360</v>
      </c>
      <c r="BZ64" s="236" t="s">
        <v>361</v>
      </c>
      <c r="CA64" s="236" t="s">
        <v>362</v>
      </c>
      <c r="CB64" s="236" t="s">
        <v>363</v>
      </c>
      <c r="CC64" s="236" t="s">
        <v>366</v>
      </c>
      <c r="CD64" s="236" t="s">
        <v>367</v>
      </c>
      <c r="CE64" s="236" t="s">
        <v>370</v>
      </c>
      <c r="CF64" s="246" t="s">
        <v>565</v>
      </c>
      <c r="CG64" s="236" t="s">
        <v>371</v>
      </c>
      <c r="CH64" s="236" t="s">
        <v>379</v>
      </c>
      <c r="CI64" s="236" t="s">
        <v>372</v>
      </c>
      <c r="CJ64" s="236" t="s">
        <v>380</v>
      </c>
      <c r="CK64" s="236" t="s">
        <v>373</v>
      </c>
      <c r="CL64" s="236" t="s">
        <v>374</v>
      </c>
      <c r="CM64" s="236" t="s">
        <v>381</v>
      </c>
      <c r="CN64" s="236" t="s">
        <v>375</v>
      </c>
      <c r="CO64" s="236" t="s">
        <v>382</v>
      </c>
      <c r="CP64" s="236" t="s">
        <v>376</v>
      </c>
      <c r="CQ64" s="236" t="s">
        <v>383</v>
      </c>
      <c r="CR64" s="236" t="s">
        <v>377</v>
      </c>
      <c r="CS64" s="236" t="s">
        <v>378</v>
      </c>
      <c r="CT64" s="246" t="s">
        <v>348</v>
      </c>
      <c r="CU64" s="236" t="s">
        <v>349</v>
      </c>
      <c r="CV64" s="236" t="s">
        <v>350</v>
      </c>
      <c r="CW64" s="236" t="s">
        <v>351</v>
      </c>
      <c r="CX64" s="236" t="s">
        <v>352</v>
      </c>
      <c r="CY64" s="236" t="s">
        <v>353</v>
      </c>
      <c r="CZ64" s="246" t="s">
        <v>498</v>
      </c>
      <c r="DA64" s="236" t="s">
        <v>396</v>
      </c>
      <c r="DB64" s="236" t="s">
        <v>397</v>
      </c>
      <c r="DC64" s="236" t="s">
        <v>398</v>
      </c>
      <c r="DD64" s="236" t="s">
        <v>399</v>
      </c>
      <c r="DE64" s="236" t="s">
        <v>400</v>
      </c>
      <c r="DF64" s="236" t="s">
        <v>401</v>
      </c>
      <c r="DG64" s="246" t="s">
        <v>405</v>
      </c>
      <c r="DH64" s="246" t="s">
        <v>406</v>
      </c>
      <c r="DI64" s="236" t="s">
        <v>407</v>
      </c>
      <c r="DJ64" s="236" t="s">
        <v>408</v>
      </c>
      <c r="DK64" s="236" t="s">
        <v>409</v>
      </c>
      <c r="DL64" s="246" t="s">
        <v>410</v>
      </c>
      <c r="DM64" s="236" t="s">
        <v>411</v>
      </c>
      <c r="DN64" s="239" t="s">
        <v>412</v>
      </c>
      <c r="DO64" s="23"/>
      <c r="DP64" s="23"/>
      <c r="DQ64" s="23"/>
      <c r="DR64" s="23"/>
      <c r="DS64" s="23"/>
      <c r="DT64" s="23"/>
    </row>
    <row r="65" spans="1:118" s="6" customFormat="1" ht="16.5" customHeight="1">
      <c r="A65" s="133" t="s">
        <v>113</v>
      </c>
      <c r="B65" s="342">
        <f t="shared" ref="B65:B83" si="25">SUM(C65:N65)</f>
        <v>235410</v>
      </c>
      <c r="C65" s="343">
        <v>19888</v>
      </c>
      <c r="D65" s="343">
        <v>8223</v>
      </c>
      <c r="E65" s="343">
        <v>8491</v>
      </c>
      <c r="F65" s="343">
        <v>3228</v>
      </c>
      <c r="G65" s="343">
        <v>14721</v>
      </c>
      <c r="H65" s="343">
        <v>38740</v>
      </c>
      <c r="I65" s="343">
        <v>22313</v>
      </c>
      <c r="J65" s="343">
        <v>5846</v>
      </c>
      <c r="K65" s="343">
        <v>17046</v>
      </c>
      <c r="L65" s="343">
        <v>60284</v>
      </c>
      <c r="M65" s="343">
        <v>11915</v>
      </c>
      <c r="N65" s="343">
        <v>24715</v>
      </c>
      <c r="O65" s="342">
        <f t="shared" ref="O65:O83" si="26">SUM(P65:W65)</f>
        <v>76625</v>
      </c>
      <c r="P65" s="343">
        <v>14151</v>
      </c>
      <c r="Q65" s="343">
        <v>16291</v>
      </c>
      <c r="R65" s="343">
        <v>6924</v>
      </c>
      <c r="S65" s="343">
        <v>4592</v>
      </c>
      <c r="T65" s="343">
        <v>6493</v>
      </c>
      <c r="U65" s="343">
        <v>14264</v>
      </c>
      <c r="V65" s="343">
        <v>9508</v>
      </c>
      <c r="W65" s="343">
        <v>4402</v>
      </c>
      <c r="X65" s="342">
        <f t="shared" ref="X65:X83" si="27">SUM(Y65:AB65)</f>
        <v>91034</v>
      </c>
      <c r="Y65" s="343">
        <v>15536</v>
      </c>
      <c r="Z65" s="343">
        <v>23973</v>
      </c>
      <c r="AA65" s="343">
        <v>31935</v>
      </c>
      <c r="AB65" s="343">
        <v>19590</v>
      </c>
      <c r="AC65" s="342">
        <f t="shared" ref="AC65:AC83" si="28">SUM(AD65:AI65)</f>
        <v>73503</v>
      </c>
      <c r="AD65" s="343">
        <v>7840</v>
      </c>
      <c r="AE65" s="343">
        <v>13699</v>
      </c>
      <c r="AF65" s="343">
        <v>5132</v>
      </c>
      <c r="AG65" s="343">
        <v>16600</v>
      </c>
      <c r="AH65" s="343">
        <v>9104</v>
      </c>
      <c r="AI65" s="343">
        <v>21128</v>
      </c>
      <c r="AJ65" s="342">
        <f t="shared" ref="AJ65:AJ83" si="29">SUM(AK65:AL65)</f>
        <v>7818</v>
      </c>
      <c r="AK65" s="343">
        <v>3635</v>
      </c>
      <c r="AL65" s="343">
        <v>4183</v>
      </c>
      <c r="AM65" s="342">
        <f t="shared" ref="AM65:AM83" si="30">SUM(AN65:AW65)</f>
        <v>155328</v>
      </c>
      <c r="AN65" s="343">
        <v>8056</v>
      </c>
      <c r="AO65" s="343">
        <v>9032</v>
      </c>
      <c r="AP65" s="343">
        <v>17171</v>
      </c>
      <c r="AQ65" s="343">
        <v>4602</v>
      </c>
      <c r="AR65" s="343">
        <v>20078</v>
      </c>
      <c r="AS65" s="343">
        <v>5228</v>
      </c>
      <c r="AT65" s="343">
        <v>28485</v>
      </c>
      <c r="AU65" s="343">
        <v>30976</v>
      </c>
      <c r="AV65" s="343">
        <v>22196</v>
      </c>
      <c r="AW65" s="343">
        <v>9504</v>
      </c>
      <c r="AX65" s="342">
        <f t="shared" ref="AX65:AX83" si="31">SUM(AY65:BC65)</f>
        <v>192135</v>
      </c>
      <c r="AY65" s="343">
        <v>16439</v>
      </c>
      <c r="AZ65" s="343">
        <v>86126</v>
      </c>
      <c r="BA65" s="343">
        <v>26787</v>
      </c>
      <c r="BB65" s="343">
        <v>46480</v>
      </c>
      <c r="BC65" s="343">
        <v>16303</v>
      </c>
      <c r="BD65" s="342">
        <f t="shared" ref="BD65:BD83" si="32">SUM(BE65:BL65)</f>
        <v>406888</v>
      </c>
      <c r="BE65" s="343">
        <v>57554</v>
      </c>
      <c r="BF65" s="343">
        <v>47773</v>
      </c>
      <c r="BG65" s="343">
        <v>47006</v>
      </c>
      <c r="BH65" s="343">
        <v>44392</v>
      </c>
      <c r="BI65" s="343">
        <v>55002</v>
      </c>
      <c r="BJ65" s="343">
        <v>63088</v>
      </c>
      <c r="BK65" s="343">
        <v>46924</v>
      </c>
      <c r="BL65" s="343">
        <v>45149</v>
      </c>
      <c r="BM65" s="342">
        <f t="shared" ref="BM65:BM83" si="33">SUM(BN65:BR65)</f>
        <v>96240</v>
      </c>
      <c r="BN65" s="343">
        <v>19131</v>
      </c>
      <c r="BO65" s="343">
        <v>19302</v>
      </c>
      <c r="BP65" s="343">
        <v>12911</v>
      </c>
      <c r="BQ65" s="343">
        <v>7501</v>
      </c>
      <c r="BR65" s="343">
        <v>37395</v>
      </c>
      <c r="BS65" s="342">
        <f t="shared" ref="BS65:BS83" si="34">SUM(BT65:CE65)</f>
        <v>148969</v>
      </c>
      <c r="BT65" s="344">
        <v>8591</v>
      </c>
      <c r="BU65" s="343">
        <v>15143</v>
      </c>
      <c r="BV65" s="343">
        <v>5437</v>
      </c>
      <c r="BW65" s="343">
        <v>2418</v>
      </c>
      <c r="BX65" s="343">
        <v>9128</v>
      </c>
      <c r="BY65" s="343">
        <v>42014</v>
      </c>
      <c r="BZ65" s="343">
        <v>9989</v>
      </c>
      <c r="CA65" s="343">
        <v>8466</v>
      </c>
      <c r="CB65" s="343">
        <v>16001</v>
      </c>
      <c r="CC65" s="343">
        <v>10238</v>
      </c>
      <c r="CD65" s="343">
        <v>11845</v>
      </c>
      <c r="CE65" s="343">
        <v>9699</v>
      </c>
      <c r="CF65" s="342">
        <f t="shared" ref="CF65:CF83" si="35">SUM(CG65:CS65)</f>
        <v>153589</v>
      </c>
      <c r="CG65" s="343">
        <v>3617</v>
      </c>
      <c r="CH65" s="343">
        <v>9462</v>
      </c>
      <c r="CI65" s="343">
        <v>6450</v>
      </c>
      <c r="CJ65" s="343">
        <v>20499</v>
      </c>
      <c r="CK65" s="345">
        <v>38862</v>
      </c>
      <c r="CL65" s="343">
        <v>4368</v>
      </c>
      <c r="CM65" s="343">
        <v>30221</v>
      </c>
      <c r="CN65" s="343">
        <v>3753</v>
      </c>
      <c r="CO65" s="343">
        <v>1792</v>
      </c>
      <c r="CP65" s="343">
        <v>5084</v>
      </c>
      <c r="CQ65" s="343">
        <v>12179</v>
      </c>
      <c r="CR65" s="343">
        <v>9941</v>
      </c>
      <c r="CS65" s="343">
        <v>7361</v>
      </c>
      <c r="CT65" s="342">
        <f t="shared" ref="CT65:CT83" si="36">SUM(CU65:CY65)</f>
        <v>111539</v>
      </c>
      <c r="CU65" s="343">
        <v>41397</v>
      </c>
      <c r="CV65" s="343">
        <v>24920</v>
      </c>
      <c r="CW65" s="343">
        <v>9455</v>
      </c>
      <c r="CX65" s="343">
        <v>16859</v>
      </c>
      <c r="CY65" s="343">
        <v>18908</v>
      </c>
      <c r="CZ65" s="342">
        <f>SUM(DA65:DF65)</f>
        <v>136302</v>
      </c>
      <c r="DA65" s="343">
        <v>3933</v>
      </c>
      <c r="DB65" s="343">
        <v>3648</v>
      </c>
      <c r="DC65" s="343">
        <v>27467</v>
      </c>
      <c r="DD65" s="343">
        <v>59460</v>
      </c>
      <c r="DE65" s="343">
        <v>25767</v>
      </c>
      <c r="DF65" s="343">
        <v>16027</v>
      </c>
      <c r="DG65" s="342">
        <f t="shared" ref="DG65:DG83" si="37">AM65+BS65+B65+O65+X65+AC65+AJ65+BD65+CF65+AX65+BM65+CT65+CZ65</f>
        <v>1885380</v>
      </c>
      <c r="DH65" s="342">
        <f t="shared" ref="DH65:DH83" si="38">SUM(DI65:DK65)</f>
        <v>35290</v>
      </c>
      <c r="DI65" s="343">
        <v>11473</v>
      </c>
      <c r="DJ65" s="343">
        <v>9886</v>
      </c>
      <c r="DK65" s="343">
        <v>13931</v>
      </c>
      <c r="DL65" s="346" t="s">
        <v>413</v>
      </c>
      <c r="DM65" s="344">
        <v>30585</v>
      </c>
      <c r="DN65" s="347" t="s">
        <v>413</v>
      </c>
    </row>
    <row r="66" spans="1:118" s="6" customFormat="1" ht="16.5" customHeight="1">
      <c r="A66" s="136" t="s">
        <v>114</v>
      </c>
      <c r="B66" s="313">
        <f t="shared" si="25"/>
        <v>239714</v>
      </c>
      <c r="C66" s="303">
        <v>21340</v>
      </c>
      <c r="D66" s="303">
        <v>9034</v>
      </c>
      <c r="E66" s="303">
        <v>9305</v>
      </c>
      <c r="F66" s="303">
        <v>3698</v>
      </c>
      <c r="G66" s="303">
        <v>15517</v>
      </c>
      <c r="H66" s="303">
        <v>40187</v>
      </c>
      <c r="I66" s="303">
        <v>22926</v>
      </c>
      <c r="J66" s="303">
        <v>6796</v>
      </c>
      <c r="K66" s="303">
        <v>17603</v>
      </c>
      <c r="L66" s="303">
        <v>55638</v>
      </c>
      <c r="M66" s="303">
        <v>12798</v>
      </c>
      <c r="N66" s="303">
        <v>24872</v>
      </c>
      <c r="O66" s="313">
        <f t="shared" si="26"/>
        <v>81858</v>
      </c>
      <c r="P66" s="303">
        <v>14944</v>
      </c>
      <c r="Q66" s="303">
        <v>16727</v>
      </c>
      <c r="R66" s="303">
        <v>7697</v>
      </c>
      <c r="S66" s="303">
        <v>5358</v>
      </c>
      <c r="T66" s="303">
        <v>7128</v>
      </c>
      <c r="U66" s="303">
        <v>15371</v>
      </c>
      <c r="V66" s="303">
        <v>10227</v>
      </c>
      <c r="W66" s="303">
        <v>4406</v>
      </c>
      <c r="X66" s="313">
        <f t="shared" si="27"/>
        <v>99100</v>
      </c>
      <c r="Y66" s="303">
        <v>17567</v>
      </c>
      <c r="Z66" s="303">
        <v>26164</v>
      </c>
      <c r="AA66" s="303">
        <v>33450</v>
      </c>
      <c r="AB66" s="303">
        <v>21919</v>
      </c>
      <c r="AC66" s="313">
        <f t="shared" si="28"/>
        <v>77590</v>
      </c>
      <c r="AD66" s="303">
        <v>8327</v>
      </c>
      <c r="AE66" s="303">
        <v>14506</v>
      </c>
      <c r="AF66" s="303">
        <v>5905</v>
      </c>
      <c r="AG66" s="303">
        <v>17587</v>
      </c>
      <c r="AH66" s="303">
        <v>9947</v>
      </c>
      <c r="AI66" s="303">
        <v>21318</v>
      </c>
      <c r="AJ66" s="313">
        <f t="shared" si="29"/>
        <v>7925</v>
      </c>
      <c r="AK66" s="303">
        <v>3576</v>
      </c>
      <c r="AL66" s="303">
        <v>4349</v>
      </c>
      <c r="AM66" s="313">
        <f t="shared" si="30"/>
        <v>162696</v>
      </c>
      <c r="AN66" s="303">
        <v>8585</v>
      </c>
      <c r="AO66" s="303">
        <v>9613</v>
      </c>
      <c r="AP66" s="303">
        <v>17267</v>
      </c>
      <c r="AQ66" s="303">
        <v>5004</v>
      </c>
      <c r="AR66" s="303">
        <v>21058</v>
      </c>
      <c r="AS66" s="303">
        <v>5591</v>
      </c>
      <c r="AT66" s="303">
        <v>30004</v>
      </c>
      <c r="AU66" s="303">
        <v>32004</v>
      </c>
      <c r="AV66" s="303">
        <v>22883</v>
      </c>
      <c r="AW66" s="303">
        <v>10687</v>
      </c>
      <c r="AX66" s="313">
        <f t="shared" si="31"/>
        <v>196483</v>
      </c>
      <c r="AY66" s="303">
        <v>17151</v>
      </c>
      <c r="AZ66" s="303">
        <v>85522</v>
      </c>
      <c r="BA66" s="303">
        <v>28209</v>
      </c>
      <c r="BB66" s="303">
        <v>48352</v>
      </c>
      <c r="BC66" s="303">
        <v>17249</v>
      </c>
      <c r="BD66" s="313">
        <f t="shared" si="32"/>
        <v>389153</v>
      </c>
      <c r="BE66" s="303">
        <v>51159</v>
      </c>
      <c r="BF66" s="303">
        <v>48971</v>
      </c>
      <c r="BG66" s="303">
        <v>48938</v>
      </c>
      <c r="BH66" s="303">
        <v>43842</v>
      </c>
      <c r="BI66" s="303">
        <v>50830</v>
      </c>
      <c r="BJ66" s="303">
        <v>58671</v>
      </c>
      <c r="BK66" s="303">
        <v>43945</v>
      </c>
      <c r="BL66" s="303">
        <v>42797</v>
      </c>
      <c r="BM66" s="313">
        <f t="shared" si="33"/>
        <v>100727</v>
      </c>
      <c r="BN66" s="303">
        <v>20498</v>
      </c>
      <c r="BO66" s="303">
        <v>20143</v>
      </c>
      <c r="BP66" s="303">
        <v>14291</v>
      </c>
      <c r="BQ66" s="303">
        <v>8071</v>
      </c>
      <c r="BR66" s="303">
        <v>37724</v>
      </c>
      <c r="BS66" s="313">
        <f t="shared" si="34"/>
        <v>160126</v>
      </c>
      <c r="BT66" s="348">
        <v>9342</v>
      </c>
      <c r="BU66" s="303">
        <v>16567</v>
      </c>
      <c r="BV66" s="303">
        <v>6133</v>
      </c>
      <c r="BW66" s="303">
        <v>2820</v>
      </c>
      <c r="BX66" s="303">
        <v>10426</v>
      </c>
      <c r="BY66" s="303">
        <v>43552</v>
      </c>
      <c r="BZ66" s="303">
        <v>11185</v>
      </c>
      <c r="CA66" s="303">
        <v>8957</v>
      </c>
      <c r="CB66" s="303">
        <v>17846</v>
      </c>
      <c r="CC66" s="303">
        <v>11142</v>
      </c>
      <c r="CD66" s="303">
        <v>12265</v>
      </c>
      <c r="CE66" s="303">
        <v>9891</v>
      </c>
      <c r="CF66" s="313">
        <f t="shared" si="35"/>
        <v>160557</v>
      </c>
      <c r="CG66" s="303">
        <v>4206</v>
      </c>
      <c r="CH66" s="303">
        <v>10460</v>
      </c>
      <c r="CI66" s="303">
        <v>7436</v>
      </c>
      <c r="CJ66" s="303">
        <v>21719</v>
      </c>
      <c r="CK66" s="303">
        <v>37580</v>
      </c>
      <c r="CL66" s="303">
        <v>4930</v>
      </c>
      <c r="CM66" s="303">
        <v>30438</v>
      </c>
      <c r="CN66" s="303">
        <v>4327</v>
      </c>
      <c r="CO66" s="303">
        <v>2084</v>
      </c>
      <c r="CP66" s="303">
        <v>5734</v>
      </c>
      <c r="CQ66" s="303">
        <v>12943</v>
      </c>
      <c r="CR66" s="303">
        <v>10753</v>
      </c>
      <c r="CS66" s="303">
        <v>7947</v>
      </c>
      <c r="CT66" s="313">
        <f t="shared" si="36"/>
        <v>119005</v>
      </c>
      <c r="CU66" s="303">
        <v>43117</v>
      </c>
      <c r="CV66" s="303">
        <v>26675</v>
      </c>
      <c r="CW66" s="303">
        <v>10236</v>
      </c>
      <c r="CX66" s="303">
        <v>18088</v>
      </c>
      <c r="CY66" s="303">
        <v>20889</v>
      </c>
      <c r="CZ66" s="313">
        <f>SUM(DA66:DF66)</f>
        <v>139245</v>
      </c>
      <c r="DA66" s="303">
        <v>4388</v>
      </c>
      <c r="DB66" s="303">
        <v>3984</v>
      </c>
      <c r="DC66" s="303">
        <v>27719</v>
      </c>
      <c r="DD66" s="303">
        <v>59509</v>
      </c>
      <c r="DE66" s="303">
        <v>27290</v>
      </c>
      <c r="DF66" s="303">
        <v>16355</v>
      </c>
      <c r="DG66" s="313">
        <f t="shared" si="37"/>
        <v>1934179</v>
      </c>
      <c r="DH66" s="313">
        <f t="shared" si="38"/>
        <v>39598</v>
      </c>
      <c r="DI66" s="303">
        <v>13860</v>
      </c>
      <c r="DJ66" s="303">
        <v>11751</v>
      </c>
      <c r="DK66" s="303">
        <v>13987</v>
      </c>
      <c r="DL66" s="314" t="s">
        <v>413</v>
      </c>
      <c r="DM66" s="303">
        <v>33192</v>
      </c>
      <c r="DN66" s="316" t="s">
        <v>413</v>
      </c>
    </row>
    <row r="67" spans="1:118" s="6" customFormat="1" ht="16.5" customHeight="1">
      <c r="A67" s="136" t="s">
        <v>115</v>
      </c>
      <c r="B67" s="313">
        <f t="shared" si="25"/>
        <v>237087</v>
      </c>
      <c r="C67" s="303">
        <v>21283</v>
      </c>
      <c r="D67" s="303">
        <v>9402</v>
      </c>
      <c r="E67" s="303">
        <v>9877</v>
      </c>
      <c r="F67" s="303">
        <v>3764</v>
      </c>
      <c r="G67" s="303">
        <v>15377</v>
      </c>
      <c r="H67" s="303">
        <v>39864</v>
      </c>
      <c r="I67" s="303">
        <v>23024</v>
      </c>
      <c r="J67" s="303">
        <v>7030</v>
      </c>
      <c r="K67" s="303">
        <v>17409</v>
      </c>
      <c r="L67" s="303">
        <v>52827</v>
      </c>
      <c r="M67" s="303">
        <v>13036</v>
      </c>
      <c r="N67" s="303">
        <v>24194</v>
      </c>
      <c r="O67" s="313">
        <f t="shared" si="26"/>
        <v>83278</v>
      </c>
      <c r="P67" s="303">
        <v>15289</v>
      </c>
      <c r="Q67" s="303">
        <v>16027</v>
      </c>
      <c r="R67" s="303">
        <v>8355</v>
      </c>
      <c r="S67" s="303">
        <v>5502</v>
      </c>
      <c r="T67" s="303">
        <v>7331</v>
      </c>
      <c r="U67" s="303">
        <v>16175</v>
      </c>
      <c r="V67" s="303">
        <v>10324</v>
      </c>
      <c r="W67" s="303">
        <v>4275</v>
      </c>
      <c r="X67" s="313">
        <f t="shared" si="27"/>
        <v>100716</v>
      </c>
      <c r="Y67" s="303">
        <v>18231</v>
      </c>
      <c r="Z67" s="303">
        <v>27098</v>
      </c>
      <c r="AA67" s="303">
        <v>32849</v>
      </c>
      <c r="AB67" s="303">
        <v>22538</v>
      </c>
      <c r="AC67" s="313">
        <f t="shared" si="28"/>
        <v>78327</v>
      </c>
      <c r="AD67" s="303">
        <v>8894</v>
      </c>
      <c r="AE67" s="303">
        <v>14253</v>
      </c>
      <c r="AF67" s="303">
        <v>6387</v>
      </c>
      <c r="AG67" s="303">
        <v>18067</v>
      </c>
      <c r="AH67" s="303">
        <v>9727</v>
      </c>
      <c r="AI67" s="303">
        <v>20999</v>
      </c>
      <c r="AJ67" s="313">
        <f t="shared" si="29"/>
        <v>8391</v>
      </c>
      <c r="AK67" s="303">
        <v>4010</v>
      </c>
      <c r="AL67" s="303">
        <v>4381</v>
      </c>
      <c r="AM67" s="313">
        <f t="shared" si="30"/>
        <v>163015</v>
      </c>
      <c r="AN67" s="303">
        <v>8756</v>
      </c>
      <c r="AO67" s="303">
        <v>9425</v>
      </c>
      <c r="AP67" s="303">
        <v>16434</v>
      </c>
      <c r="AQ67" s="303">
        <v>5167</v>
      </c>
      <c r="AR67" s="303">
        <v>21019</v>
      </c>
      <c r="AS67" s="303">
        <v>5819</v>
      </c>
      <c r="AT67" s="303">
        <v>29587</v>
      </c>
      <c r="AU67" s="303">
        <v>32137</v>
      </c>
      <c r="AV67" s="303">
        <v>23247</v>
      </c>
      <c r="AW67" s="303">
        <v>11424</v>
      </c>
      <c r="AX67" s="313">
        <f t="shared" si="31"/>
        <v>196962</v>
      </c>
      <c r="AY67" s="303">
        <v>17732</v>
      </c>
      <c r="AZ67" s="303">
        <v>84660</v>
      </c>
      <c r="BA67" s="303">
        <v>28051</v>
      </c>
      <c r="BB67" s="303">
        <v>48704</v>
      </c>
      <c r="BC67" s="303">
        <v>17815</v>
      </c>
      <c r="BD67" s="313">
        <f t="shared" si="32"/>
        <v>369838</v>
      </c>
      <c r="BE67" s="303">
        <v>50035</v>
      </c>
      <c r="BF67" s="303">
        <v>48350</v>
      </c>
      <c r="BG67" s="303">
        <v>47769</v>
      </c>
      <c r="BH67" s="303">
        <v>41780</v>
      </c>
      <c r="BI67" s="303">
        <v>47065</v>
      </c>
      <c r="BJ67" s="303">
        <v>52219</v>
      </c>
      <c r="BK67" s="303">
        <v>41519</v>
      </c>
      <c r="BL67" s="303">
        <v>41101</v>
      </c>
      <c r="BM67" s="313">
        <f t="shared" si="33"/>
        <v>103822</v>
      </c>
      <c r="BN67" s="303">
        <v>21096</v>
      </c>
      <c r="BO67" s="303">
        <v>19854</v>
      </c>
      <c r="BP67" s="303">
        <v>15264</v>
      </c>
      <c r="BQ67" s="303">
        <v>8659</v>
      </c>
      <c r="BR67" s="303">
        <v>38949</v>
      </c>
      <c r="BS67" s="313">
        <f t="shared" si="34"/>
        <v>165910</v>
      </c>
      <c r="BT67" s="348">
        <v>9697</v>
      </c>
      <c r="BU67" s="303">
        <v>17631</v>
      </c>
      <c r="BV67" s="303">
        <v>6361</v>
      </c>
      <c r="BW67" s="303">
        <v>2879</v>
      </c>
      <c r="BX67" s="303">
        <v>11410</v>
      </c>
      <c r="BY67" s="303">
        <v>43872</v>
      </c>
      <c r="BZ67" s="303">
        <v>11931</v>
      </c>
      <c r="CA67" s="303">
        <v>9325</v>
      </c>
      <c r="CB67" s="303">
        <v>18767</v>
      </c>
      <c r="CC67" s="303">
        <v>11397</v>
      </c>
      <c r="CD67" s="303">
        <v>12515</v>
      </c>
      <c r="CE67" s="303">
        <v>10125</v>
      </c>
      <c r="CF67" s="313">
        <f t="shared" si="35"/>
        <v>164631</v>
      </c>
      <c r="CG67" s="303">
        <v>4371</v>
      </c>
      <c r="CH67" s="303">
        <v>10741</v>
      </c>
      <c r="CI67" s="303">
        <v>7397</v>
      </c>
      <c r="CJ67" s="303">
        <v>22361</v>
      </c>
      <c r="CK67" s="303">
        <v>37061</v>
      </c>
      <c r="CL67" s="303">
        <v>5393</v>
      </c>
      <c r="CM67" s="303">
        <v>31252</v>
      </c>
      <c r="CN67" s="303">
        <v>4590</v>
      </c>
      <c r="CO67" s="303">
        <v>2064</v>
      </c>
      <c r="CP67" s="303">
        <v>6252</v>
      </c>
      <c r="CQ67" s="303">
        <v>13762</v>
      </c>
      <c r="CR67" s="303">
        <v>11290</v>
      </c>
      <c r="CS67" s="303">
        <v>8097</v>
      </c>
      <c r="CT67" s="313">
        <f t="shared" si="36"/>
        <v>119089</v>
      </c>
      <c r="CU67" s="303">
        <v>43312</v>
      </c>
      <c r="CV67" s="303">
        <v>26559</v>
      </c>
      <c r="CW67" s="303">
        <v>10383</v>
      </c>
      <c r="CX67" s="303">
        <v>18340</v>
      </c>
      <c r="CY67" s="303">
        <v>20495</v>
      </c>
      <c r="CZ67" s="313">
        <f t="shared" ref="CZ67:CZ83" si="39">SUM(DA67:DF67)</f>
        <v>140799</v>
      </c>
      <c r="DA67" s="303">
        <v>4799</v>
      </c>
      <c r="DB67" s="303">
        <v>4278</v>
      </c>
      <c r="DC67" s="303">
        <v>28132</v>
      </c>
      <c r="DD67" s="303">
        <v>58068</v>
      </c>
      <c r="DE67" s="303">
        <v>28518</v>
      </c>
      <c r="DF67" s="303">
        <v>17004</v>
      </c>
      <c r="DG67" s="313">
        <f t="shared" si="37"/>
        <v>1931865</v>
      </c>
      <c r="DH67" s="313">
        <f t="shared" si="38"/>
        <v>41203</v>
      </c>
      <c r="DI67" s="303">
        <v>15009</v>
      </c>
      <c r="DJ67" s="303">
        <v>12907</v>
      </c>
      <c r="DK67" s="303">
        <v>13287</v>
      </c>
      <c r="DL67" s="314" t="s">
        <v>413</v>
      </c>
      <c r="DM67" s="303">
        <v>34500</v>
      </c>
      <c r="DN67" s="316" t="s">
        <v>413</v>
      </c>
    </row>
    <row r="68" spans="1:118" s="6" customFormat="1" ht="16.5" customHeight="1">
      <c r="A68" s="136" t="s">
        <v>116</v>
      </c>
      <c r="B68" s="313">
        <f t="shared" si="25"/>
        <v>229054</v>
      </c>
      <c r="C68" s="303">
        <v>17989</v>
      </c>
      <c r="D68" s="303">
        <v>8783</v>
      </c>
      <c r="E68" s="303">
        <v>8081</v>
      </c>
      <c r="F68" s="303">
        <v>3259</v>
      </c>
      <c r="G68" s="303">
        <v>13399</v>
      </c>
      <c r="H68" s="303">
        <v>38538</v>
      </c>
      <c r="I68" s="303">
        <v>22029</v>
      </c>
      <c r="J68" s="303">
        <v>5796</v>
      </c>
      <c r="K68" s="303">
        <v>18437</v>
      </c>
      <c r="L68" s="303">
        <v>60202</v>
      </c>
      <c r="M68" s="303">
        <v>11438</v>
      </c>
      <c r="N68" s="303">
        <v>21103</v>
      </c>
      <c r="O68" s="313">
        <f t="shared" si="26"/>
        <v>77752</v>
      </c>
      <c r="P68" s="303">
        <v>16828</v>
      </c>
      <c r="Q68" s="303">
        <v>16238</v>
      </c>
      <c r="R68" s="303">
        <v>7041</v>
      </c>
      <c r="S68" s="303">
        <v>5052</v>
      </c>
      <c r="T68" s="303">
        <v>6055</v>
      </c>
      <c r="U68" s="303">
        <v>13574</v>
      </c>
      <c r="V68" s="303">
        <v>8857</v>
      </c>
      <c r="W68" s="303">
        <v>4107</v>
      </c>
      <c r="X68" s="313">
        <f t="shared" si="27"/>
        <v>94013</v>
      </c>
      <c r="Y68" s="303">
        <v>15699</v>
      </c>
      <c r="Z68" s="303">
        <v>24713</v>
      </c>
      <c r="AA68" s="303">
        <v>33740</v>
      </c>
      <c r="AB68" s="303">
        <v>19861</v>
      </c>
      <c r="AC68" s="313">
        <f t="shared" si="28"/>
        <v>71406</v>
      </c>
      <c r="AD68" s="303">
        <v>7600</v>
      </c>
      <c r="AE68" s="303">
        <v>11576</v>
      </c>
      <c r="AF68" s="303">
        <v>5431</v>
      </c>
      <c r="AG68" s="303">
        <v>19302</v>
      </c>
      <c r="AH68" s="303">
        <v>8592</v>
      </c>
      <c r="AI68" s="303">
        <v>18905</v>
      </c>
      <c r="AJ68" s="313">
        <f t="shared" si="29"/>
        <v>7697</v>
      </c>
      <c r="AK68" s="303">
        <v>3608</v>
      </c>
      <c r="AL68" s="303">
        <v>4089</v>
      </c>
      <c r="AM68" s="313">
        <f t="shared" si="30"/>
        <v>159924</v>
      </c>
      <c r="AN68" s="303">
        <v>7673</v>
      </c>
      <c r="AO68" s="303">
        <v>8692</v>
      </c>
      <c r="AP68" s="303">
        <v>17978</v>
      </c>
      <c r="AQ68" s="303">
        <v>4454</v>
      </c>
      <c r="AR68" s="303">
        <v>22945</v>
      </c>
      <c r="AS68" s="303">
        <v>4975</v>
      </c>
      <c r="AT68" s="303">
        <v>28325</v>
      </c>
      <c r="AU68" s="303">
        <v>33884</v>
      </c>
      <c r="AV68" s="303">
        <v>20919</v>
      </c>
      <c r="AW68" s="303">
        <v>10079</v>
      </c>
      <c r="AX68" s="313">
        <f t="shared" si="31"/>
        <v>187339</v>
      </c>
      <c r="AY68" s="303">
        <v>15428</v>
      </c>
      <c r="AZ68" s="303">
        <v>85231</v>
      </c>
      <c r="BA68" s="303">
        <v>24501</v>
      </c>
      <c r="BB68" s="303">
        <v>44169</v>
      </c>
      <c r="BC68" s="303">
        <v>18010</v>
      </c>
      <c r="BD68" s="313">
        <f t="shared" si="32"/>
        <v>360277</v>
      </c>
      <c r="BE68" s="303">
        <v>60019</v>
      </c>
      <c r="BF68" s="303">
        <v>43809</v>
      </c>
      <c r="BG68" s="303">
        <v>44462</v>
      </c>
      <c r="BH68" s="303">
        <v>40315</v>
      </c>
      <c r="BI68" s="303">
        <v>45199</v>
      </c>
      <c r="BJ68" s="303">
        <v>47481</v>
      </c>
      <c r="BK68" s="303">
        <v>40513</v>
      </c>
      <c r="BL68" s="303">
        <v>38479</v>
      </c>
      <c r="BM68" s="313">
        <f t="shared" si="33"/>
        <v>99398</v>
      </c>
      <c r="BN68" s="303">
        <v>22604</v>
      </c>
      <c r="BO68" s="303">
        <v>16961</v>
      </c>
      <c r="BP68" s="303">
        <v>13191</v>
      </c>
      <c r="BQ68" s="303">
        <v>7840</v>
      </c>
      <c r="BR68" s="303">
        <v>38802</v>
      </c>
      <c r="BS68" s="313">
        <f t="shared" si="34"/>
        <v>159328</v>
      </c>
      <c r="BT68" s="348">
        <v>8891</v>
      </c>
      <c r="BU68" s="303">
        <v>16027</v>
      </c>
      <c r="BV68" s="303">
        <v>5555</v>
      </c>
      <c r="BW68" s="303">
        <v>2644</v>
      </c>
      <c r="BX68" s="303">
        <v>9840</v>
      </c>
      <c r="BY68" s="303">
        <v>47706</v>
      </c>
      <c r="BZ68" s="303">
        <v>9732</v>
      </c>
      <c r="CA68" s="303">
        <v>8418</v>
      </c>
      <c r="CB68" s="303">
        <v>17530</v>
      </c>
      <c r="CC68" s="303">
        <v>9388</v>
      </c>
      <c r="CD68" s="303">
        <v>13239</v>
      </c>
      <c r="CE68" s="303">
        <v>10358</v>
      </c>
      <c r="CF68" s="313">
        <f t="shared" si="35"/>
        <v>161787</v>
      </c>
      <c r="CG68" s="303">
        <v>3454</v>
      </c>
      <c r="CH68" s="303">
        <v>9719</v>
      </c>
      <c r="CI68" s="303">
        <v>6491</v>
      </c>
      <c r="CJ68" s="303">
        <v>21051</v>
      </c>
      <c r="CK68" s="303">
        <v>41919</v>
      </c>
      <c r="CL68" s="303">
        <v>4581</v>
      </c>
      <c r="CM68" s="303">
        <v>34195</v>
      </c>
      <c r="CN68" s="303">
        <v>3925</v>
      </c>
      <c r="CO68" s="303">
        <v>1897</v>
      </c>
      <c r="CP68" s="303">
        <v>5740</v>
      </c>
      <c r="CQ68" s="303">
        <v>12153</v>
      </c>
      <c r="CR68" s="303">
        <v>10125</v>
      </c>
      <c r="CS68" s="303">
        <v>6537</v>
      </c>
      <c r="CT68" s="313">
        <f t="shared" si="36"/>
        <v>110449</v>
      </c>
      <c r="CU68" s="303">
        <v>42106</v>
      </c>
      <c r="CV68" s="303">
        <v>26284</v>
      </c>
      <c r="CW68" s="303">
        <v>8456</v>
      </c>
      <c r="CX68" s="303">
        <v>16732</v>
      </c>
      <c r="CY68" s="303">
        <v>16871</v>
      </c>
      <c r="CZ68" s="313">
        <f t="shared" si="39"/>
        <v>139115</v>
      </c>
      <c r="DA68" s="303">
        <v>4033</v>
      </c>
      <c r="DB68" s="303">
        <v>3588</v>
      </c>
      <c r="DC68" s="303">
        <v>28614</v>
      </c>
      <c r="DD68" s="303">
        <v>59924</v>
      </c>
      <c r="DE68" s="303">
        <v>26918</v>
      </c>
      <c r="DF68" s="303">
        <v>16038</v>
      </c>
      <c r="DG68" s="313">
        <f t="shared" si="37"/>
        <v>1857539</v>
      </c>
      <c r="DH68" s="313">
        <f t="shared" si="38"/>
        <v>36594</v>
      </c>
      <c r="DI68" s="303">
        <v>14010</v>
      </c>
      <c r="DJ68" s="303">
        <v>11891</v>
      </c>
      <c r="DK68" s="303">
        <v>10693</v>
      </c>
      <c r="DL68" s="314" t="s">
        <v>413</v>
      </c>
      <c r="DM68" s="303">
        <v>31938</v>
      </c>
      <c r="DN68" s="316" t="s">
        <v>413</v>
      </c>
    </row>
    <row r="69" spans="1:118" s="6" customFormat="1" ht="16.5" customHeight="1">
      <c r="A69" s="136" t="s">
        <v>117</v>
      </c>
      <c r="B69" s="313">
        <f t="shared" si="25"/>
        <v>230145</v>
      </c>
      <c r="C69" s="303">
        <v>14629</v>
      </c>
      <c r="D69" s="303">
        <v>7256</v>
      </c>
      <c r="E69" s="303">
        <v>6437</v>
      </c>
      <c r="F69" s="303">
        <v>2869</v>
      </c>
      <c r="G69" s="303">
        <v>11754</v>
      </c>
      <c r="H69" s="303">
        <v>37164</v>
      </c>
      <c r="I69" s="303">
        <v>20921</v>
      </c>
      <c r="J69" s="303">
        <v>4678</v>
      </c>
      <c r="K69" s="303">
        <v>20491</v>
      </c>
      <c r="L69" s="303">
        <v>72876</v>
      </c>
      <c r="M69" s="303">
        <v>11239</v>
      </c>
      <c r="N69" s="303">
        <v>19831</v>
      </c>
      <c r="O69" s="313">
        <f t="shared" si="26"/>
        <v>72029</v>
      </c>
      <c r="P69" s="303">
        <v>17871</v>
      </c>
      <c r="Q69" s="303">
        <v>16734</v>
      </c>
      <c r="R69" s="303">
        <v>5644</v>
      </c>
      <c r="S69" s="303">
        <v>4478</v>
      </c>
      <c r="T69" s="303">
        <v>5008</v>
      </c>
      <c r="U69" s="303">
        <v>11031</v>
      </c>
      <c r="V69" s="303">
        <v>7071</v>
      </c>
      <c r="W69" s="303">
        <v>4192</v>
      </c>
      <c r="X69" s="313">
        <f t="shared" si="27"/>
        <v>85795</v>
      </c>
      <c r="Y69" s="303">
        <v>11752</v>
      </c>
      <c r="Z69" s="303">
        <v>21916</v>
      </c>
      <c r="AA69" s="303">
        <v>36109</v>
      </c>
      <c r="AB69" s="303">
        <v>16018</v>
      </c>
      <c r="AC69" s="313">
        <f t="shared" si="28"/>
        <v>65333</v>
      </c>
      <c r="AD69" s="303">
        <v>7042</v>
      </c>
      <c r="AE69" s="303">
        <v>10122</v>
      </c>
      <c r="AF69" s="303">
        <v>4361</v>
      </c>
      <c r="AG69" s="303">
        <v>18933</v>
      </c>
      <c r="AH69" s="303">
        <v>6896</v>
      </c>
      <c r="AI69" s="303">
        <v>17979</v>
      </c>
      <c r="AJ69" s="313">
        <f t="shared" si="29"/>
        <v>8577</v>
      </c>
      <c r="AK69" s="303">
        <v>3769</v>
      </c>
      <c r="AL69" s="303">
        <v>4808</v>
      </c>
      <c r="AM69" s="313">
        <f t="shared" si="30"/>
        <v>163040</v>
      </c>
      <c r="AN69" s="303">
        <v>6641</v>
      </c>
      <c r="AO69" s="303">
        <v>8105</v>
      </c>
      <c r="AP69" s="303">
        <v>18813</v>
      </c>
      <c r="AQ69" s="303">
        <v>3830</v>
      </c>
      <c r="AR69" s="303">
        <v>26163</v>
      </c>
      <c r="AS69" s="303">
        <v>4428</v>
      </c>
      <c r="AT69" s="303">
        <v>28398</v>
      </c>
      <c r="AU69" s="303">
        <v>38698</v>
      </c>
      <c r="AV69" s="303">
        <v>19395</v>
      </c>
      <c r="AW69" s="303">
        <v>8569</v>
      </c>
      <c r="AX69" s="313">
        <f t="shared" si="31"/>
        <v>183586</v>
      </c>
      <c r="AY69" s="303">
        <v>13717</v>
      </c>
      <c r="AZ69" s="303">
        <v>89599</v>
      </c>
      <c r="BA69" s="303">
        <v>21968</v>
      </c>
      <c r="BB69" s="303">
        <v>40211</v>
      </c>
      <c r="BC69" s="303">
        <v>18091</v>
      </c>
      <c r="BD69" s="313">
        <f t="shared" si="32"/>
        <v>415500</v>
      </c>
      <c r="BE69" s="303">
        <v>101159</v>
      </c>
      <c r="BF69" s="303">
        <v>41868</v>
      </c>
      <c r="BG69" s="303">
        <v>41535</v>
      </c>
      <c r="BH69" s="303">
        <v>39081</v>
      </c>
      <c r="BI69" s="303">
        <v>51536</v>
      </c>
      <c r="BJ69" s="303">
        <v>54259</v>
      </c>
      <c r="BK69" s="303">
        <v>46133</v>
      </c>
      <c r="BL69" s="303">
        <v>39929</v>
      </c>
      <c r="BM69" s="313">
        <f t="shared" si="33"/>
        <v>90848</v>
      </c>
      <c r="BN69" s="303">
        <v>20262</v>
      </c>
      <c r="BO69" s="303">
        <v>14015</v>
      </c>
      <c r="BP69" s="303">
        <v>10761</v>
      </c>
      <c r="BQ69" s="303">
        <v>6530</v>
      </c>
      <c r="BR69" s="303">
        <v>39280</v>
      </c>
      <c r="BS69" s="313">
        <f t="shared" si="34"/>
        <v>152540</v>
      </c>
      <c r="BT69" s="348">
        <v>7754</v>
      </c>
      <c r="BU69" s="303">
        <v>14192</v>
      </c>
      <c r="BV69" s="303">
        <v>4701</v>
      </c>
      <c r="BW69" s="303">
        <v>2118</v>
      </c>
      <c r="BX69" s="303">
        <v>7873</v>
      </c>
      <c r="BY69" s="303">
        <v>51816</v>
      </c>
      <c r="BZ69" s="303">
        <v>7813</v>
      </c>
      <c r="CA69" s="303">
        <v>7310</v>
      </c>
      <c r="CB69" s="303">
        <v>15820</v>
      </c>
      <c r="CC69" s="303">
        <v>7815</v>
      </c>
      <c r="CD69" s="303">
        <v>14407</v>
      </c>
      <c r="CE69" s="303">
        <v>10921</v>
      </c>
      <c r="CF69" s="313">
        <f t="shared" si="35"/>
        <v>161218</v>
      </c>
      <c r="CG69" s="303">
        <v>2955</v>
      </c>
      <c r="CH69" s="303">
        <v>7705</v>
      </c>
      <c r="CI69" s="303">
        <v>5018</v>
      </c>
      <c r="CJ69" s="303">
        <v>18001</v>
      </c>
      <c r="CK69" s="303">
        <v>51276</v>
      </c>
      <c r="CL69" s="303">
        <v>3374</v>
      </c>
      <c r="CM69" s="303">
        <v>38807</v>
      </c>
      <c r="CN69" s="303">
        <v>3012</v>
      </c>
      <c r="CO69" s="303">
        <v>1756</v>
      </c>
      <c r="CP69" s="303">
        <v>4668</v>
      </c>
      <c r="CQ69" s="303">
        <v>10889</v>
      </c>
      <c r="CR69" s="303">
        <v>8552</v>
      </c>
      <c r="CS69" s="303">
        <v>5205</v>
      </c>
      <c r="CT69" s="313">
        <f t="shared" si="36"/>
        <v>98311</v>
      </c>
      <c r="CU69" s="303">
        <v>39603</v>
      </c>
      <c r="CV69" s="303">
        <v>23809</v>
      </c>
      <c r="CW69" s="303">
        <v>6968</v>
      </c>
      <c r="CX69" s="303">
        <v>14389</v>
      </c>
      <c r="CY69" s="303">
        <v>13542</v>
      </c>
      <c r="CZ69" s="313">
        <f t="shared" si="39"/>
        <v>135555</v>
      </c>
      <c r="DA69" s="303">
        <v>3243</v>
      </c>
      <c r="DB69" s="303">
        <v>2644</v>
      </c>
      <c r="DC69" s="303">
        <v>29176</v>
      </c>
      <c r="DD69" s="303">
        <v>62197</v>
      </c>
      <c r="DE69" s="303">
        <v>23760</v>
      </c>
      <c r="DF69" s="303">
        <v>14535</v>
      </c>
      <c r="DG69" s="313">
        <f t="shared" si="37"/>
        <v>1862477</v>
      </c>
      <c r="DH69" s="313">
        <f t="shared" si="38"/>
        <v>28385</v>
      </c>
      <c r="DI69" s="303">
        <v>10061</v>
      </c>
      <c r="DJ69" s="303">
        <v>9401</v>
      </c>
      <c r="DK69" s="303">
        <v>8923</v>
      </c>
      <c r="DL69" s="314" t="s">
        <v>413</v>
      </c>
      <c r="DM69" s="303">
        <v>28907</v>
      </c>
      <c r="DN69" s="316" t="s">
        <v>413</v>
      </c>
    </row>
    <row r="70" spans="1:118" s="6" customFormat="1" ht="16.5" customHeight="1">
      <c r="A70" s="136" t="s">
        <v>118</v>
      </c>
      <c r="B70" s="313">
        <f t="shared" si="25"/>
        <v>1532385</v>
      </c>
      <c r="C70" s="303">
        <v>127134</v>
      </c>
      <c r="D70" s="303">
        <v>61144</v>
      </c>
      <c r="E70" s="303">
        <v>59402</v>
      </c>
      <c r="F70" s="303">
        <v>25938</v>
      </c>
      <c r="G70" s="303">
        <v>95801</v>
      </c>
      <c r="H70" s="303">
        <v>244889</v>
      </c>
      <c r="I70" s="303">
        <v>139554</v>
      </c>
      <c r="J70" s="303">
        <v>41160</v>
      </c>
      <c r="K70" s="303">
        <v>121952</v>
      </c>
      <c r="L70" s="303">
        <v>364241</v>
      </c>
      <c r="M70" s="303">
        <v>84292</v>
      </c>
      <c r="N70" s="303">
        <v>166878</v>
      </c>
      <c r="O70" s="313">
        <f t="shared" si="26"/>
        <v>525504</v>
      </c>
      <c r="P70" s="303">
        <v>101704</v>
      </c>
      <c r="Q70" s="303">
        <v>103227</v>
      </c>
      <c r="R70" s="303">
        <v>48275</v>
      </c>
      <c r="S70" s="303">
        <v>36049</v>
      </c>
      <c r="T70" s="303">
        <v>44634</v>
      </c>
      <c r="U70" s="303">
        <v>100881</v>
      </c>
      <c r="V70" s="303">
        <v>62878</v>
      </c>
      <c r="W70" s="303">
        <v>27856</v>
      </c>
      <c r="X70" s="313">
        <f t="shared" si="27"/>
        <v>608081</v>
      </c>
      <c r="Y70" s="303">
        <v>104884</v>
      </c>
      <c r="Z70" s="303">
        <v>166599</v>
      </c>
      <c r="AA70" s="303">
        <v>200705</v>
      </c>
      <c r="AB70" s="303">
        <v>135893</v>
      </c>
      <c r="AC70" s="313">
        <f t="shared" si="28"/>
        <v>484881</v>
      </c>
      <c r="AD70" s="303">
        <v>56459</v>
      </c>
      <c r="AE70" s="303">
        <v>84135</v>
      </c>
      <c r="AF70" s="303">
        <v>40024</v>
      </c>
      <c r="AG70" s="303">
        <v>114136</v>
      </c>
      <c r="AH70" s="303">
        <v>60734</v>
      </c>
      <c r="AI70" s="303">
        <v>129393</v>
      </c>
      <c r="AJ70" s="313">
        <f t="shared" si="29"/>
        <v>65532</v>
      </c>
      <c r="AK70" s="303">
        <v>31215</v>
      </c>
      <c r="AL70" s="303">
        <v>34317</v>
      </c>
      <c r="AM70" s="313">
        <f t="shared" si="30"/>
        <v>1091980</v>
      </c>
      <c r="AN70" s="303">
        <v>53784</v>
      </c>
      <c r="AO70" s="303">
        <v>57594</v>
      </c>
      <c r="AP70" s="303">
        <v>110702</v>
      </c>
      <c r="AQ70" s="303">
        <v>32866</v>
      </c>
      <c r="AR70" s="303">
        <v>141232</v>
      </c>
      <c r="AS70" s="303">
        <v>35452</v>
      </c>
      <c r="AT70" s="303">
        <v>211077</v>
      </c>
      <c r="AU70" s="303">
        <v>225929</v>
      </c>
      <c r="AV70" s="303">
        <v>154213</v>
      </c>
      <c r="AW70" s="303">
        <v>69131</v>
      </c>
      <c r="AX70" s="313">
        <f t="shared" si="31"/>
        <v>1179300</v>
      </c>
      <c r="AY70" s="303">
        <v>103004</v>
      </c>
      <c r="AZ70" s="303">
        <v>515219</v>
      </c>
      <c r="BA70" s="303">
        <v>166447</v>
      </c>
      <c r="BB70" s="303">
        <v>285293</v>
      </c>
      <c r="BC70" s="303">
        <v>109337</v>
      </c>
      <c r="BD70" s="313">
        <f t="shared" si="32"/>
        <v>2617940</v>
      </c>
      <c r="BE70" s="303">
        <v>517545</v>
      </c>
      <c r="BF70" s="303">
        <v>292127</v>
      </c>
      <c r="BG70" s="303">
        <v>293071</v>
      </c>
      <c r="BH70" s="303">
        <v>264377</v>
      </c>
      <c r="BI70" s="303">
        <v>362518</v>
      </c>
      <c r="BJ70" s="303">
        <v>335266</v>
      </c>
      <c r="BK70" s="303">
        <v>298371</v>
      </c>
      <c r="BL70" s="303">
        <v>254665</v>
      </c>
      <c r="BM70" s="313">
        <f t="shared" si="33"/>
        <v>632181</v>
      </c>
      <c r="BN70" s="303">
        <v>129988</v>
      </c>
      <c r="BO70" s="303">
        <v>117672</v>
      </c>
      <c r="BP70" s="303">
        <v>90204</v>
      </c>
      <c r="BQ70" s="303">
        <v>50693</v>
      </c>
      <c r="BR70" s="303">
        <v>243624</v>
      </c>
      <c r="BS70" s="313">
        <f t="shared" si="34"/>
        <v>1104805</v>
      </c>
      <c r="BT70" s="348">
        <v>64996</v>
      </c>
      <c r="BU70" s="303">
        <v>113491</v>
      </c>
      <c r="BV70" s="303">
        <v>42048</v>
      </c>
      <c r="BW70" s="303">
        <v>20097</v>
      </c>
      <c r="BX70" s="303">
        <v>73702</v>
      </c>
      <c r="BY70" s="303">
        <v>307767</v>
      </c>
      <c r="BZ70" s="303">
        <v>75632</v>
      </c>
      <c r="CA70" s="303">
        <v>60183</v>
      </c>
      <c r="CB70" s="303">
        <v>127731</v>
      </c>
      <c r="CC70" s="303">
        <v>69187</v>
      </c>
      <c r="CD70" s="303">
        <v>80710</v>
      </c>
      <c r="CE70" s="303">
        <v>69261</v>
      </c>
      <c r="CF70" s="313">
        <f t="shared" si="35"/>
        <v>1098567</v>
      </c>
      <c r="CG70" s="303">
        <v>27790</v>
      </c>
      <c r="CH70" s="303">
        <v>67630</v>
      </c>
      <c r="CI70" s="303">
        <v>48943</v>
      </c>
      <c r="CJ70" s="303">
        <v>141446</v>
      </c>
      <c r="CK70" s="303">
        <v>272732</v>
      </c>
      <c r="CL70" s="303">
        <v>34002</v>
      </c>
      <c r="CM70" s="303">
        <v>216191</v>
      </c>
      <c r="CN70" s="303">
        <v>29928</v>
      </c>
      <c r="CO70" s="303">
        <v>13658</v>
      </c>
      <c r="CP70" s="303">
        <v>40967</v>
      </c>
      <c r="CQ70" s="303">
        <v>86727</v>
      </c>
      <c r="CR70" s="303">
        <v>70244</v>
      </c>
      <c r="CS70" s="303">
        <v>48309</v>
      </c>
      <c r="CT70" s="313">
        <f t="shared" si="36"/>
        <v>699613</v>
      </c>
      <c r="CU70" s="303">
        <v>264300</v>
      </c>
      <c r="CV70" s="303">
        <v>151492</v>
      </c>
      <c r="CW70" s="303">
        <v>56019</v>
      </c>
      <c r="CX70" s="303">
        <v>106326</v>
      </c>
      <c r="CY70" s="303">
        <v>121476</v>
      </c>
      <c r="CZ70" s="313">
        <f t="shared" si="39"/>
        <v>965432</v>
      </c>
      <c r="DA70" s="303">
        <v>29980</v>
      </c>
      <c r="DB70" s="303">
        <v>26677</v>
      </c>
      <c r="DC70" s="303">
        <v>211138</v>
      </c>
      <c r="DD70" s="303">
        <v>399782</v>
      </c>
      <c r="DE70" s="303">
        <v>191497</v>
      </c>
      <c r="DF70" s="303">
        <v>106358</v>
      </c>
      <c r="DG70" s="313">
        <f t="shared" si="37"/>
        <v>12606201</v>
      </c>
      <c r="DH70" s="313">
        <f t="shared" si="38"/>
        <v>220070</v>
      </c>
      <c r="DI70" s="303">
        <v>87289</v>
      </c>
      <c r="DJ70" s="303">
        <v>83304</v>
      </c>
      <c r="DK70" s="303">
        <v>49477</v>
      </c>
      <c r="DL70" s="314" t="s">
        <v>413</v>
      </c>
      <c r="DM70" s="303">
        <v>182635</v>
      </c>
      <c r="DN70" s="316" t="s">
        <v>413</v>
      </c>
    </row>
    <row r="71" spans="1:118" s="6" customFormat="1" ht="16.5" customHeight="1">
      <c r="A71" s="136" t="s">
        <v>119</v>
      </c>
      <c r="B71" s="313">
        <f t="shared" si="25"/>
        <v>248477</v>
      </c>
      <c r="C71" s="303">
        <v>19783</v>
      </c>
      <c r="D71" s="303">
        <v>12576</v>
      </c>
      <c r="E71" s="303">
        <v>11120</v>
      </c>
      <c r="F71" s="303">
        <v>5430</v>
      </c>
      <c r="G71" s="303">
        <v>16478</v>
      </c>
      <c r="H71" s="303">
        <v>38632</v>
      </c>
      <c r="I71" s="303">
        <v>24774</v>
      </c>
      <c r="J71" s="303">
        <v>7888</v>
      </c>
      <c r="K71" s="303">
        <v>22493</v>
      </c>
      <c r="L71" s="303">
        <v>51474</v>
      </c>
      <c r="M71" s="303">
        <v>13983</v>
      </c>
      <c r="N71" s="303">
        <v>23846</v>
      </c>
      <c r="O71" s="313">
        <f t="shared" si="26"/>
        <v>97503</v>
      </c>
      <c r="P71" s="303">
        <v>17733</v>
      </c>
      <c r="Q71" s="303">
        <v>17234</v>
      </c>
      <c r="R71" s="303">
        <v>8810</v>
      </c>
      <c r="S71" s="303">
        <v>8313</v>
      </c>
      <c r="T71" s="303">
        <v>8561</v>
      </c>
      <c r="U71" s="303">
        <v>20141</v>
      </c>
      <c r="V71" s="303">
        <v>11987</v>
      </c>
      <c r="W71" s="303">
        <v>4724</v>
      </c>
      <c r="X71" s="313">
        <f t="shared" si="27"/>
        <v>109008</v>
      </c>
      <c r="Y71" s="303">
        <v>21058</v>
      </c>
      <c r="Z71" s="303">
        <v>31429</v>
      </c>
      <c r="AA71" s="303">
        <v>30643</v>
      </c>
      <c r="AB71" s="303">
        <v>25878</v>
      </c>
      <c r="AC71" s="313">
        <f t="shared" si="28"/>
        <v>87627</v>
      </c>
      <c r="AD71" s="303">
        <v>11248</v>
      </c>
      <c r="AE71" s="303">
        <v>14623</v>
      </c>
      <c r="AF71" s="303">
        <v>8215</v>
      </c>
      <c r="AG71" s="303">
        <v>20043</v>
      </c>
      <c r="AH71" s="303">
        <v>11451</v>
      </c>
      <c r="AI71" s="303">
        <v>22047</v>
      </c>
      <c r="AJ71" s="313">
        <f t="shared" si="29"/>
        <v>10695</v>
      </c>
      <c r="AK71" s="303">
        <v>5028</v>
      </c>
      <c r="AL71" s="303">
        <v>5667</v>
      </c>
      <c r="AM71" s="313">
        <f t="shared" si="30"/>
        <v>193916</v>
      </c>
      <c r="AN71" s="303">
        <v>9986</v>
      </c>
      <c r="AO71" s="303">
        <v>10295</v>
      </c>
      <c r="AP71" s="303">
        <v>19237</v>
      </c>
      <c r="AQ71" s="303">
        <v>6662</v>
      </c>
      <c r="AR71" s="303">
        <v>24730</v>
      </c>
      <c r="AS71" s="303">
        <v>6775</v>
      </c>
      <c r="AT71" s="303">
        <v>38221</v>
      </c>
      <c r="AU71" s="303">
        <v>38115</v>
      </c>
      <c r="AV71" s="303">
        <v>26457</v>
      </c>
      <c r="AW71" s="303">
        <v>13438</v>
      </c>
      <c r="AX71" s="313">
        <f t="shared" si="31"/>
        <v>197683</v>
      </c>
      <c r="AY71" s="303">
        <v>18464</v>
      </c>
      <c r="AZ71" s="303">
        <v>83277</v>
      </c>
      <c r="BA71" s="303">
        <v>26884</v>
      </c>
      <c r="BB71" s="303">
        <v>49888</v>
      </c>
      <c r="BC71" s="303">
        <v>19170</v>
      </c>
      <c r="BD71" s="313">
        <f t="shared" si="32"/>
        <v>363607</v>
      </c>
      <c r="BE71" s="303">
        <v>66888</v>
      </c>
      <c r="BF71" s="303">
        <v>43095</v>
      </c>
      <c r="BG71" s="303">
        <v>44949</v>
      </c>
      <c r="BH71" s="303">
        <v>37717</v>
      </c>
      <c r="BI71" s="303">
        <v>46009</v>
      </c>
      <c r="BJ71" s="303">
        <v>45523</v>
      </c>
      <c r="BK71" s="303">
        <v>41241</v>
      </c>
      <c r="BL71" s="303">
        <v>38185</v>
      </c>
      <c r="BM71" s="313">
        <f t="shared" si="33"/>
        <v>115108</v>
      </c>
      <c r="BN71" s="303">
        <v>23979</v>
      </c>
      <c r="BO71" s="303">
        <v>20437</v>
      </c>
      <c r="BP71" s="303">
        <v>17363</v>
      </c>
      <c r="BQ71" s="303">
        <v>10411</v>
      </c>
      <c r="BR71" s="303">
        <v>42918</v>
      </c>
      <c r="BS71" s="313">
        <f t="shared" si="34"/>
        <v>206415</v>
      </c>
      <c r="BT71" s="348">
        <v>13490</v>
      </c>
      <c r="BU71" s="303">
        <v>23598</v>
      </c>
      <c r="BV71" s="303">
        <v>8848</v>
      </c>
      <c r="BW71" s="303">
        <v>4634</v>
      </c>
      <c r="BX71" s="303">
        <v>15896</v>
      </c>
      <c r="BY71" s="303">
        <v>49403</v>
      </c>
      <c r="BZ71" s="303">
        <v>14300</v>
      </c>
      <c r="CA71" s="303">
        <v>11931</v>
      </c>
      <c r="CB71" s="303">
        <v>23343</v>
      </c>
      <c r="CC71" s="303">
        <v>12859</v>
      </c>
      <c r="CD71" s="303">
        <v>14871</v>
      </c>
      <c r="CE71" s="303">
        <v>13242</v>
      </c>
      <c r="CF71" s="313">
        <f t="shared" si="35"/>
        <v>191464</v>
      </c>
      <c r="CG71" s="303">
        <v>5615</v>
      </c>
      <c r="CH71" s="303">
        <v>12782</v>
      </c>
      <c r="CI71" s="303">
        <v>9706</v>
      </c>
      <c r="CJ71" s="303">
        <v>26148</v>
      </c>
      <c r="CK71" s="303">
        <v>39006</v>
      </c>
      <c r="CL71" s="303">
        <v>7169</v>
      </c>
      <c r="CM71" s="303">
        <v>35670</v>
      </c>
      <c r="CN71" s="303">
        <v>6849</v>
      </c>
      <c r="CO71" s="303">
        <v>2624</v>
      </c>
      <c r="CP71" s="303">
        <v>8591</v>
      </c>
      <c r="CQ71" s="303">
        <v>15404</v>
      </c>
      <c r="CR71" s="303">
        <v>13594</v>
      </c>
      <c r="CS71" s="303">
        <v>8306</v>
      </c>
      <c r="CT71" s="313">
        <f t="shared" si="36"/>
        <v>118306</v>
      </c>
      <c r="CU71" s="303">
        <v>41755</v>
      </c>
      <c r="CV71" s="303">
        <v>25633</v>
      </c>
      <c r="CW71" s="303">
        <v>9913</v>
      </c>
      <c r="CX71" s="303">
        <v>19004</v>
      </c>
      <c r="CY71" s="303">
        <v>22001</v>
      </c>
      <c r="CZ71" s="313">
        <f t="shared" si="39"/>
        <v>166589</v>
      </c>
      <c r="DA71" s="303">
        <v>5853</v>
      </c>
      <c r="DB71" s="303">
        <v>4945</v>
      </c>
      <c r="DC71" s="303">
        <v>35285</v>
      </c>
      <c r="DD71" s="303">
        <v>65571</v>
      </c>
      <c r="DE71" s="303">
        <v>35869</v>
      </c>
      <c r="DF71" s="303">
        <v>19066</v>
      </c>
      <c r="DG71" s="313">
        <f t="shared" si="37"/>
        <v>2106398</v>
      </c>
      <c r="DH71" s="313">
        <f t="shared" si="38"/>
        <v>34453</v>
      </c>
      <c r="DI71" s="303">
        <v>14867</v>
      </c>
      <c r="DJ71" s="303">
        <v>14779</v>
      </c>
      <c r="DK71" s="303">
        <v>4807</v>
      </c>
      <c r="DL71" s="314" t="s">
        <v>413</v>
      </c>
      <c r="DM71" s="303">
        <v>24926</v>
      </c>
      <c r="DN71" s="316" t="s">
        <v>413</v>
      </c>
    </row>
    <row r="72" spans="1:118" s="6" customFormat="1" ht="16.5" customHeight="1">
      <c r="A72" s="136" t="s">
        <v>120</v>
      </c>
      <c r="B72" s="313">
        <f t="shared" si="25"/>
        <v>245739</v>
      </c>
      <c r="C72" s="303">
        <v>18442</v>
      </c>
      <c r="D72" s="303">
        <v>13423</v>
      </c>
      <c r="E72" s="303">
        <v>12004</v>
      </c>
      <c r="F72" s="303">
        <v>5739</v>
      </c>
      <c r="G72" s="303">
        <v>16932</v>
      </c>
      <c r="H72" s="303">
        <v>37180</v>
      </c>
      <c r="I72" s="303">
        <v>25641</v>
      </c>
      <c r="J72" s="303">
        <v>7952</v>
      </c>
      <c r="K72" s="303">
        <v>22739</v>
      </c>
      <c r="L72" s="303">
        <v>48757</v>
      </c>
      <c r="M72" s="303">
        <v>13800</v>
      </c>
      <c r="N72" s="303">
        <v>23130</v>
      </c>
      <c r="O72" s="313">
        <f t="shared" si="26"/>
        <v>99279</v>
      </c>
      <c r="P72" s="303">
        <v>17863</v>
      </c>
      <c r="Q72" s="303">
        <v>16683</v>
      </c>
      <c r="R72" s="303">
        <v>8818</v>
      </c>
      <c r="S72" s="303">
        <v>8961</v>
      </c>
      <c r="T72" s="303">
        <v>8600</v>
      </c>
      <c r="U72" s="303">
        <v>21048</v>
      </c>
      <c r="V72" s="303">
        <v>12786</v>
      </c>
      <c r="W72" s="303">
        <v>4520</v>
      </c>
      <c r="X72" s="313">
        <f t="shared" si="27"/>
        <v>112064</v>
      </c>
      <c r="Y72" s="303">
        <v>22596</v>
      </c>
      <c r="Z72" s="303">
        <v>32108</v>
      </c>
      <c r="AA72" s="303">
        <v>30047</v>
      </c>
      <c r="AB72" s="303">
        <v>27313</v>
      </c>
      <c r="AC72" s="313">
        <f t="shared" si="28"/>
        <v>89694</v>
      </c>
      <c r="AD72" s="303">
        <v>11780</v>
      </c>
      <c r="AE72" s="303">
        <v>14567</v>
      </c>
      <c r="AF72" s="303">
        <v>8859</v>
      </c>
      <c r="AG72" s="303">
        <v>20401</v>
      </c>
      <c r="AH72" s="303">
        <v>12339</v>
      </c>
      <c r="AI72" s="303">
        <v>21748</v>
      </c>
      <c r="AJ72" s="313">
        <f t="shared" si="29"/>
        <v>10939</v>
      </c>
      <c r="AK72" s="303">
        <v>5044</v>
      </c>
      <c r="AL72" s="303">
        <v>5895</v>
      </c>
      <c r="AM72" s="313">
        <f t="shared" si="30"/>
        <v>184317</v>
      </c>
      <c r="AN72" s="303">
        <v>9911</v>
      </c>
      <c r="AO72" s="303">
        <v>10625</v>
      </c>
      <c r="AP72" s="303">
        <v>19136</v>
      </c>
      <c r="AQ72" s="303">
        <v>6697</v>
      </c>
      <c r="AR72" s="303">
        <v>23651</v>
      </c>
      <c r="AS72" s="303">
        <v>6830</v>
      </c>
      <c r="AT72" s="303">
        <v>34882</v>
      </c>
      <c r="AU72" s="303">
        <v>34178</v>
      </c>
      <c r="AV72" s="303">
        <v>24518</v>
      </c>
      <c r="AW72" s="303">
        <v>13889</v>
      </c>
      <c r="AX72" s="313">
        <f t="shared" si="31"/>
        <v>191269</v>
      </c>
      <c r="AY72" s="303">
        <v>18600</v>
      </c>
      <c r="AZ72" s="303">
        <v>79823</v>
      </c>
      <c r="BA72" s="303">
        <v>25360</v>
      </c>
      <c r="BB72" s="303">
        <v>48547</v>
      </c>
      <c r="BC72" s="303">
        <v>18939</v>
      </c>
      <c r="BD72" s="313">
        <f t="shared" si="32"/>
        <v>329638</v>
      </c>
      <c r="BE72" s="303">
        <v>65789</v>
      </c>
      <c r="BF72" s="303">
        <v>38412</v>
      </c>
      <c r="BG72" s="303">
        <v>41084</v>
      </c>
      <c r="BH72" s="303">
        <v>34197</v>
      </c>
      <c r="BI72" s="303">
        <v>42522</v>
      </c>
      <c r="BJ72" s="303">
        <v>38405</v>
      </c>
      <c r="BK72" s="303">
        <v>37102</v>
      </c>
      <c r="BL72" s="303">
        <v>32127</v>
      </c>
      <c r="BM72" s="313">
        <f t="shared" si="33"/>
        <v>114980</v>
      </c>
      <c r="BN72" s="303">
        <v>24455</v>
      </c>
      <c r="BO72" s="303">
        <v>19787</v>
      </c>
      <c r="BP72" s="303">
        <v>17883</v>
      </c>
      <c r="BQ72" s="303">
        <v>10649</v>
      </c>
      <c r="BR72" s="303">
        <v>42206</v>
      </c>
      <c r="BS72" s="313">
        <f t="shared" si="34"/>
        <v>213539</v>
      </c>
      <c r="BT72" s="348">
        <v>13420</v>
      </c>
      <c r="BU72" s="303">
        <v>25729</v>
      </c>
      <c r="BV72" s="303">
        <v>9316</v>
      </c>
      <c r="BW72" s="303">
        <v>4887</v>
      </c>
      <c r="BX72" s="303">
        <v>17186</v>
      </c>
      <c r="BY72" s="303">
        <v>49898</v>
      </c>
      <c r="BZ72" s="303">
        <v>15242</v>
      </c>
      <c r="CA72" s="303">
        <v>12668</v>
      </c>
      <c r="CB72" s="303">
        <v>23768</v>
      </c>
      <c r="CC72" s="303">
        <v>12911</v>
      </c>
      <c r="CD72" s="303">
        <v>14668</v>
      </c>
      <c r="CE72" s="303">
        <v>13846</v>
      </c>
      <c r="CF72" s="313">
        <f t="shared" si="35"/>
        <v>195530</v>
      </c>
      <c r="CG72" s="303">
        <v>5643</v>
      </c>
      <c r="CH72" s="303">
        <v>13718</v>
      </c>
      <c r="CI72" s="303">
        <v>10365</v>
      </c>
      <c r="CJ72" s="303">
        <v>26212</v>
      </c>
      <c r="CK72" s="303">
        <v>37069</v>
      </c>
      <c r="CL72" s="303">
        <v>7360</v>
      </c>
      <c r="CM72" s="303">
        <v>37377</v>
      </c>
      <c r="CN72" s="303">
        <v>6906</v>
      </c>
      <c r="CO72" s="303">
        <v>2676</v>
      </c>
      <c r="CP72" s="303">
        <v>8617</v>
      </c>
      <c r="CQ72" s="303">
        <v>17136</v>
      </c>
      <c r="CR72" s="303">
        <v>13898</v>
      </c>
      <c r="CS72" s="303">
        <v>8553</v>
      </c>
      <c r="CT72" s="313">
        <f t="shared" si="36"/>
        <v>121300</v>
      </c>
      <c r="CU72" s="303">
        <v>42757</v>
      </c>
      <c r="CV72" s="303">
        <v>25004</v>
      </c>
      <c r="CW72" s="303">
        <v>10067</v>
      </c>
      <c r="CX72" s="303">
        <v>19156</v>
      </c>
      <c r="CY72" s="303">
        <v>24316</v>
      </c>
      <c r="CZ72" s="313">
        <f t="shared" si="39"/>
        <v>167374</v>
      </c>
      <c r="DA72" s="303">
        <v>5904</v>
      </c>
      <c r="DB72" s="303">
        <v>4936</v>
      </c>
      <c r="DC72" s="303">
        <v>36128</v>
      </c>
      <c r="DD72" s="303">
        <v>63831</v>
      </c>
      <c r="DE72" s="303">
        <v>37586</v>
      </c>
      <c r="DF72" s="303">
        <v>18989</v>
      </c>
      <c r="DG72" s="313">
        <f t="shared" si="37"/>
        <v>2075662</v>
      </c>
      <c r="DH72" s="313">
        <f t="shared" si="38"/>
        <v>30050</v>
      </c>
      <c r="DI72" s="303">
        <v>13207</v>
      </c>
      <c r="DJ72" s="303">
        <v>13340</v>
      </c>
      <c r="DK72" s="303">
        <v>3503</v>
      </c>
      <c r="DL72" s="314" t="s">
        <v>413</v>
      </c>
      <c r="DM72" s="303">
        <v>20037</v>
      </c>
      <c r="DN72" s="316" t="s">
        <v>413</v>
      </c>
    </row>
    <row r="73" spans="1:118" s="6" customFormat="1" ht="16.5" customHeight="1">
      <c r="A73" s="136" t="s">
        <v>121</v>
      </c>
      <c r="B73" s="313">
        <f t="shared" si="25"/>
        <v>372121</v>
      </c>
      <c r="C73" s="303">
        <v>26585</v>
      </c>
      <c r="D73" s="303">
        <v>20788</v>
      </c>
      <c r="E73" s="303">
        <v>18346</v>
      </c>
      <c r="F73" s="303">
        <v>8811</v>
      </c>
      <c r="G73" s="303">
        <v>26583</v>
      </c>
      <c r="H73" s="303">
        <v>55514</v>
      </c>
      <c r="I73" s="303">
        <v>39318</v>
      </c>
      <c r="J73" s="303">
        <v>12362</v>
      </c>
      <c r="K73" s="303">
        <v>33362</v>
      </c>
      <c r="L73" s="303">
        <v>75834</v>
      </c>
      <c r="M73" s="303">
        <v>20869</v>
      </c>
      <c r="N73" s="303">
        <v>33749</v>
      </c>
      <c r="O73" s="313">
        <f t="shared" si="26"/>
        <v>147329</v>
      </c>
      <c r="P73" s="303">
        <v>25937</v>
      </c>
      <c r="Q73" s="303">
        <v>24902</v>
      </c>
      <c r="R73" s="303">
        <v>13896</v>
      </c>
      <c r="S73" s="303">
        <v>13717</v>
      </c>
      <c r="T73" s="303">
        <v>12327</v>
      </c>
      <c r="U73" s="303">
        <v>31891</v>
      </c>
      <c r="V73" s="303">
        <v>18273</v>
      </c>
      <c r="W73" s="303">
        <v>6386</v>
      </c>
      <c r="X73" s="313">
        <f t="shared" si="27"/>
        <v>168486</v>
      </c>
      <c r="Y73" s="303">
        <v>35464</v>
      </c>
      <c r="Z73" s="303">
        <v>48294</v>
      </c>
      <c r="AA73" s="303">
        <v>43091</v>
      </c>
      <c r="AB73" s="303">
        <v>41637</v>
      </c>
      <c r="AC73" s="313">
        <f t="shared" si="28"/>
        <v>131886</v>
      </c>
      <c r="AD73" s="303">
        <v>18336</v>
      </c>
      <c r="AE73" s="303">
        <v>20125</v>
      </c>
      <c r="AF73" s="303">
        <v>13798</v>
      </c>
      <c r="AG73" s="303">
        <v>30021</v>
      </c>
      <c r="AH73" s="303">
        <v>18059</v>
      </c>
      <c r="AI73" s="303">
        <v>31547</v>
      </c>
      <c r="AJ73" s="313">
        <f t="shared" si="29"/>
        <v>18102</v>
      </c>
      <c r="AK73" s="303">
        <v>8441</v>
      </c>
      <c r="AL73" s="303">
        <v>9661</v>
      </c>
      <c r="AM73" s="313">
        <f t="shared" si="30"/>
        <v>256991</v>
      </c>
      <c r="AN73" s="303">
        <v>13159</v>
      </c>
      <c r="AO73" s="303">
        <v>15635</v>
      </c>
      <c r="AP73" s="303">
        <v>26155</v>
      </c>
      <c r="AQ73" s="303">
        <v>9679</v>
      </c>
      <c r="AR73" s="303">
        <v>33601</v>
      </c>
      <c r="AS73" s="303">
        <v>9150</v>
      </c>
      <c r="AT73" s="303">
        <v>48170</v>
      </c>
      <c r="AU73" s="303">
        <v>47841</v>
      </c>
      <c r="AV73" s="303">
        <v>33972</v>
      </c>
      <c r="AW73" s="303">
        <v>19629</v>
      </c>
      <c r="AX73" s="313">
        <f t="shared" si="31"/>
        <v>256165</v>
      </c>
      <c r="AY73" s="303">
        <v>24823</v>
      </c>
      <c r="AZ73" s="303">
        <v>106825</v>
      </c>
      <c r="BA73" s="303">
        <v>32798</v>
      </c>
      <c r="BB73" s="303">
        <v>65121</v>
      </c>
      <c r="BC73" s="303">
        <v>26598</v>
      </c>
      <c r="BD73" s="313">
        <f t="shared" si="32"/>
        <v>454082</v>
      </c>
      <c r="BE73" s="303">
        <v>98942</v>
      </c>
      <c r="BF73" s="303">
        <v>49487</v>
      </c>
      <c r="BG73" s="303">
        <v>58285</v>
      </c>
      <c r="BH73" s="303">
        <v>49151</v>
      </c>
      <c r="BI73" s="303">
        <v>60352</v>
      </c>
      <c r="BJ73" s="303">
        <v>46168</v>
      </c>
      <c r="BK73" s="303">
        <v>51058</v>
      </c>
      <c r="BL73" s="303">
        <v>40639</v>
      </c>
      <c r="BM73" s="313">
        <f t="shared" si="33"/>
        <v>163378</v>
      </c>
      <c r="BN73" s="303">
        <v>34339</v>
      </c>
      <c r="BO73" s="303">
        <v>27134</v>
      </c>
      <c r="BP73" s="303">
        <v>26925</v>
      </c>
      <c r="BQ73" s="303">
        <v>15861</v>
      </c>
      <c r="BR73" s="303">
        <v>59119</v>
      </c>
      <c r="BS73" s="313">
        <f t="shared" si="34"/>
        <v>321450</v>
      </c>
      <c r="BT73" s="348">
        <v>19928</v>
      </c>
      <c r="BU73" s="303">
        <v>40723</v>
      </c>
      <c r="BV73" s="303">
        <v>14330</v>
      </c>
      <c r="BW73" s="303">
        <v>7489</v>
      </c>
      <c r="BX73" s="303">
        <v>26552</v>
      </c>
      <c r="BY73" s="303">
        <v>71527</v>
      </c>
      <c r="BZ73" s="303">
        <v>23394</v>
      </c>
      <c r="CA73" s="303">
        <v>19999</v>
      </c>
      <c r="CB73" s="303">
        <v>36820</v>
      </c>
      <c r="CC73" s="303">
        <v>18956</v>
      </c>
      <c r="CD73" s="303">
        <v>21040</v>
      </c>
      <c r="CE73" s="303">
        <v>20692</v>
      </c>
      <c r="CF73" s="313">
        <f t="shared" si="35"/>
        <v>306356</v>
      </c>
      <c r="CG73" s="303">
        <v>8790</v>
      </c>
      <c r="CH73" s="303">
        <v>22271</v>
      </c>
      <c r="CI73" s="303">
        <v>16227</v>
      </c>
      <c r="CJ73" s="303">
        <v>41187</v>
      </c>
      <c r="CK73" s="303">
        <v>54576</v>
      </c>
      <c r="CL73" s="303">
        <v>11452</v>
      </c>
      <c r="CM73" s="303">
        <v>58919</v>
      </c>
      <c r="CN73" s="303">
        <v>11328</v>
      </c>
      <c r="CO73" s="303">
        <v>4167</v>
      </c>
      <c r="CP73" s="303">
        <v>13808</v>
      </c>
      <c r="CQ73" s="303">
        <v>29434</v>
      </c>
      <c r="CR73" s="303">
        <v>21381</v>
      </c>
      <c r="CS73" s="303">
        <v>12816</v>
      </c>
      <c r="CT73" s="313">
        <f t="shared" si="36"/>
        <v>174823</v>
      </c>
      <c r="CU73" s="303">
        <v>60290</v>
      </c>
      <c r="CV73" s="303">
        <v>36543</v>
      </c>
      <c r="CW73" s="303">
        <v>14302</v>
      </c>
      <c r="CX73" s="303">
        <v>27450</v>
      </c>
      <c r="CY73" s="303">
        <v>36238</v>
      </c>
      <c r="CZ73" s="313">
        <f t="shared" si="39"/>
        <v>278739</v>
      </c>
      <c r="DA73" s="303">
        <v>10067</v>
      </c>
      <c r="DB73" s="303">
        <v>7782</v>
      </c>
      <c r="DC73" s="303">
        <v>64653</v>
      </c>
      <c r="DD73" s="303">
        <v>99733</v>
      </c>
      <c r="DE73" s="303">
        <v>66676</v>
      </c>
      <c r="DF73" s="303">
        <v>29828</v>
      </c>
      <c r="DG73" s="313">
        <f t="shared" si="37"/>
        <v>3049908</v>
      </c>
      <c r="DH73" s="313">
        <f t="shared" si="38"/>
        <v>41674</v>
      </c>
      <c r="DI73" s="303">
        <v>18991</v>
      </c>
      <c r="DJ73" s="303">
        <v>18950</v>
      </c>
      <c r="DK73" s="303">
        <v>3733</v>
      </c>
      <c r="DL73" s="314" t="s">
        <v>413</v>
      </c>
      <c r="DM73" s="303">
        <v>25636</v>
      </c>
      <c r="DN73" s="316" t="s">
        <v>413</v>
      </c>
    </row>
    <row r="74" spans="1:118" s="6" customFormat="1" ht="16.5" customHeight="1">
      <c r="A74" s="136" t="s">
        <v>122</v>
      </c>
      <c r="B74" s="313">
        <f t="shared" si="25"/>
        <v>283499</v>
      </c>
      <c r="C74" s="303">
        <v>18965</v>
      </c>
      <c r="D74" s="303">
        <v>17992</v>
      </c>
      <c r="E74" s="303">
        <v>13599</v>
      </c>
      <c r="F74" s="303">
        <v>8114</v>
      </c>
      <c r="G74" s="303">
        <v>19100</v>
      </c>
      <c r="H74" s="303">
        <v>39987</v>
      </c>
      <c r="I74" s="303">
        <v>33134</v>
      </c>
      <c r="J74" s="303">
        <v>10208</v>
      </c>
      <c r="K74" s="303">
        <v>25833</v>
      </c>
      <c r="L74" s="303">
        <v>58212</v>
      </c>
      <c r="M74" s="303">
        <v>15663</v>
      </c>
      <c r="N74" s="303">
        <v>22692</v>
      </c>
      <c r="O74" s="313">
        <f t="shared" si="26"/>
        <v>118040</v>
      </c>
      <c r="P74" s="303">
        <v>19828</v>
      </c>
      <c r="Q74" s="303">
        <v>19047</v>
      </c>
      <c r="R74" s="303">
        <v>10848</v>
      </c>
      <c r="S74" s="303">
        <v>11996</v>
      </c>
      <c r="T74" s="303">
        <v>9585</v>
      </c>
      <c r="U74" s="303">
        <v>26715</v>
      </c>
      <c r="V74" s="303">
        <v>14809</v>
      </c>
      <c r="W74" s="303">
        <v>5212</v>
      </c>
      <c r="X74" s="313">
        <f t="shared" si="27"/>
        <v>140584</v>
      </c>
      <c r="Y74" s="303">
        <v>29812</v>
      </c>
      <c r="Z74" s="303">
        <v>41283</v>
      </c>
      <c r="AA74" s="303">
        <v>35654</v>
      </c>
      <c r="AB74" s="303">
        <v>33835</v>
      </c>
      <c r="AC74" s="313">
        <f t="shared" si="28"/>
        <v>105649</v>
      </c>
      <c r="AD74" s="303">
        <v>14611</v>
      </c>
      <c r="AE74" s="303">
        <v>15438</v>
      </c>
      <c r="AF74" s="303">
        <v>11987</v>
      </c>
      <c r="AG74" s="303">
        <v>24066</v>
      </c>
      <c r="AH74" s="303">
        <v>15291</v>
      </c>
      <c r="AI74" s="303">
        <v>24256</v>
      </c>
      <c r="AJ74" s="313">
        <f t="shared" si="29"/>
        <v>13324</v>
      </c>
      <c r="AK74" s="303">
        <v>6277</v>
      </c>
      <c r="AL74" s="303">
        <v>7047</v>
      </c>
      <c r="AM74" s="313">
        <f t="shared" si="30"/>
        <v>210067</v>
      </c>
      <c r="AN74" s="303">
        <v>11315</v>
      </c>
      <c r="AO74" s="303">
        <v>12387</v>
      </c>
      <c r="AP74" s="303">
        <v>19998</v>
      </c>
      <c r="AQ74" s="303">
        <v>8352</v>
      </c>
      <c r="AR74" s="303">
        <v>27761</v>
      </c>
      <c r="AS74" s="303">
        <v>8103</v>
      </c>
      <c r="AT74" s="303">
        <v>39501</v>
      </c>
      <c r="AU74" s="303">
        <v>38170</v>
      </c>
      <c r="AV74" s="303">
        <v>27725</v>
      </c>
      <c r="AW74" s="303">
        <v>16755</v>
      </c>
      <c r="AX74" s="313">
        <f t="shared" si="31"/>
        <v>206437</v>
      </c>
      <c r="AY74" s="303">
        <v>20697</v>
      </c>
      <c r="AZ74" s="303">
        <v>86136</v>
      </c>
      <c r="BA74" s="303">
        <v>24217</v>
      </c>
      <c r="BB74" s="303">
        <v>54558</v>
      </c>
      <c r="BC74" s="303">
        <v>20829</v>
      </c>
      <c r="BD74" s="313">
        <f t="shared" si="32"/>
        <v>326222</v>
      </c>
      <c r="BE74" s="303">
        <v>67450</v>
      </c>
      <c r="BF74" s="303">
        <v>33493</v>
      </c>
      <c r="BG74" s="303">
        <v>41073</v>
      </c>
      <c r="BH74" s="303">
        <v>34482</v>
      </c>
      <c r="BI74" s="303">
        <v>46050</v>
      </c>
      <c r="BJ74" s="303">
        <v>35191</v>
      </c>
      <c r="BK74" s="303">
        <v>39714</v>
      </c>
      <c r="BL74" s="303">
        <v>28769</v>
      </c>
      <c r="BM74" s="313">
        <f t="shared" si="33"/>
        <v>132572</v>
      </c>
      <c r="BN74" s="303">
        <v>27475</v>
      </c>
      <c r="BO74" s="303">
        <v>19830</v>
      </c>
      <c r="BP74" s="303">
        <v>24230</v>
      </c>
      <c r="BQ74" s="303">
        <v>13991</v>
      </c>
      <c r="BR74" s="303">
        <v>47046</v>
      </c>
      <c r="BS74" s="313">
        <f t="shared" si="34"/>
        <v>256430</v>
      </c>
      <c r="BT74" s="348">
        <v>16500</v>
      </c>
      <c r="BU74" s="303">
        <v>30251</v>
      </c>
      <c r="BV74" s="303">
        <v>12824</v>
      </c>
      <c r="BW74" s="303">
        <v>7216</v>
      </c>
      <c r="BX74" s="303">
        <v>21700</v>
      </c>
      <c r="BY74" s="303">
        <v>52843</v>
      </c>
      <c r="BZ74" s="303">
        <v>17618</v>
      </c>
      <c r="CA74" s="303">
        <v>16030</v>
      </c>
      <c r="CB74" s="303">
        <v>30472</v>
      </c>
      <c r="CC74" s="303">
        <v>16292</v>
      </c>
      <c r="CD74" s="303">
        <v>17547</v>
      </c>
      <c r="CE74" s="303">
        <v>17137</v>
      </c>
      <c r="CF74" s="313">
        <f t="shared" si="35"/>
        <v>234866</v>
      </c>
      <c r="CG74" s="303">
        <v>7239</v>
      </c>
      <c r="CH74" s="303">
        <v>16807</v>
      </c>
      <c r="CI74" s="303">
        <v>14735</v>
      </c>
      <c r="CJ74" s="303">
        <v>29423</v>
      </c>
      <c r="CK74" s="303">
        <v>40137</v>
      </c>
      <c r="CL74" s="303">
        <v>9500</v>
      </c>
      <c r="CM74" s="303">
        <v>41314</v>
      </c>
      <c r="CN74" s="303">
        <v>9192</v>
      </c>
      <c r="CO74" s="303">
        <v>3409</v>
      </c>
      <c r="CP74" s="303">
        <v>12049</v>
      </c>
      <c r="CQ74" s="303">
        <v>22331</v>
      </c>
      <c r="CR74" s="303">
        <v>18247</v>
      </c>
      <c r="CS74" s="303">
        <v>10483</v>
      </c>
      <c r="CT74" s="313">
        <f t="shared" si="36"/>
        <v>140136</v>
      </c>
      <c r="CU74" s="303">
        <v>46300</v>
      </c>
      <c r="CV74" s="303">
        <v>29525</v>
      </c>
      <c r="CW74" s="303">
        <v>12772</v>
      </c>
      <c r="CX74" s="303">
        <v>23693</v>
      </c>
      <c r="CY74" s="303">
        <v>27846</v>
      </c>
      <c r="CZ74" s="313">
        <f t="shared" si="39"/>
        <v>205565</v>
      </c>
      <c r="DA74" s="303">
        <v>7285</v>
      </c>
      <c r="DB74" s="303">
        <v>5810</v>
      </c>
      <c r="DC74" s="303">
        <v>50154</v>
      </c>
      <c r="DD74" s="303">
        <v>73692</v>
      </c>
      <c r="DE74" s="303">
        <v>47126</v>
      </c>
      <c r="DF74" s="303">
        <v>21498</v>
      </c>
      <c r="DG74" s="313">
        <f t="shared" si="37"/>
        <v>2373391</v>
      </c>
      <c r="DH74" s="313">
        <f t="shared" si="38"/>
        <v>26509</v>
      </c>
      <c r="DI74" s="303">
        <v>11494</v>
      </c>
      <c r="DJ74" s="303">
        <v>13248</v>
      </c>
      <c r="DK74" s="303">
        <v>1767</v>
      </c>
      <c r="DL74" s="314" t="s">
        <v>413</v>
      </c>
      <c r="DM74" s="303">
        <v>15103</v>
      </c>
      <c r="DN74" s="316" t="s">
        <v>413</v>
      </c>
    </row>
    <row r="75" spans="1:118" s="6" customFormat="1" ht="16.5" customHeight="1">
      <c r="A75" s="136" t="s">
        <v>123</v>
      </c>
      <c r="B75" s="313">
        <f t="shared" si="25"/>
        <v>155492</v>
      </c>
      <c r="C75" s="303">
        <v>10772</v>
      </c>
      <c r="D75" s="303">
        <v>10146</v>
      </c>
      <c r="E75" s="303">
        <v>8254</v>
      </c>
      <c r="F75" s="303">
        <v>4599</v>
      </c>
      <c r="G75" s="303">
        <v>10167</v>
      </c>
      <c r="H75" s="303">
        <v>20853</v>
      </c>
      <c r="I75" s="303">
        <v>18590</v>
      </c>
      <c r="J75" s="303">
        <v>5671</v>
      </c>
      <c r="K75" s="303">
        <v>14362</v>
      </c>
      <c r="L75" s="303">
        <v>31592</v>
      </c>
      <c r="M75" s="303">
        <v>8208</v>
      </c>
      <c r="N75" s="303">
        <v>12278</v>
      </c>
      <c r="O75" s="313">
        <f t="shared" si="26"/>
        <v>65843</v>
      </c>
      <c r="P75" s="303">
        <v>11729</v>
      </c>
      <c r="Q75" s="303">
        <v>9535</v>
      </c>
      <c r="R75" s="303">
        <v>6529</v>
      </c>
      <c r="S75" s="303">
        <v>6779</v>
      </c>
      <c r="T75" s="303">
        <v>5068</v>
      </c>
      <c r="U75" s="303">
        <v>14771</v>
      </c>
      <c r="V75" s="303">
        <v>8749</v>
      </c>
      <c r="W75" s="303">
        <v>2683</v>
      </c>
      <c r="X75" s="313">
        <f t="shared" si="27"/>
        <v>74311</v>
      </c>
      <c r="Y75" s="303">
        <v>16258</v>
      </c>
      <c r="Z75" s="303">
        <v>21548</v>
      </c>
      <c r="AA75" s="303">
        <v>18775</v>
      </c>
      <c r="AB75" s="303">
        <v>17730</v>
      </c>
      <c r="AC75" s="313">
        <f t="shared" si="28"/>
        <v>59477</v>
      </c>
      <c r="AD75" s="303">
        <v>8249</v>
      </c>
      <c r="AE75" s="303">
        <v>8550</v>
      </c>
      <c r="AF75" s="303">
        <v>6952</v>
      </c>
      <c r="AG75" s="303">
        <v>13740</v>
      </c>
      <c r="AH75" s="303">
        <v>8623</v>
      </c>
      <c r="AI75" s="303">
        <v>13363</v>
      </c>
      <c r="AJ75" s="313">
        <f t="shared" si="29"/>
        <v>6754</v>
      </c>
      <c r="AK75" s="303">
        <v>3173</v>
      </c>
      <c r="AL75" s="303">
        <v>3581</v>
      </c>
      <c r="AM75" s="313">
        <f t="shared" si="30"/>
        <v>103901</v>
      </c>
      <c r="AN75" s="303">
        <v>5315</v>
      </c>
      <c r="AO75" s="303">
        <v>6901</v>
      </c>
      <c r="AP75" s="303">
        <v>11007</v>
      </c>
      <c r="AQ75" s="303">
        <v>4554</v>
      </c>
      <c r="AR75" s="303">
        <v>13772</v>
      </c>
      <c r="AS75" s="303">
        <v>4458</v>
      </c>
      <c r="AT75" s="303">
        <v>17368</v>
      </c>
      <c r="AU75" s="303">
        <v>18681</v>
      </c>
      <c r="AV75" s="303">
        <v>13204</v>
      </c>
      <c r="AW75" s="303">
        <v>8641</v>
      </c>
      <c r="AX75" s="313">
        <f t="shared" si="31"/>
        <v>101306</v>
      </c>
      <c r="AY75" s="303">
        <v>10545</v>
      </c>
      <c r="AZ75" s="303">
        <v>41536</v>
      </c>
      <c r="BA75" s="303">
        <v>12042</v>
      </c>
      <c r="BB75" s="303">
        <v>26219</v>
      </c>
      <c r="BC75" s="303">
        <v>10964</v>
      </c>
      <c r="BD75" s="313">
        <f t="shared" si="32"/>
        <v>174575</v>
      </c>
      <c r="BE75" s="303">
        <v>39731</v>
      </c>
      <c r="BF75" s="303">
        <v>17419</v>
      </c>
      <c r="BG75" s="303">
        <v>20756</v>
      </c>
      <c r="BH75" s="303">
        <v>16873</v>
      </c>
      <c r="BI75" s="303">
        <v>27438</v>
      </c>
      <c r="BJ75" s="303">
        <v>16572</v>
      </c>
      <c r="BK75" s="303">
        <v>20812</v>
      </c>
      <c r="BL75" s="303">
        <v>14974</v>
      </c>
      <c r="BM75" s="313">
        <f t="shared" si="33"/>
        <v>69430</v>
      </c>
      <c r="BN75" s="303">
        <v>14653</v>
      </c>
      <c r="BO75" s="303">
        <v>9878</v>
      </c>
      <c r="BP75" s="303">
        <v>12843</v>
      </c>
      <c r="BQ75" s="303">
        <v>7611</v>
      </c>
      <c r="BR75" s="303">
        <v>24445</v>
      </c>
      <c r="BS75" s="313">
        <f t="shared" si="34"/>
        <v>149465</v>
      </c>
      <c r="BT75" s="348">
        <v>9473</v>
      </c>
      <c r="BU75" s="303">
        <v>17072</v>
      </c>
      <c r="BV75" s="303">
        <v>7740</v>
      </c>
      <c r="BW75" s="303">
        <v>4396</v>
      </c>
      <c r="BX75" s="303">
        <v>12658</v>
      </c>
      <c r="BY75" s="303">
        <v>31405</v>
      </c>
      <c r="BZ75" s="303">
        <v>9436</v>
      </c>
      <c r="CA75" s="303">
        <v>9358</v>
      </c>
      <c r="CB75" s="303">
        <v>18000</v>
      </c>
      <c r="CC75" s="303">
        <v>8987</v>
      </c>
      <c r="CD75" s="303">
        <v>10357</v>
      </c>
      <c r="CE75" s="303">
        <v>10583</v>
      </c>
      <c r="CF75" s="313">
        <f t="shared" si="35"/>
        <v>134474</v>
      </c>
      <c r="CG75" s="303">
        <v>4483</v>
      </c>
      <c r="CH75" s="303">
        <v>9446</v>
      </c>
      <c r="CI75" s="303">
        <v>8559</v>
      </c>
      <c r="CJ75" s="303">
        <v>16353</v>
      </c>
      <c r="CK75" s="303">
        <v>22891</v>
      </c>
      <c r="CL75" s="303">
        <v>5750</v>
      </c>
      <c r="CM75" s="303">
        <v>22987</v>
      </c>
      <c r="CN75" s="303">
        <v>5520</v>
      </c>
      <c r="CO75" s="303">
        <v>2280</v>
      </c>
      <c r="CP75" s="303">
        <v>7086</v>
      </c>
      <c r="CQ75" s="303">
        <v>12230</v>
      </c>
      <c r="CR75" s="303">
        <v>10880</v>
      </c>
      <c r="CS75" s="303">
        <v>6009</v>
      </c>
      <c r="CT75" s="313">
        <f t="shared" si="36"/>
        <v>77831</v>
      </c>
      <c r="CU75" s="303">
        <v>25236</v>
      </c>
      <c r="CV75" s="303">
        <v>16865</v>
      </c>
      <c r="CW75" s="303">
        <v>7682</v>
      </c>
      <c r="CX75" s="303">
        <v>12921</v>
      </c>
      <c r="CY75" s="303">
        <v>15127</v>
      </c>
      <c r="CZ75" s="313">
        <f t="shared" si="39"/>
        <v>115480</v>
      </c>
      <c r="DA75" s="303">
        <v>4103</v>
      </c>
      <c r="DB75" s="303">
        <v>3352</v>
      </c>
      <c r="DC75" s="303">
        <v>30000</v>
      </c>
      <c r="DD75" s="303">
        <v>40269</v>
      </c>
      <c r="DE75" s="303">
        <v>26161</v>
      </c>
      <c r="DF75" s="303">
        <v>11595</v>
      </c>
      <c r="DG75" s="313">
        <f t="shared" si="37"/>
        <v>1288339</v>
      </c>
      <c r="DH75" s="313">
        <f t="shared" si="38"/>
        <v>13086</v>
      </c>
      <c r="DI75" s="303">
        <v>5893</v>
      </c>
      <c r="DJ75" s="303">
        <v>6432</v>
      </c>
      <c r="DK75" s="303">
        <v>761</v>
      </c>
      <c r="DL75" s="314" t="s">
        <v>413</v>
      </c>
      <c r="DM75" s="303">
        <v>6257</v>
      </c>
      <c r="DN75" s="316" t="s">
        <v>413</v>
      </c>
    </row>
    <row r="76" spans="1:118" s="6" customFormat="1" ht="16.5" customHeight="1">
      <c r="A76" s="143" t="s">
        <v>124</v>
      </c>
      <c r="B76" s="313">
        <f t="shared" si="25"/>
        <v>4009123</v>
      </c>
      <c r="C76" s="349">
        <v>316810</v>
      </c>
      <c r="D76" s="349">
        <v>178767</v>
      </c>
      <c r="E76" s="349">
        <v>164916</v>
      </c>
      <c r="F76" s="349">
        <v>75449</v>
      </c>
      <c r="G76" s="349">
        <v>255829</v>
      </c>
      <c r="H76" s="349">
        <v>631548</v>
      </c>
      <c r="I76" s="349">
        <v>392224</v>
      </c>
      <c r="J76" s="349">
        <v>115387</v>
      </c>
      <c r="K76" s="349">
        <v>331727</v>
      </c>
      <c r="L76" s="349">
        <v>931937</v>
      </c>
      <c r="M76" s="349">
        <v>217241</v>
      </c>
      <c r="N76" s="349">
        <v>397288</v>
      </c>
      <c r="O76" s="313">
        <f t="shared" si="26"/>
        <v>1445040</v>
      </c>
      <c r="P76" s="349">
        <v>273877</v>
      </c>
      <c r="Q76" s="349">
        <v>272645</v>
      </c>
      <c r="R76" s="349">
        <v>132837</v>
      </c>
      <c r="S76" s="349">
        <v>110797</v>
      </c>
      <c r="T76" s="349">
        <v>120790</v>
      </c>
      <c r="U76" s="349">
        <v>285862</v>
      </c>
      <c r="V76" s="349">
        <v>175469</v>
      </c>
      <c r="W76" s="349">
        <v>72763</v>
      </c>
      <c r="X76" s="313">
        <f t="shared" si="27"/>
        <v>1683192</v>
      </c>
      <c r="Y76" s="349">
        <v>308857</v>
      </c>
      <c r="Z76" s="349">
        <v>465125</v>
      </c>
      <c r="AA76" s="349">
        <v>526998</v>
      </c>
      <c r="AB76" s="349">
        <v>382212</v>
      </c>
      <c r="AC76" s="313">
        <f t="shared" si="28"/>
        <v>1325373</v>
      </c>
      <c r="AD76" s="349">
        <v>160386</v>
      </c>
      <c r="AE76" s="349">
        <v>221594</v>
      </c>
      <c r="AF76" s="349">
        <v>117051</v>
      </c>
      <c r="AG76" s="349">
        <v>312896</v>
      </c>
      <c r="AH76" s="349">
        <v>170763</v>
      </c>
      <c r="AI76" s="349">
        <v>342683</v>
      </c>
      <c r="AJ76" s="313">
        <f t="shared" si="29"/>
        <v>165754</v>
      </c>
      <c r="AK76" s="349">
        <v>77776</v>
      </c>
      <c r="AL76" s="349">
        <v>87978</v>
      </c>
      <c r="AM76" s="313">
        <f t="shared" si="30"/>
        <v>2845175</v>
      </c>
      <c r="AN76" s="349">
        <v>143181</v>
      </c>
      <c r="AO76" s="349">
        <v>158304</v>
      </c>
      <c r="AP76" s="349">
        <v>293898</v>
      </c>
      <c r="AQ76" s="349">
        <v>91867</v>
      </c>
      <c r="AR76" s="349">
        <v>376010</v>
      </c>
      <c r="AS76" s="349">
        <v>96809</v>
      </c>
      <c r="AT76" s="349">
        <v>534018</v>
      </c>
      <c r="AU76" s="349">
        <v>570613</v>
      </c>
      <c r="AV76" s="349">
        <v>388729</v>
      </c>
      <c r="AW76" s="349">
        <v>191746</v>
      </c>
      <c r="AX76" s="313">
        <f t="shared" si="31"/>
        <v>3088665</v>
      </c>
      <c r="AY76" s="349">
        <v>276600</v>
      </c>
      <c r="AZ76" s="349">
        <v>1343954</v>
      </c>
      <c r="BA76" s="349">
        <v>417264</v>
      </c>
      <c r="BB76" s="349">
        <v>757542</v>
      </c>
      <c r="BC76" s="349">
        <v>293305</v>
      </c>
      <c r="BD76" s="313">
        <f t="shared" si="32"/>
        <v>6207720</v>
      </c>
      <c r="BE76" s="349">
        <v>1176271</v>
      </c>
      <c r="BF76" s="349">
        <v>704804</v>
      </c>
      <c r="BG76" s="349">
        <v>728928</v>
      </c>
      <c r="BH76" s="349">
        <v>646207</v>
      </c>
      <c r="BI76" s="349">
        <v>834521</v>
      </c>
      <c r="BJ76" s="349">
        <v>792843</v>
      </c>
      <c r="BK76" s="349">
        <v>707332</v>
      </c>
      <c r="BL76" s="349">
        <v>616814</v>
      </c>
      <c r="BM76" s="313">
        <f t="shared" si="33"/>
        <v>1718684</v>
      </c>
      <c r="BN76" s="349">
        <v>358480</v>
      </c>
      <c r="BO76" s="349">
        <v>305013</v>
      </c>
      <c r="BP76" s="349">
        <v>255866</v>
      </c>
      <c r="BQ76" s="349">
        <v>147817</v>
      </c>
      <c r="BR76" s="349">
        <v>651508</v>
      </c>
      <c r="BS76" s="313">
        <f t="shared" si="34"/>
        <v>3038977</v>
      </c>
      <c r="BT76" s="350">
        <v>182082</v>
      </c>
      <c r="BU76" s="349">
        <v>330424</v>
      </c>
      <c r="BV76" s="349">
        <v>123293</v>
      </c>
      <c r="BW76" s="349">
        <v>61598</v>
      </c>
      <c r="BX76" s="349">
        <v>216371</v>
      </c>
      <c r="BY76" s="349">
        <v>791803</v>
      </c>
      <c r="BZ76" s="349">
        <v>206272</v>
      </c>
      <c r="CA76" s="349">
        <v>172645</v>
      </c>
      <c r="CB76" s="349">
        <v>346098</v>
      </c>
      <c r="CC76" s="349">
        <v>189172</v>
      </c>
      <c r="CD76" s="349">
        <v>223464</v>
      </c>
      <c r="CE76" s="349">
        <v>195755</v>
      </c>
      <c r="CF76" s="313">
        <f t="shared" si="35"/>
        <v>2963039</v>
      </c>
      <c r="CG76" s="349">
        <v>78163</v>
      </c>
      <c r="CH76" s="349">
        <v>190741</v>
      </c>
      <c r="CI76" s="349">
        <v>141327</v>
      </c>
      <c r="CJ76" s="349">
        <v>384400</v>
      </c>
      <c r="CK76" s="349">
        <v>673109</v>
      </c>
      <c r="CL76" s="349">
        <v>97879</v>
      </c>
      <c r="CM76" s="349">
        <v>577371</v>
      </c>
      <c r="CN76" s="349">
        <v>89330</v>
      </c>
      <c r="CO76" s="349">
        <v>38407</v>
      </c>
      <c r="CP76" s="349">
        <v>118596</v>
      </c>
      <c r="CQ76" s="349">
        <v>245188</v>
      </c>
      <c r="CR76" s="349">
        <v>198905</v>
      </c>
      <c r="CS76" s="349">
        <v>129623</v>
      </c>
      <c r="CT76" s="313">
        <f t="shared" si="36"/>
        <v>1890402</v>
      </c>
      <c r="CU76" s="349">
        <v>690173</v>
      </c>
      <c r="CV76" s="349">
        <v>413309</v>
      </c>
      <c r="CW76" s="349">
        <v>156253</v>
      </c>
      <c r="CX76" s="349">
        <v>292958</v>
      </c>
      <c r="CY76" s="349">
        <v>337709</v>
      </c>
      <c r="CZ76" s="313">
        <f t="shared" si="39"/>
        <v>2590195</v>
      </c>
      <c r="DA76" s="349">
        <v>83588</v>
      </c>
      <c r="DB76" s="349">
        <v>71644</v>
      </c>
      <c r="DC76" s="349">
        <v>568466</v>
      </c>
      <c r="DD76" s="349">
        <v>1042036</v>
      </c>
      <c r="DE76" s="349">
        <v>537168</v>
      </c>
      <c r="DF76" s="349">
        <v>287293</v>
      </c>
      <c r="DG76" s="313">
        <f t="shared" si="37"/>
        <v>32971339</v>
      </c>
      <c r="DH76" s="313">
        <f t="shared" si="38"/>
        <v>546912</v>
      </c>
      <c r="DI76" s="349">
        <v>216154</v>
      </c>
      <c r="DJ76" s="349">
        <v>205889</v>
      </c>
      <c r="DK76" s="349">
        <v>124869</v>
      </c>
      <c r="DL76" s="314" t="s">
        <v>413</v>
      </c>
      <c r="DM76" s="349">
        <v>433716</v>
      </c>
      <c r="DN76" s="351" t="s">
        <v>413</v>
      </c>
    </row>
    <row r="77" spans="1:118" s="6" customFormat="1" ht="16.5" customHeight="1">
      <c r="A77" s="136" t="s">
        <v>95</v>
      </c>
      <c r="B77" s="313">
        <f t="shared" si="25"/>
        <v>283252</v>
      </c>
      <c r="C77" s="303">
        <v>24129</v>
      </c>
      <c r="D77" s="303">
        <v>9978</v>
      </c>
      <c r="E77" s="303">
        <v>10350</v>
      </c>
      <c r="F77" s="303">
        <v>3934</v>
      </c>
      <c r="G77" s="303">
        <v>17820</v>
      </c>
      <c r="H77" s="303">
        <v>46752</v>
      </c>
      <c r="I77" s="303">
        <v>26833</v>
      </c>
      <c r="J77" s="303">
        <v>7138</v>
      </c>
      <c r="K77" s="303">
        <v>20563</v>
      </c>
      <c r="L77" s="303">
        <v>71608</v>
      </c>
      <c r="M77" s="303">
        <v>14470</v>
      </c>
      <c r="N77" s="303">
        <v>29677</v>
      </c>
      <c r="O77" s="313">
        <f t="shared" si="26"/>
        <v>92843</v>
      </c>
      <c r="P77" s="303">
        <v>17168</v>
      </c>
      <c r="Q77" s="303">
        <v>19626</v>
      </c>
      <c r="R77" s="303">
        <v>8433</v>
      </c>
      <c r="S77" s="303">
        <v>5634</v>
      </c>
      <c r="T77" s="303">
        <v>7893</v>
      </c>
      <c r="U77" s="303">
        <v>17287</v>
      </c>
      <c r="V77" s="303">
        <v>11549</v>
      </c>
      <c r="W77" s="303">
        <v>5253</v>
      </c>
      <c r="X77" s="313">
        <f t="shared" si="27"/>
        <v>110773</v>
      </c>
      <c r="Y77" s="303">
        <v>19073</v>
      </c>
      <c r="Z77" s="303">
        <v>29227</v>
      </c>
      <c r="AA77" s="303">
        <v>38606</v>
      </c>
      <c r="AB77" s="303">
        <v>23867</v>
      </c>
      <c r="AC77" s="313">
        <f t="shared" si="28"/>
        <v>89004</v>
      </c>
      <c r="AD77" s="303">
        <v>9493</v>
      </c>
      <c r="AE77" s="303">
        <v>16659</v>
      </c>
      <c r="AF77" s="303">
        <v>6265</v>
      </c>
      <c r="AG77" s="303">
        <v>20154</v>
      </c>
      <c r="AH77" s="303">
        <v>11060</v>
      </c>
      <c r="AI77" s="303">
        <v>25373</v>
      </c>
      <c r="AJ77" s="313">
        <f t="shared" si="29"/>
        <v>9412</v>
      </c>
      <c r="AK77" s="303">
        <v>4341</v>
      </c>
      <c r="AL77" s="303">
        <v>5071</v>
      </c>
      <c r="AM77" s="313">
        <f t="shared" si="30"/>
        <v>187911</v>
      </c>
      <c r="AN77" s="303">
        <v>9830</v>
      </c>
      <c r="AO77" s="303">
        <v>11015</v>
      </c>
      <c r="AP77" s="303">
        <v>20719</v>
      </c>
      <c r="AQ77" s="303">
        <v>5599</v>
      </c>
      <c r="AR77" s="303">
        <v>24061</v>
      </c>
      <c r="AS77" s="303">
        <v>6293</v>
      </c>
      <c r="AT77" s="303">
        <v>34481</v>
      </c>
      <c r="AU77" s="303">
        <v>37477</v>
      </c>
      <c r="AV77" s="303">
        <v>26932</v>
      </c>
      <c r="AW77" s="303">
        <v>11504</v>
      </c>
      <c r="AX77" s="313">
        <f t="shared" si="31"/>
        <v>231652</v>
      </c>
      <c r="AY77" s="303">
        <v>19855</v>
      </c>
      <c r="AZ77" s="303">
        <v>103215</v>
      </c>
      <c r="BA77" s="303">
        <v>32416</v>
      </c>
      <c r="BB77" s="303">
        <v>56414</v>
      </c>
      <c r="BC77" s="303">
        <v>19752</v>
      </c>
      <c r="BD77" s="313">
        <f t="shared" si="32"/>
        <v>486140</v>
      </c>
      <c r="BE77" s="303">
        <v>67959</v>
      </c>
      <c r="BF77" s="303">
        <v>57460</v>
      </c>
      <c r="BG77" s="303">
        <v>56452</v>
      </c>
      <c r="BH77" s="303">
        <v>53494</v>
      </c>
      <c r="BI77" s="303">
        <v>65513</v>
      </c>
      <c r="BJ77" s="303">
        <v>75605</v>
      </c>
      <c r="BK77" s="303">
        <v>55819</v>
      </c>
      <c r="BL77" s="303">
        <v>53838</v>
      </c>
      <c r="BM77" s="313">
        <f t="shared" si="33"/>
        <v>116225</v>
      </c>
      <c r="BN77" s="303">
        <v>23100</v>
      </c>
      <c r="BO77" s="303">
        <v>23329</v>
      </c>
      <c r="BP77" s="303">
        <v>15764</v>
      </c>
      <c r="BQ77" s="303">
        <v>9117</v>
      </c>
      <c r="BR77" s="303">
        <v>44915</v>
      </c>
      <c r="BS77" s="313">
        <f t="shared" si="34"/>
        <v>180361</v>
      </c>
      <c r="BT77" s="348">
        <v>10452</v>
      </c>
      <c r="BU77" s="303">
        <v>18430</v>
      </c>
      <c r="BV77" s="303">
        <v>6642</v>
      </c>
      <c r="BW77" s="303">
        <v>2950</v>
      </c>
      <c r="BX77" s="303">
        <v>11202</v>
      </c>
      <c r="BY77" s="303">
        <v>50553</v>
      </c>
      <c r="BZ77" s="303">
        <v>12200</v>
      </c>
      <c r="CA77" s="303">
        <v>10228</v>
      </c>
      <c r="CB77" s="303">
        <v>19389</v>
      </c>
      <c r="CC77" s="303">
        <v>12413</v>
      </c>
      <c r="CD77" s="303">
        <v>14241</v>
      </c>
      <c r="CE77" s="303">
        <v>11661</v>
      </c>
      <c r="CF77" s="313">
        <f t="shared" si="35"/>
        <v>185672</v>
      </c>
      <c r="CG77" s="303">
        <v>4420</v>
      </c>
      <c r="CH77" s="303">
        <v>11606</v>
      </c>
      <c r="CI77" s="303">
        <v>7875</v>
      </c>
      <c r="CJ77" s="303">
        <v>24950</v>
      </c>
      <c r="CK77" s="303">
        <v>46731</v>
      </c>
      <c r="CL77" s="303">
        <v>5323</v>
      </c>
      <c r="CM77" s="303">
        <v>36291</v>
      </c>
      <c r="CN77" s="303">
        <v>4626</v>
      </c>
      <c r="CO77" s="303">
        <v>2211</v>
      </c>
      <c r="CP77" s="303">
        <v>6114</v>
      </c>
      <c r="CQ77" s="303">
        <v>14575</v>
      </c>
      <c r="CR77" s="303">
        <v>11981</v>
      </c>
      <c r="CS77" s="303">
        <v>8969</v>
      </c>
      <c r="CT77" s="313">
        <f t="shared" si="36"/>
        <v>134967</v>
      </c>
      <c r="CU77" s="303">
        <v>50019</v>
      </c>
      <c r="CV77" s="303">
        <v>30160</v>
      </c>
      <c r="CW77" s="303">
        <v>11446</v>
      </c>
      <c r="CX77" s="303">
        <v>20342</v>
      </c>
      <c r="CY77" s="303">
        <v>23000</v>
      </c>
      <c r="CZ77" s="313">
        <f t="shared" si="39"/>
        <v>164375</v>
      </c>
      <c r="DA77" s="303">
        <v>4794</v>
      </c>
      <c r="DB77" s="303">
        <v>4359</v>
      </c>
      <c r="DC77" s="303">
        <v>33276</v>
      </c>
      <c r="DD77" s="303">
        <v>71329</v>
      </c>
      <c r="DE77" s="303">
        <v>31277</v>
      </c>
      <c r="DF77" s="303">
        <v>19340</v>
      </c>
      <c r="DG77" s="313">
        <f t="shared" si="37"/>
        <v>2272587</v>
      </c>
      <c r="DH77" s="313">
        <f t="shared" si="38"/>
        <v>42867</v>
      </c>
      <c r="DI77" s="303">
        <v>14036</v>
      </c>
      <c r="DJ77" s="303">
        <v>12123</v>
      </c>
      <c r="DK77" s="303">
        <v>16708</v>
      </c>
      <c r="DL77" s="314" t="s">
        <v>413</v>
      </c>
      <c r="DM77" s="303">
        <v>37144</v>
      </c>
      <c r="DN77" s="316" t="s">
        <v>413</v>
      </c>
    </row>
    <row r="78" spans="1:118" s="6" customFormat="1" ht="16.5" customHeight="1">
      <c r="A78" s="136" t="s">
        <v>96</v>
      </c>
      <c r="B78" s="313">
        <f t="shared" si="25"/>
        <v>520861</v>
      </c>
      <c r="C78" s="352">
        <v>46413</v>
      </c>
      <c r="D78" s="303">
        <v>20510</v>
      </c>
      <c r="E78" s="303">
        <v>20950</v>
      </c>
      <c r="F78" s="303">
        <v>8173</v>
      </c>
      <c r="G78" s="303">
        <v>33554</v>
      </c>
      <c r="H78" s="303">
        <v>87416</v>
      </c>
      <c r="I78" s="303">
        <v>50318</v>
      </c>
      <c r="J78" s="303">
        <v>15071</v>
      </c>
      <c r="K78" s="303">
        <v>38506</v>
      </c>
      <c r="L78" s="303">
        <v>118576</v>
      </c>
      <c r="M78" s="303">
        <v>28104</v>
      </c>
      <c r="N78" s="303">
        <v>53270</v>
      </c>
      <c r="O78" s="313">
        <f t="shared" si="26"/>
        <v>180961</v>
      </c>
      <c r="P78" s="352">
        <v>33416</v>
      </c>
      <c r="Q78" s="303">
        <v>35529</v>
      </c>
      <c r="R78" s="303">
        <v>17707</v>
      </c>
      <c r="S78" s="303">
        <v>11979</v>
      </c>
      <c r="T78" s="303">
        <v>15813</v>
      </c>
      <c r="U78" s="303">
        <v>34581</v>
      </c>
      <c r="V78" s="303">
        <v>22442</v>
      </c>
      <c r="W78" s="303">
        <v>9494</v>
      </c>
      <c r="X78" s="313">
        <f t="shared" si="27"/>
        <v>218822</v>
      </c>
      <c r="Y78" s="303">
        <v>39123</v>
      </c>
      <c r="Z78" s="303">
        <v>58417</v>
      </c>
      <c r="AA78" s="303">
        <v>72497</v>
      </c>
      <c r="AB78" s="303">
        <v>48785</v>
      </c>
      <c r="AC78" s="313">
        <f t="shared" si="28"/>
        <v>170419</v>
      </c>
      <c r="AD78" s="303">
        <v>18899</v>
      </c>
      <c r="AE78" s="303">
        <v>30932</v>
      </c>
      <c r="AF78" s="303">
        <v>13550</v>
      </c>
      <c r="AG78" s="303">
        <v>39388</v>
      </c>
      <c r="AH78" s="303">
        <v>21435</v>
      </c>
      <c r="AI78" s="303">
        <v>46215</v>
      </c>
      <c r="AJ78" s="313">
        <f t="shared" si="29"/>
        <v>17858</v>
      </c>
      <c r="AK78" s="303">
        <v>8358</v>
      </c>
      <c r="AL78" s="303">
        <v>9500</v>
      </c>
      <c r="AM78" s="313">
        <f t="shared" si="30"/>
        <v>357303</v>
      </c>
      <c r="AN78" s="303">
        <v>18930</v>
      </c>
      <c r="AO78" s="303">
        <v>20663</v>
      </c>
      <c r="AP78" s="303">
        <v>36786</v>
      </c>
      <c r="AQ78" s="303">
        <v>11212</v>
      </c>
      <c r="AR78" s="352">
        <v>46448</v>
      </c>
      <c r="AS78" s="352">
        <v>12597</v>
      </c>
      <c r="AT78" s="303">
        <v>65045</v>
      </c>
      <c r="AU78" s="303">
        <v>70601</v>
      </c>
      <c r="AV78" s="303">
        <v>50515</v>
      </c>
      <c r="AW78" s="303">
        <v>24506</v>
      </c>
      <c r="AX78" s="313">
        <f t="shared" si="31"/>
        <v>430098</v>
      </c>
      <c r="AY78" s="303">
        <v>38298</v>
      </c>
      <c r="AZ78" s="303">
        <v>186482</v>
      </c>
      <c r="BA78" s="303">
        <v>61108</v>
      </c>
      <c r="BB78" s="303">
        <v>105633</v>
      </c>
      <c r="BC78" s="303">
        <v>38577</v>
      </c>
      <c r="BD78" s="313">
        <f t="shared" si="32"/>
        <v>823408</v>
      </c>
      <c r="BE78" s="303">
        <v>111541</v>
      </c>
      <c r="BF78" s="303">
        <v>106144</v>
      </c>
      <c r="BG78" s="303">
        <v>105736</v>
      </c>
      <c r="BH78" s="303">
        <v>93064</v>
      </c>
      <c r="BI78" s="303">
        <v>105581</v>
      </c>
      <c r="BJ78" s="303">
        <v>117695</v>
      </c>
      <c r="BK78" s="303">
        <v>92959</v>
      </c>
      <c r="BL78" s="303">
        <v>90688</v>
      </c>
      <c r="BM78" s="313">
        <f t="shared" si="33"/>
        <v>225372</v>
      </c>
      <c r="BN78" s="303">
        <v>46262</v>
      </c>
      <c r="BO78" s="303">
        <v>43443</v>
      </c>
      <c r="BP78" s="315">
        <v>32583</v>
      </c>
      <c r="BQ78" s="303">
        <v>18493</v>
      </c>
      <c r="BR78" s="303">
        <v>84591</v>
      </c>
      <c r="BS78" s="313">
        <f t="shared" si="34"/>
        <v>358998</v>
      </c>
      <c r="BT78" s="352">
        <v>21038</v>
      </c>
      <c r="BU78" s="352">
        <v>37583</v>
      </c>
      <c r="BV78" s="352">
        <v>13697</v>
      </c>
      <c r="BW78" s="352">
        <v>6325</v>
      </c>
      <c r="BX78" s="352">
        <v>24194</v>
      </c>
      <c r="BY78" s="303">
        <v>96228</v>
      </c>
      <c r="BZ78" s="303">
        <v>25410</v>
      </c>
      <c r="CA78" s="303">
        <v>20346</v>
      </c>
      <c r="CB78" s="303">
        <v>40509</v>
      </c>
      <c r="CC78" s="303">
        <v>24592</v>
      </c>
      <c r="CD78" s="303">
        <v>27228</v>
      </c>
      <c r="CE78" s="303">
        <v>21848</v>
      </c>
      <c r="CF78" s="313">
        <f t="shared" si="35"/>
        <v>358176</v>
      </c>
      <c r="CG78" s="303">
        <v>9356</v>
      </c>
      <c r="CH78" s="303">
        <v>23268</v>
      </c>
      <c r="CI78" s="315">
        <v>16318</v>
      </c>
      <c r="CJ78" s="303">
        <v>48571</v>
      </c>
      <c r="CK78" s="303">
        <v>81849</v>
      </c>
      <c r="CL78" s="303">
        <v>11456</v>
      </c>
      <c r="CM78" s="303">
        <v>68154</v>
      </c>
      <c r="CN78" s="303">
        <v>9819</v>
      </c>
      <c r="CO78" s="303">
        <v>4568</v>
      </c>
      <c r="CP78" s="303">
        <v>13458</v>
      </c>
      <c r="CQ78" s="303">
        <v>29559</v>
      </c>
      <c r="CR78" s="303">
        <v>24375</v>
      </c>
      <c r="CS78" s="303">
        <v>17425</v>
      </c>
      <c r="CT78" s="313">
        <f t="shared" si="36"/>
        <v>259994</v>
      </c>
      <c r="CU78" s="303">
        <v>94517</v>
      </c>
      <c r="CV78" s="303">
        <v>58187</v>
      </c>
      <c r="CW78" s="303">
        <v>22409</v>
      </c>
      <c r="CX78" s="303">
        <v>40085</v>
      </c>
      <c r="CY78" s="303">
        <v>44796</v>
      </c>
      <c r="CZ78" s="313">
        <f t="shared" si="39"/>
        <v>307590</v>
      </c>
      <c r="DA78" s="352">
        <v>10155</v>
      </c>
      <c r="DB78" s="303">
        <v>9161</v>
      </c>
      <c r="DC78" s="303">
        <v>61175</v>
      </c>
      <c r="DD78" s="303">
        <v>128836</v>
      </c>
      <c r="DE78" s="303">
        <v>61636</v>
      </c>
      <c r="DF78" s="303">
        <v>36627</v>
      </c>
      <c r="DG78" s="313">
        <f t="shared" si="37"/>
        <v>4229860</v>
      </c>
      <c r="DH78" s="313">
        <f t="shared" si="38"/>
        <v>89041</v>
      </c>
      <c r="DI78" s="303">
        <v>32371</v>
      </c>
      <c r="DJ78" s="303">
        <v>27474</v>
      </c>
      <c r="DK78" s="303">
        <v>29196</v>
      </c>
      <c r="DL78" s="314" t="s">
        <v>413</v>
      </c>
      <c r="DM78" s="303">
        <v>74594</v>
      </c>
      <c r="DN78" s="353" t="s">
        <v>413</v>
      </c>
    </row>
    <row r="79" spans="1:118" s="6" customFormat="1" ht="16.5" customHeight="1">
      <c r="A79" s="136" t="s">
        <v>97</v>
      </c>
      <c r="B79" s="313">
        <f t="shared" si="25"/>
        <v>458848</v>
      </c>
      <c r="C79" s="352">
        <v>31626</v>
      </c>
      <c r="D79" s="303">
        <v>15520</v>
      </c>
      <c r="E79" s="303">
        <v>14051</v>
      </c>
      <c r="F79" s="303">
        <v>5978</v>
      </c>
      <c r="G79" s="303">
        <v>24863</v>
      </c>
      <c r="H79" s="303">
        <v>75221</v>
      </c>
      <c r="I79" s="303">
        <v>42567</v>
      </c>
      <c r="J79" s="303">
        <v>10149</v>
      </c>
      <c r="K79" s="303">
        <v>39257</v>
      </c>
      <c r="L79" s="303">
        <v>136356</v>
      </c>
      <c r="M79" s="303">
        <v>22523</v>
      </c>
      <c r="N79" s="303">
        <v>40737</v>
      </c>
      <c r="O79" s="313">
        <f t="shared" si="26"/>
        <v>148637</v>
      </c>
      <c r="P79" s="352">
        <v>35031</v>
      </c>
      <c r="Q79" s="303">
        <v>33484</v>
      </c>
      <c r="R79" s="303">
        <v>12274</v>
      </c>
      <c r="S79" s="303">
        <v>9354</v>
      </c>
      <c r="T79" s="303">
        <v>10762</v>
      </c>
      <c r="U79" s="303">
        <v>24039</v>
      </c>
      <c r="V79" s="303">
        <v>15420</v>
      </c>
      <c r="W79" s="303">
        <v>8273</v>
      </c>
      <c r="X79" s="313">
        <f t="shared" si="27"/>
        <v>176984</v>
      </c>
      <c r="Y79" s="303">
        <v>26549</v>
      </c>
      <c r="Z79" s="303">
        <v>45724</v>
      </c>
      <c r="AA79" s="303">
        <v>69989</v>
      </c>
      <c r="AB79" s="303">
        <v>34722</v>
      </c>
      <c r="AC79" s="313">
        <f t="shared" si="28"/>
        <v>134966</v>
      </c>
      <c r="AD79" s="303">
        <v>14284</v>
      </c>
      <c r="AE79" s="303">
        <v>21223</v>
      </c>
      <c r="AF79" s="303">
        <v>9509</v>
      </c>
      <c r="AG79" s="303">
        <v>38185</v>
      </c>
      <c r="AH79" s="303">
        <v>15196</v>
      </c>
      <c r="AI79" s="303">
        <v>36569</v>
      </c>
      <c r="AJ79" s="313">
        <f t="shared" si="29"/>
        <v>16457</v>
      </c>
      <c r="AK79" s="303">
        <v>7433</v>
      </c>
      <c r="AL79" s="303">
        <v>9024</v>
      </c>
      <c r="AM79" s="313">
        <f t="shared" si="30"/>
        <v>323677</v>
      </c>
      <c r="AN79" s="303">
        <v>14075</v>
      </c>
      <c r="AO79" s="303">
        <v>16734</v>
      </c>
      <c r="AP79" s="303">
        <v>37025</v>
      </c>
      <c r="AQ79" s="303">
        <v>8163</v>
      </c>
      <c r="AR79" s="352">
        <v>49784</v>
      </c>
      <c r="AS79" s="352">
        <v>9251</v>
      </c>
      <c r="AT79" s="303">
        <v>57229</v>
      </c>
      <c r="AU79" s="303">
        <v>73195</v>
      </c>
      <c r="AV79" s="303">
        <v>40095</v>
      </c>
      <c r="AW79" s="303">
        <v>18126</v>
      </c>
      <c r="AX79" s="313">
        <f t="shared" si="31"/>
        <v>369814</v>
      </c>
      <c r="AY79" s="303">
        <v>28652</v>
      </c>
      <c r="AZ79" s="303">
        <v>175651</v>
      </c>
      <c r="BA79" s="303">
        <v>46044</v>
      </c>
      <c r="BB79" s="303">
        <v>83292</v>
      </c>
      <c r="BC79" s="303">
        <v>36175</v>
      </c>
      <c r="BD79" s="313">
        <f t="shared" si="32"/>
        <v>796122</v>
      </c>
      <c r="BE79" s="303">
        <v>175560</v>
      </c>
      <c r="BF79" s="303">
        <v>85181</v>
      </c>
      <c r="BG79" s="303">
        <v>85225</v>
      </c>
      <c r="BH79" s="303">
        <v>79590</v>
      </c>
      <c r="BI79" s="303">
        <v>99542</v>
      </c>
      <c r="BJ79" s="303">
        <v>103621</v>
      </c>
      <c r="BK79" s="303">
        <v>88671</v>
      </c>
      <c r="BL79" s="303">
        <v>78732</v>
      </c>
      <c r="BM79" s="313">
        <f t="shared" si="33"/>
        <v>187971</v>
      </c>
      <c r="BN79" s="303">
        <v>42457</v>
      </c>
      <c r="BO79" s="303">
        <v>30243</v>
      </c>
      <c r="BP79" s="315">
        <v>23118</v>
      </c>
      <c r="BQ79" s="303">
        <v>13956</v>
      </c>
      <c r="BR79" s="303">
        <v>78197</v>
      </c>
      <c r="BS79" s="313">
        <f t="shared" si="34"/>
        <v>309899</v>
      </c>
      <c r="BT79" s="352">
        <v>16203</v>
      </c>
      <c r="BU79" s="352">
        <v>29683</v>
      </c>
      <c r="BV79" s="352">
        <v>10056</v>
      </c>
      <c r="BW79" s="352">
        <v>4629</v>
      </c>
      <c r="BX79" s="352">
        <v>17236</v>
      </c>
      <c r="BY79" s="303">
        <v>100862</v>
      </c>
      <c r="BZ79" s="303">
        <v>17035</v>
      </c>
      <c r="CA79" s="303">
        <v>15342</v>
      </c>
      <c r="CB79" s="303">
        <v>32863</v>
      </c>
      <c r="CC79" s="303">
        <v>16642</v>
      </c>
      <c r="CD79" s="303">
        <v>27876</v>
      </c>
      <c r="CE79" s="303">
        <v>21472</v>
      </c>
      <c r="CF79" s="313">
        <f t="shared" si="35"/>
        <v>322673</v>
      </c>
      <c r="CG79" s="303">
        <v>6264</v>
      </c>
      <c r="CH79" s="303">
        <v>16953</v>
      </c>
      <c r="CI79" s="315">
        <v>11203</v>
      </c>
      <c r="CJ79" s="303">
        <v>38115</v>
      </c>
      <c r="CK79" s="303">
        <v>95808</v>
      </c>
      <c r="CL79" s="303">
        <v>7624</v>
      </c>
      <c r="CM79" s="303">
        <v>74087</v>
      </c>
      <c r="CN79" s="303">
        <v>6584</v>
      </c>
      <c r="CO79" s="303">
        <v>3592</v>
      </c>
      <c r="CP79" s="303">
        <v>10121</v>
      </c>
      <c r="CQ79" s="303">
        <v>22658</v>
      </c>
      <c r="CR79" s="303">
        <v>18243</v>
      </c>
      <c r="CS79" s="303">
        <v>11421</v>
      </c>
      <c r="CT79" s="313">
        <f t="shared" si="36"/>
        <v>205770</v>
      </c>
      <c r="CU79" s="303">
        <v>80877</v>
      </c>
      <c r="CV79" s="303">
        <v>49757</v>
      </c>
      <c r="CW79" s="303">
        <v>14971</v>
      </c>
      <c r="CX79" s="303">
        <v>30549</v>
      </c>
      <c r="CY79" s="303">
        <v>29616</v>
      </c>
      <c r="CZ79" s="313">
        <f t="shared" si="39"/>
        <v>274555</v>
      </c>
      <c r="DA79" s="352">
        <v>7055</v>
      </c>
      <c r="DB79" s="303">
        <v>6055</v>
      </c>
      <c r="DC79" s="303">
        <v>58386</v>
      </c>
      <c r="DD79" s="303">
        <v>122887</v>
      </c>
      <c r="DE79" s="303">
        <v>49988</v>
      </c>
      <c r="DF79" s="303">
        <v>30184</v>
      </c>
      <c r="DG79" s="313">
        <f t="shared" si="37"/>
        <v>3726373</v>
      </c>
      <c r="DH79" s="313">
        <f t="shared" si="38"/>
        <v>62721</v>
      </c>
      <c r="DI79" s="303">
        <v>22947</v>
      </c>
      <c r="DJ79" s="303">
        <v>20734</v>
      </c>
      <c r="DK79" s="303">
        <v>19040</v>
      </c>
      <c r="DL79" s="314" t="s">
        <v>413</v>
      </c>
      <c r="DM79" s="303">
        <v>59801</v>
      </c>
      <c r="DN79" s="353" t="s">
        <v>413</v>
      </c>
    </row>
    <row r="80" spans="1:118" s="6" customFormat="1" ht="16.5" customHeight="1">
      <c r="A80" s="136" t="s">
        <v>98</v>
      </c>
      <c r="B80" s="313">
        <f t="shared" si="25"/>
        <v>1980661</v>
      </c>
      <c r="C80" s="352">
        <v>162190</v>
      </c>
      <c r="D80" s="303">
        <v>85686</v>
      </c>
      <c r="E80" s="303">
        <v>81094</v>
      </c>
      <c r="F80" s="303">
        <v>36480</v>
      </c>
      <c r="G80" s="303">
        <v>126559</v>
      </c>
      <c r="H80" s="303">
        <v>313461</v>
      </c>
      <c r="I80" s="303">
        <v>185753</v>
      </c>
      <c r="J80" s="303">
        <v>56032</v>
      </c>
      <c r="K80" s="303">
        <v>163440</v>
      </c>
      <c r="L80" s="303">
        <v>450883</v>
      </c>
      <c r="M80" s="303">
        <v>109792</v>
      </c>
      <c r="N80" s="303">
        <v>209291</v>
      </c>
      <c r="O80" s="313">
        <f t="shared" si="26"/>
        <v>707135</v>
      </c>
      <c r="P80" s="352">
        <v>133948</v>
      </c>
      <c r="Q80" s="303">
        <v>133638</v>
      </c>
      <c r="R80" s="303">
        <v>64720</v>
      </c>
      <c r="S80" s="303">
        <v>52391</v>
      </c>
      <c r="T80" s="303">
        <v>60637</v>
      </c>
      <c r="U80" s="303">
        <v>139496</v>
      </c>
      <c r="V80" s="303">
        <v>86052</v>
      </c>
      <c r="W80" s="303">
        <v>36253</v>
      </c>
      <c r="X80" s="313">
        <f t="shared" si="27"/>
        <v>812268</v>
      </c>
      <c r="Y80" s="303">
        <v>145898</v>
      </c>
      <c r="Z80" s="303">
        <v>225736</v>
      </c>
      <c r="AA80" s="303">
        <v>254880</v>
      </c>
      <c r="AB80" s="303">
        <v>185754</v>
      </c>
      <c r="AC80" s="313">
        <f t="shared" si="28"/>
        <v>648503</v>
      </c>
      <c r="AD80" s="303">
        <v>78141</v>
      </c>
      <c r="AE80" s="303">
        <v>111050</v>
      </c>
      <c r="AF80" s="303">
        <v>56152</v>
      </c>
      <c r="AG80" s="303">
        <v>151009</v>
      </c>
      <c r="AH80" s="303">
        <v>82853</v>
      </c>
      <c r="AI80" s="303">
        <v>169298</v>
      </c>
      <c r="AJ80" s="313">
        <f t="shared" si="29"/>
        <v>85339</v>
      </c>
      <c r="AK80" s="303">
        <v>40441</v>
      </c>
      <c r="AL80" s="303">
        <v>44898</v>
      </c>
      <c r="AM80" s="313">
        <f t="shared" si="30"/>
        <v>1437092</v>
      </c>
      <c r="AN80" s="303">
        <v>72182</v>
      </c>
      <c r="AO80" s="303">
        <v>76836</v>
      </c>
      <c r="AP80" s="303">
        <v>145468</v>
      </c>
      <c r="AQ80" s="303">
        <v>45312</v>
      </c>
      <c r="AR80" s="352">
        <v>184869</v>
      </c>
      <c r="AS80" s="352">
        <v>48068</v>
      </c>
      <c r="AT80" s="303">
        <v>277825</v>
      </c>
      <c r="AU80" s="303">
        <v>291055</v>
      </c>
      <c r="AV80" s="303">
        <v>200739</v>
      </c>
      <c r="AW80" s="303">
        <v>94738</v>
      </c>
      <c r="AX80" s="313">
        <f t="shared" si="31"/>
        <v>1530945</v>
      </c>
      <c r="AY80" s="303">
        <v>137091</v>
      </c>
      <c r="AZ80" s="303">
        <v>660889</v>
      </c>
      <c r="BA80" s="303">
        <v>213760</v>
      </c>
      <c r="BB80" s="303">
        <v>375279</v>
      </c>
      <c r="BC80" s="303">
        <v>143926</v>
      </c>
      <c r="BD80" s="313">
        <f t="shared" si="32"/>
        <v>3218860</v>
      </c>
      <c r="BE80" s="303">
        <v>625771</v>
      </c>
      <c r="BF80" s="303">
        <v>364869</v>
      </c>
      <c r="BG80" s="303">
        <v>370546</v>
      </c>
      <c r="BH80" s="303">
        <v>327795</v>
      </c>
      <c r="BI80" s="303">
        <v>439106</v>
      </c>
      <c r="BJ80" s="303">
        <v>407468</v>
      </c>
      <c r="BK80" s="303">
        <v>366488</v>
      </c>
      <c r="BL80" s="303">
        <v>316817</v>
      </c>
      <c r="BM80" s="313">
        <f t="shared" si="33"/>
        <v>843762</v>
      </c>
      <c r="BN80" s="303">
        <v>174485</v>
      </c>
      <c r="BO80" s="303">
        <v>154829</v>
      </c>
      <c r="BP80" s="315">
        <v>123148</v>
      </c>
      <c r="BQ80" s="303">
        <v>70439</v>
      </c>
      <c r="BR80" s="303">
        <v>320861</v>
      </c>
      <c r="BS80" s="313">
        <f t="shared" si="34"/>
        <v>1494047</v>
      </c>
      <c r="BT80" s="352">
        <v>90347</v>
      </c>
      <c r="BU80" s="352">
        <v>159904</v>
      </c>
      <c r="BV80" s="352">
        <v>59143</v>
      </c>
      <c r="BW80" s="352">
        <v>29156</v>
      </c>
      <c r="BX80" s="352">
        <v>105031</v>
      </c>
      <c r="BY80" s="303">
        <v>397201</v>
      </c>
      <c r="BZ80" s="303">
        <v>103298</v>
      </c>
      <c r="CA80" s="303">
        <v>83205</v>
      </c>
      <c r="CB80" s="303">
        <v>171562</v>
      </c>
      <c r="CC80" s="303">
        <v>93255</v>
      </c>
      <c r="CD80" s="303">
        <v>107634</v>
      </c>
      <c r="CE80" s="303">
        <v>94311</v>
      </c>
      <c r="CF80" s="313">
        <f t="shared" si="35"/>
        <v>1453379</v>
      </c>
      <c r="CG80" s="303">
        <v>38368</v>
      </c>
      <c r="CH80" s="303">
        <v>92453</v>
      </c>
      <c r="CI80" s="315">
        <v>67800</v>
      </c>
      <c r="CJ80" s="303">
        <v>190166</v>
      </c>
      <c r="CK80" s="303">
        <v>338955</v>
      </c>
      <c r="CL80" s="303">
        <v>47808</v>
      </c>
      <c r="CM80" s="303">
        <v>282007</v>
      </c>
      <c r="CN80" s="303">
        <v>43075</v>
      </c>
      <c r="CO80" s="303">
        <v>18597</v>
      </c>
      <c r="CP80" s="303">
        <v>57173</v>
      </c>
      <c r="CQ80" s="303">
        <v>116994</v>
      </c>
      <c r="CR80" s="303">
        <v>96007</v>
      </c>
      <c r="CS80" s="303">
        <v>63976</v>
      </c>
      <c r="CT80" s="313">
        <f t="shared" si="36"/>
        <v>919150</v>
      </c>
      <c r="CU80" s="303">
        <v>341232</v>
      </c>
      <c r="CV80" s="303">
        <v>197325</v>
      </c>
      <c r="CW80" s="303">
        <v>74428</v>
      </c>
      <c r="CX80" s="303">
        <v>141386</v>
      </c>
      <c r="CY80" s="303">
        <v>164779</v>
      </c>
      <c r="CZ80" s="313">
        <f t="shared" si="39"/>
        <v>1271792</v>
      </c>
      <c r="DA80" s="352">
        <v>41005</v>
      </c>
      <c r="DB80" s="303">
        <v>35906</v>
      </c>
      <c r="DC80" s="303">
        <v>276558</v>
      </c>
      <c r="DD80" s="303">
        <v>516919</v>
      </c>
      <c r="DE80" s="303">
        <v>259895</v>
      </c>
      <c r="DF80" s="303">
        <v>141509</v>
      </c>
      <c r="DG80" s="313">
        <f t="shared" si="37"/>
        <v>16402933</v>
      </c>
      <c r="DH80" s="313">
        <f t="shared" si="38"/>
        <v>278863</v>
      </c>
      <c r="DI80" s="303">
        <v>113422</v>
      </c>
      <c r="DJ80" s="303">
        <v>109433</v>
      </c>
      <c r="DK80" s="303">
        <v>56008</v>
      </c>
      <c r="DL80" s="314" t="s">
        <v>413</v>
      </c>
      <c r="DM80" s="303">
        <v>221821</v>
      </c>
      <c r="DN80" s="353" t="s">
        <v>413</v>
      </c>
    </row>
    <row r="81" spans="1:124" s="6" customFormat="1" ht="16.5" customHeight="1">
      <c r="A81" s="136" t="s">
        <v>99</v>
      </c>
      <c r="B81" s="313">
        <f t="shared" si="25"/>
        <v>811112</v>
      </c>
      <c r="C81" s="303">
        <v>56322</v>
      </c>
      <c r="D81" s="303">
        <v>48926</v>
      </c>
      <c r="E81" s="303">
        <v>40199</v>
      </c>
      <c r="F81" s="303">
        <v>21524</v>
      </c>
      <c r="G81" s="303">
        <v>55850</v>
      </c>
      <c r="H81" s="303">
        <v>116354</v>
      </c>
      <c r="I81" s="303">
        <v>91042</v>
      </c>
      <c r="J81" s="303">
        <v>28241</v>
      </c>
      <c r="K81" s="303">
        <v>73557</v>
      </c>
      <c r="L81" s="303">
        <v>165638</v>
      </c>
      <c r="M81" s="303">
        <v>44740</v>
      </c>
      <c r="N81" s="303">
        <v>68719</v>
      </c>
      <c r="O81" s="313">
        <f t="shared" si="26"/>
        <v>331212</v>
      </c>
      <c r="P81" s="303">
        <v>57494</v>
      </c>
      <c r="Q81" s="303">
        <v>53484</v>
      </c>
      <c r="R81" s="303">
        <v>31273</v>
      </c>
      <c r="S81" s="303">
        <v>32492</v>
      </c>
      <c r="T81" s="303">
        <v>26980</v>
      </c>
      <c r="U81" s="303">
        <v>73377</v>
      </c>
      <c r="V81" s="303">
        <v>41831</v>
      </c>
      <c r="W81" s="303">
        <v>14281</v>
      </c>
      <c r="X81" s="313">
        <f t="shared" si="27"/>
        <v>383381</v>
      </c>
      <c r="Y81" s="303">
        <v>81534</v>
      </c>
      <c r="Z81" s="303">
        <v>111125</v>
      </c>
      <c r="AA81" s="303">
        <v>97520</v>
      </c>
      <c r="AB81" s="303">
        <v>93202</v>
      </c>
      <c r="AC81" s="313">
        <f t="shared" si="28"/>
        <v>297012</v>
      </c>
      <c r="AD81" s="303">
        <v>41196</v>
      </c>
      <c r="AE81" s="303">
        <v>44113</v>
      </c>
      <c r="AF81" s="303">
        <v>32737</v>
      </c>
      <c r="AG81" s="303">
        <v>67827</v>
      </c>
      <c r="AH81" s="303">
        <v>41973</v>
      </c>
      <c r="AI81" s="303">
        <v>69166</v>
      </c>
      <c r="AJ81" s="313">
        <f t="shared" si="29"/>
        <v>38180</v>
      </c>
      <c r="AK81" s="303">
        <v>17891</v>
      </c>
      <c r="AL81" s="303">
        <v>20289</v>
      </c>
      <c r="AM81" s="313">
        <f t="shared" si="30"/>
        <v>570959</v>
      </c>
      <c r="AN81" s="303">
        <v>29789</v>
      </c>
      <c r="AO81" s="303">
        <v>34923</v>
      </c>
      <c r="AP81" s="303">
        <v>57160</v>
      </c>
      <c r="AQ81" s="303">
        <v>22585</v>
      </c>
      <c r="AR81" s="303">
        <v>75134</v>
      </c>
      <c r="AS81" s="303">
        <v>21711</v>
      </c>
      <c r="AT81" s="303">
        <v>105039</v>
      </c>
      <c r="AU81" s="303">
        <v>104692</v>
      </c>
      <c r="AV81" s="303">
        <v>74901</v>
      </c>
      <c r="AW81" s="303">
        <v>45025</v>
      </c>
      <c r="AX81" s="313">
        <f t="shared" si="31"/>
        <v>563908</v>
      </c>
      <c r="AY81" s="303">
        <v>56065</v>
      </c>
      <c r="AZ81" s="303">
        <v>234497</v>
      </c>
      <c r="BA81" s="303">
        <v>69057</v>
      </c>
      <c r="BB81" s="303">
        <v>145898</v>
      </c>
      <c r="BC81" s="303">
        <v>58391</v>
      </c>
      <c r="BD81" s="313">
        <f t="shared" si="32"/>
        <v>954879</v>
      </c>
      <c r="BE81" s="303">
        <v>206123</v>
      </c>
      <c r="BF81" s="303">
        <v>100399</v>
      </c>
      <c r="BG81" s="303">
        <v>120114</v>
      </c>
      <c r="BH81" s="303">
        <v>100506</v>
      </c>
      <c r="BI81" s="303">
        <v>133840</v>
      </c>
      <c r="BJ81" s="303">
        <v>97931</v>
      </c>
      <c r="BK81" s="303">
        <v>111584</v>
      </c>
      <c r="BL81" s="303">
        <v>84382</v>
      </c>
      <c r="BM81" s="313">
        <f t="shared" si="33"/>
        <v>365380</v>
      </c>
      <c r="BN81" s="303">
        <v>76467</v>
      </c>
      <c r="BO81" s="303">
        <v>56842</v>
      </c>
      <c r="BP81" s="303">
        <v>63998</v>
      </c>
      <c r="BQ81" s="303">
        <v>37463</v>
      </c>
      <c r="BR81" s="303">
        <v>130610</v>
      </c>
      <c r="BS81" s="313">
        <f t="shared" si="34"/>
        <v>727345</v>
      </c>
      <c r="BT81" s="348">
        <v>45901</v>
      </c>
      <c r="BU81" s="303">
        <v>88046</v>
      </c>
      <c r="BV81" s="303">
        <v>34894</v>
      </c>
      <c r="BW81" s="303">
        <v>19101</v>
      </c>
      <c r="BX81" s="303">
        <v>60910</v>
      </c>
      <c r="BY81" s="303">
        <v>155775</v>
      </c>
      <c r="BZ81" s="303">
        <v>50448</v>
      </c>
      <c r="CA81" s="303">
        <v>45387</v>
      </c>
      <c r="CB81" s="303">
        <v>85292</v>
      </c>
      <c r="CC81" s="303">
        <v>44235</v>
      </c>
      <c r="CD81" s="303">
        <v>48944</v>
      </c>
      <c r="CE81" s="303">
        <v>48412</v>
      </c>
      <c r="CF81" s="313">
        <f t="shared" si="35"/>
        <v>675696</v>
      </c>
      <c r="CG81" s="303">
        <v>20512</v>
      </c>
      <c r="CH81" s="303">
        <v>48524</v>
      </c>
      <c r="CI81" s="303">
        <v>39521</v>
      </c>
      <c r="CJ81" s="303">
        <v>86963</v>
      </c>
      <c r="CK81" s="303">
        <v>117604</v>
      </c>
      <c r="CL81" s="303">
        <v>26702</v>
      </c>
      <c r="CM81" s="303">
        <v>123220</v>
      </c>
      <c r="CN81" s="303">
        <v>26040</v>
      </c>
      <c r="CO81" s="303">
        <v>9856</v>
      </c>
      <c r="CP81" s="303">
        <v>32943</v>
      </c>
      <c r="CQ81" s="303">
        <v>63995</v>
      </c>
      <c r="CR81" s="303">
        <v>50508</v>
      </c>
      <c r="CS81" s="303">
        <v>29308</v>
      </c>
      <c r="CT81" s="313">
        <f t="shared" si="36"/>
        <v>392790</v>
      </c>
      <c r="CU81" s="303">
        <v>131826</v>
      </c>
      <c r="CV81" s="303">
        <v>82933</v>
      </c>
      <c r="CW81" s="303">
        <v>34756</v>
      </c>
      <c r="CX81" s="303">
        <v>64064</v>
      </c>
      <c r="CY81" s="303">
        <v>79211</v>
      </c>
      <c r="CZ81" s="313">
        <f t="shared" si="39"/>
        <v>599784</v>
      </c>
      <c r="DA81" s="303">
        <v>21455</v>
      </c>
      <c r="DB81" s="303">
        <v>16944</v>
      </c>
      <c r="DC81" s="303">
        <v>144807</v>
      </c>
      <c r="DD81" s="303">
        <v>213694</v>
      </c>
      <c r="DE81" s="303">
        <v>139963</v>
      </c>
      <c r="DF81" s="303">
        <v>62921</v>
      </c>
      <c r="DG81" s="313">
        <f t="shared" si="37"/>
        <v>6711638</v>
      </c>
      <c r="DH81" s="313">
        <f t="shared" si="38"/>
        <v>81269</v>
      </c>
      <c r="DI81" s="303">
        <v>36378</v>
      </c>
      <c r="DJ81" s="303">
        <v>38630</v>
      </c>
      <c r="DK81" s="303">
        <v>6261</v>
      </c>
      <c r="DL81" s="314" t="s">
        <v>413</v>
      </c>
      <c r="DM81" s="303">
        <v>46996</v>
      </c>
      <c r="DN81" s="316" t="s">
        <v>413</v>
      </c>
    </row>
    <row r="82" spans="1:124" s="6" customFormat="1" ht="16.5" customHeight="1">
      <c r="A82" s="136" t="s">
        <v>100</v>
      </c>
      <c r="B82" s="313">
        <f t="shared" si="25"/>
        <v>438991</v>
      </c>
      <c r="C82" s="303">
        <v>29737</v>
      </c>
      <c r="D82" s="303">
        <v>28138</v>
      </c>
      <c r="E82" s="303">
        <v>21853</v>
      </c>
      <c r="F82" s="303">
        <v>12713</v>
      </c>
      <c r="G82" s="303">
        <v>29267</v>
      </c>
      <c r="H82" s="303">
        <v>60840</v>
      </c>
      <c r="I82" s="303">
        <v>51724</v>
      </c>
      <c r="J82" s="303">
        <v>15879</v>
      </c>
      <c r="K82" s="303">
        <v>40195</v>
      </c>
      <c r="L82" s="303">
        <v>89804</v>
      </c>
      <c r="M82" s="303">
        <v>23871</v>
      </c>
      <c r="N82" s="303">
        <v>34970</v>
      </c>
      <c r="O82" s="313">
        <f t="shared" si="26"/>
        <v>183883</v>
      </c>
      <c r="P82" s="303">
        <v>31557</v>
      </c>
      <c r="Q82" s="303">
        <v>28582</v>
      </c>
      <c r="R82" s="303">
        <v>17377</v>
      </c>
      <c r="S82" s="303">
        <v>18775</v>
      </c>
      <c r="T82" s="303">
        <v>14653</v>
      </c>
      <c r="U82" s="303">
        <v>41486</v>
      </c>
      <c r="V82" s="303">
        <v>23558</v>
      </c>
      <c r="W82" s="303">
        <v>7895</v>
      </c>
      <c r="X82" s="313">
        <f t="shared" si="27"/>
        <v>214895</v>
      </c>
      <c r="Y82" s="303">
        <v>46070</v>
      </c>
      <c r="Z82" s="303">
        <v>62831</v>
      </c>
      <c r="AA82" s="303">
        <v>54429</v>
      </c>
      <c r="AB82" s="303">
        <v>51565</v>
      </c>
      <c r="AC82" s="313">
        <f t="shared" si="28"/>
        <v>165126</v>
      </c>
      <c r="AD82" s="303">
        <v>22860</v>
      </c>
      <c r="AE82" s="303">
        <v>23988</v>
      </c>
      <c r="AF82" s="303">
        <v>18939</v>
      </c>
      <c r="AG82" s="303">
        <v>37806</v>
      </c>
      <c r="AH82" s="303">
        <v>23914</v>
      </c>
      <c r="AI82" s="303">
        <v>37619</v>
      </c>
      <c r="AJ82" s="313">
        <f t="shared" si="29"/>
        <v>20078</v>
      </c>
      <c r="AK82" s="303">
        <v>9450</v>
      </c>
      <c r="AL82" s="303">
        <v>10628</v>
      </c>
      <c r="AM82" s="313">
        <f t="shared" si="30"/>
        <v>313968</v>
      </c>
      <c r="AN82" s="303">
        <v>16630</v>
      </c>
      <c r="AO82" s="303">
        <v>19288</v>
      </c>
      <c r="AP82" s="303">
        <v>31005</v>
      </c>
      <c r="AQ82" s="303">
        <v>12906</v>
      </c>
      <c r="AR82" s="303">
        <v>41533</v>
      </c>
      <c r="AS82" s="303">
        <v>12561</v>
      </c>
      <c r="AT82" s="303">
        <v>56869</v>
      </c>
      <c r="AU82" s="303">
        <v>56851</v>
      </c>
      <c r="AV82" s="303">
        <v>40929</v>
      </c>
      <c r="AW82" s="303">
        <v>25396</v>
      </c>
      <c r="AX82" s="313">
        <f t="shared" si="31"/>
        <v>307743</v>
      </c>
      <c r="AY82" s="303">
        <v>31242</v>
      </c>
      <c r="AZ82" s="303">
        <v>127672</v>
      </c>
      <c r="BA82" s="303">
        <v>36259</v>
      </c>
      <c r="BB82" s="303">
        <v>80777</v>
      </c>
      <c r="BC82" s="303">
        <v>31793</v>
      </c>
      <c r="BD82" s="313">
        <f t="shared" si="32"/>
        <v>500797</v>
      </c>
      <c r="BE82" s="303">
        <v>107181</v>
      </c>
      <c r="BF82" s="303">
        <v>50912</v>
      </c>
      <c r="BG82" s="303">
        <v>61829</v>
      </c>
      <c r="BH82" s="303">
        <v>51355</v>
      </c>
      <c r="BI82" s="303">
        <v>73488</v>
      </c>
      <c r="BJ82" s="303">
        <v>51763</v>
      </c>
      <c r="BK82" s="303">
        <v>60526</v>
      </c>
      <c r="BL82" s="303">
        <v>43743</v>
      </c>
      <c r="BM82" s="313">
        <f t="shared" si="33"/>
        <v>202002</v>
      </c>
      <c r="BN82" s="303">
        <v>42128</v>
      </c>
      <c r="BO82" s="303">
        <v>29708</v>
      </c>
      <c r="BP82" s="303">
        <v>37073</v>
      </c>
      <c r="BQ82" s="303">
        <v>21602</v>
      </c>
      <c r="BR82" s="303">
        <v>71491</v>
      </c>
      <c r="BS82" s="313">
        <f t="shared" si="34"/>
        <v>405895</v>
      </c>
      <c r="BT82" s="348">
        <v>25973</v>
      </c>
      <c r="BU82" s="303">
        <v>47323</v>
      </c>
      <c r="BV82" s="303">
        <v>20564</v>
      </c>
      <c r="BW82" s="303">
        <v>11612</v>
      </c>
      <c r="BX82" s="303">
        <v>34358</v>
      </c>
      <c r="BY82" s="303">
        <v>84248</v>
      </c>
      <c r="BZ82" s="303">
        <v>27054</v>
      </c>
      <c r="CA82" s="303">
        <v>25388</v>
      </c>
      <c r="CB82" s="303">
        <v>48472</v>
      </c>
      <c r="CC82" s="303">
        <v>25279</v>
      </c>
      <c r="CD82" s="303">
        <v>27904</v>
      </c>
      <c r="CE82" s="303">
        <v>27720</v>
      </c>
      <c r="CF82" s="313">
        <f t="shared" si="35"/>
        <v>369340</v>
      </c>
      <c r="CG82" s="303">
        <v>11722</v>
      </c>
      <c r="CH82" s="303">
        <v>26253</v>
      </c>
      <c r="CI82" s="303">
        <v>23294</v>
      </c>
      <c r="CJ82" s="303">
        <v>45776</v>
      </c>
      <c r="CK82" s="303">
        <v>63028</v>
      </c>
      <c r="CL82" s="303">
        <v>15250</v>
      </c>
      <c r="CM82" s="303">
        <v>64301</v>
      </c>
      <c r="CN82" s="303">
        <v>14712</v>
      </c>
      <c r="CO82" s="303">
        <v>5689</v>
      </c>
      <c r="CP82" s="303">
        <v>19135</v>
      </c>
      <c r="CQ82" s="303">
        <v>34561</v>
      </c>
      <c r="CR82" s="303">
        <v>29127</v>
      </c>
      <c r="CS82" s="303">
        <v>16492</v>
      </c>
      <c r="CT82" s="313">
        <f t="shared" si="36"/>
        <v>217967</v>
      </c>
      <c r="CU82" s="303">
        <v>71536</v>
      </c>
      <c r="CV82" s="303">
        <v>46390</v>
      </c>
      <c r="CW82" s="303">
        <v>20454</v>
      </c>
      <c r="CX82" s="303">
        <v>36614</v>
      </c>
      <c r="CY82" s="303">
        <v>42973</v>
      </c>
      <c r="CZ82" s="313">
        <f t="shared" si="39"/>
        <v>321045</v>
      </c>
      <c r="DA82" s="303">
        <v>11388</v>
      </c>
      <c r="DB82" s="303">
        <v>9162</v>
      </c>
      <c r="DC82" s="303">
        <v>80154</v>
      </c>
      <c r="DD82" s="303">
        <v>113961</v>
      </c>
      <c r="DE82" s="303">
        <v>73287</v>
      </c>
      <c r="DF82" s="303">
        <v>33093</v>
      </c>
      <c r="DG82" s="313">
        <f t="shared" si="37"/>
        <v>3661730</v>
      </c>
      <c r="DH82" s="313">
        <f t="shared" si="38"/>
        <v>39595</v>
      </c>
      <c r="DI82" s="303">
        <v>17387</v>
      </c>
      <c r="DJ82" s="303">
        <v>19680</v>
      </c>
      <c r="DK82" s="303">
        <v>2528</v>
      </c>
      <c r="DL82" s="314" t="s">
        <v>413</v>
      </c>
      <c r="DM82" s="303">
        <v>21360</v>
      </c>
      <c r="DN82" s="316" t="s">
        <v>413</v>
      </c>
    </row>
    <row r="83" spans="1:124" s="6" customFormat="1" ht="16.5" customHeight="1">
      <c r="A83" s="144" t="s">
        <v>101</v>
      </c>
      <c r="B83" s="354">
        <f t="shared" si="25"/>
        <v>290970</v>
      </c>
      <c r="C83" s="355">
        <v>19747</v>
      </c>
      <c r="D83" s="355">
        <v>19052</v>
      </c>
      <c r="E83" s="355">
        <v>14805</v>
      </c>
      <c r="F83" s="355">
        <v>8465</v>
      </c>
      <c r="G83" s="355">
        <v>19084</v>
      </c>
      <c r="H83" s="355">
        <v>39916</v>
      </c>
      <c r="I83" s="355">
        <v>34501</v>
      </c>
      <c r="J83" s="355">
        <v>10635</v>
      </c>
      <c r="K83" s="355">
        <v>26591</v>
      </c>
      <c r="L83" s="355">
        <v>59531</v>
      </c>
      <c r="M83" s="355">
        <v>15607</v>
      </c>
      <c r="N83" s="355">
        <v>23036</v>
      </c>
      <c r="O83" s="354">
        <f t="shared" si="26"/>
        <v>122480</v>
      </c>
      <c r="P83" s="355">
        <v>21390</v>
      </c>
      <c r="Q83" s="355">
        <v>18503</v>
      </c>
      <c r="R83" s="355">
        <v>11806</v>
      </c>
      <c r="S83" s="355">
        <v>12612</v>
      </c>
      <c r="T83" s="355">
        <v>9558</v>
      </c>
      <c r="U83" s="355">
        <v>27625</v>
      </c>
      <c r="V83" s="355">
        <v>15868</v>
      </c>
      <c r="W83" s="355">
        <v>5118</v>
      </c>
      <c r="X83" s="354">
        <f t="shared" si="27"/>
        <v>140761</v>
      </c>
      <c r="Y83" s="355">
        <v>30431</v>
      </c>
      <c r="Z83" s="355">
        <v>41003</v>
      </c>
      <c r="AA83" s="355">
        <v>35754</v>
      </c>
      <c r="AB83" s="355">
        <v>33573</v>
      </c>
      <c r="AC83" s="354">
        <f t="shared" si="28"/>
        <v>109679</v>
      </c>
      <c r="AD83" s="355">
        <v>15145</v>
      </c>
      <c r="AE83" s="355">
        <v>15787</v>
      </c>
      <c r="AF83" s="355">
        <v>12725</v>
      </c>
      <c r="AG83" s="355">
        <v>25192</v>
      </c>
      <c r="AH83" s="355">
        <v>15897</v>
      </c>
      <c r="AI83" s="355">
        <v>24933</v>
      </c>
      <c r="AJ83" s="354">
        <f t="shared" si="29"/>
        <v>12990</v>
      </c>
      <c r="AK83" s="355">
        <v>6100</v>
      </c>
      <c r="AL83" s="355">
        <v>6890</v>
      </c>
      <c r="AM83" s="354">
        <f t="shared" si="30"/>
        <v>202493</v>
      </c>
      <c r="AN83" s="355">
        <v>10588</v>
      </c>
      <c r="AO83" s="355">
        <v>12788</v>
      </c>
      <c r="AP83" s="355">
        <v>20364</v>
      </c>
      <c r="AQ83" s="355">
        <v>8521</v>
      </c>
      <c r="AR83" s="355">
        <v>26983</v>
      </c>
      <c r="AS83" s="355">
        <v>8319</v>
      </c>
      <c r="AT83" s="355">
        <v>35483</v>
      </c>
      <c r="AU83" s="355">
        <v>36414</v>
      </c>
      <c r="AV83" s="355">
        <v>26308</v>
      </c>
      <c r="AW83" s="355">
        <v>16725</v>
      </c>
      <c r="AX83" s="354">
        <f t="shared" si="31"/>
        <v>199041</v>
      </c>
      <c r="AY83" s="355">
        <v>20486</v>
      </c>
      <c r="AZ83" s="355">
        <v>82431</v>
      </c>
      <c r="BA83" s="355">
        <v>23163</v>
      </c>
      <c r="BB83" s="355">
        <v>52134</v>
      </c>
      <c r="BC83" s="355">
        <v>20827</v>
      </c>
      <c r="BD83" s="354">
        <f t="shared" si="32"/>
        <v>328200</v>
      </c>
      <c r="BE83" s="355">
        <v>71705</v>
      </c>
      <c r="BF83" s="355">
        <v>32846</v>
      </c>
      <c r="BG83" s="355">
        <v>39938</v>
      </c>
      <c r="BH83" s="355">
        <v>32471</v>
      </c>
      <c r="BI83" s="355">
        <v>50126</v>
      </c>
      <c r="BJ83" s="355">
        <v>33239</v>
      </c>
      <c r="BK83" s="355">
        <v>39493</v>
      </c>
      <c r="BL83" s="355">
        <v>28382</v>
      </c>
      <c r="BM83" s="354">
        <f t="shared" si="33"/>
        <v>132319</v>
      </c>
      <c r="BN83" s="355">
        <v>27841</v>
      </c>
      <c r="BO83" s="355">
        <v>19274</v>
      </c>
      <c r="BP83" s="355">
        <v>24350</v>
      </c>
      <c r="BQ83" s="355">
        <v>14266</v>
      </c>
      <c r="BR83" s="355">
        <v>46588</v>
      </c>
      <c r="BS83" s="354">
        <f t="shared" si="34"/>
        <v>273397</v>
      </c>
      <c r="BT83" s="356">
        <v>17532</v>
      </c>
      <c r="BU83" s="355">
        <v>31626</v>
      </c>
      <c r="BV83" s="355">
        <v>14106</v>
      </c>
      <c r="BW83" s="355">
        <v>7945</v>
      </c>
      <c r="BX83" s="355">
        <v>23252</v>
      </c>
      <c r="BY83" s="355">
        <v>57164</v>
      </c>
      <c r="BZ83" s="355">
        <v>17606</v>
      </c>
      <c r="CA83" s="355">
        <v>17065</v>
      </c>
      <c r="CB83" s="355">
        <v>32584</v>
      </c>
      <c r="CC83" s="355">
        <v>16852</v>
      </c>
      <c r="CD83" s="355">
        <v>18656</v>
      </c>
      <c r="CE83" s="355">
        <v>19009</v>
      </c>
      <c r="CF83" s="354">
        <f t="shared" si="35"/>
        <v>247901</v>
      </c>
      <c r="CG83" s="355">
        <v>7998</v>
      </c>
      <c r="CH83" s="355">
        <v>17707</v>
      </c>
      <c r="CI83" s="355">
        <v>15794</v>
      </c>
      <c r="CJ83" s="355">
        <v>30352</v>
      </c>
      <c r="CK83" s="355">
        <v>42097</v>
      </c>
      <c r="CL83" s="355">
        <v>10450</v>
      </c>
      <c r="CM83" s="355">
        <v>42699</v>
      </c>
      <c r="CN83" s="355">
        <v>9977</v>
      </c>
      <c r="CO83" s="355">
        <v>3862</v>
      </c>
      <c r="CP83" s="355">
        <v>12985</v>
      </c>
      <c r="CQ83" s="355">
        <v>22973</v>
      </c>
      <c r="CR83" s="355">
        <v>19831</v>
      </c>
      <c r="CS83" s="355">
        <v>11176</v>
      </c>
      <c r="CT83" s="354">
        <f t="shared" si="36"/>
        <v>144000</v>
      </c>
      <c r="CU83" s="355">
        <v>46868</v>
      </c>
      <c r="CV83" s="355">
        <v>31036</v>
      </c>
      <c r="CW83" s="355">
        <v>13801</v>
      </c>
      <c r="CX83" s="355">
        <v>24310</v>
      </c>
      <c r="CY83" s="355">
        <v>27985</v>
      </c>
      <c r="CZ83" s="354">
        <f t="shared" si="39"/>
        <v>213092</v>
      </c>
      <c r="DA83" s="355">
        <v>7562</v>
      </c>
      <c r="DB83" s="355">
        <v>6055</v>
      </c>
      <c r="DC83" s="355">
        <v>54198</v>
      </c>
      <c r="DD83" s="355">
        <v>75179</v>
      </c>
      <c r="DE83" s="355">
        <v>48116</v>
      </c>
      <c r="DF83" s="355">
        <v>21982</v>
      </c>
      <c r="DG83" s="354">
        <f t="shared" si="37"/>
        <v>2417323</v>
      </c>
      <c r="DH83" s="354">
        <f t="shared" si="38"/>
        <v>24336</v>
      </c>
      <c r="DI83" s="355">
        <v>10749</v>
      </c>
      <c r="DJ83" s="355">
        <v>12126</v>
      </c>
      <c r="DK83" s="355">
        <v>1461</v>
      </c>
      <c r="DL83" s="357" t="s">
        <v>413</v>
      </c>
      <c r="DM83" s="355">
        <v>12058</v>
      </c>
      <c r="DN83" s="358" t="s">
        <v>413</v>
      </c>
    </row>
    <row r="84" spans="1:124" ht="16.5" customHeight="1">
      <c r="A84" s="2"/>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row>
    <row r="85" spans="1:124" ht="16.5" customHeight="1">
      <c r="A85" s="8" t="s">
        <v>427</v>
      </c>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row>
    <row r="86" spans="1:124" ht="16.5" customHeight="1">
      <c r="A86" s="9" t="s">
        <v>516</v>
      </c>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row>
    <row r="87" spans="1:124" ht="16.5" customHeight="1">
      <c r="A87" s="23" t="s">
        <v>514</v>
      </c>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row>
    <row r="88" spans="1:124" s="7" customFormat="1" ht="25.15" customHeight="1">
      <c r="A88" s="240"/>
      <c r="B88" s="246" t="s">
        <v>568</v>
      </c>
      <c r="C88" s="236" t="s">
        <v>384</v>
      </c>
      <c r="D88" s="236" t="s">
        <v>392</v>
      </c>
      <c r="E88" s="236" t="s">
        <v>385</v>
      </c>
      <c r="F88" s="236" t="s">
        <v>393</v>
      </c>
      <c r="G88" s="236" t="s">
        <v>386</v>
      </c>
      <c r="H88" s="236" t="s">
        <v>387</v>
      </c>
      <c r="I88" s="236" t="s">
        <v>388</v>
      </c>
      <c r="J88" s="236" t="s">
        <v>394</v>
      </c>
      <c r="K88" s="236" t="s">
        <v>395</v>
      </c>
      <c r="L88" s="236" t="s">
        <v>389</v>
      </c>
      <c r="M88" s="236" t="s">
        <v>390</v>
      </c>
      <c r="N88" s="236" t="s">
        <v>391</v>
      </c>
      <c r="O88" s="246" t="s">
        <v>569</v>
      </c>
      <c r="P88" s="236" t="s">
        <v>319</v>
      </c>
      <c r="Q88" s="236" t="s">
        <v>323</v>
      </c>
      <c r="R88" s="236" t="s">
        <v>324</v>
      </c>
      <c r="S88" s="236" t="s">
        <v>320</v>
      </c>
      <c r="T88" s="236" t="s">
        <v>325</v>
      </c>
      <c r="U88" s="236" t="s">
        <v>321</v>
      </c>
      <c r="V88" s="236" t="s">
        <v>322</v>
      </c>
      <c r="W88" s="236" t="s">
        <v>326</v>
      </c>
      <c r="X88" s="246" t="s">
        <v>354</v>
      </c>
      <c r="Y88" s="236" t="s">
        <v>355</v>
      </c>
      <c r="Z88" s="236" t="s">
        <v>356</v>
      </c>
      <c r="AA88" s="236" t="s">
        <v>357</v>
      </c>
      <c r="AB88" s="236" t="s">
        <v>358</v>
      </c>
      <c r="AC88" s="246" t="s">
        <v>496</v>
      </c>
      <c r="AD88" s="236" t="s">
        <v>313</v>
      </c>
      <c r="AE88" s="236" t="s">
        <v>314</v>
      </c>
      <c r="AF88" s="236" t="s">
        <v>315</v>
      </c>
      <c r="AG88" s="236" t="s">
        <v>316</v>
      </c>
      <c r="AH88" s="236" t="s">
        <v>317</v>
      </c>
      <c r="AI88" s="236" t="s">
        <v>318</v>
      </c>
      <c r="AJ88" s="246" t="s">
        <v>402</v>
      </c>
      <c r="AK88" s="236" t="s">
        <v>403</v>
      </c>
      <c r="AL88" s="236" t="s">
        <v>404</v>
      </c>
      <c r="AM88" s="246" t="s">
        <v>566</v>
      </c>
      <c r="AN88" s="236" t="s">
        <v>344</v>
      </c>
      <c r="AO88" s="236" t="s">
        <v>345</v>
      </c>
      <c r="AP88" s="236" t="s">
        <v>346</v>
      </c>
      <c r="AQ88" s="236" t="s">
        <v>347</v>
      </c>
      <c r="AR88" s="236" t="s">
        <v>338</v>
      </c>
      <c r="AS88" s="236" t="s">
        <v>339</v>
      </c>
      <c r="AT88" s="236" t="s">
        <v>340</v>
      </c>
      <c r="AU88" s="236" t="s">
        <v>342</v>
      </c>
      <c r="AV88" s="236" t="s">
        <v>343</v>
      </c>
      <c r="AW88" s="236" t="s">
        <v>341</v>
      </c>
      <c r="AX88" s="246" t="s">
        <v>567</v>
      </c>
      <c r="AY88" s="236" t="s">
        <v>335</v>
      </c>
      <c r="AZ88" s="236" t="s">
        <v>333</v>
      </c>
      <c r="BA88" s="236" t="s">
        <v>336</v>
      </c>
      <c r="BB88" s="236" t="s">
        <v>334</v>
      </c>
      <c r="BC88" s="236" t="s">
        <v>337</v>
      </c>
      <c r="BD88" s="247" t="s">
        <v>497</v>
      </c>
      <c r="BE88" s="236" t="s">
        <v>305</v>
      </c>
      <c r="BF88" s="236" t="s">
        <v>306</v>
      </c>
      <c r="BG88" s="236" t="s">
        <v>307</v>
      </c>
      <c r="BH88" s="236" t="s">
        <v>308</v>
      </c>
      <c r="BI88" s="236" t="s">
        <v>309</v>
      </c>
      <c r="BJ88" s="236" t="s">
        <v>310</v>
      </c>
      <c r="BK88" s="236" t="s">
        <v>311</v>
      </c>
      <c r="BL88" s="236" t="s">
        <v>312</v>
      </c>
      <c r="BM88" s="246" t="s">
        <v>327</v>
      </c>
      <c r="BN88" s="236" t="s">
        <v>330</v>
      </c>
      <c r="BO88" s="236" t="s">
        <v>328</v>
      </c>
      <c r="BP88" s="236" t="s">
        <v>331</v>
      </c>
      <c r="BQ88" s="236" t="s">
        <v>332</v>
      </c>
      <c r="BR88" s="236" t="s">
        <v>329</v>
      </c>
      <c r="BS88" s="246" t="s">
        <v>564</v>
      </c>
      <c r="BT88" s="236" t="s">
        <v>364</v>
      </c>
      <c r="BU88" s="236" t="s">
        <v>365</v>
      </c>
      <c r="BV88" s="236" t="s">
        <v>368</v>
      </c>
      <c r="BW88" s="236" t="s">
        <v>369</v>
      </c>
      <c r="BX88" s="236" t="s">
        <v>359</v>
      </c>
      <c r="BY88" s="236" t="s">
        <v>360</v>
      </c>
      <c r="BZ88" s="236" t="s">
        <v>361</v>
      </c>
      <c r="CA88" s="236" t="s">
        <v>362</v>
      </c>
      <c r="CB88" s="236" t="s">
        <v>363</v>
      </c>
      <c r="CC88" s="236" t="s">
        <v>366</v>
      </c>
      <c r="CD88" s="236" t="s">
        <v>367</v>
      </c>
      <c r="CE88" s="236" t="s">
        <v>370</v>
      </c>
      <c r="CF88" s="246" t="s">
        <v>565</v>
      </c>
      <c r="CG88" s="236" t="s">
        <v>371</v>
      </c>
      <c r="CH88" s="236" t="s">
        <v>379</v>
      </c>
      <c r="CI88" s="236" t="s">
        <v>372</v>
      </c>
      <c r="CJ88" s="236" t="s">
        <v>380</v>
      </c>
      <c r="CK88" s="236" t="s">
        <v>373</v>
      </c>
      <c r="CL88" s="236" t="s">
        <v>374</v>
      </c>
      <c r="CM88" s="236" t="s">
        <v>381</v>
      </c>
      <c r="CN88" s="236" t="s">
        <v>375</v>
      </c>
      <c r="CO88" s="236" t="s">
        <v>382</v>
      </c>
      <c r="CP88" s="236" t="s">
        <v>376</v>
      </c>
      <c r="CQ88" s="236" t="s">
        <v>383</v>
      </c>
      <c r="CR88" s="236" t="s">
        <v>377</v>
      </c>
      <c r="CS88" s="236" t="s">
        <v>378</v>
      </c>
      <c r="CT88" s="246" t="s">
        <v>348</v>
      </c>
      <c r="CU88" s="236" t="s">
        <v>349</v>
      </c>
      <c r="CV88" s="236" t="s">
        <v>350</v>
      </c>
      <c r="CW88" s="236" t="s">
        <v>351</v>
      </c>
      <c r="CX88" s="236" t="s">
        <v>352</v>
      </c>
      <c r="CY88" s="236" t="s">
        <v>353</v>
      </c>
      <c r="CZ88" s="246" t="s">
        <v>498</v>
      </c>
      <c r="DA88" s="236" t="s">
        <v>396</v>
      </c>
      <c r="DB88" s="236" t="s">
        <v>397</v>
      </c>
      <c r="DC88" s="236" t="s">
        <v>398</v>
      </c>
      <c r="DD88" s="236" t="s">
        <v>399</v>
      </c>
      <c r="DE88" s="236" t="s">
        <v>400</v>
      </c>
      <c r="DF88" s="236" t="s">
        <v>401</v>
      </c>
      <c r="DG88" s="246" t="s">
        <v>405</v>
      </c>
      <c r="DH88" s="246" t="s">
        <v>406</v>
      </c>
      <c r="DI88" s="236" t="s">
        <v>407</v>
      </c>
      <c r="DJ88" s="236" t="s">
        <v>408</v>
      </c>
      <c r="DK88" s="236" t="s">
        <v>409</v>
      </c>
      <c r="DL88" s="246" t="s">
        <v>410</v>
      </c>
      <c r="DM88" s="236" t="s">
        <v>411</v>
      </c>
      <c r="DN88" s="239" t="s">
        <v>412</v>
      </c>
      <c r="DO88" s="23"/>
      <c r="DP88" s="23"/>
      <c r="DQ88" s="23"/>
      <c r="DR88" s="23"/>
      <c r="DS88" s="23"/>
      <c r="DT88" s="23"/>
    </row>
    <row r="89" spans="1:124" s="6" customFormat="1" ht="16.5" customHeight="1">
      <c r="A89" s="133" t="s">
        <v>113</v>
      </c>
      <c r="B89" s="342">
        <f t="shared" ref="B89:B100" si="40">SUM(C89:N89)</f>
        <v>480928</v>
      </c>
      <c r="C89" s="343">
        <v>40544</v>
      </c>
      <c r="D89" s="343">
        <v>16782</v>
      </c>
      <c r="E89" s="343">
        <v>17217</v>
      </c>
      <c r="F89" s="343">
        <v>6499</v>
      </c>
      <c r="G89" s="343">
        <v>30215</v>
      </c>
      <c r="H89" s="343">
        <v>79653</v>
      </c>
      <c r="I89" s="343">
        <v>46058</v>
      </c>
      <c r="J89" s="343">
        <v>12046</v>
      </c>
      <c r="K89" s="343">
        <v>34327</v>
      </c>
      <c r="L89" s="343">
        <v>123058</v>
      </c>
      <c r="M89" s="343">
        <v>24362</v>
      </c>
      <c r="N89" s="343">
        <v>50167</v>
      </c>
      <c r="O89" s="342">
        <f t="shared" ref="O89:O100" si="41">SUM(P89:W89)</f>
        <v>157313</v>
      </c>
      <c r="P89" s="343">
        <v>28935</v>
      </c>
      <c r="Q89" s="343">
        <v>33621</v>
      </c>
      <c r="R89" s="343">
        <v>14373</v>
      </c>
      <c r="S89" s="343">
        <v>9645</v>
      </c>
      <c r="T89" s="343">
        <v>13345</v>
      </c>
      <c r="U89" s="343">
        <v>29211</v>
      </c>
      <c r="V89" s="343">
        <v>19169</v>
      </c>
      <c r="W89" s="343">
        <v>9014</v>
      </c>
      <c r="X89" s="342">
        <f t="shared" ref="X89:X100" si="42">SUM(Y89:AB89)</f>
        <v>186013</v>
      </c>
      <c r="Y89" s="343">
        <v>32011</v>
      </c>
      <c r="Z89" s="343">
        <v>48542</v>
      </c>
      <c r="AA89" s="343">
        <v>65381</v>
      </c>
      <c r="AB89" s="343">
        <v>40079</v>
      </c>
      <c r="AC89" s="342">
        <f t="shared" ref="AC89:AC100" si="43">SUM(AD89:AI89)</f>
        <v>150158</v>
      </c>
      <c r="AD89" s="343">
        <v>16131</v>
      </c>
      <c r="AE89" s="343">
        <v>27864</v>
      </c>
      <c r="AF89" s="343">
        <v>10485</v>
      </c>
      <c r="AG89" s="343">
        <v>34111</v>
      </c>
      <c r="AH89" s="343">
        <v>18393</v>
      </c>
      <c r="AI89" s="343">
        <v>43174</v>
      </c>
      <c r="AJ89" s="342">
        <f t="shared" ref="AJ89:AJ100" si="44">SUM(AK89:AL89)</f>
        <v>16211</v>
      </c>
      <c r="AK89" s="343">
        <v>7525</v>
      </c>
      <c r="AL89" s="343">
        <v>8686</v>
      </c>
      <c r="AM89" s="342">
        <f t="shared" ref="AM89:AM100" si="45">SUM(AN89:AW89)</f>
        <v>318020</v>
      </c>
      <c r="AN89" s="343">
        <v>16246</v>
      </c>
      <c r="AO89" s="343">
        <v>18542</v>
      </c>
      <c r="AP89" s="343">
        <v>34855</v>
      </c>
      <c r="AQ89" s="343">
        <v>9498</v>
      </c>
      <c r="AR89" s="343">
        <v>41407</v>
      </c>
      <c r="AS89" s="343">
        <v>10556</v>
      </c>
      <c r="AT89" s="343">
        <v>58348</v>
      </c>
      <c r="AU89" s="343">
        <v>63641</v>
      </c>
      <c r="AV89" s="343">
        <v>45527</v>
      </c>
      <c r="AW89" s="343">
        <v>19400</v>
      </c>
      <c r="AX89" s="342">
        <f t="shared" ref="AX89:AX100" si="46">SUM(AY89:BC89)</f>
        <v>392586</v>
      </c>
      <c r="AY89" s="343">
        <v>33621</v>
      </c>
      <c r="AZ89" s="343">
        <v>175457</v>
      </c>
      <c r="BA89" s="343">
        <v>54515</v>
      </c>
      <c r="BB89" s="343">
        <v>95420</v>
      </c>
      <c r="BC89" s="343">
        <v>33573</v>
      </c>
      <c r="BD89" s="342">
        <f t="shared" ref="BD89:BD100" si="47">SUM(BE89:BL89)</f>
        <v>833754</v>
      </c>
      <c r="BE89" s="343">
        <v>117988</v>
      </c>
      <c r="BF89" s="343">
        <v>97550</v>
      </c>
      <c r="BG89" s="343">
        <v>97248</v>
      </c>
      <c r="BH89" s="343">
        <v>89525</v>
      </c>
      <c r="BI89" s="343">
        <v>113133</v>
      </c>
      <c r="BJ89" s="343">
        <v>130136</v>
      </c>
      <c r="BK89" s="343">
        <v>95752</v>
      </c>
      <c r="BL89" s="343">
        <v>92422</v>
      </c>
      <c r="BM89" s="342">
        <f t="shared" ref="BM89:BM100" si="48">SUM(BN89:BR89)</f>
        <v>196990</v>
      </c>
      <c r="BN89" s="343">
        <v>39292</v>
      </c>
      <c r="BO89" s="343">
        <v>39246</v>
      </c>
      <c r="BP89" s="343">
        <v>26600</v>
      </c>
      <c r="BQ89" s="343">
        <v>15331</v>
      </c>
      <c r="BR89" s="343">
        <v>76521</v>
      </c>
      <c r="BS89" s="342">
        <f t="shared" ref="BS89:BS100" si="49">SUM(BT89:CE89)</f>
        <v>305257</v>
      </c>
      <c r="BT89" s="344">
        <v>17842</v>
      </c>
      <c r="BU89" s="343">
        <v>30818</v>
      </c>
      <c r="BV89" s="343">
        <v>11079</v>
      </c>
      <c r="BW89" s="343">
        <v>4947</v>
      </c>
      <c r="BX89" s="343">
        <v>18640</v>
      </c>
      <c r="BY89" s="343">
        <v>85875</v>
      </c>
      <c r="BZ89" s="343">
        <v>20570</v>
      </c>
      <c r="CA89" s="343">
        <v>17391</v>
      </c>
      <c r="CB89" s="343">
        <v>33100</v>
      </c>
      <c r="CC89" s="343">
        <v>20969</v>
      </c>
      <c r="CD89" s="343">
        <v>24361</v>
      </c>
      <c r="CE89" s="343">
        <v>19665</v>
      </c>
      <c r="CF89" s="342">
        <f t="shared" ref="CF89:CF100" si="50">SUM(CG89:CS89)</f>
        <v>314973</v>
      </c>
      <c r="CG89" s="343">
        <v>7572</v>
      </c>
      <c r="CH89" s="343">
        <v>19128</v>
      </c>
      <c r="CI89" s="343">
        <v>13261</v>
      </c>
      <c r="CJ89" s="343">
        <v>41820</v>
      </c>
      <c r="CK89" s="345">
        <v>79959</v>
      </c>
      <c r="CL89" s="343">
        <v>8959</v>
      </c>
      <c r="CM89" s="343">
        <v>62135</v>
      </c>
      <c r="CN89" s="343">
        <v>7524</v>
      </c>
      <c r="CO89" s="343">
        <v>3552</v>
      </c>
      <c r="CP89" s="343">
        <v>10550</v>
      </c>
      <c r="CQ89" s="343">
        <v>25099</v>
      </c>
      <c r="CR89" s="343">
        <v>20378</v>
      </c>
      <c r="CS89" s="343">
        <v>15036</v>
      </c>
      <c r="CT89" s="342">
        <f t="shared" ref="CT89:CT100" si="51">SUM(CU89:CY89)</f>
        <v>228769</v>
      </c>
      <c r="CU89" s="343">
        <v>85060</v>
      </c>
      <c r="CV89" s="343">
        <v>51511</v>
      </c>
      <c r="CW89" s="343">
        <v>19140</v>
      </c>
      <c r="CX89" s="343">
        <v>34441</v>
      </c>
      <c r="CY89" s="343">
        <v>38617</v>
      </c>
      <c r="CZ89" s="342">
        <f>SUM(DA89:DF89)</f>
        <v>281250</v>
      </c>
      <c r="DA89" s="343">
        <v>8151</v>
      </c>
      <c r="DB89" s="343">
        <v>7326</v>
      </c>
      <c r="DC89" s="343">
        <v>57066</v>
      </c>
      <c r="DD89" s="343">
        <v>122543</v>
      </c>
      <c r="DE89" s="343">
        <v>52932</v>
      </c>
      <c r="DF89" s="343">
        <v>33232</v>
      </c>
      <c r="DG89" s="342">
        <f t="shared" ref="DG89:DG107" si="52">AM89+BS89+B89+O89+X89+AC89+AJ89+BD89+CF89+AX89+BM89+CT89+CZ89</f>
        <v>3862222</v>
      </c>
      <c r="DH89" s="342">
        <f t="shared" ref="DH89:DH100" si="53">SUM(DI89:DK89)</f>
        <v>71624</v>
      </c>
      <c r="DI89" s="343">
        <v>23169</v>
      </c>
      <c r="DJ89" s="343">
        <v>20006</v>
      </c>
      <c r="DK89" s="343">
        <v>28449</v>
      </c>
      <c r="DL89" s="346" t="s">
        <v>413</v>
      </c>
      <c r="DM89" s="344">
        <v>61908</v>
      </c>
      <c r="DN89" s="347" t="s">
        <v>413</v>
      </c>
    </row>
    <row r="90" spans="1:124" s="6" customFormat="1" ht="16.5" customHeight="1">
      <c r="A90" s="136" t="s">
        <v>114</v>
      </c>
      <c r="B90" s="313">
        <f t="shared" si="40"/>
        <v>492033</v>
      </c>
      <c r="C90" s="303">
        <v>43878</v>
      </c>
      <c r="D90" s="303">
        <v>18282</v>
      </c>
      <c r="E90" s="303">
        <v>19257</v>
      </c>
      <c r="F90" s="303">
        <v>7307</v>
      </c>
      <c r="G90" s="303">
        <v>32068</v>
      </c>
      <c r="H90" s="303">
        <v>82931</v>
      </c>
      <c r="I90" s="303">
        <v>47026</v>
      </c>
      <c r="J90" s="303">
        <v>13650</v>
      </c>
      <c r="K90" s="303">
        <v>35642</v>
      </c>
      <c r="L90" s="303">
        <v>115196</v>
      </c>
      <c r="M90" s="303">
        <v>26088</v>
      </c>
      <c r="N90" s="303">
        <v>50708</v>
      </c>
      <c r="O90" s="313">
        <f t="shared" si="41"/>
        <v>168531</v>
      </c>
      <c r="P90" s="303">
        <v>30511</v>
      </c>
      <c r="Q90" s="303">
        <v>34138</v>
      </c>
      <c r="R90" s="303">
        <v>15998</v>
      </c>
      <c r="S90" s="303">
        <v>10856</v>
      </c>
      <c r="T90" s="303">
        <v>14980</v>
      </c>
      <c r="U90" s="303">
        <v>31800</v>
      </c>
      <c r="V90" s="303">
        <v>20922</v>
      </c>
      <c r="W90" s="303">
        <v>9326</v>
      </c>
      <c r="X90" s="313">
        <f t="shared" si="42"/>
        <v>202190</v>
      </c>
      <c r="Y90" s="303">
        <v>36060</v>
      </c>
      <c r="Z90" s="303">
        <v>53515</v>
      </c>
      <c r="AA90" s="303">
        <v>67669</v>
      </c>
      <c r="AB90" s="303">
        <v>44946</v>
      </c>
      <c r="AC90" s="313">
        <f t="shared" si="43"/>
        <v>158836</v>
      </c>
      <c r="AD90" s="303">
        <v>17132</v>
      </c>
      <c r="AE90" s="303">
        <v>29714</v>
      </c>
      <c r="AF90" s="303">
        <v>12112</v>
      </c>
      <c r="AG90" s="303">
        <v>35695</v>
      </c>
      <c r="AH90" s="303">
        <v>20126</v>
      </c>
      <c r="AI90" s="303">
        <v>44057</v>
      </c>
      <c r="AJ90" s="313">
        <f t="shared" si="44"/>
        <v>16695</v>
      </c>
      <c r="AK90" s="303">
        <v>7679</v>
      </c>
      <c r="AL90" s="303">
        <v>9016</v>
      </c>
      <c r="AM90" s="313">
        <f t="shared" si="45"/>
        <v>332885</v>
      </c>
      <c r="AN90" s="303">
        <v>17718</v>
      </c>
      <c r="AO90" s="303">
        <v>19530</v>
      </c>
      <c r="AP90" s="303">
        <v>35175</v>
      </c>
      <c r="AQ90" s="303">
        <v>10164</v>
      </c>
      <c r="AR90" s="303">
        <v>42915</v>
      </c>
      <c r="AS90" s="303">
        <v>11455</v>
      </c>
      <c r="AT90" s="303">
        <v>61782</v>
      </c>
      <c r="AU90" s="303">
        <v>65468</v>
      </c>
      <c r="AV90" s="303">
        <v>46898</v>
      </c>
      <c r="AW90" s="303">
        <v>21780</v>
      </c>
      <c r="AX90" s="313">
        <f t="shared" si="46"/>
        <v>402112</v>
      </c>
      <c r="AY90" s="303">
        <v>35074</v>
      </c>
      <c r="AZ90" s="303">
        <v>175494</v>
      </c>
      <c r="BA90" s="303">
        <v>57322</v>
      </c>
      <c r="BB90" s="303">
        <v>98892</v>
      </c>
      <c r="BC90" s="303">
        <v>35330</v>
      </c>
      <c r="BD90" s="313">
        <f t="shared" si="47"/>
        <v>794686</v>
      </c>
      <c r="BE90" s="303">
        <v>104044</v>
      </c>
      <c r="BF90" s="303">
        <v>100138</v>
      </c>
      <c r="BG90" s="303">
        <v>99381</v>
      </c>
      <c r="BH90" s="303">
        <v>89911</v>
      </c>
      <c r="BI90" s="303">
        <v>103981</v>
      </c>
      <c r="BJ90" s="303">
        <v>119048</v>
      </c>
      <c r="BK90" s="303">
        <v>89739</v>
      </c>
      <c r="BL90" s="303">
        <v>88444</v>
      </c>
      <c r="BM90" s="313">
        <f t="shared" si="48"/>
        <v>207027</v>
      </c>
      <c r="BN90" s="303">
        <v>42167</v>
      </c>
      <c r="BO90" s="303">
        <v>41227</v>
      </c>
      <c r="BP90" s="303">
        <v>29062</v>
      </c>
      <c r="BQ90" s="303">
        <v>16707</v>
      </c>
      <c r="BR90" s="303">
        <v>77864</v>
      </c>
      <c r="BS90" s="313">
        <f t="shared" si="49"/>
        <v>328813</v>
      </c>
      <c r="BT90" s="348">
        <v>19434</v>
      </c>
      <c r="BU90" s="303">
        <v>33849</v>
      </c>
      <c r="BV90" s="303">
        <v>12654</v>
      </c>
      <c r="BW90" s="303">
        <v>5742</v>
      </c>
      <c r="BX90" s="303">
        <v>21553</v>
      </c>
      <c r="BY90" s="303">
        <v>88942</v>
      </c>
      <c r="BZ90" s="303">
        <v>23050</v>
      </c>
      <c r="CA90" s="303">
        <v>18614</v>
      </c>
      <c r="CB90" s="303">
        <v>36209</v>
      </c>
      <c r="CC90" s="303">
        <v>23107</v>
      </c>
      <c r="CD90" s="303">
        <v>25180</v>
      </c>
      <c r="CE90" s="303">
        <v>20479</v>
      </c>
      <c r="CF90" s="313">
        <f t="shared" si="50"/>
        <v>329859</v>
      </c>
      <c r="CG90" s="303">
        <v>8576</v>
      </c>
      <c r="CH90" s="303">
        <v>21216</v>
      </c>
      <c r="CI90" s="303">
        <v>15207</v>
      </c>
      <c r="CJ90" s="303">
        <v>44830</v>
      </c>
      <c r="CK90" s="303">
        <v>77196</v>
      </c>
      <c r="CL90" s="303">
        <v>10078</v>
      </c>
      <c r="CM90" s="303">
        <v>62714</v>
      </c>
      <c r="CN90" s="303">
        <v>8742</v>
      </c>
      <c r="CO90" s="303">
        <v>4234</v>
      </c>
      <c r="CP90" s="303">
        <v>11771</v>
      </c>
      <c r="CQ90" s="303">
        <v>26917</v>
      </c>
      <c r="CR90" s="303">
        <v>21923</v>
      </c>
      <c r="CS90" s="303">
        <v>16455</v>
      </c>
      <c r="CT90" s="313">
        <f t="shared" si="51"/>
        <v>243581</v>
      </c>
      <c r="CU90" s="303">
        <v>88717</v>
      </c>
      <c r="CV90" s="303">
        <v>54329</v>
      </c>
      <c r="CW90" s="303">
        <v>20982</v>
      </c>
      <c r="CX90" s="303">
        <v>36910</v>
      </c>
      <c r="CY90" s="303">
        <v>42643</v>
      </c>
      <c r="CZ90" s="313">
        <f>SUM(DA90:DF90)</f>
        <v>284522</v>
      </c>
      <c r="DA90" s="303">
        <v>9139</v>
      </c>
      <c r="DB90" s="303">
        <v>8129</v>
      </c>
      <c r="DC90" s="303">
        <v>57050</v>
      </c>
      <c r="DD90" s="303">
        <v>120762</v>
      </c>
      <c r="DE90" s="303">
        <v>55707</v>
      </c>
      <c r="DF90" s="303">
        <v>33735</v>
      </c>
      <c r="DG90" s="313">
        <f t="shared" si="52"/>
        <v>3961770</v>
      </c>
      <c r="DH90" s="313">
        <f t="shared" si="53"/>
        <v>80715</v>
      </c>
      <c r="DI90" s="303">
        <v>28096</v>
      </c>
      <c r="DJ90" s="303">
        <v>23689</v>
      </c>
      <c r="DK90" s="303">
        <v>28930</v>
      </c>
      <c r="DL90" s="314" t="s">
        <v>413</v>
      </c>
      <c r="DM90" s="303">
        <v>68183</v>
      </c>
      <c r="DN90" s="316" t="s">
        <v>413</v>
      </c>
    </row>
    <row r="91" spans="1:124" s="6" customFormat="1" ht="16.5" customHeight="1">
      <c r="A91" s="136" t="s">
        <v>115</v>
      </c>
      <c r="B91" s="313">
        <f t="shared" si="40"/>
        <v>486279</v>
      </c>
      <c r="C91" s="303">
        <v>43395</v>
      </c>
      <c r="D91" s="303">
        <v>19499</v>
      </c>
      <c r="E91" s="303">
        <v>20080</v>
      </c>
      <c r="F91" s="303">
        <v>7632</v>
      </c>
      <c r="G91" s="303">
        <v>31878</v>
      </c>
      <c r="H91" s="303">
        <v>82149</v>
      </c>
      <c r="I91" s="303">
        <v>47242</v>
      </c>
      <c r="J91" s="303">
        <v>14439</v>
      </c>
      <c r="K91" s="303">
        <v>35688</v>
      </c>
      <c r="L91" s="303">
        <v>107639</v>
      </c>
      <c r="M91" s="303">
        <v>26880</v>
      </c>
      <c r="N91" s="303">
        <v>49758</v>
      </c>
      <c r="O91" s="313">
        <f t="shared" si="41"/>
        <v>171218</v>
      </c>
      <c r="P91" s="303">
        <v>31543</v>
      </c>
      <c r="Q91" s="303">
        <v>32855</v>
      </c>
      <c r="R91" s="303">
        <v>16909</v>
      </c>
      <c r="S91" s="303">
        <v>11428</v>
      </c>
      <c r="T91" s="303">
        <v>15152</v>
      </c>
      <c r="U91" s="303">
        <v>32970</v>
      </c>
      <c r="V91" s="303">
        <v>21372</v>
      </c>
      <c r="W91" s="303">
        <v>8989</v>
      </c>
      <c r="X91" s="313">
        <f t="shared" si="42"/>
        <v>206499</v>
      </c>
      <c r="Y91" s="303">
        <v>37435</v>
      </c>
      <c r="Z91" s="303">
        <v>55562</v>
      </c>
      <c r="AA91" s="303">
        <v>66878</v>
      </c>
      <c r="AB91" s="303">
        <v>46624</v>
      </c>
      <c r="AC91" s="313">
        <f t="shared" si="43"/>
        <v>160550</v>
      </c>
      <c r="AD91" s="303">
        <v>18084</v>
      </c>
      <c r="AE91" s="303">
        <v>29157</v>
      </c>
      <c r="AF91" s="303">
        <v>13057</v>
      </c>
      <c r="AG91" s="303">
        <v>36992</v>
      </c>
      <c r="AH91" s="303">
        <v>20270</v>
      </c>
      <c r="AI91" s="303">
        <v>42990</v>
      </c>
      <c r="AJ91" s="313">
        <f t="shared" si="44"/>
        <v>17240</v>
      </c>
      <c r="AK91" s="303">
        <v>8140</v>
      </c>
      <c r="AL91" s="303">
        <v>9100</v>
      </c>
      <c r="AM91" s="313">
        <f t="shared" si="45"/>
        <v>335101</v>
      </c>
      <c r="AN91" s="303">
        <v>18151</v>
      </c>
      <c r="AO91" s="303">
        <v>18959</v>
      </c>
      <c r="AP91" s="303">
        <v>34096</v>
      </c>
      <c r="AQ91" s="303">
        <v>10626</v>
      </c>
      <c r="AR91" s="303">
        <v>43200</v>
      </c>
      <c r="AS91" s="303">
        <v>12259</v>
      </c>
      <c r="AT91" s="303">
        <v>61064</v>
      </c>
      <c r="AU91" s="303">
        <v>66069</v>
      </c>
      <c r="AV91" s="303">
        <v>47455</v>
      </c>
      <c r="AW91" s="303">
        <v>23222</v>
      </c>
      <c r="AX91" s="313">
        <f t="shared" si="46"/>
        <v>404032</v>
      </c>
      <c r="AY91" s="303">
        <v>36404</v>
      </c>
      <c r="AZ91" s="303">
        <v>173964</v>
      </c>
      <c r="BA91" s="303">
        <v>57311</v>
      </c>
      <c r="BB91" s="303">
        <v>99762</v>
      </c>
      <c r="BC91" s="303">
        <v>36591</v>
      </c>
      <c r="BD91" s="313">
        <f t="shared" si="47"/>
        <v>755900</v>
      </c>
      <c r="BE91" s="303">
        <v>100956</v>
      </c>
      <c r="BF91" s="303">
        <v>98868</v>
      </c>
      <c r="BG91" s="303">
        <v>97437</v>
      </c>
      <c r="BH91" s="303">
        <v>86151</v>
      </c>
      <c r="BI91" s="303">
        <v>96804</v>
      </c>
      <c r="BJ91" s="303">
        <v>106756</v>
      </c>
      <c r="BK91" s="303">
        <v>84966</v>
      </c>
      <c r="BL91" s="303">
        <v>83962</v>
      </c>
      <c r="BM91" s="313">
        <f t="shared" si="48"/>
        <v>213039</v>
      </c>
      <c r="BN91" s="303">
        <v>43680</v>
      </c>
      <c r="BO91" s="303">
        <v>41327</v>
      </c>
      <c r="BP91" s="303">
        <v>30899</v>
      </c>
      <c r="BQ91" s="303">
        <v>17880</v>
      </c>
      <c r="BR91" s="303">
        <v>79253</v>
      </c>
      <c r="BS91" s="313">
        <f t="shared" si="49"/>
        <v>341032</v>
      </c>
      <c r="BT91" s="348">
        <v>20142</v>
      </c>
      <c r="BU91" s="303">
        <v>36426</v>
      </c>
      <c r="BV91" s="303">
        <v>12953</v>
      </c>
      <c r="BW91" s="303">
        <v>6116</v>
      </c>
      <c r="BX91" s="303">
        <v>23185</v>
      </c>
      <c r="BY91" s="303">
        <v>90976</v>
      </c>
      <c r="BZ91" s="303">
        <v>24144</v>
      </c>
      <c r="CA91" s="303">
        <v>19235</v>
      </c>
      <c r="CB91" s="303">
        <v>38478</v>
      </c>
      <c r="CC91" s="303">
        <v>23306</v>
      </c>
      <c r="CD91" s="303">
        <v>25511</v>
      </c>
      <c r="CE91" s="303">
        <v>20560</v>
      </c>
      <c r="CF91" s="313">
        <f t="shared" si="50"/>
        <v>337721</v>
      </c>
      <c r="CG91" s="303">
        <v>8779</v>
      </c>
      <c r="CH91" s="303">
        <v>22048</v>
      </c>
      <c r="CI91" s="303">
        <v>15412</v>
      </c>
      <c r="CJ91" s="303">
        <v>46086</v>
      </c>
      <c r="CK91" s="303">
        <v>76456</v>
      </c>
      <c r="CL91" s="303">
        <v>11040</v>
      </c>
      <c r="CM91" s="303">
        <v>64043</v>
      </c>
      <c r="CN91" s="303">
        <v>9458</v>
      </c>
      <c r="CO91" s="303">
        <v>4194</v>
      </c>
      <c r="CP91" s="303">
        <v>12716</v>
      </c>
      <c r="CQ91" s="303">
        <v>28259</v>
      </c>
      <c r="CR91" s="303">
        <v>22941</v>
      </c>
      <c r="CS91" s="303">
        <v>16289</v>
      </c>
      <c r="CT91" s="313">
        <f t="shared" si="51"/>
        <v>243279</v>
      </c>
      <c r="CU91" s="303">
        <v>88367</v>
      </c>
      <c r="CV91" s="303">
        <v>54119</v>
      </c>
      <c r="CW91" s="303">
        <v>21183</v>
      </c>
      <c r="CX91" s="303">
        <v>37458</v>
      </c>
      <c r="CY91" s="303">
        <v>42152</v>
      </c>
      <c r="CZ91" s="313">
        <f t="shared" ref="CZ91:CZ100" si="54">SUM(DA91:DF91)</f>
        <v>288773</v>
      </c>
      <c r="DA91" s="303">
        <v>9798</v>
      </c>
      <c r="DB91" s="303">
        <v>8662</v>
      </c>
      <c r="DC91" s="303">
        <v>57723</v>
      </c>
      <c r="DD91" s="303">
        <v>119834</v>
      </c>
      <c r="DE91" s="303">
        <v>58365</v>
      </c>
      <c r="DF91" s="303">
        <v>34391</v>
      </c>
      <c r="DG91" s="313">
        <f t="shared" si="52"/>
        <v>3960663</v>
      </c>
      <c r="DH91" s="313">
        <f t="shared" si="53"/>
        <v>83574</v>
      </c>
      <c r="DI91" s="303">
        <v>30408</v>
      </c>
      <c r="DJ91" s="303">
        <v>26189</v>
      </c>
      <c r="DK91" s="303">
        <v>26977</v>
      </c>
      <c r="DL91" s="314" t="s">
        <v>413</v>
      </c>
      <c r="DM91" s="303">
        <v>70768</v>
      </c>
      <c r="DN91" s="316" t="s">
        <v>413</v>
      </c>
    </row>
    <row r="92" spans="1:124" s="6" customFormat="1" ht="16.5" customHeight="1">
      <c r="A92" s="136" t="s">
        <v>116</v>
      </c>
      <c r="B92" s="313">
        <f t="shared" si="40"/>
        <v>470289</v>
      </c>
      <c r="C92" s="303">
        <v>36929</v>
      </c>
      <c r="D92" s="303">
        <v>18127</v>
      </c>
      <c r="E92" s="303">
        <v>16944</v>
      </c>
      <c r="F92" s="303">
        <v>6785</v>
      </c>
      <c r="G92" s="303">
        <v>28216</v>
      </c>
      <c r="H92" s="303">
        <v>80182</v>
      </c>
      <c r="I92" s="303">
        <v>45061</v>
      </c>
      <c r="J92" s="303">
        <v>12322</v>
      </c>
      <c r="K92" s="303">
        <v>37109</v>
      </c>
      <c r="L92" s="303">
        <v>119945</v>
      </c>
      <c r="M92" s="303">
        <v>24401</v>
      </c>
      <c r="N92" s="303">
        <v>44268</v>
      </c>
      <c r="O92" s="313">
        <f t="shared" si="41"/>
        <v>161207</v>
      </c>
      <c r="P92" s="303">
        <v>34365</v>
      </c>
      <c r="Q92" s="303">
        <v>32624</v>
      </c>
      <c r="R92" s="303">
        <v>14441</v>
      </c>
      <c r="S92" s="303">
        <v>10685</v>
      </c>
      <c r="T92" s="303">
        <v>12730</v>
      </c>
      <c r="U92" s="303">
        <v>28962</v>
      </c>
      <c r="V92" s="303">
        <v>18482</v>
      </c>
      <c r="W92" s="303">
        <v>8918</v>
      </c>
      <c r="X92" s="313">
        <f t="shared" si="42"/>
        <v>194124</v>
      </c>
      <c r="Y92" s="303">
        <v>32849</v>
      </c>
      <c r="Z92" s="303">
        <v>51945</v>
      </c>
      <c r="AA92" s="303">
        <v>67994</v>
      </c>
      <c r="AB92" s="303">
        <v>41336</v>
      </c>
      <c r="AC92" s="313">
        <f t="shared" si="43"/>
        <v>147590</v>
      </c>
      <c r="AD92" s="303">
        <v>16196</v>
      </c>
      <c r="AE92" s="303">
        <v>24211</v>
      </c>
      <c r="AF92" s="303">
        <v>11584</v>
      </c>
      <c r="AG92" s="303">
        <v>38077</v>
      </c>
      <c r="AH92" s="303">
        <v>18223</v>
      </c>
      <c r="AI92" s="303">
        <v>39299</v>
      </c>
      <c r="AJ92" s="313">
        <f t="shared" si="44"/>
        <v>16055</v>
      </c>
      <c r="AK92" s="303">
        <v>7557</v>
      </c>
      <c r="AL92" s="303">
        <v>8498</v>
      </c>
      <c r="AM92" s="313">
        <f t="shared" si="45"/>
        <v>329753</v>
      </c>
      <c r="AN92" s="303">
        <v>16131</v>
      </c>
      <c r="AO92" s="303">
        <v>17990</v>
      </c>
      <c r="AP92" s="303">
        <v>36448</v>
      </c>
      <c r="AQ92" s="303">
        <v>9243</v>
      </c>
      <c r="AR92" s="303">
        <v>46973</v>
      </c>
      <c r="AS92" s="303">
        <v>10452</v>
      </c>
      <c r="AT92" s="303">
        <v>59139</v>
      </c>
      <c r="AU92" s="303">
        <v>68934</v>
      </c>
      <c r="AV92" s="303">
        <v>43062</v>
      </c>
      <c r="AW92" s="303">
        <v>21381</v>
      </c>
      <c r="AX92" s="313">
        <f t="shared" si="46"/>
        <v>384676</v>
      </c>
      <c r="AY92" s="303">
        <v>31801</v>
      </c>
      <c r="AZ92" s="303">
        <v>174503</v>
      </c>
      <c r="BA92" s="303">
        <v>50543</v>
      </c>
      <c r="BB92" s="303">
        <v>91332</v>
      </c>
      <c r="BC92" s="303">
        <v>36497</v>
      </c>
      <c r="BD92" s="313">
        <f t="shared" si="47"/>
        <v>727241</v>
      </c>
      <c r="BE92" s="303">
        <v>115559</v>
      </c>
      <c r="BF92" s="303">
        <v>89105</v>
      </c>
      <c r="BG92" s="303">
        <v>90938</v>
      </c>
      <c r="BH92" s="303">
        <v>82924</v>
      </c>
      <c r="BI92" s="303">
        <v>91315</v>
      </c>
      <c r="BJ92" s="303">
        <v>96926</v>
      </c>
      <c r="BK92" s="303">
        <v>81834</v>
      </c>
      <c r="BL92" s="303">
        <v>78640</v>
      </c>
      <c r="BM92" s="313">
        <f t="shared" si="48"/>
        <v>203840</v>
      </c>
      <c r="BN92" s="303">
        <v>45814</v>
      </c>
      <c r="BO92" s="303">
        <v>35060</v>
      </c>
      <c r="BP92" s="303">
        <v>27534</v>
      </c>
      <c r="BQ92" s="303">
        <v>16138</v>
      </c>
      <c r="BR92" s="303">
        <v>79294</v>
      </c>
      <c r="BS92" s="313">
        <f t="shared" si="49"/>
        <v>326898</v>
      </c>
      <c r="BT92" s="348">
        <v>18342</v>
      </c>
      <c r="BU92" s="303">
        <v>33997</v>
      </c>
      <c r="BV92" s="303">
        <v>12565</v>
      </c>
      <c r="BW92" s="303">
        <v>5660</v>
      </c>
      <c r="BX92" s="303">
        <v>20551</v>
      </c>
      <c r="BY92" s="303">
        <v>95155</v>
      </c>
      <c r="BZ92" s="303">
        <v>20272</v>
      </c>
      <c r="CA92" s="303">
        <v>17209</v>
      </c>
      <c r="CB92" s="303">
        <v>36283</v>
      </c>
      <c r="CC92" s="303">
        <v>19677</v>
      </c>
      <c r="CD92" s="303">
        <v>26504</v>
      </c>
      <c r="CE92" s="303">
        <v>20683</v>
      </c>
      <c r="CF92" s="313">
        <f t="shared" si="50"/>
        <v>332177</v>
      </c>
      <c r="CG92" s="303">
        <v>7523</v>
      </c>
      <c r="CH92" s="303">
        <v>19855</v>
      </c>
      <c r="CI92" s="303">
        <v>13963</v>
      </c>
      <c r="CJ92" s="303">
        <v>43138</v>
      </c>
      <c r="CK92" s="303">
        <v>84846</v>
      </c>
      <c r="CL92" s="303">
        <v>9463</v>
      </c>
      <c r="CM92" s="303">
        <v>68762</v>
      </c>
      <c r="CN92" s="303">
        <v>8216</v>
      </c>
      <c r="CO92" s="303">
        <v>4051</v>
      </c>
      <c r="CP92" s="303">
        <v>12280</v>
      </c>
      <c r="CQ92" s="303">
        <v>25374</v>
      </c>
      <c r="CR92" s="303">
        <v>21181</v>
      </c>
      <c r="CS92" s="303">
        <v>13525</v>
      </c>
      <c r="CT92" s="313">
        <f t="shared" si="51"/>
        <v>224954</v>
      </c>
      <c r="CU92" s="303">
        <v>85426</v>
      </c>
      <c r="CV92" s="303">
        <v>52264</v>
      </c>
      <c r="CW92" s="303">
        <v>17764</v>
      </c>
      <c r="CX92" s="303">
        <v>34675</v>
      </c>
      <c r="CY92" s="303">
        <v>34825</v>
      </c>
      <c r="CZ92" s="313">
        <f t="shared" si="54"/>
        <v>285587</v>
      </c>
      <c r="DA92" s="303">
        <v>8397</v>
      </c>
      <c r="DB92" s="303">
        <v>7506</v>
      </c>
      <c r="DC92" s="303">
        <v>59447</v>
      </c>
      <c r="DD92" s="303">
        <v>121905</v>
      </c>
      <c r="DE92" s="303">
        <v>55890</v>
      </c>
      <c r="DF92" s="303">
        <v>32442</v>
      </c>
      <c r="DG92" s="313">
        <f t="shared" si="52"/>
        <v>3804391</v>
      </c>
      <c r="DH92" s="313">
        <f t="shared" si="53"/>
        <v>74568</v>
      </c>
      <c r="DI92" s="303">
        <v>28288</v>
      </c>
      <c r="DJ92" s="303">
        <v>24444</v>
      </c>
      <c r="DK92" s="303">
        <v>21836</v>
      </c>
      <c r="DL92" s="314" t="s">
        <v>413</v>
      </c>
      <c r="DM92" s="303">
        <v>65251</v>
      </c>
      <c r="DN92" s="316" t="s">
        <v>413</v>
      </c>
    </row>
    <row r="93" spans="1:124" s="6" customFormat="1" ht="16.5" customHeight="1">
      <c r="A93" s="136" t="s">
        <v>117</v>
      </c>
      <c r="B93" s="313">
        <f t="shared" si="40"/>
        <v>466009</v>
      </c>
      <c r="C93" s="303">
        <v>30673</v>
      </c>
      <c r="D93" s="303">
        <v>15137</v>
      </c>
      <c r="E93" s="303">
        <v>13311</v>
      </c>
      <c r="F93" s="303">
        <v>5898</v>
      </c>
      <c r="G93" s="303">
        <v>24264</v>
      </c>
      <c r="H93" s="303">
        <v>77935</v>
      </c>
      <c r="I93" s="303">
        <v>42237</v>
      </c>
      <c r="J93" s="303">
        <v>9882</v>
      </c>
      <c r="K93" s="303">
        <v>41428</v>
      </c>
      <c r="L93" s="303">
        <v>140707</v>
      </c>
      <c r="M93" s="303">
        <v>23014</v>
      </c>
      <c r="N93" s="303">
        <v>41523</v>
      </c>
      <c r="O93" s="313">
        <f t="shared" si="41"/>
        <v>149199</v>
      </c>
      <c r="P93" s="303">
        <v>35479</v>
      </c>
      <c r="Q93" s="303">
        <v>34363</v>
      </c>
      <c r="R93" s="303">
        <v>11974</v>
      </c>
      <c r="S93" s="303">
        <v>9308</v>
      </c>
      <c r="T93" s="303">
        <v>10409</v>
      </c>
      <c r="U93" s="303">
        <v>23960</v>
      </c>
      <c r="V93" s="303">
        <v>14363</v>
      </c>
      <c r="W93" s="303">
        <v>9343</v>
      </c>
      <c r="X93" s="313">
        <f t="shared" si="42"/>
        <v>177902</v>
      </c>
      <c r="Y93" s="303">
        <v>24742</v>
      </c>
      <c r="Z93" s="303">
        <v>47374</v>
      </c>
      <c r="AA93" s="303">
        <v>71857</v>
      </c>
      <c r="AB93" s="303">
        <v>33929</v>
      </c>
      <c r="AC93" s="313">
        <f t="shared" si="43"/>
        <v>133320</v>
      </c>
      <c r="AD93" s="303">
        <v>14746</v>
      </c>
      <c r="AE93" s="303">
        <v>21042</v>
      </c>
      <c r="AF93" s="303">
        <v>9242</v>
      </c>
      <c r="AG93" s="303">
        <v>37014</v>
      </c>
      <c r="AH93" s="303">
        <v>14312</v>
      </c>
      <c r="AI93" s="303">
        <v>36964</v>
      </c>
      <c r="AJ93" s="313">
        <f t="shared" si="44"/>
        <v>17510</v>
      </c>
      <c r="AK93" s="303">
        <v>7607</v>
      </c>
      <c r="AL93" s="303">
        <v>9903</v>
      </c>
      <c r="AM93" s="313">
        <f t="shared" si="45"/>
        <v>335098</v>
      </c>
      <c r="AN93" s="303">
        <v>14017</v>
      </c>
      <c r="AO93" s="303">
        <v>16755</v>
      </c>
      <c r="AP93" s="303">
        <v>38458</v>
      </c>
      <c r="AQ93" s="303">
        <v>8799</v>
      </c>
      <c r="AR93" s="303">
        <v>52950</v>
      </c>
      <c r="AS93" s="303">
        <v>9752</v>
      </c>
      <c r="AT93" s="303">
        <v>59677</v>
      </c>
      <c r="AU93" s="303">
        <v>76548</v>
      </c>
      <c r="AV93" s="303">
        <v>40108</v>
      </c>
      <c r="AW93" s="303">
        <v>18034</v>
      </c>
      <c r="AX93" s="313">
        <f t="shared" si="46"/>
        <v>371674</v>
      </c>
      <c r="AY93" s="303">
        <v>27855</v>
      </c>
      <c r="AZ93" s="303">
        <v>180036</v>
      </c>
      <c r="BA93" s="303">
        <v>45294</v>
      </c>
      <c r="BB93" s="303">
        <v>81668</v>
      </c>
      <c r="BC93" s="303">
        <v>36821</v>
      </c>
      <c r="BD93" s="313">
        <f t="shared" si="47"/>
        <v>813649</v>
      </c>
      <c r="BE93" s="303">
        <v>185426</v>
      </c>
      <c r="BF93" s="303">
        <v>83571</v>
      </c>
      <c r="BG93" s="303">
        <v>83331</v>
      </c>
      <c r="BH93" s="303">
        <v>81004</v>
      </c>
      <c r="BI93" s="303">
        <v>101829</v>
      </c>
      <c r="BJ93" s="303">
        <v>107465</v>
      </c>
      <c r="BK93" s="303">
        <v>91344</v>
      </c>
      <c r="BL93" s="303">
        <v>79679</v>
      </c>
      <c r="BM93" s="313">
        <f t="shared" si="48"/>
        <v>184594</v>
      </c>
      <c r="BN93" s="303">
        <v>40773</v>
      </c>
      <c r="BO93" s="303">
        <v>28570</v>
      </c>
      <c r="BP93" s="303">
        <v>22829</v>
      </c>
      <c r="BQ93" s="303">
        <v>13322</v>
      </c>
      <c r="BR93" s="303">
        <v>79100</v>
      </c>
      <c r="BS93" s="313">
        <f t="shared" si="49"/>
        <v>308748</v>
      </c>
      <c r="BT93" s="348">
        <v>16306</v>
      </c>
      <c r="BU93" s="303">
        <v>29096</v>
      </c>
      <c r="BV93" s="303">
        <v>10226</v>
      </c>
      <c r="BW93" s="303">
        <v>4607</v>
      </c>
      <c r="BX93" s="303">
        <v>16374</v>
      </c>
      <c r="BY93" s="303">
        <v>101222</v>
      </c>
      <c r="BZ93" s="303">
        <v>16438</v>
      </c>
      <c r="CA93" s="303">
        <v>15042</v>
      </c>
      <c r="CB93" s="303">
        <v>33021</v>
      </c>
      <c r="CC93" s="303">
        <v>16097</v>
      </c>
      <c r="CD93" s="303">
        <v>28449</v>
      </c>
      <c r="CE93" s="303">
        <v>21870</v>
      </c>
      <c r="CF93" s="313">
        <f t="shared" si="50"/>
        <v>325503</v>
      </c>
      <c r="CG93" s="303">
        <v>6261</v>
      </c>
      <c r="CH93" s="303">
        <v>16116</v>
      </c>
      <c r="CI93" s="303">
        <v>10983</v>
      </c>
      <c r="CJ93" s="303">
        <v>36633</v>
      </c>
      <c r="CK93" s="303">
        <v>100784</v>
      </c>
      <c r="CL93" s="303">
        <v>7208</v>
      </c>
      <c r="CM93" s="303">
        <v>76179</v>
      </c>
      <c r="CN93" s="303">
        <v>6391</v>
      </c>
      <c r="CO93" s="303">
        <v>3630</v>
      </c>
      <c r="CP93" s="303">
        <v>10506</v>
      </c>
      <c r="CQ93" s="303">
        <v>22308</v>
      </c>
      <c r="CR93" s="303">
        <v>17708</v>
      </c>
      <c r="CS93" s="303">
        <v>10796</v>
      </c>
      <c r="CT93" s="313">
        <f t="shared" si="51"/>
        <v>203466</v>
      </c>
      <c r="CU93" s="303">
        <v>81671</v>
      </c>
      <c r="CV93" s="303">
        <v>48719</v>
      </c>
      <c r="CW93" s="303">
        <v>14802</v>
      </c>
      <c r="CX93" s="303">
        <v>29702</v>
      </c>
      <c r="CY93" s="303">
        <v>28572</v>
      </c>
      <c r="CZ93" s="313">
        <f t="shared" si="54"/>
        <v>275460</v>
      </c>
      <c r="DA93" s="303">
        <v>6912</v>
      </c>
      <c r="DB93" s="303">
        <v>5806</v>
      </c>
      <c r="DC93" s="303">
        <v>58771</v>
      </c>
      <c r="DD93" s="303">
        <v>125150</v>
      </c>
      <c r="DE93" s="303">
        <v>49920</v>
      </c>
      <c r="DF93" s="303">
        <v>28901</v>
      </c>
      <c r="DG93" s="313">
        <f t="shared" si="52"/>
        <v>3762132</v>
      </c>
      <c r="DH93" s="313">
        <f t="shared" si="53"/>
        <v>57823</v>
      </c>
      <c r="DI93" s="303">
        <v>20538</v>
      </c>
      <c r="DJ93" s="303">
        <v>19444</v>
      </c>
      <c r="DK93" s="303">
        <v>17841</v>
      </c>
      <c r="DL93" s="314" t="s">
        <v>413</v>
      </c>
      <c r="DM93" s="303">
        <v>57170</v>
      </c>
      <c r="DN93" s="316" t="s">
        <v>413</v>
      </c>
    </row>
    <row r="94" spans="1:124" s="6" customFormat="1" ht="16.5" customHeight="1">
      <c r="A94" s="136" t="s">
        <v>118</v>
      </c>
      <c r="B94" s="313">
        <f t="shared" si="40"/>
        <v>3049533</v>
      </c>
      <c r="C94" s="303">
        <v>254780</v>
      </c>
      <c r="D94" s="303">
        <v>120953</v>
      </c>
      <c r="E94" s="303">
        <v>118350</v>
      </c>
      <c r="F94" s="303">
        <v>52408</v>
      </c>
      <c r="G94" s="303">
        <v>187626</v>
      </c>
      <c r="H94" s="303">
        <v>489581</v>
      </c>
      <c r="I94" s="303">
        <v>278294</v>
      </c>
      <c r="J94" s="303">
        <v>83285</v>
      </c>
      <c r="K94" s="303">
        <v>245202</v>
      </c>
      <c r="L94" s="303">
        <v>717734</v>
      </c>
      <c r="M94" s="303">
        <v>169087</v>
      </c>
      <c r="N94" s="303">
        <v>332233</v>
      </c>
      <c r="O94" s="313">
        <f t="shared" si="41"/>
        <v>1050779</v>
      </c>
      <c r="P94" s="303">
        <v>202149</v>
      </c>
      <c r="Q94" s="303">
        <v>207829</v>
      </c>
      <c r="R94" s="303">
        <v>96576</v>
      </c>
      <c r="S94" s="303">
        <v>72281</v>
      </c>
      <c r="T94" s="303">
        <v>90026</v>
      </c>
      <c r="U94" s="303">
        <v>200990</v>
      </c>
      <c r="V94" s="303">
        <v>124457</v>
      </c>
      <c r="W94" s="303">
        <v>56471</v>
      </c>
      <c r="X94" s="313">
        <f t="shared" si="42"/>
        <v>1223190</v>
      </c>
      <c r="Y94" s="303">
        <v>209798</v>
      </c>
      <c r="Z94" s="303">
        <v>337292</v>
      </c>
      <c r="AA94" s="303">
        <v>403853</v>
      </c>
      <c r="AB94" s="303">
        <v>272247</v>
      </c>
      <c r="AC94" s="313">
        <f t="shared" si="43"/>
        <v>959516</v>
      </c>
      <c r="AD94" s="303">
        <v>112339</v>
      </c>
      <c r="AE94" s="303">
        <v>166722</v>
      </c>
      <c r="AF94" s="303">
        <v>79575</v>
      </c>
      <c r="AG94" s="303">
        <v>225304</v>
      </c>
      <c r="AH94" s="303">
        <v>120442</v>
      </c>
      <c r="AI94" s="303">
        <v>255134</v>
      </c>
      <c r="AJ94" s="313">
        <f t="shared" si="44"/>
        <v>128696</v>
      </c>
      <c r="AK94" s="303">
        <v>60599</v>
      </c>
      <c r="AL94" s="303">
        <v>68097</v>
      </c>
      <c r="AM94" s="313">
        <f t="shared" si="45"/>
        <v>2177808</v>
      </c>
      <c r="AN94" s="303">
        <v>107246</v>
      </c>
      <c r="AO94" s="303">
        <v>114599</v>
      </c>
      <c r="AP94" s="303">
        <v>220659</v>
      </c>
      <c r="AQ94" s="303">
        <v>66458</v>
      </c>
      <c r="AR94" s="303">
        <v>281309</v>
      </c>
      <c r="AS94" s="303">
        <v>71982</v>
      </c>
      <c r="AT94" s="303">
        <v>422550</v>
      </c>
      <c r="AU94" s="303">
        <v>448952</v>
      </c>
      <c r="AV94" s="303">
        <v>305774</v>
      </c>
      <c r="AW94" s="303">
        <v>138279</v>
      </c>
      <c r="AX94" s="313">
        <f t="shared" si="46"/>
        <v>2340751</v>
      </c>
      <c r="AY94" s="303">
        <v>205056</v>
      </c>
      <c r="AZ94" s="303">
        <v>1019922</v>
      </c>
      <c r="BA94" s="303">
        <v>330938</v>
      </c>
      <c r="BB94" s="303">
        <v>566793</v>
      </c>
      <c r="BC94" s="303">
        <v>218042</v>
      </c>
      <c r="BD94" s="313">
        <f t="shared" si="47"/>
        <v>5115561</v>
      </c>
      <c r="BE94" s="303">
        <v>1009345</v>
      </c>
      <c r="BF94" s="303">
        <v>572054</v>
      </c>
      <c r="BG94" s="303">
        <v>576473</v>
      </c>
      <c r="BH94" s="303">
        <v>519404</v>
      </c>
      <c r="BI94" s="303">
        <v>699196</v>
      </c>
      <c r="BJ94" s="303">
        <v>663843</v>
      </c>
      <c r="BK94" s="303">
        <v>579954</v>
      </c>
      <c r="BL94" s="303">
        <v>495292</v>
      </c>
      <c r="BM94" s="313">
        <f t="shared" si="48"/>
        <v>1251592</v>
      </c>
      <c r="BN94" s="303">
        <v>256202</v>
      </c>
      <c r="BO94" s="303">
        <v>233767</v>
      </c>
      <c r="BP94" s="303">
        <v>182049</v>
      </c>
      <c r="BQ94" s="303">
        <v>101191</v>
      </c>
      <c r="BR94" s="303">
        <v>478383</v>
      </c>
      <c r="BS94" s="313">
        <f t="shared" si="49"/>
        <v>2184223</v>
      </c>
      <c r="BT94" s="348">
        <v>129229</v>
      </c>
      <c r="BU94" s="303">
        <v>223722</v>
      </c>
      <c r="BV94" s="303">
        <v>84501</v>
      </c>
      <c r="BW94" s="303">
        <v>40439</v>
      </c>
      <c r="BX94" s="303">
        <v>144933</v>
      </c>
      <c r="BY94" s="303">
        <v>604006</v>
      </c>
      <c r="BZ94" s="303">
        <v>150524</v>
      </c>
      <c r="CA94" s="303">
        <v>118354</v>
      </c>
      <c r="CB94" s="303">
        <v>253827</v>
      </c>
      <c r="CC94" s="303">
        <v>139170</v>
      </c>
      <c r="CD94" s="303">
        <v>159154</v>
      </c>
      <c r="CE94" s="303">
        <v>136364</v>
      </c>
      <c r="CF94" s="313">
        <f t="shared" si="50"/>
        <v>2163200</v>
      </c>
      <c r="CG94" s="303">
        <v>55096</v>
      </c>
      <c r="CH94" s="303">
        <v>131775</v>
      </c>
      <c r="CI94" s="303">
        <v>98522</v>
      </c>
      <c r="CJ94" s="303">
        <v>274884</v>
      </c>
      <c r="CK94" s="303">
        <v>546917</v>
      </c>
      <c r="CL94" s="303">
        <v>67416</v>
      </c>
      <c r="CM94" s="303">
        <v>419902</v>
      </c>
      <c r="CN94" s="303">
        <v>59572</v>
      </c>
      <c r="CO94" s="303">
        <v>27916</v>
      </c>
      <c r="CP94" s="303">
        <v>80859</v>
      </c>
      <c r="CQ94" s="303">
        <v>166437</v>
      </c>
      <c r="CR94" s="303">
        <v>137982</v>
      </c>
      <c r="CS94" s="303">
        <v>95922</v>
      </c>
      <c r="CT94" s="313">
        <f t="shared" si="51"/>
        <v>1397472</v>
      </c>
      <c r="CU94" s="303">
        <v>527244</v>
      </c>
      <c r="CV94" s="303">
        <v>301966</v>
      </c>
      <c r="CW94" s="303">
        <v>113200</v>
      </c>
      <c r="CX94" s="303">
        <v>211070</v>
      </c>
      <c r="CY94" s="303">
        <v>243992</v>
      </c>
      <c r="CZ94" s="313">
        <f t="shared" si="54"/>
        <v>1877678</v>
      </c>
      <c r="DA94" s="303">
        <v>58398</v>
      </c>
      <c r="DB94" s="303">
        <v>52746</v>
      </c>
      <c r="DC94" s="303">
        <v>408996</v>
      </c>
      <c r="DD94" s="303">
        <v>774327</v>
      </c>
      <c r="DE94" s="303">
        <v>376202</v>
      </c>
      <c r="DF94" s="303">
        <v>207009</v>
      </c>
      <c r="DG94" s="313">
        <f t="shared" si="52"/>
        <v>24919999</v>
      </c>
      <c r="DH94" s="313">
        <f t="shared" si="53"/>
        <v>400554</v>
      </c>
      <c r="DI94" s="303">
        <v>155486</v>
      </c>
      <c r="DJ94" s="303">
        <v>148370</v>
      </c>
      <c r="DK94" s="303">
        <v>96698</v>
      </c>
      <c r="DL94" s="314" t="s">
        <v>413</v>
      </c>
      <c r="DM94" s="303">
        <v>346218</v>
      </c>
      <c r="DN94" s="316" t="s">
        <v>413</v>
      </c>
    </row>
    <row r="95" spans="1:124" s="6" customFormat="1" ht="16.5" customHeight="1">
      <c r="A95" s="136" t="s">
        <v>119</v>
      </c>
      <c r="B95" s="313">
        <f t="shared" si="40"/>
        <v>483606</v>
      </c>
      <c r="C95" s="303">
        <v>39061</v>
      </c>
      <c r="D95" s="303">
        <v>24315</v>
      </c>
      <c r="E95" s="303">
        <v>21915</v>
      </c>
      <c r="F95" s="303">
        <v>11075</v>
      </c>
      <c r="G95" s="303">
        <v>32501</v>
      </c>
      <c r="H95" s="303">
        <v>75232</v>
      </c>
      <c r="I95" s="303">
        <v>47720</v>
      </c>
      <c r="J95" s="303">
        <v>15836</v>
      </c>
      <c r="K95" s="303">
        <v>43704</v>
      </c>
      <c r="L95" s="303">
        <v>97724</v>
      </c>
      <c r="M95" s="303">
        <v>27766</v>
      </c>
      <c r="N95" s="303">
        <v>46757</v>
      </c>
      <c r="O95" s="313">
        <f t="shared" si="41"/>
        <v>190333</v>
      </c>
      <c r="P95" s="303">
        <v>34660</v>
      </c>
      <c r="Q95" s="303">
        <v>33164</v>
      </c>
      <c r="R95" s="303">
        <v>17561</v>
      </c>
      <c r="S95" s="303">
        <v>16105</v>
      </c>
      <c r="T95" s="303">
        <v>16820</v>
      </c>
      <c r="U95" s="303">
        <v>39232</v>
      </c>
      <c r="V95" s="303">
        <v>23763</v>
      </c>
      <c r="W95" s="303">
        <v>9028</v>
      </c>
      <c r="X95" s="313">
        <f t="shared" si="42"/>
        <v>214849</v>
      </c>
      <c r="Y95" s="303">
        <v>41587</v>
      </c>
      <c r="Z95" s="303">
        <v>62178</v>
      </c>
      <c r="AA95" s="303">
        <v>60412</v>
      </c>
      <c r="AB95" s="303">
        <v>50672</v>
      </c>
      <c r="AC95" s="313">
        <f t="shared" si="43"/>
        <v>171861</v>
      </c>
      <c r="AD95" s="303">
        <v>22219</v>
      </c>
      <c r="AE95" s="303">
        <v>28806</v>
      </c>
      <c r="AF95" s="303">
        <v>16391</v>
      </c>
      <c r="AG95" s="303">
        <v>39252</v>
      </c>
      <c r="AH95" s="303">
        <v>22560</v>
      </c>
      <c r="AI95" s="303">
        <v>42633</v>
      </c>
      <c r="AJ95" s="313">
        <f t="shared" si="44"/>
        <v>21263</v>
      </c>
      <c r="AK95" s="303">
        <v>9945</v>
      </c>
      <c r="AL95" s="303">
        <v>11318</v>
      </c>
      <c r="AM95" s="313">
        <f t="shared" si="45"/>
        <v>379178</v>
      </c>
      <c r="AN95" s="303">
        <v>19618</v>
      </c>
      <c r="AO95" s="303">
        <v>20094</v>
      </c>
      <c r="AP95" s="303">
        <v>37002</v>
      </c>
      <c r="AQ95" s="303">
        <v>12989</v>
      </c>
      <c r="AR95" s="303">
        <v>47714</v>
      </c>
      <c r="AS95" s="303">
        <v>13697</v>
      </c>
      <c r="AT95" s="303">
        <v>74780</v>
      </c>
      <c r="AU95" s="303">
        <v>74490</v>
      </c>
      <c r="AV95" s="303">
        <v>52107</v>
      </c>
      <c r="AW95" s="303">
        <v>26687</v>
      </c>
      <c r="AX95" s="313">
        <f t="shared" si="46"/>
        <v>382936</v>
      </c>
      <c r="AY95" s="303">
        <v>36580</v>
      </c>
      <c r="AZ95" s="303">
        <v>159456</v>
      </c>
      <c r="BA95" s="303">
        <v>52651</v>
      </c>
      <c r="BB95" s="303">
        <v>97066</v>
      </c>
      <c r="BC95" s="303">
        <v>37183</v>
      </c>
      <c r="BD95" s="313">
        <f t="shared" si="47"/>
        <v>698067</v>
      </c>
      <c r="BE95" s="303">
        <v>124715</v>
      </c>
      <c r="BF95" s="303">
        <v>84582</v>
      </c>
      <c r="BG95" s="303">
        <v>86683</v>
      </c>
      <c r="BH95" s="303">
        <v>74491</v>
      </c>
      <c r="BI95" s="303">
        <v>86296</v>
      </c>
      <c r="BJ95" s="303">
        <v>88801</v>
      </c>
      <c r="BK95" s="303">
        <v>79217</v>
      </c>
      <c r="BL95" s="303">
        <v>73282</v>
      </c>
      <c r="BM95" s="313">
        <f t="shared" si="48"/>
        <v>224894</v>
      </c>
      <c r="BN95" s="303">
        <v>46697</v>
      </c>
      <c r="BO95" s="303">
        <v>39733</v>
      </c>
      <c r="BP95" s="303">
        <v>35005</v>
      </c>
      <c r="BQ95" s="303">
        <v>20469</v>
      </c>
      <c r="BR95" s="303">
        <v>82990</v>
      </c>
      <c r="BS95" s="313">
        <f t="shared" si="49"/>
        <v>399667</v>
      </c>
      <c r="BT95" s="348">
        <v>26151</v>
      </c>
      <c r="BU95" s="303">
        <v>44576</v>
      </c>
      <c r="BV95" s="303">
        <v>17291</v>
      </c>
      <c r="BW95" s="303">
        <v>9436</v>
      </c>
      <c r="BX95" s="303">
        <v>31107</v>
      </c>
      <c r="BY95" s="303">
        <v>95372</v>
      </c>
      <c r="BZ95" s="303">
        <v>27806</v>
      </c>
      <c r="CA95" s="303">
        <v>22880</v>
      </c>
      <c r="CB95" s="303">
        <v>45010</v>
      </c>
      <c r="CC95" s="303">
        <v>25533</v>
      </c>
      <c r="CD95" s="303">
        <v>28888</v>
      </c>
      <c r="CE95" s="303">
        <v>25617</v>
      </c>
      <c r="CF95" s="313">
        <f t="shared" si="50"/>
        <v>370414</v>
      </c>
      <c r="CG95" s="303">
        <v>11206</v>
      </c>
      <c r="CH95" s="303">
        <v>24871</v>
      </c>
      <c r="CI95" s="303">
        <v>19511</v>
      </c>
      <c r="CJ95" s="303">
        <v>50089</v>
      </c>
      <c r="CK95" s="303">
        <v>76193</v>
      </c>
      <c r="CL95" s="303">
        <v>14082</v>
      </c>
      <c r="CM95" s="303">
        <v>67398</v>
      </c>
      <c r="CN95" s="303">
        <v>13155</v>
      </c>
      <c r="CO95" s="303">
        <v>5470</v>
      </c>
      <c r="CP95" s="303">
        <v>16458</v>
      </c>
      <c r="CQ95" s="303">
        <v>29494</v>
      </c>
      <c r="CR95" s="303">
        <v>26225</v>
      </c>
      <c r="CS95" s="303">
        <v>16262</v>
      </c>
      <c r="CT95" s="313">
        <f t="shared" si="51"/>
        <v>232277</v>
      </c>
      <c r="CU95" s="303">
        <v>81642</v>
      </c>
      <c r="CV95" s="303">
        <v>50189</v>
      </c>
      <c r="CW95" s="303">
        <v>19908</v>
      </c>
      <c r="CX95" s="303">
        <v>37280</v>
      </c>
      <c r="CY95" s="303">
        <v>43258</v>
      </c>
      <c r="CZ95" s="313">
        <f t="shared" si="54"/>
        <v>317698</v>
      </c>
      <c r="DA95" s="303">
        <v>11697</v>
      </c>
      <c r="DB95" s="303">
        <v>9779</v>
      </c>
      <c r="DC95" s="303">
        <v>67154</v>
      </c>
      <c r="DD95" s="303">
        <v>124539</v>
      </c>
      <c r="DE95" s="303">
        <v>68191</v>
      </c>
      <c r="DF95" s="303">
        <v>36338</v>
      </c>
      <c r="DG95" s="313">
        <f t="shared" si="52"/>
        <v>4087043</v>
      </c>
      <c r="DH95" s="313">
        <f t="shared" si="53"/>
        <v>65286</v>
      </c>
      <c r="DI95" s="303">
        <v>27663</v>
      </c>
      <c r="DJ95" s="303">
        <v>27954</v>
      </c>
      <c r="DK95" s="303">
        <v>9669</v>
      </c>
      <c r="DL95" s="314" t="s">
        <v>413</v>
      </c>
      <c r="DM95" s="303">
        <v>48871</v>
      </c>
      <c r="DN95" s="316" t="s">
        <v>413</v>
      </c>
    </row>
    <row r="96" spans="1:124" s="6" customFormat="1" ht="16.5" customHeight="1">
      <c r="A96" s="136" t="s">
        <v>120</v>
      </c>
      <c r="B96" s="313">
        <f t="shared" si="40"/>
        <v>473579</v>
      </c>
      <c r="C96" s="303">
        <v>36754</v>
      </c>
      <c r="D96" s="303">
        <v>26041</v>
      </c>
      <c r="E96" s="303">
        <v>23481</v>
      </c>
      <c r="F96" s="303">
        <v>11649</v>
      </c>
      <c r="G96" s="303">
        <v>32478</v>
      </c>
      <c r="H96" s="303">
        <v>71467</v>
      </c>
      <c r="I96" s="303">
        <v>49343</v>
      </c>
      <c r="J96" s="303">
        <v>16087</v>
      </c>
      <c r="K96" s="303">
        <v>43764</v>
      </c>
      <c r="L96" s="303">
        <v>91531</v>
      </c>
      <c r="M96" s="303">
        <v>26679</v>
      </c>
      <c r="N96" s="303">
        <v>44305</v>
      </c>
      <c r="O96" s="313">
        <f t="shared" si="41"/>
        <v>193619</v>
      </c>
      <c r="P96" s="303">
        <v>34414</v>
      </c>
      <c r="Q96" s="303">
        <v>32156</v>
      </c>
      <c r="R96" s="303">
        <v>17407</v>
      </c>
      <c r="S96" s="303">
        <v>17605</v>
      </c>
      <c r="T96" s="303">
        <v>17143</v>
      </c>
      <c r="U96" s="303">
        <v>40888</v>
      </c>
      <c r="V96" s="303">
        <v>25142</v>
      </c>
      <c r="W96" s="303">
        <v>8864</v>
      </c>
      <c r="X96" s="313">
        <f t="shared" si="42"/>
        <v>216515</v>
      </c>
      <c r="Y96" s="303">
        <v>43829</v>
      </c>
      <c r="Z96" s="303">
        <v>61926</v>
      </c>
      <c r="AA96" s="303">
        <v>58191</v>
      </c>
      <c r="AB96" s="303">
        <v>52569</v>
      </c>
      <c r="AC96" s="313">
        <f t="shared" si="43"/>
        <v>173766</v>
      </c>
      <c r="AD96" s="303">
        <v>22685</v>
      </c>
      <c r="AE96" s="303">
        <v>28525</v>
      </c>
      <c r="AF96" s="303">
        <v>17423</v>
      </c>
      <c r="AG96" s="303">
        <v>38966</v>
      </c>
      <c r="AH96" s="303">
        <v>23868</v>
      </c>
      <c r="AI96" s="303">
        <v>42299</v>
      </c>
      <c r="AJ96" s="313">
        <f t="shared" si="44"/>
        <v>21463</v>
      </c>
      <c r="AK96" s="303">
        <v>9885</v>
      </c>
      <c r="AL96" s="303">
        <v>11578</v>
      </c>
      <c r="AM96" s="313">
        <f t="shared" si="45"/>
        <v>359423</v>
      </c>
      <c r="AN96" s="303">
        <v>19241</v>
      </c>
      <c r="AO96" s="303">
        <v>20720</v>
      </c>
      <c r="AP96" s="303">
        <v>36453</v>
      </c>
      <c r="AQ96" s="303">
        <v>13260</v>
      </c>
      <c r="AR96" s="303">
        <v>45407</v>
      </c>
      <c r="AS96" s="303">
        <v>13546</v>
      </c>
      <c r="AT96" s="303">
        <v>67612</v>
      </c>
      <c r="AU96" s="303">
        <v>67554</v>
      </c>
      <c r="AV96" s="303">
        <v>48427</v>
      </c>
      <c r="AW96" s="303">
        <v>27203</v>
      </c>
      <c r="AX96" s="313">
        <f t="shared" si="46"/>
        <v>366717</v>
      </c>
      <c r="AY96" s="303">
        <v>36707</v>
      </c>
      <c r="AZ96" s="303">
        <v>150716</v>
      </c>
      <c r="BA96" s="303">
        <v>49375</v>
      </c>
      <c r="BB96" s="303">
        <v>93003</v>
      </c>
      <c r="BC96" s="303">
        <v>36916</v>
      </c>
      <c r="BD96" s="313">
        <f t="shared" si="47"/>
        <v>626321</v>
      </c>
      <c r="BE96" s="303">
        <v>120634</v>
      </c>
      <c r="BF96" s="303">
        <v>75092</v>
      </c>
      <c r="BG96" s="303">
        <v>78431</v>
      </c>
      <c r="BH96" s="303">
        <v>65933</v>
      </c>
      <c r="BI96" s="303">
        <v>78414</v>
      </c>
      <c r="BJ96" s="303">
        <v>74802</v>
      </c>
      <c r="BK96" s="303">
        <v>70049</v>
      </c>
      <c r="BL96" s="303">
        <v>62966</v>
      </c>
      <c r="BM96" s="313">
        <f t="shared" si="48"/>
        <v>222837</v>
      </c>
      <c r="BN96" s="303">
        <v>47026</v>
      </c>
      <c r="BO96" s="303">
        <v>38787</v>
      </c>
      <c r="BP96" s="303">
        <v>35387</v>
      </c>
      <c r="BQ96" s="303">
        <v>21269</v>
      </c>
      <c r="BR96" s="303">
        <v>80368</v>
      </c>
      <c r="BS96" s="313">
        <f t="shared" si="49"/>
        <v>410006</v>
      </c>
      <c r="BT96" s="348">
        <v>26336</v>
      </c>
      <c r="BU96" s="303">
        <v>48853</v>
      </c>
      <c r="BV96" s="303">
        <v>18202</v>
      </c>
      <c r="BW96" s="303">
        <v>9868</v>
      </c>
      <c r="BX96" s="303">
        <v>33336</v>
      </c>
      <c r="BY96" s="303">
        <v>93958</v>
      </c>
      <c r="BZ96" s="303">
        <v>29355</v>
      </c>
      <c r="CA96" s="303">
        <v>24462</v>
      </c>
      <c r="CB96" s="303">
        <v>45098</v>
      </c>
      <c r="CC96" s="303">
        <v>25478</v>
      </c>
      <c r="CD96" s="303">
        <v>28383</v>
      </c>
      <c r="CE96" s="303">
        <v>26677</v>
      </c>
      <c r="CF96" s="313">
        <f t="shared" si="50"/>
        <v>377324</v>
      </c>
      <c r="CG96" s="303">
        <v>11412</v>
      </c>
      <c r="CH96" s="303">
        <v>26684</v>
      </c>
      <c r="CI96" s="303">
        <v>20441</v>
      </c>
      <c r="CJ96" s="303">
        <v>50813</v>
      </c>
      <c r="CK96" s="303">
        <v>70344</v>
      </c>
      <c r="CL96" s="303">
        <v>14641</v>
      </c>
      <c r="CM96" s="303">
        <v>70285</v>
      </c>
      <c r="CN96" s="303">
        <v>13905</v>
      </c>
      <c r="CO96" s="303">
        <v>5644</v>
      </c>
      <c r="CP96" s="303">
        <v>16958</v>
      </c>
      <c r="CQ96" s="303">
        <v>32396</v>
      </c>
      <c r="CR96" s="303">
        <v>26916</v>
      </c>
      <c r="CS96" s="303">
        <v>16885</v>
      </c>
      <c r="CT96" s="313">
        <f t="shared" si="51"/>
        <v>233308</v>
      </c>
      <c r="CU96" s="303">
        <v>80953</v>
      </c>
      <c r="CV96" s="303">
        <v>48315</v>
      </c>
      <c r="CW96" s="303">
        <v>19707</v>
      </c>
      <c r="CX96" s="303">
        <v>37230</v>
      </c>
      <c r="CY96" s="303">
        <v>47103</v>
      </c>
      <c r="CZ96" s="313">
        <f t="shared" si="54"/>
        <v>316749</v>
      </c>
      <c r="DA96" s="303">
        <v>11647</v>
      </c>
      <c r="DB96" s="303">
        <v>9812</v>
      </c>
      <c r="DC96" s="303">
        <v>67317</v>
      </c>
      <c r="DD96" s="303">
        <v>120731</v>
      </c>
      <c r="DE96" s="303">
        <v>70572</v>
      </c>
      <c r="DF96" s="303">
        <v>36670</v>
      </c>
      <c r="DG96" s="313">
        <f t="shared" si="52"/>
        <v>3991627</v>
      </c>
      <c r="DH96" s="313">
        <f t="shared" si="53"/>
        <v>55506</v>
      </c>
      <c r="DI96" s="303">
        <v>24141</v>
      </c>
      <c r="DJ96" s="303">
        <v>24232</v>
      </c>
      <c r="DK96" s="303">
        <v>7133</v>
      </c>
      <c r="DL96" s="314" t="s">
        <v>413</v>
      </c>
      <c r="DM96" s="303">
        <v>38874</v>
      </c>
      <c r="DN96" s="316" t="s">
        <v>413</v>
      </c>
    </row>
    <row r="97" spans="1:125" s="6" customFormat="1" ht="16.5" customHeight="1">
      <c r="A97" s="136" t="s">
        <v>121</v>
      </c>
      <c r="B97" s="313">
        <f t="shared" si="40"/>
        <v>705497</v>
      </c>
      <c r="C97" s="303">
        <v>51807</v>
      </c>
      <c r="D97" s="303">
        <v>39243</v>
      </c>
      <c r="E97" s="303">
        <v>35438</v>
      </c>
      <c r="F97" s="303">
        <v>16878</v>
      </c>
      <c r="G97" s="303">
        <v>50421</v>
      </c>
      <c r="H97" s="303">
        <v>105763</v>
      </c>
      <c r="I97" s="303">
        <v>74293</v>
      </c>
      <c r="J97" s="303">
        <v>23923</v>
      </c>
      <c r="K97" s="303">
        <v>63140</v>
      </c>
      <c r="L97" s="303">
        <v>141195</v>
      </c>
      <c r="M97" s="303">
        <v>39416</v>
      </c>
      <c r="N97" s="303">
        <v>63980</v>
      </c>
      <c r="O97" s="313">
        <f t="shared" si="41"/>
        <v>281789</v>
      </c>
      <c r="P97" s="303">
        <v>48940</v>
      </c>
      <c r="Q97" s="303">
        <v>47422</v>
      </c>
      <c r="R97" s="303">
        <v>26667</v>
      </c>
      <c r="S97" s="303">
        <v>26209</v>
      </c>
      <c r="T97" s="303">
        <v>24141</v>
      </c>
      <c r="U97" s="303">
        <v>60862</v>
      </c>
      <c r="V97" s="303">
        <v>35317</v>
      </c>
      <c r="W97" s="303">
        <v>12231</v>
      </c>
      <c r="X97" s="313">
        <f t="shared" si="42"/>
        <v>315444</v>
      </c>
      <c r="Y97" s="303">
        <v>66843</v>
      </c>
      <c r="Z97" s="303">
        <v>90025</v>
      </c>
      <c r="AA97" s="303">
        <v>80250</v>
      </c>
      <c r="AB97" s="303">
        <v>78326</v>
      </c>
      <c r="AC97" s="313">
        <f t="shared" si="43"/>
        <v>250674</v>
      </c>
      <c r="AD97" s="303">
        <v>35135</v>
      </c>
      <c r="AE97" s="303">
        <v>38698</v>
      </c>
      <c r="AF97" s="303">
        <v>26199</v>
      </c>
      <c r="AG97" s="303">
        <v>55917</v>
      </c>
      <c r="AH97" s="303">
        <v>34608</v>
      </c>
      <c r="AI97" s="303">
        <v>60117</v>
      </c>
      <c r="AJ97" s="313">
        <f t="shared" si="44"/>
        <v>34738</v>
      </c>
      <c r="AK97" s="303">
        <v>16194</v>
      </c>
      <c r="AL97" s="303">
        <v>18544</v>
      </c>
      <c r="AM97" s="313">
        <f t="shared" si="45"/>
        <v>488816</v>
      </c>
      <c r="AN97" s="303">
        <v>25200</v>
      </c>
      <c r="AO97" s="303">
        <v>29499</v>
      </c>
      <c r="AP97" s="303">
        <v>49398</v>
      </c>
      <c r="AQ97" s="303">
        <v>18798</v>
      </c>
      <c r="AR97" s="303">
        <v>62683</v>
      </c>
      <c r="AS97" s="303">
        <v>17631</v>
      </c>
      <c r="AT97" s="303">
        <v>90626</v>
      </c>
      <c r="AU97" s="303">
        <v>91424</v>
      </c>
      <c r="AV97" s="303">
        <v>66012</v>
      </c>
      <c r="AW97" s="303">
        <v>37545</v>
      </c>
      <c r="AX97" s="313">
        <f t="shared" si="46"/>
        <v>475859</v>
      </c>
      <c r="AY97" s="303">
        <v>47042</v>
      </c>
      <c r="AZ97" s="303">
        <v>196285</v>
      </c>
      <c r="BA97" s="303">
        <v>63091</v>
      </c>
      <c r="BB97" s="303">
        <v>119249</v>
      </c>
      <c r="BC97" s="303">
        <v>50192</v>
      </c>
      <c r="BD97" s="313">
        <f t="shared" si="47"/>
        <v>851698</v>
      </c>
      <c r="BE97" s="303">
        <v>177848</v>
      </c>
      <c r="BF97" s="303">
        <v>94835</v>
      </c>
      <c r="BG97" s="303">
        <v>111231</v>
      </c>
      <c r="BH97" s="303">
        <v>93181</v>
      </c>
      <c r="BI97" s="303">
        <v>110649</v>
      </c>
      <c r="BJ97" s="303">
        <v>91432</v>
      </c>
      <c r="BK97" s="303">
        <v>94581</v>
      </c>
      <c r="BL97" s="303">
        <v>77941</v>
      </c>
      <c r="BM97" s="313">
        <f t="shared" si="48"/>
        <v>306408</v>
      </c>
      <c r="BN97" s="303">
        <v>63812</v>
      </c>
      <c r="BO97" s="303">
        <v>51809</v>
      </c>
      <c r="BP97" s="303">
        <v>51074</v>
      </c>
      <c r="BQ97" s="303">
        <v>30137</v>
      </c>
      <c r="BR97" s="303">
        <v>109576</v>
      </c>
      <c r="BS97" s="313">
        <f t="shared" si="49"/>
        <v>607419</v>
      </c>
      <c r="BT97" s="348">
        <v>37804</v>
      </c>
      <c r="BU97" s="303">
        <v>76946</v>
      </c>
      <c r="BV97" s="303">
        <v>27098</v>
      </c>
      <c r="BW97" s="303">
        <v>14605</v>
      </c>
      <c r="BX97" s="303">
        <v>51323</v>
      </c>
      <c r="BY97" s="303">
        <v>133168</v>
      </c>
      <c r="BZ97" s="303">
        <v>44494</v>
      </c>
      <c r="CA97" s="303">
        <v>38071</v>
      </c>
      <c r="CB97" s="303">
        <v>68525</v>
      </c>
      <c r="CC97" s="303">
        <v>36293</v>
      </c>
      <c r="CD97" s="303">
        <v>40123</v>
      </c>
      <c r="CE97" s="303">
        <v>38969</v>
      </c>
      <c r="CF97" s="313">
        <f t="shared" si="50"/>
        <v>578890</v>
      </c>
      <c r="CG97" s="303">
        <v>17032</v>
      </c>
      <c r="CH97" s="303">
        <v>42275</v>
      </c>
      <c r="CI97" s="303">
        <v>31499</v>
      </c>
      <c r="CJ97" s="303">
        <v>77830</v>
      </c>
      <c r="CK97" s="303">
        <v>101545</v>
      </c>
      <c r="CL97" s="303">
        <v>22156</v>
      </c>
      <c r="CM97" s="303">
        <v>111076</v>
      </c>
      <c r="CN97" s="303">
        <v>21904</v>
      </c>
      <c r="CO97" s="303">
        <v>8323</v>
      </c>
      <c r="CP97" s="303">
        <v>25793</v>
      </c>
      <c r="CQ97" s="303">
        <v>54538</v>
      </c>
      <c r="CR97" s="303">
        <v>40393</v>
      </c>
      <c r="CS97" s="303">
        <v>24526</v>
      </c>
      <c r="CT97" s="313">
        <f t="shared" si="51"/>
        <v>329351</v>
      </c>
      <c r="CU97" s="303">
        <v>111998</v>
      </c>
      <c r="CV97" s="303">
        <v>68357</v>
      </c>
      <c r="CW97" s="303">
        <v>27194</v>
      </c>
      <c r="CX97" s="303">
        <v>52229</v>
      </c>
      <c r="CY97" s="303">
        <v>69573</v>
      </c>
      <c r="CZ97" s="313">
        <f t="shared" si="54"/>
        <v>521239</v>
      </c>
      <c r="DA97" s="303">
        <v>19293</v>
      </c>
      <c r="DB97" s="303">
        <v>15074</v>
      </c>
      <c r="DC97" s="303">
        <v>118570</v>
      </c>
      <c r="DD97" s="303">
        <v>186378</v>
      </c>
      <c r="DE97" s="303">
        <v>125704</v>
      </c>
      <c r="DF97" s="303">
        <v>56220</v>
      </c>
      <c r="DG97" s="313">
        <f t="shared" si="52"/>
        <v>5747822</v>
      </c>
      <c r="DH97" s="313">
        <f t="shared" si="53"/>
        <v>77365</v>
      </c>
      <c r="DI97" s="303">
        <v>34878</v>
      </c>
      <c r="DJ97" s="303">
        <v>34981</v>
      </c>
      <c r="DK97" s="303">
        <v>7506</v>
      </c>
      <c r="DL97" s="314" t="s">
        <v>413</v>
      </c>
      <c r="DM97" s="303">
        <v>48217</v>
      </c>
      <c r="DN97" s="316" t="s">
        <v>413</v>
      </c>
    </row>
    <row r="98" spans="1:125" s="6" customFormat="1" ht="16.5" customHeight="1">
      <c r="A98" s="136" t="s">
        <v>122</v>
      </c>
      <c r="B98" s="313">
        <f t="shared" si="40"/>
        <v>482906</v>
      </c>
      <c r="C98" s="303">
        <v>33011</v>
      </c>
      <c r="D98" s="303">
        <v>30249</v>
      </c>
      <c r="E98" s="303">
        <v>23951</v>
      </c>
      <c r="F98" s="303">
        <v>13779</v>
      </c>
      <c r="G98" s="303">
        <v>33182</v>
      </c>
      <c r="H98" s="303">
        <v>69039</v>
      </c>
      <c r="I98" s="303">
        <v>55231</v>
      </c>
      <c r="J98" s="303">
        <v>17316</v>
      </c>
      <c r="K98" s="303">
        <v>43460</v>
      </c>
      <c r="L98" s="303">
        <v>97846</v>
      </c>
      <c r="M98" s="303">
        <v>26746</v>
      </c>
      <c r="N98" s="303">
        <v>39096</v>
      </c>
      <c r="O98" s="313">
        <f t="shared" si="41"/>
        <v>201155</v>
      </c>
      <c r="P98" s="303">
        <v>33468</v>
      </c>
      <c r="Q98" s="303">
        <v>32908</v>
      </c>
      <c r="R98" s="303">
        <v>18597</v>
      </c>
      <c r="S98" s="303">
        <v>20082</v>
      </c>
      <c r="T98" s="303">
        <v>16512</v>
      </c>
      <c r="U98" s="303">
        <v>45430</v>
      </c>
      <c r="V98" s="303">
        <v>25437</v>
      </c>
      <c r="W98" s="303">
        <v>8721</v>
      </c>
      <c r="X98" s="313">
        <f t="shared" si="42"/>
        <v>234434</v>
      </c>
      <c r="Y98" s="303">
        <v>50139</v>
      </c>
      <c r="Z98" s="303">
        <v>67468</v>
      </c>
      <c r="AA98" s="303">
        <v>60310</v>
      </c>
      <c r="AB98" s="303">
        <v>56517</v>
      </c>
      <c r="AC98" s="313">
        <f t="shared" si="43"/>
        <v>182198</v>
      </c>
      <c r="AD98" s="303">
        <v>25301</v>
      </c>
      <c r="AE98" s="303">
        <v>26410</v>
      </c>
      <c r="AF98" s="303">
        <v>20614</v>
      </c>
      <c r="AG98" s="303">
        <v>41292</v>
      </c>
      <c r="AH98" s="303">
        <v>26651</v>
      </c>
      <c r="AI98" s="303">
        <v>41930</v>
      </c>
      <c r="AJ98" s="313">
        <f t="shared" si="44"/>
        <v>23632</v>
      </c>
      <c r="AK98" s="303">
        <v>11161</v>
      </c>
      <c r="AL98" s="303">
        <v>12471</v>
      </c>
      <c r="AM98" s="313">
        <f t="shared" si="45"/>
        <v>353280</v>
      </c>
      <c r="AN98" s="303">
        <v>18766</v>
      </c>
      <c r="AO98" s="303">
        <v>20749</v>
      </c>
      <c r="AP98" s="303">
        <v>33440</v>
      </c>
      <c r="AQ98" s="303">
        <v>14178</v>
      </c>
      <c r="AR98" s="303">
        <v>46164</v>
      </c>
      <c r="AS98" s="303">
        <v>13779</v>
      </c>
      <c r="AT98" s="303">
        <v>66945</v>
      </c>
      <c r="AU98" s="303">
        <v>64469</v>
      </c>
      <c r="AV98" s="303">
        <v>46959</v>
      </c>
      <c r="AW98" s="303">
        <v>27831</v>
      </c>
      <c r="AX98" s="313">
        <f t="shared" si="46"/>
        <v>334025</v>
      </c>
      <c r="AY98" s="303">
        <v>34200</v>
      </c>
      <c r="AZ98" s="303">
        <v>137747</v>
      </c>
      <c r="BA98" s="303">
        <v>40874</v>
      </c>
      <c r="BB98" s="303">
        <v>86332</v>
      </c>
      <c r="BC98" s="303">
        <v>34872</v>
      </c>
      <c r="BD98" s="313">
        <f t="shared" si="47"/>
        <v>548060</v>
      </c>
      <c r="BE98" s="303">
        <v>110727</v>
      </c>
      <c r="BF98" s="303">
        <v>57381</v>
      </c>
      <c r="BG98" s="303">
        <v>70358</v>
      </c>
      <c r="BH98" s="303">
        <v>59574</v>
      </c>
      <c r="BI98" s="303">
        <v>76358</v>
      </c>
      <c r="BJ98" s="303">
        <v>59799</v>
      </c>
      <c r="BK98" s="303">
        <v>65248</v>
      </c>
      <c r="BL98" s="303">
        <v>48615</v>
      </c>
      <c r="BM98" s="313">
        <f t="shared" si="48"/>
        <v>221152</v>
      </c>
      <c r="BN98" s="303">
        <v>45350</v>
      </c>
      <c r="BO98" s="303">
        <v>33644</v>
      </c>
      <c r="BP98" s="303">
        <v>40968</v>
      </c>
      <c r="BQ98" s="303">
        <v>23991</v>
      </c>
      <c r="BR98" s="303">
        <v>77199</v>
      </c>
      <c r="BS98" s="313">
        <f t="shared" si="49"/>
        <v>443582</v>
      </c>
      <c r="BT98" s="348">
        <v>28553</v>
      </c>
      <c r="BU98" s="303">
        <v>52654</v>
      </c>
      <c r="BV98" s="303">
        <v>21920</v>
      </c>
      <c r="BW98" s="303">
        <v>12269</v>
      </c>
      <c r="BX98" s="303">
        <v>38041</v>
      </c>
      <c r="BY98" s="303">
        <v>90315</v>
      </c>
      <c r="BZ98" s="303">
        <v>30937</v>
      </c>
      <c r="CA98" s="303">
        <v>28210</v>
      </c>
      <c r="CB98" s="303">
        <v>52098</v>
      </c>
      <c r="CC98" s="303">
        <v>28701</v>
      </c>
      <c r="CD98" s="303">
        <v>30482</v>
      </c>
      <c r="CE98" s="303">
        <v>29402</v>
      </c>
      <c r="CF98" s="313">
        <f t="shared" si="50"/>
        <v>409187</v>
      </c>
      <c r="CG98" s="303">
        <v>12767</v>
      </c>
      <c r="CH98" s="303">
        <v>29350</v>
      </c>
      <c r="CI98" s="303">
        <v>25983</v>
      </c>
      <c r="CJ98" s="303">
        <v>51040</v>
      </c>
      <c r="CK98" s="303">
        <v>69242</v>
      </c>
      <c r="CL98" s="303">
        <v>17092</v>
      </c>
      <c r="CM98" s="303">
        <v>71865</v>
      </c>
      <c r="CN98" s="303">
        <v>16359</v>
      </c>
      <c r="CO98" s="303">
        <v>6059</v>
      </c>
      <c r="CP98" s="303">
        <v>20555</v>
      </c>
      <c r="CQ98" s="303">
        <v>38791</v>
      </c>
      <c r="CR98" s="303">
        <v>31890</v>
      </c>
      <c r="CS98" s="303">
        <v>18194</v>
      </c>
      <c r="CT98" s="313">
        <f t="shared" si="51"/>
        <v>238715</v>
      </c>
      <c r="CU98" s="303">
        <v>76855</v>
      </c>
      <c r="CV98" s="303">
        <v>50086</v>
      </c>
      <c r="CW98" s="303">
        <v>22473</v>
      </c>
      <c r="CX98" s="303">
        <v>40379</v>
      </c>
      <c r="CY98" s="303">
        <v>48922</v>
      </c>
      <c r="CZ98" s="313">
        <f t="shared" si="54"/>
        <v>353893</v>
      </c>
      <c r="DA98" s="303">
        <v>12995</v>
      </c>
      <c r="DB98" s="303">
        <v>10148</v>
      </c>
      <c r="DC98" s="303">
        <v>85594</v>
      </c>
      <c r="DD98" s="303">
        <v>125574</v>
      </c>
      <c r="DE98" s="303">
        <v>82852</v>
      </c>
      <c r="DF98" s="303">
        <v>36730</v>
      </c>
      <c r="DG98" s="313">
        <f t="shared" si="52"/>
        <v>4026219</v>
      </c>
      <c r="DH98" s="313">
        <f t="shared" si="53"/>
        <v>45905</v>
      </c>
      <c r="DI98" s="303">
        <v>19774</v>
      </c>
      <c r="DJ98" s="303">
        <v>23012</v>
      </c>
      <c r="DK98" s="303">
        <v>3119</v>
      </c>
      <c r="DL98" s="314" t="s">
        <v>413</v>
      </c>
      <c r="DM98" s="303">
        <v>25316</v>
      </c>
      <c r="DN98" s="316" t="s">
        <v>413</v>
      </c>
    </row>
    <row r="99" spans="1:125" s="6" customFormat="1" ht="16.5" customHeight="1">
      <c r="A99" s="136" t="s">
        <v>123</v>
      </c>
      <c r="B99" s="313">
        <f t="shared" si="40"/>
        <v>224350</v>
      </c>
      <c r="C99" s="303">
        <v>15962</v>
      </c>
      <c r="D99" s="303">
        <v>14857</v>
      </c>
      <c r="E99" s="303">
        <v>11978</v>
      </c>
      <c r="F99" s="303">
        <v>6798</v>
      </c>
      <c r="G99" s="303">
        <v>15099</v>
      </c>
      <c r="H99" s="303">
        <v>30431</v>
      </c>
      <c r="I99" s="303">
        <v>26470</v>
      </c>
      <c r="J99" s="303">
        <v>8055</v>
      </c>
      <c r="K99" s="303">
        <v>20139</v>
      </c>
      <c r="L99" s="303">
        <v>44989</v>
      </c>
      <c r="M99" s="303">
        <v>11980</v>
      </c>
      <c r="N99" s="303">
        <v>17592</v>
      </c>
      <c r="O99" s="313">
        <f t="shared" si="41"/>
        <v>95161</v>
      </c>
      <c r="P99" s="303">
        <v>16789</v>
      </c>
      <c r="Q99" s="303">
        <v>13910</v>
      </c>
      <c r="R99" s="303">
        <v>9414</v>
      </c>
      <c r="S99" s="303">
        <v>9472</v>
      </c>
      <c r="T99" s="303">
        <v>7334</v>
      </c>
      <c r="U99" s="303">
        <v>21588</v>
      </c>
      <c r="V99" s="303">
        <v>12860</v>
      </c>
      <c r="W99" s="303">
        <v>3794</v>
      </c>
      <c r="X99" s="313">
        <f t="shared" si="42"/>
        <v>105235</v>
      </c>
      <c r="Y99" s="303">
        <v>22898</v>
      </c>
      <c r="Z99" s="303">
        <v>29790</v>
      </c>
      <c r="AA99" s="303">
        <v>27269</v>
      </c>
      <c r="AB99" s="303">
        <v>25278</v>
      </c>
      <c r="AC99" s="313">
        <f t="shared" si="43"/>
        <v>87727</v>
      </c>
      <c r="AD99" s="303">
        <v>11721</v>
      </c>
      <c r="AE99" s="303">
        <v>12819</v>
      </c>
      <c r="AF99" s="303">
        <v>10089</v>
      </c>
      <c r="AG99" s="303">
        <v>20432</v>
      </c>
      <c r="AH99" s="303">
        <v>12906</v>
      </c>
      <c r="AI99" s="303">
        <v>19760</v>
      </c>
      <c r="AJ99" s="313">
        <f t="shared" si="44"/>
        <v>10018</v>
      </c>
      <c r="AK99" s="303">
        <v>4682</v>
      </c>
      <c r="AL99" s="303">
        <v>5336</v>
      </c>
      <c r="AM99" s="313">
        <f t="shared" si="45"/>
        <v>146552</v>
      </c>
      <c r="AN99" s="303">
        <v>7605</v>
      </c>
      <c r="AO99" s="303">
        <v>9879</v>
      </c>
      <c r="AP99" s="303">
        <v>15469</v>
      </c>
      <c r="AQ99" s="303">
        <v>6532</v>
      </c>
      <c r="AR99" s="303">
        <v>19544</v>
      </c>
      <c r="AS99" s="303">
        <v>6246</v>
      </c>
      <c r="AT99" s="303">
        <v>24338</v>
      </c>
      <c r="AU99" s="303">
        <v>25996</v>
      </c>
      <c r="AV99" s="303">
        <v>18734</v>
      </c>
      <c r="AW99" s="303">
        <v>12209</v>
      </c>
      <c r="AX99" s="313">
        <f t="shared" si="46"/>
        <v>141424</v>
      </c>
      <c r="AY99" s="303">
        <v>15032</v>
      </c>
      <c r="AZ99" s="303">
        <v>57573</v>
      </c>
      <c r="BA99" s="303">
        <v>17134</v>
      </c>
      <c r="BB99" s="303">
        <v>36027</v>
      </c>
      <c r="BC99" s="303">
        <v>15658</v>
      </c>
      <c r="BD99" s="313">
        <f t="shared" si="47"/>
        <v>249877</v>
      </c>
      <c r="BE99" s="303">
        <v>56516</v>
      </c>
      <c r="BF99" s="303">
        <v>24910</v>
      </c>
      <c r="BG99" s="303">
        <v>30056</v>
      </c>
      <c r="BH99" s="303">
        <v>24552</v>
      </c>
      <c r="BI99" s="303">
        <v>39238</v>
      </c>
      <c r="BJ99" s="303">
        <v>23669</v>
      </c>
      <c r="BK99" s="303">
        <v>29845</v>
      </c>
      <c r="BL99" s="303">
        <v>21091</v>
      </c>
      <c r="BM99" s="313">
        <f t="shared" si="48"/>
        <v>99226</v>
      </c>
      <c r="BN99" s="303">
        <v>20787</v>
      </c>
      <c r="BO99" s="303">
        <v>14148</v>
      </c>
      <c r="BP99" s="303">
        <v>18543</v>
      </c>
      <c r="BQ99" s="303">
        <v>11120</v>
      </c>
      <c r="BR99" s="303">
        <v>34628</v>
      </c>
      <c r="BS99" s="313">
        <f t="shared" si="49"/>
        <v>218226</v>
      </c>
      <c r="BT99" s="348">
        <v>13830</v>
      </c>
      <c r="BU99" s="303">
        <v>25359</v>
      </c>
      <c r="BV99" s="303">
        <v>11181</v>
      </c>
      <c r="BW99" s="303">
        <v>6439</v>
      </c>
      <c r="BX99" s="303">
        <v>18512</v>
      </c>
      <c r="BY99" s="303">
        <v>45251</v>
      </c>
      <c r="BZ99" s="303">
        <v>13724</v>
      </c>
      <c r="CA99" s="303">
        <v>14175</v>
      </c>
      <c r="CB99" s="303">
        <v>25451</v>
      </c>
      <c r="CC99" s="303">
        <v>13750</v>
      </c>
      <c r="CD99" s="303">
        <v>15318</v>
      </c>
      <c r="CE99" s="303">
        <v>15236</v>
      </c>
      <c r="CF99" s="313">
        <f t="shared" si="50"/>
        <v>198392</v>
      </c>
      <c r="CG99" s="303">
        <v>6648</v>
      </c>
      <c r="CH99" s="303">
        <v>14199</v>
      </c>
      <c r="CI99" s="303">
        <v>12991</v>
      </c>
      <c r="CJ99" s="303">
        <v>23808</v>
      </c>
      <c r="CK99" s="303">
        <v>33265</v>
      </c>
      <c r="CL99" s="303">
        <v>8807</v>
      </c>
      <c r="CM99" s="303">
        <v>33775</v>
      </c>
      <c r="CN99" s="303">
        <v>8193</v>
      </c>
      <c r="CO99" s="303">
        <v>3317</v>
      </c>
      <c r="CP99" s="303">
        <v>10096</v>
      </c>
      <c r="CQ99" s="303">
        <v>17803</v>
      </c>
      <c r="CR99" s="303">
        <v>16406</v>
      </c>
      <c r="CS99" s="303">
        <v>9084</v>
      </c>
      <c r="CT99" s="313">
        <f t="shared" si="51"/>
        <v>113229</v>
      </c>
      <c r="CU99" s="303">
        <v>35605</v>
      </c>
      <c r="CV99" s="303">
        <v>24955</v>
      </c>
      <c r="CW99" s="303">
        <v>11427</v>
      </c>
      <c r="CX99" s="303">
        <v>19118</v>
      </c>
      <c r="CY99" s="303">
        <v>22124</v>
      </c>
      <c r="CZ99" s="313">
        <f t="shared" si="54"/>
        <v>168773</v>
      </c>
      <c r="DA99" s="303">
        <v>6083</v>
      </c>
      <c r="DB99" s="303">
        <v>5042</v>
      </c>
      <c r="DC99" s="303">
        <v>43628</v>
      </c>
      <c r="DD99" s="303">
        <v>58723</v>
      </c>
      <c r="DE99" s="303">
        <v>38670</v>
      </c>
      <c r="DF99" s="303">
        <v>16627</v>
      </c>
      <c r="DG99" s="313">
        <f t="shared" si="52"/>
        <v>1858190</v>
      </c>
      <c r="DH99" s="313">
        <f t="shared" si="53"/>
        <v>19698</v>
      </c>
      <c r="DI99" s="303">
        <v>8896</v>
      </c>
      <c r="DJ99" s="303">
        <v>9678</v>
      </c>
      <c r="DK99" s="303">
        <v>1124</v>
      </c>
      <c r="DL99" s="314" t="s">
        <v>413</v>
      </c>
      <c r="DM99" s="303">
        <v>8558</v>
      </c>
      <c r="DN99" s="316" t="s">
        <v>413</v>
      </c>
    </row>
    <row r="100" spans="1:125" s="6" customFormat="1" ht="16.5" customHeight="1">
      <c r="A100" s="143" t="s">
        <v>124</v>
      </c>
      <c r="B100" s="313">
        <f t="shared" si="40"/>
        <v>7815009</v>
      </c>
      <c r="C100" s="349">
        <v>626794</v>
      </c>
      <c r="D100" s="349">
        <v>343485</v>
      </c>
      <c r="E100" s="349">
        <v>321922</v>
      </c>
      <c r="F100" s="349">
        <v>146708</v>
      </c>
      <c r="G100" s="349">
        <v>497948</v>
      </c>
      <c r="H100" s="349">
        <v>1244363</v>
      </c>
      <c r="I100" s="349">
        <v>758975</v>
      </c>
      <c r="J100" s="349">
        <v>226841</v>
      </c>
      <c r="K100" s="349">
        <v>643603</v>
      </c>
      <c r="L100" s="349">
        <v>1797564</v>
      </c>
      <c r="M100" s="349">
        <v>426419</v>
      </c>
      <c r="N100" s="349">
        <v>780387</v>
      </c>
      <c r="O100" s="313">
        <f t="shared" si="41"/>
        <v>2820304</v>
      </c>
      <c r="P100" s="349">
        <v>531253</v>
      </c>
      <c r="Q100" s="349">
        <v>534990</v>
      </c>
      <c r="R100" s="349">
        <v>259917</v>
      </c>
      <c r="S100" s="349">
        <v>213676</v>
      </c>
      <c r="T100" s="349">
        <v>238592</v>
      </c>
      <c r="U100" s="349">
        <v>555893</v>
      </c>
      <c r="V100" s="349">
        <v>341284</v>
      </c>
      <c r="W100" s="349">
        <v>144699</v>
      </c>
      <c r="X100" s="313">
        <f t="shared" si="42"/>
        <v>3276395</v>
      </c>
      <c r="Y100" s="349">
        <v>598191</v>
      </c>
      <c r="Z100" s="349">
        <v>905617</v>
      </c>
      <c r="AA100" s="349">
        <v>1030064</v>
      </c>
      <c r="AB100" s="349">
        <v>742523</v>
      </c>
      <c r="AC100" s="313">
        <f t="shared" si="43"/>
        <v>2576196</v>
      </c>
      <c r="AD100" s="349">
        <v>311689</v>
      </c>
      <c r="AE100" s="349">
        <v>433968</v>
      </c>
      <c r="AF100" s="349">
        <v>226771</v>
      </c>
      <c r="AG100" s="349">
        <v>603052</v>
      </c>
      <c r="AH100" s="349">
        <v>332359</v>
      </c>
      <c r="AI100" s="349">
        <v>668357</v>
      </c>
      <c r="AJ100" s="313">
        <f t="shared" si="44"/>
        <v>323521</v>
      </c>
      <c r="AK100" s="349">
        <v>150974</v>
      </c>
      <c r="AL100" s="349">
        <v>172547</v>
      </c>
      <c r="AM100" s="313">
        <f t="shared" si="45"/>
        <v>5555914</v>
      </c>
      <c r="AN100" s="349">
        <v>279939</v>
      </c>
      <c r="AO100" s="349">
        <v>307316</v>
      </c>
      <c r="AP100" s="349">
        <v>571453</v>
      </c>
      <c r="AQ100" s="349">
        <v>180545</v>
      </c>
      <c r="AR100" s="349">
        <v>730266</v>
      </c>
      <c r="AS100" s="349">
        <v>191355</v>
      </c>
      <c r="AT100" s="349">
        <v>1046861</v>
      </c>
      <c r="AU100" s="349">
        <v>1113545</v>
      </c>
      <c r="AV100" s="349">
        <v>761063</v>
      </c>
      <c r="AW100" s="349">
        <v>373571</v>
      </c>
      <c r="AX100" s="313">
        <f t="shared" si="46"/>
        <v>5996792</v>
      </c>
      <c r="AY100" s="349">
        <v>539372</v>
      </c>
      <c r="AZ100" s="349">
        <v>2601153</v>
      </c>
      <c r="BA100" s="349">
        <v>819048</v>
      </c>
      <c r="BB100" s="349">
        <v>1465544</v>
      </c>
      <c r="BC100" s="349">
        <v>571675</v>
      </c>
      <c r="BD100" s="313">
        <f t="shared" si="47"/>
        <v>12014814</v>
      </c>
      <c r="BE100" s="349">
        <v>2223758</v>
      </c>
      <c r="BF100" s="349">
        <v>1378086</v>
      </c>
      <c r="BG100" s="349">
        <v>1421567</v>
      </c>
      <c r="BH100" s="349">
        <v>1266650</v>
      </c>
      <c r="BI100" s="349">
        <v>1597213</v>
      </c>
      <c r="BJ100" s="349">
        <v>1562677</v>
      </c>
      <c r="BK100" s="349">
        <v>1362529</v>
      </c>
      <c r="BL100" s="349">
        <v>1202334</v>
      </c>
      <c r="BM100" s="313">
        <f t="shared" si="48"/>
        <v>3331599</v>
      </c>
      <c r="BN100" s="349">
        <v>691600</v>
      </c>
      <c r="BO100" s="349">
        <v>597318</v>
      </c>
      <c r="BP100" s="349">
        <v>499950</v>
      </c>
      <c r="BQ100" s="349">
        <v>287555</v>
      </c>
      <c r="BR100" s="349">
        <v>1255176</v>
      </c>
      <c r="BS100" s="313">
        <f t="shared" si="49"/>
        <v>5873871</v>
      </c>
      <c r="BT100" s="350">
        <v>353969</v>
      </c>
      <c r="BU100" s="349">
        <v>636296</v>
      </c>
      <c r="BV100" s="349">
        <v>239670</v>
      </c>
      <c r="BW100" s="349">
        <v>120128</v>
      </c>
      <c r="BX100" s="349">
        <v>417555</v>
      </c>
      <c r="BY100" s="349">
        <v>1524240</v>
      </c>
      <c r="BZ100" s="349">
        <v>401314</v>
      </c>
      <c r="CA100" s="349">
        <v>333643</v>
      </c>
      <c r="CB100" s="349">
        <v>667100</v>
      </c>
      <c r="CC100" s="349">
        <v>372081</v>
      </c>
      <c r="CD100" s="349">
        <v>432353</v>
      </c>
      <c r="CE100" s="349">
        <v>375522</v>
      </c>
      <c r="CF100" s="313">
        <f t="shared" si="50"/>
        <v>5737640</v>
      </c>
      <c r="CG100" s="349">
        <v>152872</v>
      </c>
      <c r="CH100" s="349">
        <v>367517</v>
      </c>
      <c r="CI100" s="349">
        <v>277773</v>
      </c>
      <c r="CJ100" s="349">
        <v>740971</v>
      </c>
      <c r="CK100" s="349">
        <v>1316747</v>
      </c>
      <c r="CL100" s="349">
        <v>190942</v>
      </c>
      <c r="CM100" s="349">
        <v>1108134</v>
      </c>
      <c r="CN100" s="349">
        <v>173419</v>
      </c>
      <c r="CO100" s="349">
        <v>76390</v>
      </c>
      <c r="CP100" s="349">
        <v>228542</v>
      </c>
      <c r="CQ100" s="349">
        <v>467416</v>
      </c>
      <c r="CR100" s="349">
        <v>383943</v>
      </c>
      <c r="CS100" s="349">
        <v>252974</v>
      </c>
      <c r="CT100" s="313">
        <f t="shared" si="51"/>
        <v>3688401</v>
      </c>
      <c r="CU100" s="349">
        <v>1343538</v>
      </c>
      <c r="CV100" s="349">
        <v>804810</v>
      </c>
      <c r="CW100" s="349">
        <v>307780</v>
      </c>
      <c r="CX100" s="349">
        <v>570492</v>
      </c>
      <c r="CY100" s="349">
        <v>661781</v>
      </c>
      <c r="CZ100" s="313">
        <f t="shared" si="54"/>
        <v>4971622</v>
      </c>
      <c r="DA100" s="349">
        <v>162510</v>
      </c>
      <c r="DB100" s="349">
        <v>140030</v>
      </c>
      <c r="DC100" s="349">
        <v>1081316</v>
      </c>
      <c r="DD100" s="349">
        <v>2000466</v>
      </c>
      <c r="DE100" s="349">
        <v>1035005</v>
      </c>
      <c r="DF100" s="349">
        <v>552295</v>
      </c>
      <c r="DG100" s="313">
        <f t="shared" si="52"/>
        <v>63982078</v>
      </c>
      <c r="DH100" s="313">
        <f t="shared" si="53"/>
        <v>1032618</v>
      </c>
      <c r="DI100" s="349">
        <v>401337</v>
      </c>
      <c r="DJ100" s="349">
        <v>381999</v>
      </c>
      <c r="DK100" s="349">
        <v>249282</v>
      </c>
      <c r="DL100" s="314" t="s">
        <v>413</v>
      </c>
      <c r="DM100" s="349">
        <v>839334</v>
      </c>
      <c r="DN100" s="351" t="s">
        <v>413</v>
      </c>
      <c r="DO100" s="28"/>
      <c r="DP100" s="28"/>
      <c r="DQ100" s="28"/>
      <c r="DR100" s="28"/>
      <c r="DS100" s="28"/>
      <c r="DT100" s="28"/>
      <c r="DU100" s="28"/>
    </row>
    <row r="101" spans="1:125" s="6" customFormat="1" ht="16.5" customHeight="1">
      <c r="A101" s="136" t="s">
        <v>95</v>
      </c>
      <c r="B101" s="313">
        <f t="shared" ref="B101:B107" si="55">SUM(C101:N101)</f>
        <v>579126</v>
      </c>
      <c r="C101" s="303">
        <v>49343</v>
      </c>
      <c r="D101" s="303">
        <v>20275</v>
      </c>
      <c r="E101" s="303">
        <v>21011</v>
      </c>
      <c r="F101" s="303">
        <v>7854</v>
      </c>
      <c r="G101" s="303">
        <v>36576</v>
      </c>
      <c r="H101" s="303">
        <v>96091</v>
      </c>
      <c r="I101" s="303">
        <v>55495</v>
      </c>
      <c r="J101" s="303">
        <v>14663</v>
      </c>
      <c r="K101" s="303">
        <v>41430</v>
      </c>
      <c r="L101" s="303">
        <v>146685</v>
      </c>
      <c r="M101" s="303">
        <v>29524</v>
      </c>
      <c r="N101" s="303">
        <v>60179</v>
      </c>
      <c r="O101" s="313">
        <f t="shared" ref="O101:O107" si="56">SUM(P101:W101)</f>
        <v>190646</v>
      </c>
      <c r="P101" s="303">
        <v>34970</v>
      </c>
      <c r="Q101" s="303">
        <v>40527</v>
      </c>
      <c r="R101" s="303">
        <v>17482</v>
      </c>
      <c r="S101" s="303">
        <v>11692</v>
      </c>
      <c r="T101" s="303">
        <v>16246</v>
      </c>
      <c r="U101" s="303">
        <v>35460</v>
      </c>
      <c r="V101" s="303">
        <v>23419</v>
      </c>
      <c r="W101" s="303">
        <v>10850</v>
      </c>
      <c r="X101" s="313">
        <f t="shared" ref="X101:X107" si="57">SUM(Y101:AB101)</f>
        <v>226064</v>
      </c>
      <c r="Y101" s="303">
        <v>38996</v>
      </c>
      <c r="Z101" s="303">
        <v>59238</v>
      </c>
      <c r="AA101" s="303">
        <v>78996</v>
      </c>
      <c r="AB101" s="303">
        <v>48834</v>
      </c>
      <c r="AC101" s="313">
        <f t="shared" ref="AC101:AC107" si="58">SUM(AD101:AI101)</f>
        <v>181939</v>
      </c>
      <c r="AD101" s="303">
        <v>19632</v>
      </c>
      <c r="AE101" s="303">
        <v>33806</v>
      </c>
      <c r="AF101" s="303">
        <v>12849</v>
      </c>
      <c r="AG101" s="303">
        <v>41357</v>
      </c>
      <c r="AH101" s="303">
        <v>22373</v>
      </c>
      <c r="AI101" s="303">
        <v>51922</v>
      </c>
      <c r="AJ101" s="313">
        <f t="shared" ref="AJ101:AJ107" si="59">SUM(AK101:AL101)</f>
        <v>19593</v>
      </c>
      <c r="AK101" s="303">
        <v>9094</v>
      </c>
      <c r="AL101" s="303">
        <v>10499</v>
      </c>
      <c r="AM101" s="313">
        <f t="shared" ref="AM101:AM107" si="60">SUM(AN101:AW101)</f>
        <v>384777</v>
      </c>
      <c r="AN101" s="303">
        <v>19802</v>
      </c>
      <c r="AO101" s="303">
        <v>22513</v>
      </c>
      <c r="AP101" s="303">
        <v>42098</v>
      </c>
      <c r="AQ101" s="303">
        <v>11489</v>
      </c>
      <c r="AR101" s="303">
        <v>49878</v>
      </c>
      <c r="AS101" s="303">
        <v>12773</v>
      </c>
      <c r="AT101" s="303">
        <v>70635</v>
      </c>
      <c r="AU101" s="303">
        <v>76811</v>
      </c>
      <c r="AV101" s="303">
        <v>55144</v>
      </c>
      <c r="AW101" s="303">
        <v>23634</v>
      </c>
      <c r="AX101" s="313">
        <f t="shared" ref="AX101:AX107" si="61">SUM(AY101:BC101)</f>
        <v>473381</v>
      </c>
      <c r="AY101" s="303">
        <v>40577</v>
      </c>
      <c r="AZ101" s="303">
        <v>210469</v>
      </c>
      <c r="BA101" s="303">
        <v>66109</v>
      </c>
      <c r="BB101" s="303">
        <v>115547</v>
      </c>
      <c r="BC101" s="303">
        <v>40679</v>
      </c>
      <c r="BD101" s="313">
        <f t="shared" ref="BD101:BD107" si="62">SUM(BE101:BL101)</f>
        <v>995782</v>
      </c>
      <c r="BE101" s="303">
        <v>139286</v>
      </c>
      <c r="BF101" s="303">
        <v>117468</v>
      </c>
      <c r="BG101" s="303">
        <v>116993</v>
      </c>
      <c r="BH101" s="303">
        <v>108060</v>
      </c>
      <c r="BI101" s="303">
        <v>134548</v>
      </c>
      <c r="BJ101" s="303">
        <v>154912</v>
      </c>
      <c r="BK101" s="303">
        <v>113992</v>
      </c>
      <c r="BL101" s="303">
        <v>110523</v>
      </c>
      <c r="BM101" s="313">
        <f t="shared" ref="BM101:BM107" si="63">SUM(BN101:BR101)</f>
        <v>238116</v>
      </c>
      <c r="BN101" s="303">
        <v>47505</v>
      </c>
      <c r="BO101" s="303">
        <v>47572</v>
      </c>
      <c r="BP101" s="303">
        <v>32287</v>
      </c>
      <c r="BQ101" s="303">
        <v>18512</v>
      </c>
      <c r="BR101" s="303">
        <v>92240</v>
      </c>
      <c r="BS101" s="313">
        <f t="shared" ref="BS101:BS107" si="64">SUM(BT101:CE101)</f>
        <v>370029</v>
      </c>
      <c r="BT101" s="348">
        <v>21656</v>
      </c>
      <c r="BU101" s="303">
        <v>37448</v>
      </c>
      <c r="BV101" s="303">
        <v>13546</v>
      </c>
      <c r="BW101" s="303">
        <v>6041</v>
      </c>
      <c r="BX101" s="303">
        <v>22872</v>
      </c>
      <c r="BY101" s="303">
        <v>103486</v>
      </c>
      <c r="BZ101" s="303">
        <v>25083</v>
      </c>
      <c r="CA101" s="303">
        <v>21057</v>
      </c>
      <c r="CB101" s="303">
        <v>40046</v>
      </c>
      <c r="CC101" s="303">
        <v>25582</v>
      </c>
      <c r="CD101" s="303">
        <v>29379</v>
      </c>
      <c r="CE101" s="303">
        <v>23833</v>
      </c>
      <c r="CF101" s="313">
        <f t="shared" ref="CF101:CF107" si="65">SUM(CG101:CS101)</f>
        <v>380553</v>
      </c>
      <c r="CG101" s="303">
        <v>9251</v>
      </c>
      <c r="CH101" s="303">
        <v>23361</v>
      </c>
      <c r="CI101" s="303">
        <v>16190</v>
      </c>
      <c r="CJ101" s="303">
        <v>50818</v>
      </c>
      <c r="CK101" s="303">
        <v>95725</v>
      </c>
      <c r="CL101" s="303">
        <v>10885</v>
      </c>
      <c r="CM101" s="303">
        <v>74786</v>
      </c>
      <c r="CN101" s="303">
        <v>9227</v>
      </c>
      <c r="CO101" s="303">
        <v>4412</v>
      </c>
      <c r="CP101" s="303">
        <v>12706</v>
      </c>
      <c r="CQ101" s="303">
        <v>30235</v>
      </c>
      <c r="CR101" s="303">
        <v>24628</v>
      </c>
      <c r="CS101" s="303">
        <v>18329</v>
      </c>
      <c r="CT101" s="313">
        <f t="shared" ref="CT101:CT107" si="66">SUM(CU101:CY101)</f>
        <v>277047</v>
      </c>
      <c r="CU101" s="303">
        <v>102767</v>
      </c>
      <c r="CV101" s="303">
        <v>62223</v>
      </c>
      <c r="CW101" s="303">
        <v>23250</v>
      </c>
      <c r="CX101" s="303">
        <v>41775</v>
      </c>
      <c r="CY101" s="303">
        <v>47032</v>
      </c>
      <c r="CZ101" s="313">
        <f t="shared" ref="CZ101:CZ107" si="67">SUM(DA101:DF101)</f>
        <v>338577</v>
      </c>
      <c r="DA101" s="303">
        <v>9960</v>
      </c>
      <c r="DB101" s="303">
        <v>8908</v>
      </c>
      <c r="DC101" s="303">
        <v>68737</v>
      </c>
      <c r="DD101" s="303">
        <v>146683</v>
      </c>
      <c r="DE101" s="303">
        <v>64233</v>
      </c>
      <c r="DF101" s="303">
        <v>40056</v>
      </c>
      <c r="DG101" s="313">
        <f t="shared" si="52"/>
        <v>4655630</v>
      </c>
      <c r="DH101" s="313">
        <f t="shared" ref="DH101:DH107" si="68">SUM(DI101:DK101)</f>
        <v>87217</v>
      </c>
      <c r="DI101" s="303">
        <v>28343</v>
      </c>
      <c r="DJ101" s="303">
        <v>24668</v>
      </c>
      <c r="DK101" s="303">
        <v>34206</v>
      </c>
      <c r="DL101" s="314" t="s">
        <v>413</v>
      </c>
      <c r="DM101" s="303">
        <v>75515</v>
      </c>
      <c r="DN101" s="316" t="s">
        <v>413</v>
      </c>
    </row>
    <row r="102" spans="1:125" s="6" customFormat="1" ht="16.5" customHeight="1">
      <c r="A102" s="136" t="s">
        <v>96</v>
      </c>
      <c r="B102" s="313">
        <f t="shared" si="55"/>
        <v>1070042</v>
      </c>
      <c r="C102" s="352">
        <v>94959</v>
      </c>
      <c r="D102" s="303">
        <v>41995</v>
      </c>
      <c r="E102" s="303">
        <v>43088</v>
      </c>
      <c r="F102" s="303">
        <v>16495</v>
      </c>
      <c r="G102" s="303">
        <v>69641</v>
      </c>
      <c r="H102" s="303">
        <v>180593</v>
      </c>
      <c r="I102" s="303">
        <v>103135</v>
      </c>
      <c r="J102" s="303">
        <v>30829</v>
      </c>
      <c r="K102" s="303">
        <v>78666</v>
      </c>
      <c r="L102" s="303">
        <v>243206</v>
      </c>
      <c r="M102" s="303">
        <v>58104</v>
      </c>
      <c r="N102" s="303">
        <v>109331</v>
      </c>
      <c r="O102" s="313">
        <f t="shared" si="56"/>
        <v>372703</v>
      </c>
      <c r="P102" s="352">
        <v>68860</v>
      </c>
      <c r="Q102" s="303">
        <v>72689</v>
      </c>
      <c r="R102" s="303">
        <v>36220</v>
      </c>
      <c r="S102" s="303">
        <v>24697</v>
      </c>
      <c r="T102" s="303">
        <v>32972</v>
      </c>
      <c r="U102" s="303">
        <v>71198</v>
      </c>
      <c r="V102" s="303">
        <v>46236</v>
      </c>
      <c r="W102" s="303">
        <v>19831</v>
      </c>
      <c r="X102" s="313">
        <f t="shared" si="57"/>
        <v>448385</v>
      </c>
      <c r="Y102" s="303">
        <v>80752</v>
      </c>
      <c r="Z102" s="303">
        <v>120095</v>
      </c>
      <c r="AA102" s="303">
        <v>146992</v>
      </c>
      <c r="AB102" s="303">
        <v>100546</v>
      </c>
      <c r="AC102" s="313">
        <f t="shared" si="58"/>
        <v>349341</v>
      </c>
      <c r="AD102" s="303">
        <v>38718</v>
      </c>
      <c r="AE102" s="303">
        <v>63698</v>
      </c>
      <c r="AF102" s="303">
        <v>27837</v>
      </c>
      <c r="AG102" s="303">
        <v>79982</v>
      </c>
      <c r="AH102" s="303">
        <v>44293</v>
      </c>
      <c r="AI102" s="303">
        <v>94813</v>
      </c>
      <c r="AJ102" s="313">
        <f t="shared" si="59"/>
        <v>37183</v>
      </c>
      <c r="AK102" s="303">
        <v>17468</v>
      </c>
      <c r="AL102" s="303">
        <v>19715</v>
      </c>
      <c r="AM102" s="313">
        <f t="shared" si="60"/>
        <v>733749</v>
      </c>
      <c r="AN102" s="303">
        <v>39258</v>
      </c>
      <c r="AO102" s="303">
        <v>41737</v>
      </c>
      <c r="AP102" s="303">
        <v>75745</v>
      </c>
      <c r="AQ102" s="303">
        <v>22962</v>
      </c>
      <c r="AR102" s="352">
        <v>94970</v>
      </c>
      <c r="AS102" s="352">
        <v>26143</v>
      </c>
      <c r="AT102" s="303">
        <v>134766</v>
      </c>
      <c r="AU102" s="303">
        <v>145033</v>
      </c>
      <c r="AV102" s="303">
        <v>103160</v>
      </c>
      <c r="AW102" s="303">
        <v>49975</v>
      </c>
      <c r="AX102" s="313">
        <f t="shared" si="61"/>
        <v>881337</v>
      </c>
      <c r="AY102" s="303">
        <v>78329</v>
      </c>
      <c r="AZ102" s="303">
        <v>382561</v>
      </c>
      <c r="BA102" s="303">
        <v>124434</v>
      </c>
      <c r="BB102" s="303">
        <v>216959</v>
      </c>
      <c r="BC102" s="303">
        <v>79054</v>
      </c>
      <c r="BD102" s="313">
        <f t="shared" si="62"/>
        <v>1679566</v>
      </c>
      <c r="BE102" s="303">
        <v>225384</v>
      </c>
      <c r="BF102" s="303">
        <v>216517</v>
      </c>
      <c r="BG102" s="303">
        <v>215174</v>
      </c>
      <c r="BH102" s="303">
        <v>191255</v>
      </c>
      <c r="BI102" s="303">
        <v>216095</v>
      </c>
      <c r="BJ102" s="303">
        <v>240062</v>
      </c>
      <c r="BK102" s="303">
        <v>189164</v>
      </c>
      <c r="BL102" s="303">
        <v>185915</v>
      </c>
      <c r="BM102" s="313">
        <f t="shared" si="63"/>
        <v>462512</v>
      </c>
      <c r="BN102" s="303">
        <v>95138</v>
      </c>
      <c r="BO102" s="303">
        <v>89654</v>
      </c>
      <c r="BP102" s="315">
        <v>66321</v>
      </c>
      <c r="BQ102" s="303">
        <v>38454</v>
      </c>
      <c r="BR102" s="303">
        <v>172945</v>
      </c>
      <c r="BS102" s="313">
        <f t="shared" si="64"/>
        <v>738335</v>
      </c>
      <c r="BT102" s="352">
        <v>43717</v>
      </c>
      <c r="BU102" s="352">
        <v>77783</v>
      </c>
      <c r="BV102" s="352">
        <v>28147</v>
      </c>
      <c r="BW102" s="352">
        <v>13209</v>
      </c>
      <c r="BX102" s="352">
        <v>49684</v>
      </c>
      <c r="BY102" s="303">
        <v>198360</v>
      </c>
      <c r="BZ102" s="303">
        <v>51833</v>
      </c>
      <c r="CA102" s="303">
        <v>41840</v>
      </c>
      <c r="CB102" s="303">
        <v>82958</v>
      </c>
      <c r="CC102" s="303">
        <v>50614</v>
      </c>
      <c r="CD102" s="303">
        <v>55516</v>
      </c>
      <c r="CE102" s="303">
        <v>44674</v>
      </c>
      <c r="CF102" s="313">
        <f t="shared" si="65"/>
        <v>735917</v>
      </c>
      <c r="CG102" s="303">
        <v>19119</v>
      </c>
      <c r="CH102" s="303">
        <v>47642</v>
      </c>
      <c r="CI102" s="315">
        <v>33795</v>
      </c>
      <c r="CJ102" s="303">
        <v>100105</v>
      </c>
      <c r="CK102" s="303">
        <v>169033</v>
      </c>
      <c r="CL102" s="303">
        <v>23431</v>
      </c>
      <c r="CM102" s="303">
        <v>139802</v>
      </c>
      <c r="CN102" s="303">
        <v>20194</v>
      </c>
      <c r="CO102" s="303">
        <v>9267</v>
      </c>
      <c r="CP102" s="303">
        <v>27426</v>
      </c>
      <c r="CQ102" s="303">
        <v>60854</v>
      </c>
      <c r="CR102" s="303">
        <v>49701</v>
      </c>
      <c r="CS102" s="303">
        <v>35548</v>
      </c>
      <c r="CT102" s="313">
        <f t="shared" si="66"/>
        <v>530777</v>
      </c>
      <c r="CU102" s="303">
        <v>193430</v>
      </c>
      <c r="CV102" s="303">
        <v>118317</v>
      </c>
      <c r="CW102" s="303">
        <v>45818</v>
      </c>
      <c r="CX102" s="303">
        <v>81430</v>
      </c>
      <c r="CY102" s="303">
        <v>91782</v>
      </c>
      <c r="CZ102" s="313">
        <f t="shared" si="67"/>
        <v>630501</v>
      </c>
      <c r="DA102" s="352">
        <v>20821</v>
      </c>
      <c r="DB102" s="303">
        <v>18491</v>
      </c>
      <c r="DC102" s="303">
        <v>126724</v>
      </c>
      <c r="DD102" s="303">
        <v>263580</v>
      </c>
      <c r="DE102" s="303">
        <v>126053</v>
      </c>
      <c r="DF102" s="303">
        <v>74832</v>
      </c>
      <c r="DG102" s="313">
        <f t="shared" si="52"/>
        <v>8670348</v>
      </c>
      <c r="DH102" s="313">
        <f t="shared" si="68"/>
        <v>180741</v>
      </c>
      <c r="DI102" s="303">
        <v>65455</v>
      </c>
      <c r="DJ102" s="303">
        <v>55602</v>
      </c>
      <c r="DK102" s="303">
        <v>59684</v>
      </c>
      <c r="DL102" s="314" t="s">
        <v>413</v>
      </c>
      <c r="DM102" s="303">
        <v>152790</v>
      </c>
      <c r="DN102" s="353" t="s">
        <v>413</v>
      </c>
    </row>
    <row r="103" spans="1:125" s="6" customFormat="1" ht="16.5" customHeight="1">
      <c r="A103" s="136" t="s">
        <v>97</v>
      </c>
      <c r="B103" s="313">
        <f t="shared" si="55"/>
        <v>932922</v>
      </c>
      <c r="C103" s="352">
        <v>65669</v>
      </c>
      <c r="D103" s="303">
        <v>32223</v>
      </c>
      <c r="E103" s="303">
        <v>29279</v>
      </c>
      <c r="F103" s="303">
        <v>12354</v>
      </c>
      <c r="G103" s="303">
        <v>51483</v>
      </c>
      <c r="H103" s="303">
        <v>156918</v>
      </c>
      <c r="I103" s="303">
        <v>86243</v>
      </c>
      <c r="J103" s="303">
        <v>21457</v>
      </c>
      <c r="K103" s="303">
        <v>79247</v>
      </c>
      <c r="L103" s="303">
        <v>265678</v>
      </c>
      <c r="M103" s="303">
        <v>46933</v>
      </c>
      <c r="N103" s="303">
        <v>85438</v>
      </c>
      <c r="O103" s="313">
        <f t="shared" si="56"/>
        <v>307355</v>
      </c>
      <c r="P103" s="352">
        <v>70307</v>
      </c>
      <c r="Q103" s="303">
        <v>67879</v>
      </c>
      <c r="R103" s="303">
        <v>25498</v>
      </c>
      <c r="S103" s="303">
        <v>19604</v>
      </c>
      <c r="T103" s="303">
        <v>22402</v>
      </c>
      <c r="U103" s="303">
        <v>51551</v>
      </c>
      <c r="V103" s="303">
        <v>31703</v>
      </c>
      <c r="W103" s="303">
        <v>18411</v>
      </c>
      <c r="X103" s="313">
        <f t="shared" si="57"/>
        <v>366168</v>
      </c>
      <c r="Y103" s="303">
        <v>55664</v>
      </c>
      <c r="Z103" s="303">
        <v>97421</v>
      </c>
      <c r="AA103" s="303">
        <v>140044</v>
      </c>
      <c r="AB103" s="303">
        <v>73039</v>
      </c>
      <c r="AC103" s="313">
        <f t="shared" si="58"/>
        <v>276780</v>
      </c>
      <c r="AD103" s="303">
        <v>30250</v>
      </c>
      <c r="AE103" s="303">
        <v>44066</v>
      </c>
      <c r="AF103" s="303">
        <v>20185</v>
      </c>
      <c r="AG103" s="303">
        <v>74857</v>
      </c>
      <c r="AH103" s="303">
        <v>31795</v>
      </c>
      <c r="AI103" s="303">
        <v>75627</v>
      </c>
      <c r="AJ103" s="313">
        <f t="shared" si="59"/>
        <v>33815</v>
      </c>
      <c r="AK103" s="303">
        <v>15098</v>
      </c>
      <c r="AL103" s="303">
        <v>18717</v>
      </c>
      <c r="AM103" s="313">
        <f t="shared" si="60"/>
        <v>665557</v>
      </c>
      <c r="AN103" s="303">
        <v>29641</v>
      </c>
      <c r="AO103" s="303">
        <v>34667</v>
      </c>
      <c r="AP103" s="303">
        <v>75543</v>
      </c>
      <c r="AQ103" s="303">
        <v>17921</v>
      </c>
      <c r="AR103" s="352">
        <v>101152</v>
      </c>
      <c r="AS103" s="352">
        <v>19889</v>
      </c>
      <c r="AT103" s="303">
        <v>119219</v>
      </c>
      <c r="AU103" s="303">
        <v>146598</v>
      </c>
      <c r="AV103" s="303">
        <v>82522</v>
      </c>
      <c r="AW103" s="303">
        <v>38405</v>
      </c>
      <c r="AX103" s="313">
        <f t="shared" si="61"/>
        <v>752007</v>
      </c>
      <c r="AY103" s="303">
        <v>58589</v>
      </c>
      <c r="AZ103" s="303">
        <v>355623</v>
      </c>
      <c r="BA103" s="303">
        <v>94808</v>
      </c>
      <c r="BB103" s="303">
        <v>169884</v>
      </c>
      <c r="BC103" s="303">
        <v>73103</v>
      </c>
      <c r="BD103" s="313">
        <f t="shared" si="62"/>
        <v>1572619</v>
      </c>
      <c r="BE103" s="303">
        <v>325871</v>
      </c>
      <c r="BF103" s="303">
        <v>171025</v>
      </c>
      <c r="BG103" s="303">
        <v>172151</v>
      </c>
      <c r="BH103" s="303">
        <v>163363</v>
      </c>
      <c r="BI103" s="303">
        <v>198238</v>
      </c>
      <c r="BJ103" s="303">
        <v>207171</v>
      </c>
      <c r="BK103" s="303">
        <v>176531</v>
      </c>
      <c r="BL103" s="303">
        <v>158269</v>
      </c>
      <c r="BM103" s="313">
        <f t="shared" si="63"/>
        <v>383139</v>
      </c>
      <c r="BN103" s="303">
        <v>85667</v>
      </c>
      <c r="BO103" s="303">
        <v>61862</v>
      </c>
      <c r="BP103" s="315">
        <v>48839</v>
      </c>
      <c r="BQ103" s="303">
        <v>28451</v>
      </c>
      <c r="BR103" s="303">
        <v>158320</v>
      </c>
      <c r="BS103" s="313">
        <f t="shared" si="64"/>
        <v>630299</v>
      </c>
      <c r="BT103" s="352">
        <v>33836</v>
      </c>
      <c r="BU103" s="352">
        <v>61967</v>
      </c>
      <c r="BV103" s="352">
        <v>22438</v>
      </c>
      <c r="BW103" s="352">
        <v>9935</v>
      </c>
      <c r="BX103" s="352">
        <v>35779</v>
      </c>
      <c r="BY103" s="303">
        <v>198048</v>
      </c>
      <c r="BZ103" s="303">
        <v>35727</v>
      </c>
      <c r="CA103" s="303">
        <v>31597</v>
      </c>
      <c r="CB103" s="303">
        <v>68272</v>
      </c>
      <c r="CC103" s="303">
        <v>34531</v>
      </c>
      <c r="CD103" s="303">
        <v>55398</v>
      </c>
      <c r="CE103" s="303">
        <v>42771</v>
      </c>
      <c r="CF103" s="313">
        <f t="shared" si="65"/>
        <v>654945</v>
      </c>
      <c r="CG103" s="303">
        <v>13380</v>
      </c>
      <c r="CH103" s="303">
        <v>34934</v>
      </c>
      <c r="CI103" s="315">
        <v>24308</v>
      </c>
      <c r="CJ103" s="303">
        <v>77829</v>
      </c>
      <c r="CK103" s="303">
        <v>190378</v>
      </c>
      <c r="CL103" s="303">
        <v>16017</v>
      </c>
      <c r="CM103" s="303">
        <v>146436</v>
      </c>
      <c r="CN103" s="303">
        <v>14045</v>
      </c>
      <c r="CO103" s="303">
        <v>7540</v>
      </c>
      <c r="CP103" s="303">
        <v>22304</v>
      </c>
      <c r="CQ103" s="303">
        <v>46433</v>
      </c>
      <c r="CR103" s="303">
        <v>37774</v>
      </c>
      <c r="CS103" s="303">
        <v>23567</v>
      </c>
      <c r="CT103" s="313">
        <f t="shared" si="66"/>
        <v>421923</v>
      </c>
      <c r="CU103" s="303">
        <v>165761</v>
      </c>
      <c r="CV103" s="303">
        <v>99870</v>
      </c>
      <c r="CW103" s="303">
        <v>31600</v>
      </c>
      <c r="CX103" s="303">
        <v>63004</v>
      </c>
      <c r="CY103" s="303">
        <v>61688</v>
      </c>
      <c r="CZ103" s="313">
        <f t="shared" si="67"/>
        <v>558348</v>
      </c>
      <c r="DA103" s="352">
        <v>14816</v>
      </c>
      <c r="DB103" s="303">
        <v>12953</v>
      </c>
      <c r="DC103" s="303">
        <v>118394</v>
      </c>
      <c r="DD103" s="303">
        <v>247635</v>
      </c>
      <c r="DE103" s="303">
        <v>104223</v>
      </c>
      <c r="DF103" s="303">
        <v>60327</v>
      </c>
      <c r="DG103" s="313">
        <f t="shared" si="52"/>
        <v>7555877</v>
      </c>
      <c r="DH103" s="313">
        <f t="shared" si="68"/>
        <v>127164</v>
      </c>
      <c r="DI103" s="303">
        <v>46479</v>
      </c>
      <c r="DJ103" s="303">
        <v>42458</v>
      </c>
      <c r="DK103" s="303">
        <v>38227</v>
      </c>
      <c r="DL103" s="314" t="s">
        <v>413</v>
      </c>
      <c r="DM103" s="303">
        <v>119368</v>
      </c>
      <c r="DN103" s="353" t="s">
        <v>413</v>
      </c>
    </row>
    <row r="104" spans="1:125" s="6" customFormat="1" ht="16.5" customHeight="1">
      <c r="A104" s="136" t="s">
        <v>98</v>
      </c>
      <c r="B104" s="313">
        <f t="shared" si="55"/>
        <v>3914743</v>
      </c>
      <c r="C104" s="352">
        <v>324042</v>
      </c>
      <c r="D104" s="303">
        <v>168392</v>
      </c>
      <c r="E104" s="303">
        <v>160806</v>
      </c>
      <c r="F104" s="303">
        <v>73933</v>
      </c>
      <c r="G104" s="303">
        <v>247452</v>
      </c>
      <c r="H104" s="303">
        <v>621419</v>
      </c>
      <c r="I104" s="303">
        <v>367101</v>
      </c>
      <c r="J104" s="303">
        <v>113228</v>
      </c>
      <c r="K104" s="303">
        <v>324942</v>
      </c>
      <c r="L104" s="303">
        <v>880502</v>
      </c>
      <c r="M104" s="303">
        <v>218867</v>
      </c>
      <c r="N104" s="303">
        <v>414059</v>
      </c>
      <c r="O104" s="313">
        <f t="shared" si="56"/>
        <v>1404261</v>
      </c>
      <c r="P104" s="352">
        <v>264484</v>
      </c>
      <c r="Q104" s="303">
        <v>266047</v>
      </c>
      <c r="R104" s="303">
        <v>129233</v>
      </c>
      <c r="S104" s="303">
        <v>104124</v>
      </c>
      <c r="T104" s="303">
        <v>121704</v>
      </c>
      <c r="U104" s="303">
        <v>275922</v>
      </c>
      <c r="V104" s="303">
        <v>170212</v>
      </c>
      <c r="W104" s="303">
        <v>72535</v>
      </c>
      <c r="X104" s="313">
        <f t="shared" si="57"/>
        <v>1620031</v>
      </c>
      <c r="Y104" s="303">
        <v>289883</v>
      </c>
      <c r="Z104" s="303">
        <v>452242</v>
      </c>
      <c r="AA104" s="303">
        <v>509303</v>
      </c>
      <c r="AB104" s="303">
        <v>368603</v>
      </c>
      <c r="AC104" s="313">
        <f t="shared" si="58"/>
        <v>1278000</v>
      </c>
      <c r="AD104" s="303">
        <v>154382</v>
      </c>
      <c r="AE104" s="303">
        <v>219642</v>
      </c>
      <c r="AF104" s="303">
        <v>111491</v>
      </c>
      <c r="AG104" s="303">
        <v>296563</v>
      </c>
      <c r="AH104" s="303">
        <v>163560</v>
      </c>
      <c r="AI104" s="303">
        <v>332362</v>
      </c>
      <c r="AJ104" s="313">
        <f t="shared" si="59"/>
        <v>167750</v>
      </c>
      <c r="AK104" s="303">
        <v>78803</v>
      </c>
      <c r="AL104" s="303">
        <v>88947</v>
      </c>
      <c r="AM104" s="313">
        <f t="shared" si="60"/>
        <v>2849038</v>
      </c>
      <c r="AN104" s="303">
        <v>143051</v>
      </c>
      <c r="AO104" s="303">
        <v>151965</v>
      </c>
      <c r="AP104" s="303">
        <v>286522</v>
      </c>
      <c r="AQ104" s="303">
        <v>90674</v>
      </c>
      <c r="AR104" s="352">
        <v>364740</v>
      </c>
      <c r="AS104" s="352">
        <v>97173</v>
      </c>
      <c r="AT104" s="303">
        <v>552270</v>
      </c>
      <c r="AU104" s="303">
        <v>576572</v>
      </c>
      <c r="AV104" s="303">
        <v>397536</v>
      </c>
      <c r="AW104" s="303">
        <v>188535</v>
      </c>
      <c r="AX104" s="313">
        <f t="shared" si="61"/>
        <v>3015961</v>
      </c>
      <c r="AY104" s="303">
        <v>272414</v>
      </c>
      <c r="AZ104" s="303">
        <v>1295013</v>
      </c>
      <c r="BA104" s="303">
        <v>423209</v>
      </c>
      <c r="BB104" s="303">
        <v>740116</v>
      </c>
      <c r="BC104" s="303">
        <v>285209</v>
      </c>
      <c r="BD104" s="313">
        <f t="shared" si="62"/>
        <v>6261346</v>
      </c>
      <c r="BE104" s="303">
        <v>1209296</v>
      </c>
      <c r="BF104" s="303">
        <v>714383</v>
      </c>
      <c r="BG104" s="303">
        <v>724404</v>
      </c>
      <c r="BH104" s="303">
        <v>643309</v>
      </c>
      <c r="BI104" s="303">
        <v>840420</v>
      </c>
      <c r="BJ104" s="303">
        <v>804588</v>
      </c>
      <c r="BK104" s="303">
        <v>709391</v>
      </c>
      <c r="BL104" s="303">
        <v>615555</v>
      </c>
      <c r="BM104" s="313">
        <f t="shared" si="63"/>
        <v>1662611</v>
      </c>
      <c r="BN104" s="303">
        <v>342206</v>
      </c>
      <c r="BO104" s="303">
        <v>306186</v>
      </c>
      <c r="BP104" s="315">
        <v>247703</v>
      </c>
      <c r="BQ104" s="303">
        <v>140353</v>
      </c>
      <c r="BR104" s="303">
        <v>626163</v>
      </c>
      <c r="BS104" s="313">
        <f t="shared" si="64"/>
        <v>2931875</v>
      </c>
      <c r="BT104" s="352">
        <v>178322</v>
      </c>
      <c r="BU104" s="352">
        <v>311159</v>
      </c>
      <c r="BV104" s="352">
        <v>117764</v>
      </c>
      <c r="BW104" s="352">
        <v>58814</v>
      </c>
      <c r="BX104" s="352">
        <v>205899</v>
      </c>
      <c r="BY104" s="303">
        <v>773795</v>
      </c>
      <c r="BZ104" s="303">
        <v>203901</v>
      </c>
      <c r="CA104" s="303">
        <v>162452</v>
      </c>
      <c r="CB104" s="303">
        <v>337139</v>
      </c>
      <c r="CC104" s="303">
        <v>186775</v>
      </c>
      <c r="CD104" s="303">
        <v>211238</v>
      </c>
      <c r="CE104" s="303">
        <v>184617</v>
      </c>
      <c r="CF104" s="313">
        <f t="shared" si="65"/>
        <v>2846866</v>
      </c>
      <c r="CG104" s="303">
        <v>76322</v>
      </c>
      <c r="CH104" s="303">
        <v>179983</v>
      </c>
      <c r="CI104" s="315">
        <v>135918</v>
      </c>
      <c r="CJ104" s="303">
        <v>368490</v>
      </c>
      <c r="CK104" s="303">
        <v>673694</v>
      </c>
      <c r="CL104" s="303">
        <v>94676</v>
      </c>
      <c r="CM104" s="303">
        <v>543438</v>
      </c>
      <c r="CN104" s="303">
        <v>85322</v>
      </c>
      <c r="CO104" s="303">
        <v>38342</v>
      </c>
      <c r="CP104" s="303">
        <v>112228</v>
      </c>
      <c r="CQ104" s="303">
        <v>224028</v>
      </c>
      <c r="CR104" s="303">
        <v>187697</v>
      </c>
      <c r="CS104" s="303">
        <v>126728</v>
      </c>
      <c r="CT104" s="313">
        <f t="shared" si="66"/>
        <v>1823010</v>
      </c>
      <c r="CU104" s="303">
        <v>674101</v>
      </c>
      <c r="CV104" s="303">
        <v>391225</v>
      </c>
      <c r="CW104" s="303">
        <v>149739</v>
      </c>
      <c r="CX104" s="303">
        <v>279651</v>
      </c>
      <c r="CY104" s="303">
        <v>328294</v>
      </c>
      <c r="CZ104" s="313">
        <f t="shared" si="67"/>
        <v>2457408</v>
      </c>
      <c r="DA104" s="352">
        <v>80281</v>
      </c>
      <c r="DB104" s="303">
        <v>71027</v>
      </c>
      <c r="DC104" s="303">
        <v>531612</v>
      </c>
      <c r="DD104" s="303">
        <v>995639</v>
      </c>
      <c r="DE104" s="303">
        <v>504605</v>
      </c>
      <c r="DF104" s="303">
        <v>274244</v>
      </c>
      <c r="DG104" s="313">
        <f t="shared" si="52"/>
        <v>32232900</v>
      </c>
      <c r="DH104" s="313">
        <f t="shared" si="68"/>
        <v>510478</v>
      </c>
      <c r="DI104" s="303">
        <v>203586</v>
      </c>
      <c r="DJ104" s="303">
        <v>196823</v>
      </c>
      <c r="DK104" s="303">
        <v>110069</v>
      </c>
      <c r="DL104" s="314" t="s">
        <v>413</v>
      </c>
      <c r="DM104" s="303">
        <v>423201</v>
      </c>
      <c r="DN104" s="353" t="s">
        <v>413</v>
      </c>
    </row>
    <row r="105" spans="1:125" s="6" customFormat="1" ht="16.5" customHeight="1">
      <c r="A105" s="136" t="s">
        <v>99</v>
      </c>
      <c r="B105" s="313">
        <f t="shared" si="55"/>
        <v>1412753</v>
      </c>
      <c r="C105" s="303">
        <v>100780</v>
      </c>
      <c r="D105" s="303">
        <v>84349</v>
      </c>
      <c r="E105" s="303">
        <v>71367</v>
      </c>
      <c r="F105" s="303">
        <v>37455</v>
      </c>
      <c r="G105" s="303">
        <v>98702</v>
      </c>
      <c r="H105" s="303">
        <v>205233</v>
      </c>
      <c r="I105" s="303">
        <v>155994</v>
      </c>
      <c r="J105" s="303">
        <v>49294</v>
      </c>
      <c r="K105" s="303">
        <v>126739</v>
      </c>
      <c r="L105" s="303">
        <v>284030</v>
      </c>
      <c r="M105" s="303">
        <v>78142</v>
      </c>
      <c r="N105" s="303">
        <v>120668</v>
      </c>
      <c r="O105" s="313">
        <f t="shared" si="56"/>
        <v>578105</v>
      </c>
      <c r="P105" s="303">
        <v>99197</v>
      </c>
      <c r="Q105" s="303">
        <v>94240</v>
      </c>
      <c r="R105" s="303">
        <v>54678</v>
      </c>
      <c r="S105" s="303">
        <v>55763</v>
      </c>
      <c r="T105" s="303">
        <v>47987</v>
      </c>
      <c r="U105" s="303">
        <v>127880</v>
      </c>
      <c r="V105" s="303">
        <v>73614</v>
      </c>
      <c r="W105" s="303">
        <v>24746</v>
      </c>
      <c r="X105" s="313">
        <f t="shared" si="57"/>
        <v>655113</v>
      </c>
      <c r="Y105" s="303">
        <v>139880</v>
      </c>
      <c r="Z105" s="303">
        <v>187283</v>
      </c>
      <c r="AA105" s="303">
        <v>167829</v>
      </c>
      <c r="AB105" s="303">
        <v>160121</v>
      </c>
      <c r="AC105" s="313">
        <f t="shared" si="58"/>
        <v>520599</v>
      </c>
      <c r="AD105" s="303">
        <v>72157</v>
      </c>
      <c r="AE105" s="303">
        <v>77927</v>
      </c>
      <c r="AF105" s="303">
        <v>56902</v>
      </c>
      <c r="AG105" s="303">
        <v>117641</v>
      </c>
      <c r="AH105" s="303">
        <v>74165</v>
      </c>
      <c r="AI105" s="303">
        <v>121807</v>
      </c>
      <c r="AJ105" s="313">
        <f t="shared" si="59"/>
        <v>68388</v>
      </c>
      <c r="AK105" s="303">
        <v>32037</v>
      </c>
      <c r="AL105" s="303">
        <v>36351</v>
      </c>
      <c r="AM105" s="313">
        <f t="shared" si="60"/>
        <v>988648</v>
      </c>
      <c r="AN105" s="303">
        <v>51571</v>
      </c>
      <c r="AO105" s="303">
        <v>60127</v>
      </c>
      <c r="AP105" s="303">
        <v>98307</v>
      </c>
      <c r="AQ105" s="303">
        <v>39508</v>
      </c>
      <c r="AR105" s="303">
        <v>128391</v>
      </c>
      <c r="AS105" s="303">
        <v>37656</v>
      </c>
      <c r="AT105" s="303">
        <v>181909</v>
      </c>
      <c r="AU105" s="303">
        <v>181889</v>
      </c>
      <c r="AV105" s="303">
        <v>131705</v>
      </c>
      <c r="AW105" s="303">
        <v>77585</v>
      </c>
      <c r="AX105" s="313">
        <f t="shared" si="61"/>
        <v>951308</v>
      </c>
      <c r="AY105" s="303">
        <v>96274</v>
      </c>
      <c r="AZ105" s="303">
        <v>391605</v>
      </c>
      <c r="BA105" s="303">
        <v>121099</v>
      </c>
      <c r="BB105" s="303">
        <v>241608</v>
      </c>
      <c r="BC105" s="303">
        <v>100722</v>
      </c>
      <c r="BD105" s="313">
        <f t="shared" si="62"/>
        <v>1649635</v>
      </c>
      <c r="BE105" s="303">
        <v>345091</v>
      </c>
      <c r="BF105" s="303">
        <v>177126</v>
      </c>
      <c r="BG105" s="303">
        <v>211645</v>
      </c>
      <c r="BH105" s="303">
        <v>177307</v>
      </c>
      <c r="BI105" s="303">
        <v>226245</v>
      </c>
      <c r="BJ105" s="303">
        <v>174900</v>
      </c>
      <c r="BK105" s="303">
        <v>189674</v>
      </c>
      <c r="BL105" s="303">
        <v>147647</v>
      </c>
      <c r="BM105" s="313">
        <f t="shared" si="63"/>
        <v>626786</v>
      </c>
      <c r="BN105" s="303">
        <v>129949</v>
      </c>
      <c r="BO105" s="303">
        <v>99601</v>
      </c>
      <c r="BP105" s="303">
        <v>110585</v>
      </c>
      <c r="BQ105" s="303">
        <v>65248</v>
      </c>
      <c r="BR105" s="303">
        <v>221403</v>
      </c>
      <c r="BS105" s="313">
        <f t="shared" si="64"/>
        <v>1269227</v>
      </c>
      <c r="BT105" s="348">
        <v>80187</v>
      </c>
      <c r="BU105" s="303">
        <v>154959</v>
      </c>
      <c r="BV105" s="303">
        <v>60199</v>
      </c>
      <c r="BW105" s="303">
        <v>33313</v>
      </c>
      <c r="BX105" s="303">
        <v>107876</v>
      </c>
      <c r="BY105" s="303">
        <v>268734</v>
      </c>
      <c r="BZ105" s="303">
        <v>89155</v>
      </c>
      <c r="CA105" s="303">
        <v>80456</v>
      </c>
      <c r="CB105" s="303">
        <v>146074</v>
      </c>
      <c r="CC105" s="303">
        <v>78744</v>
      </c>
      <c r="CD105" s="303">
        <v>85923</v>
      </c>
      <c r="CE105" s="303">
        <v>83607</v>
      </c>
      <c r="CF105" s="313">
        <f t="shared" si="65"/>
        <v>1186469</v>
      </c>
      <c r="CG105" s="303">
        <v>36447</v>
      </c>
      <c r="CH105" s="303">
        <v>85824</v>
      </c>
      <c r="CI105" s="303">
        <v>70473</v>
      </c>
      <c r="CJ105" s="303">
        <v>152678</v>
      </c>
      <c r="CK105" s="303">
        <v>204052</v>
      </c>
      <c r="CL105" s="303">
        <v>48055</v>
      </c>
      <c r="CM105" s="303">
        <v>216716</v>
      </c>
      <c r="CN105" s="303">
        <v>46456</v>
      </c>
      <c r="CO105" s="303">
        <v>17699</v>
      </c>
      <c r="CP105" s="303">
        <v>56444</v>
      </c>
      <c r="CQ105" s="303">
        <v>111132</v>
      </c>
      <c r="CR105" s="303">
        <v>88689</v>
      </c>
      <c r="CS105" s="303">
        <v>51804</v>
      </c>
      <c r="CT105" s="313">
        <f t="shared" si="66"/>
        <v>681295</v>
      </c>
      <c r="CU105" s="303">
        <v>224458</v>
      </c>
      <c r="CV105" s="303">
        <v>143398</v>
      </c>
      <c r="CW105" s="303">
        <v>61094</v>
      </c>
      <c r="CX105" s="303">
        <v>111726</v>
      </c>
      <c r="CY105" s="303">
        <v>140619</v>
      </c>
      <c r="CZ105" s="313">
        <f t="shared" si="67"/>
        <v>1043905</v>
      </c>
      <c r="DA105" s="303">
        <v>38371</v>
      </c>
      <c r="DB105" s="303">
        <v>30264</v>
      </c>
      <c r="DC105" s="303">
        <v>247792</v>
      </c>
      <c r="DD105" s="303">
        <v>370675</v>
      </c>
      <c r="DE105" s="303">
        <v>247226</v>
      </c>
      <c r="DF105" s="303">
        <v>109577</v>
      </c>
      <c r="DG105" s="313">
        <f t="shared" si="52"/>
        <v>11632231</v>
      </c>
      <c r="DH105" s="313">
        <f t="shared" si="68"/>
        <v>142968</v>
      </c>
      <c r="DI105" s="303">
        <v>63548</v>
      </c>
      <c r="DJ105" s="303">
        <v>67671</v>
      </c>
      <c r="DK105" s="303">
        <v>11749</v>
      </c>
      <c r="DL105" s="314" t="s">
        <v>413</v>
      </c>
      <c r="DM105" s="303">
        <v>82091</v>
      </c>
      <c r="DN105" s="316" t="s">
        <v>413</v>
      </c>
    </row>
    <row r="106" spans="1:125" s="6" customFormat="1" ht="16.5" customHeight="1">
      <c r="A106" s="136" t="s">
        <v>100</v>
      </c>
      <c r="B106" s="313">
        <f t="shared" si="55"/>
        <v>707256</v>
      </c>
      <c r="C106" s="303">
        <v>48973</v>
      </c>
      <c r="D106" s="303">
        <v>45106</v>
      </c>
      <c r="E106" s="303">
        <v>35929</v>
      </c>
      <c r="F106" s="303">
        <v>20577</v>
      </c>
      <c r="G106" s="303">
        <v>48281</v>
      </c>
      <c r="H106" s="303">
        <v>99470</v>
      </c>
      <c r="I106" s="303">
        <v>81701</v>
      </c>
      <c r="J106" s="303">
        <v>25371</v>
      </c>
      <c r="K106" s="303">
        <v>63599</v>
      </c>
      <c r="L106" s="303">
        <v>142835</v>
      </c>
      <c r="M106" s="303">
        <v>38726</v>
      </c>
      <c r="N106" s="303">
        <v>56688</v>
      </c>
      <c r="O106" s="313">
        <f t="shared" si="56"/>
        <v>296316</v>
      </c>
      <c r="P106" s="303">
        <v>50257</v>
      </c>
      <c r="Q106" s="303">
        <v>46818</v>
      </c>
      <c r="R106" s="303">
        <v>28011</v>
      </c>
      <c r="S106" s="303">
        <v>29554</v>
      </c>
      <c r="T106" s="303">
        <v>23846</v>
      </c>
      <c r="U106" s="303">
        <v>67018</v>
      </c>
      <c r="V106" s="303">
        <v>38297</v>
      </c>
      <c r="W106" s="303">
        <v>12515</v>
      </c>
      <c r="X106" s="313">
        <f t="shared" si="57"/>
        <v>339669</v>
      </c>
      <c r="Y106" s="303">
        <v>73037</v>
      </c>
      <c r="Z106" s="303">
        <v>97258</v>
      </c>
      <c r="AA106" s="303">
        <v>87579</v>
      </c>
      <c r="AB106" s="303">
        <v>81795</v>
      </c>
      <c r="AC106" s="313">
        <f t="shared" si="58"/>
        <v>269925</v>
      </c>
      <c r="AD106" s="303">
        <v>37022</v>
      </c>
      <c r="AE106" s="303">
        <v>39229</v>
      </c>
      <c r="AF106" s="303">
        <v>30703</v>
      </c>
      <c r="AG106" s="303">
        <v>61724</v>
      </c>
      <c r="AH106" s="303">
        <v>39557</v>
      </c>
      <c r="AI106" s="303">
        <v>61690</v>
      </c>
      <c r="AJ106" s="313">
        <f t="shared" si="59"/>
        <v>33650</v>
      </c>
      <c r="AK106" s="303">
        <v>15843</v>
      </c>
      <c r="AL106" s="303">
        <v>17807</v>
      </c>
      <c r="AM106" s="313">
        <f t="shared" si="60"/>
        <v>499832</v>
      </c>
      <c r="AN106" s="303">
        <v>26371</v>
      </c>
      <c r="AO106" s="303">
        <v>30628</v>
      </c>
      <c r="AP106" s="303">
        <v>48909</v>
      </c>
      <c r="AQ106" s="303">
        <v>20710</v>
      </c>
      <c r="AR106" s="303">
        <v>65708</v>
      </c>
      <c r="AS106" s="303">
        <v>20025</v>
      </c>
      <c r="AT106" s="303">
        <v>91283</v>
      </c>
      <c r="AU106" s="303">
        <v>90465</v>
      </c>
      <c r="AV106" s="303">
        <v>65693</v>
      </c>
      <c r="AW106" s="303">
        <v>40040</v>
      </c>
      <c r="AX106" s="313">
        <f t="shared" si="61"/>
        <v>475449</v>
      </c>
      <c r="AY106" s="303">
        <v>49232</v>
      </c>
      <c r="AZ106" s="303">
        <v>195320</v>
      </c>
      <c r="BA106" s="303">
        <v>58008</v>
      </c>
      <c r="BB106" s="303">
        <v>122359</v>
      </c>
      <c r="BC106" s="303">
        <v>50530</v>
      </c>
      <c r="BD106" s="313">
        <f t="shared" si="62"/>
        <v>797937</v>
      </c>
      <c r="BE106" s="303">
        <v>167243</v>
      </c>
      <c r="BF106" s="303">
        <v>82291</v>
      </c>
      <c r="BG106" s="303">
        <v>100414</v>
      </c>
      <c r="BH106" s="303">
        <v>84126</v>
      </c>
      <c r="BI106" s="303">
        <v>115596</v>
      </c>
      <c r="BJ106" s="303">
        <v>83468</v>
      </c>
      <c r="BK106" s="303">
        <v>95093</v>
      </c>
      <c r="BL106" s="303">
        <v>69706</v>
      </c>
      <c r="BM106" s="313">
        <f t="shared" si="63"/>
        <v>320378</v>
      </c>
      <c r="BN106" s="303">
        <v>66137</v>
      </c>
      <c r="BO106" s="303">
        <v>47792</v>
      </c>
      <c r="BP106" s="303">
        <v>59511</v>
      </c>
      <c r="BQ106" s="303">
        <v>35111</v>
      </c>
      <c r="BR106" s="303">
        <v>111827</v>
      </c>
      <c r="BS106" s="313">
        <f t="shared" si="64"/>
        <v>661808</v>
      </c>
      <c r="BT106" s="348">
        <v>42383</v>
      </c>
      <c r="BU106" s="303">
        <v>78013</v>
      </c>
      <c r="BV106" s="303">
        <v>33101</v>
      </c>
      <c r="BW106" s="303">
        <v>18708</v>
      </c>
      <c r="BX106" s="303">
        <v>56553</v>
      </c>
      <c r="BY106" s="303">
        <v>135566</v>
      </c>
      <c r="BZ106" s="303">
        <v>44661</v>
      </c>
      <c r="CA106" s="303">
        <v>42385</v>
      </c>
      <c r="CB106" s="303">
        <v>77549</v>
      </c>
      <c r="CC106" s="303">
        <v>42451</v>
      </c>
      <c r="CD106" s="303">
        <v>45800</v>
      </c>
      <c r="CE106" s="303">
        <v>44638</v>
      </c>
      <c r="CF106" s="313">
        <f t="shared" si="65"/>
        <v>607579</v>
      </c>
      <c r="CG106" s="303">
        <v>19415</v>
      </c>
      <c r="CH106" s="303">
        <v>43549</v>
      </c>
      <c r="CI106" s="303">
        <v>38974</v>
      </c>
      <c r="CJ106" s="303">
        <v>74848</v>
      </c>
      <c r="CK106" s="303">
        <v>102507</v>
      </c>
      <c r="CL106" s="303">
        <v>25899</v>
      </c>
      <c r="CM106" s="303">
        <v>105640</v>
      </c>
      <c r="CN106" s="303">
        <v>24552</v>
      </c>
      <c r="CO106" s="303">
        <v>9376</v>
      </c>
      <c r="CP106" s="303">
        <v>30651</v>
      </c>
      <c r="CQ106" s="303">
        <v>56594</v>
      </c>
      <c r="CR106" s="303">
        <v>48296</v>
      </c>
      <c r="CS106" s="303">
        <v>27278</v>
      </c>
      <c r="CT106" s="313">
        <f t="shared" si="66"/>
        <v>351944</v>
      </c>
      <c r="CU106" s="303">
        <v>112460</v>
      </c>
      <c r="CV106" s="303">
        <v>75041</v>
      </c>
      <c r="CW106" s="303">
        <v>33900</v>
      </c>
      <c r="CX106" s="303">
        <v>59497</v>
      </c>
      <c r="CY106" s="303">
        <v>71046</v>
      </c>
      <c r="CZ106" s="313">
        <f t="shared" si="67"/>
        <v>522666</v>
      </c>
      <c r="DA106" s="303">
        <v>19078</v>
      </c>
      <c r="DB106" s="303">
        <v>15190</v>
      </c>
      <c r="DC106" s="303">
        <v>129222</v>
      </c>
      <c r="DD106" s="303">
        <v>184297</v>
      </c>
      <c r="DE106" s="303">
        <v>121522</v>
      </c>
      <c r="DF106" s="303">
        <v>53357</v>
      </c>
      <c r="DG106" s="313">
        <f t="shared" si="52"/>
        <v>5884409</v>
      </c>
      <c r="DH106" s="313">
        <f t="shared" si="68"/>
        <v>65603</v>
      </c>
      <c r="DI106" s="303">
        <v>28670</v>
      </c>
      <c r="DJ106" s="303">
        <v>32690</v>
      </c>
      <c r="DK106" s="303">
        <v>4243</v>
      </c>
      <c r="DL106" s="314" t="s">
        <v>413</v>
      </c>
      <c r="DM106" s="303">
        <v>33874</v>
      </c>
      <c r="DN106" s="316" t="s">
        <v>413</v>
      </c>
    </row>
    <row r="107" spans="1:125" s="6" customFormat="1" ht="16.5" customHeight="1">
      <c r="A107" s="144" t="s">
        <v>101</v>
      </c>
      <c r="B107" s="354">
        <f t="shared" si="55"/>
        <v>445539</v>
      </c>
      <c r="C107" s="355">
        <v>30937</v>
      </c>
      <c r="D107" s="355">
        <v>29084</v>
      </c>
      <c r="E107" s="355">
        <v>23034</v>
      </c>
      <c r="F107" s="355">
        <v>13172</v>
      </c>
      <c r="G107" s="355">
        <v>30059</v>
      </c>
      <c r="H107" s="355">
        <v>61879</v>
      </c>
      <c r="I107" s="355">
        <v>51817</v>
      </c>
      <c r="J107" s="355">
        <v>16084</v>
      </c>
      <c r="K107" s="355">
        <v>39903</v>
      </c>
      <c r="L107" s="355">
        <v>90255</v>
      </c>
      <c r="M107" s="355">
        <v>24133</v>
      </c>
      <c r="N107" s="355">
        <v>35182</v>
      </c>
      <c r="O107" s="354">
        <f t="shared" si="56"/>
        <v>187694</v>
      </c>
      <c r="P107" s="355">
        <v>32410</v>
      </c>
      <c r="Q107" s="355">
        <v>28852</v>
      </c>
      <c r="R107" s="355">
        <v>18115</v>
      </c>
      <c r="S107" s="355">
        <v>18751</v>
      </c>
      <c r="T107" s="355">
        <v>14738</v>
      </c>
      <c r="U107" s="355">
        <v>42618</v>
      </c>
      <c r="V107" s="355">
        <v>24561</v>
      </c>
      <c r="W107" s="355">
        <v>7649</v>
      </c>
      <c r="X107" s="354">
        <f t="shared" si="57"/>
        <v>211780</v>
      </c>
      <c r="Y107" s="355">
        <v>45803</v>
      </c>
      <c r="Z107" s="355">
        <v>60392</v>
      </c>
      <c r="AA107" s="355">
        <v>55020</v>
      </c>
      <c r="AB107" s="355">
        <v>50565</v>
      </c>
      <c r="AC107" s="354">
        <f t="shared" si="58"/>
        <v>171365</v>
      </c>
      <c r="AD107" s="355">
        <v>23136</v>
      </c>
      <c r="AE107" s="355">
        <v>24819</v>
      </c>
      <c r="AF107" s="355">
        <v>19763</v>
      </c>
      <c r="AG107" s="355">
        <v>39440</v>
      </c>
      <c r="AH107" s="355">
        <v>25191</v>
      </c>
      <c r="AI107" s="355">
        <v>39016</v>
      </c>
      <c r="AJ107" s="354">
        <f t="shared" si="59"/>
        <v>20633</v>
      </c>
      <c r="AK107" s="355">
        <v>9677</v>
      </c>
      <c r="AL107" s="355">
        <v>10956</v>
      </c>
      <c r="AM107" s="354">
        <f t="shared" si="60"/>
        <v>305610</v>
      </c>
      <c r="AN107" s="355">
        <v>15979</v>
      </c>
      <c r="AO107" s="355">
        <v>19457</v>
      </c>
      <c r="AP107" s="355">
        <v>30636</v>
      </c>
      <c r="AQ107" s="355">
        <v>12915</v>
      </c>
      <c r="AR107" s="355">
        <v>40720</v>
      </c>
      <c r="AS107" s="355">
        <v>12575</v>
      </c>
      <c r="AT107" s="355">
        <v>53893</v>
      </c>
      <c r="AU107" s="355">
        <v>54524</v>
      </c>
      <c r="AV107" s="355">
        <v>39980</v>
      </c>
      <c r="AW107" s="355">
        <v>24931</v>
      </c>
      <c r="AX107" s="354">
        <f t="shared" si="61"/>
        <v>293962</v>
      </c>
      <c r="AY107" s="355">
        <v>30924</v>
      </c>
      <c r="AZ107" s="355">
        <v>120764</v>
      </c>
      <c r="BA107" s="355">
        <v>35286</v>
      </c>
      <c r="BB107" s="355">
        <v>75446</v>
      </c>
      <c r="BC107" s="355">
        <v>31542</v>
      </c>
      <c r="BD107" s="354">
        <f t="shared" si="62"/>
        <v>498526</v>
      </c>
      <c r="BE107" s="355">
        <v>107275</v>
      </c>
      <c r="BF107" s="355">
        <v>50152</v>
      </c>
      <c r="BG107" s="355">
        <v>61472</v>
      </c>
      <c r="BH107" s="355">
        <v>50841</v>
      </c>
      <c r="BI107" s="355">
        <v>75462</v>
      </c>
      <c r="BJ107" s="355">
        <v>50711</v>
      </c>
      <c r="BK107" s="355">
        <v>59794</v>
      </c>
      <c r="BL107" s="355">
        <v>42819</v>
      </c>
      <c r="BM107" s="354">
        <f t="shared" si="63"/>
        <v>200003</v>
      </c>
      <c r="BN107" s="355">
        <v>41553</v>
      </c>
      <c r="BO107" s="355">
        <v>29321</v>
      </c>
      <c r="BP107" s="355">
        <v>37364</v>
      </c>
      <c r="BQ107" s="355">
        <v>22139</v>
      </c>
      <c r="BR107" s="355">
        <v>69626</v>
      </c>
      <c r="BS107" s="354">
        <f t="shared" si="64"/>
        <v>424922</v>
      </c>
      <c r="BT107" s="356">
        <v>27150</v>
      </c>
      <c r="BU107" s="355">
        <v>49830</v>
      </c>
      <c r="BV107" s="355">
        <v>21657</v>
      </c>
      <c r="BW107" s="355">
        <v>12312</v>
      </c>
      <c r="BX107" s="355">
        <v>36402</v>
      </c>
      <c r="BY107" s="355">
        <v>87526</v>
      </c>
      <c r="BZ107" s="355">
        <v>27587</v>
      </c>
      <c r="CA107" s="355">
        <v>27205</v>
      </c>
      <c r="CB107" s="355">
        <v>49602</v>
      </c>
      <c r="CC107" s="355">
        <v>27074</v>
      </c>
      <c r="CD107" s="355">
        <v>29293</v>
      </c>
      <c r="CE107" s="355">
        <v>29284</v>
      </c>
      <c r="CF107" s="354">
        <f t="shared" si="65"/>
        <v>389634</v>
      </c>
      <c r="CG107" s="355">
        <v>12711</v>
      </c>
      <c r="CH107" s="355">
        <v>28247</v>
      </c>
      <c r="CI107" s="355">
        <v>25218</v>
      </c>
      <c r="CJ107" s="355">
        <v>47406</v>
      </c>
      <c r="CK107" s="355">
        <v>65256</v>
      </c>
      <c r="CL107" s="355">
        <v>16982</v>
      </c>
      <c r="CM107" s="355">
        <v>66813</v>
      </c>
      <c r="CN107" s="355">
        <v>15794</v>
      </c>
      <c r="CO107" s="355">
        <v>6009</v>
      </c>
      <c r="CP107" s="355">
        <v>19898</v>
      </c>
      <c r="CQ107" s="355">
        <v>35938</v>
      </c>
      <c r="CR107" s="355">
        <v>31571</v>
      </c>
      <c r="CS107" s="355">
        <v>17791</v>
      </c>
      <c r="CT107" s="354">
        <f t="shared" si="66"/>
        <v>221651</v>
      </c>
      <c r="CU107" s="355">
        <v>70012</v>
      </c>
      <c r="CV107" s="355">
        <v>48042</v>
      </c>
      <c r="CW107" s="355">
        <v>21949</v>
      </c>
      <c r="CX107" s="355">
        <v>37834</v>
      </c>
      <c r="CY107" s="355">
        <v>43814</v>
      </c>
      <c r="CZ107" s="354">
        <f t="shared" si="67"/>
        <v>330979</v>
      </c>
      <c r="DA107" s="355">
        <v>12000</v>
      </c>
      <c r="DB107" s="355">
        <v>9653</v>
      </c>
      <c r="DC107" s="355">
        <v>83615</v>
      </c>
      <c r="DD107" s="355">
        <v>116200</v>
      </c>
      <c r="DE107" s="355">
        <v>75856</v>
      </c>
      <c r="DF107" s="355">
        <v>33655</v>
      </c>
      <c r="DG107" s="354">
        <f t="shared" si="52"/>
        <v>3702298</v>
      </c>
      <c r="DH107" s="354">
        <f t="shared" si="68"/>
        <v>38358</v>
      </c>
      <c r="DI107" s="355">
        <v>16879</v>
      </c>
      <c r="DJ107" s="355">
        <v>19112</v>
      </c>
      <c r="DK107" s="355">
        <v>2367</v>
      </c>
      <c r="DL107" s="357" t="s">
        <v>413</v>
      </c>
      <c r="DM107" s="355">
        <v>18029</v>
      </c>
      <c r="DN107" s="358" t="s">
        <v>413</v>
      </c>
    </row>
    <row r="108" spans="1:125" customFormat="1" ht="16.5" customHeight="1">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c r="AJ108" s="209"/>
      <c r="AK108" s="209"/>
      <c r="AL108" s="209"/>
      <c r="AM108" s="209"/>
      <c r="AN108" s="209"/>
      <c r="AO108" s="209"/>
      <c r="AP108" s="209"/>
      <c r="AQ108" s="209"/>
      <c r="AR108" s="209"/>
      <c r="AS108" s="209"/>
      <c r="AT108" s="209"/>
      <c r="AU108" s="209"/>
      <c r="AV108" s="209"/>
      <c r="AW108" s="209"/>
      <c r="AX108" s="209"/>
      <c r="AY108" s="209"/>
      <c r="AZ108" s="209"/>
      <c r="BA108" s="209"/>
      <c r="BB108" s="209"/>
      <c r="BC108" s="209"/>
      <c r="BD108" s="209"/>
      <c r="BE108" s="209"/>
      <c r="BF108" s="209"/>
      <c r="BG108" s="209"/>
      <c r="BH108" s="209"/>
      <c r="BI108" s="209"/>
      <c r="BJ108" s="209"/>
      <c r="BK108" s="209"/>
      <c r="BL108" s="209"/>
      <c r="BM108" s="209"/>
      <c r="BN108" s="209"/>
      <c r="BO108" s="209"/>
      <c r="BP108" s="209"/>
      <c r="BQ108" s="209"/>
      <c r="BR108" s="209"/>
      <c r="BS108" s="209"/>
      <c r="BT108" s="209"/>
      <c r="BU108" s="209"/>
      <c r="BV108" s="209"/>
      <c r="BW108" s="209"/>
      <c r="BX108" s="209"/>
      <c r="BY108" s="209"/>
      <c r="BZ108" s="209"/>
      <c r="CA108" s="209"/>
      <c r="CB108" s="209"/>
      <c r="CC108" s="209"/>
      <c r="CD108" s="209"/>
      <c r="CE108" s="209"/>
      <c r="CF108" s="209"/>
      <c r="CG108" s="209"/>
      <c r="CH108" s="209"/>
      <c r="CI108" s="209"/>
      <c r="CJ108" s="209"/>
      <c r="CK108" s="209"/>
      <c r="CL108" s="209"/>
      <c r="CM108" s="209"/>
      <c r="CN108" s="209"/>
      <c r="CO108" s="209"/>
      <c r="CP108" s="209"/>
      <c r="CQ108" s="209"/>
      <c r="CR108" s="209"/>
      <c r="CS108" s="209"/>
      <c r="CT108" s="209"/>
      <c r="CU108" s="209"/>
      <c r="CV108" s="209"/>
      <c r="CW108" s="209"/>
      <c r="CX108" s="209"/>
      <c r="CY108" s="209"/>
      <c r="CZ108" s="209"/>
      <c r="DA108" s="209"/>
      <c r="DB108" s="209"/>
      <c r="DC108" s="209"/>
      <c r="DD108" s="209"/>
      <c r="DE108" s="209"/>
      <c r="DF108" s="209"/>
      <c r="DG108" s="209"/>
      <c r="DH108" s="209"/>
      <c r="DI108" s="209"/>
      <c r="DJ108" s="209"/>
      <c r="DK108" s="209"/>
      <c r="DL108" s="209"/>
      <c r="DM108" s="209"/>
      <c r="DN108" s="209"/>
    </row>
    <row r="109" spans="1:125" ht="16.5" customHeight="1">
      <c r="A109" s="8" t="s">
        <v>619</v>
      </c>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30"/>
      <c r="AJ109" s="16"/>
      <c r="AK109" s="16"/>
      <c r="AL109" s="16"/>
      <c r="AM109" s="16"/>
      <c r="AN109" s="16"/>
      <c r="AO109" s="16"/>
      <c r="AP109" s="16"/>
      <c r="AQ109" s="16"/>
      <c r="AR109" s="16"/>
      <c r="AS109" s="16"/>
      <c r="AT109" s="16"/>
      <c r="AU109" s="16"/>
      <c r="AV109" s="16"/>
      <c r="AW109" s="16"/>
      <c r="AX109" s="16"/>
      <c r="AY109" s="16"/>
      <c r="AZ109" s="16"/>
      <c r="BA109" s="16"/>
      <c r="BB109" s="16"/>
      <c r="BC109" s="16"/>
      <c r="BD109" s="30"/>
      <c r="BE109" s="30"/>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row>
    <row r="110" spans="1:125" ht="16.5" customHeight="1">
      <c r="A110" s="9" t="s">
        <v>519</v>
      </c>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30"/>
      <c r="AJ110" s="16"/>
      <c r="AK110" s="16"/>
      <c r="AL110" s="16"/>
      <c r="AM110" s="16"/>
      <c r="AN110" s="16"/>
      <c r="AO110" s="16"/>
      <c r="AP110" s="16"/>
      <c r="AQ110" s="16"/>
      <c r="AR110" s="16"/>
      <c r="AS110" s="16"/>
      <c r="AT110" s="16"/>
      <c r="AU110" s="16"/>
      <c r="AV110" s="16"/>
      <c r="AW110" s="16"/>
      <c r="AX110" s="16"/>
      <c r="AY110" s="16"/>
      <c r="AZ110" s="16"/>
      <c r="BA110" s="16"/>
      <c r="BB110" s="16"/>
      <c r="BC110" s="16"/>
      <c r="BD110" s="30"/>
      <c r="BE110" s="30"/>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row>
    <row r="111" spans="1:125" ht="16.5" customHeight="1">
      <c r="A111" s="62" t="s">
        <v>520</v>
      </c>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30"/>
      <c r="BE111" s="30"/>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row>
    <row r="112" spans="1:125" s="7" customFormat="1" ht="25.15" customHeight="1">
      <c r="A112" s="142"/>
      <c r="B112" s="246" t="s">
        <v>568</v>
      </c>
      <c r="C112" s="236" t="s">
        <v>384</v>
      </c>
      <c r="D112" s="236" t="s">
        <v>392</v>
      </c>
      <c r="E112" s="236" t="s">
        <v>385</v>
      </c>
      <c r="F112" s="236" t="s">
        <v>393</v>
      </c>
      <c r="G112" s="236" t="s">
        <v>386</v>
      </c>
      <c r="H112" s="236" t="s">
        <v>387</v>
      </c>
      <c r="I112" s="236" t="s">
        <v>388</v>
      </c>
      <c r="J112" s="236" t="s">
        <v>394</v>
      </c>
      <c r="K112" s="236" t="s">
        <v>395</v>
      </c>
      <c r="L112" s="236" t="s">
        <v>389</v>
      </c>
      <c r="M112" s="236" t="s">
        <v>390</v>
      </c>
      <c r="N112" s="236" t="s">
        <v>391</v>
      </c>
      <c r="O112" s="246" t="s">
        <v>569</v>
      </c>
      <c r="P112" s="236" t="s">
        <v>319</v>
      </c>
      <c r="Q112" s="236" t="s">
        <v>323</v>
      </c>
      <c r="R112" s="236" t="s">
        <v>324</v>
      </c>
      <c r="S112" s="236" t="s">
        <v>320</v>
      </c>
      <c r="T112" s="236" t="s">
        <v>325</v>
      </c>
      <c r="U112" s="236" t="s">
        <v>321</v>
      </c>
      <c r="V112" s="236" t="s">
        <v>322</v>
      </c>
      <c r="W112" s="236" t="s">
        <v>326</v>
      </c>
      <c r="X112" s="246" t="s">
        <v>354</v>
      </c>
      <c r="Y112" s="236" t="s">
        <v>355</v>
      </c>
      <c r="Z112" s="236" t="s">
        <v>356</v>
      </c>
      <c r="AA112" s="236" t="s">
        <v>357</v>
      </c>
      <c r="AB112" s="236" t="s">
        <v>358</v>
      </c>
      <c r="AC112" s="246" t="s">
        <v>496</v>
      </c>
      <c r="AD112" s="236" t="s">
        <v>313</v>
      </c>
      <c r="AE112" s="236" t="s">
        <v>314</v>
      </c>
      <c r="AF112" s="236" t="s">
        <v>315</v>
      </c>
      <c r="AG112" s="236" t="s">
        <v>316</v>
      </c>
      <c r="AH112" s="236" t="s">
        <v>317</v>
      </c>
      <c r="AI112" s="236" t="s">
        <v>318</v>
      </c>
      <c r="AJ112" s="246" t="s">
        <v>402</v>
      </c>
      <c r="AK112" s="236" t="s">
        <v>403</v>
      </c>
      <c r="AL112" s="236" t="s">
        <v>404</v>
      </c>
      <c r="AM112" s="246" t="s">
        <v>566</v>
      </c>
      <c r="AN112" s="236" t="s">
        <v>344</v>
      </c>
      <c r="AO112" s="236" t="s">
        <v>345</v>
      </c>
      <c r="AP112" s="236" t="s">
        <v>346</v>
      </c>
      <c r="AQ112" s="236" t="s">
        <v>347</v>
      </c>
      <c r="AR112" s="236" t="s">
        <v>338</v>
      </c>
      <c r="AS112" s="236" t="s">
        <v>339</v>
      </c>
      <c r="AT112" s="236" t="s">
        <v>340</v>
      </c>
      <c r="AU112" s="236" t="s">
        <v>342</v>
      </c>
      <c r="AV112" s="236" t="s">
        <v>343</v>
      </c>
      <c r="AW112" s="236" t="s">
        <v>341</v>
      </c>
      <c r="AX112" s="246" t="s">
        <v>567</v>
      </c>
      <c r="AY112" s="236" t="s">
        <v>335</v>
      </c>
      <c r="AZ112" s="236" t="s">
        <v>333</v>
      </c>
      <c r="BA112" s="236" t="s">
        <v>336</v>
      </c>
      <c r="BB112" s="236" t="s">
        <v>334</v>
      </c>
      <c r="BC112" s="236" t="s">
        <v>337</v>
      </c>
      <c r="BD112" s="247" t="s">
        <v>497</v>
      </c>
      <c r="BE112" s="236" t="s">
        <v>305</v>
      </c>
      <c r="BF112" s="236" t="s">
        <v>306</v>
      </c>
      <c r="BG112" s="236" t="s">
        <v>307</v>
      </c>
      <c r="BH112" s="236" t="s">
        <v>308</v>
      </c>
      <c r="BI112" s="236" t="s">
        <v>309</v>
      </c>
      <c r="BJ112" s="236" t="s">
        <v>310</v>
      </c>
      <c r="BK112" s="236" t="s">
        <v>311</v>
      </c>
      <c r="BL112" s="236" t="s">
        <v>312</v>
      </c>
      <c r="BM112" s="246" t="s">
        <v>327</v>
      </c>
      <c r="BN112" s="236" t="s">
        <v>330</v>
      </c>
      <c r="BO112" s="236" t="s">
        <v>328</v>
      </c>
      <c r="BP112" s="236" t="s">
        <v>331</v>
      </c>
      <c r="BQ112" s="236" t="s">
        <v>332</v>
      </c>
      <c r="BR112" s="236" t="s">
        <v>329</v>
      </c>
      <c r="BS112" s="246" t="s">
        <v>564</v>
      </c>
      <c r="BT112" s="236" t="s">
        <v>364</v>
      </c>
      <c r="BU112" s="236" t="s">
        <v>365</v>
      </c>
      <c r="BV112" s="236" t="s">
        <v>368</v>
      </c>
      <c r="BW112" s="236" t="s">
        <v>369</v>
      </c>
      <c r="BX112" s="236" t="s">
        <v>359</v>
      </c>
      <c r="BY112" s="236" t="s">
        <v>360</v>
      </c>
      <c r="BZ112" s="236" t="s">
        <v>361</v>
      </c>
      <c r="CA112" s="236" t="s">
        <v>362</v>
      </c>
      <c r="CB112" s="236" t="s">
        <v>363</v>
      </c>
      <c r="CC112" s="236" t="s">
        <v>366</v>
      </c>
      <c r="CD112" s="236" t="s">
        <v>367</v>
      </c>
      <c r="CE112" s="236" t="s">
        <v>370</v>
      </c>
      <c r="CF112" s="246" t="s">
        <v>565</v>
      </c>
      <c r="CG112" s="236" t="s">
        <v>371</v>
      </c>
      <c r="CH112" s="236" t="s">
        <v>379</v>
      </c>
      <c r="CI112" s="236" t="s">
        <v>372</v>
      </c>
      <c r="CJ112" s="236" t="s">
        <v>380</v>
      </c>
      <c r="CK112" s="236" t="s">
        <v>373</v>
      </c>
      <c r="CL112" s="236" t="s">
        <v>374</v>
      </c>
      <c r="CM112" s="236" t="s">
        <v>381</v>
      </c>
      <c r="CN112" s="236" t="s">
        <v>375</v>
      </c>
      <c r="CO112" s="236" t="s">
        <v>382</v>
      </c>
      <c r="CP112" s="236" t="s">
        <v>376</v>
      </c>
      <c r="CQ112" s="236" t="s">
        <v>383</v>
      </c>
      <c r="CR112" s="236" t="s">
        <v>377</v>
      </c>
      <c r="CS112" s="236" t="s">
        <v>378</v>
      </c>
      <c r="CT112" s="246" t="s">
        <v>348</v>
      </c>
      <c r="CU112" s="236" t="s">
        <v>349</v>
      </c>
      <c r="CV112" s="236" t="s">
        <v>350</v>
      </c>
      <c r="CW112" s="236" t="s">
        <v>351</v>
      </c>
      <c r="CX112" s="236" t="s">
        <v>352</v>
      </c>
      <c r="CY112" s="236" t="s">
        <v>353</v>
      </c>
      <c r="CZ112" s="246" t="s">
        <v>498</v>
      </c>
      <c r="DA112" s="236" t="s">
        <v>396</v>
      </c>
      <c r="DB112" s="236" t="s">
        <v>397</v>
      </c>
      <c r="DC112" s="236" t="s">
        <v>398</v>
      </c>
      <c r="DD112" s="236" t="s">
        <v>399</v>
      </c>
      <c r="DE112" s="236" t="s">
        <v>400</v>
      </c>
      <c r="DF112" s="236" t="s">
        <v>401</v>
      </c>
      <c r="DG112" s="246" t="s">
        <v>405</v>
      </c>
      <c r="DH112" s="246" t="s">
        <v>406</v>
      </c>
      <c r="DI112" s="236" t="s">
        <v>407</v>
      </c>
      <c r="DJ112" s="236" t="s">
        <v>408</v>
      </c>
      <c r="DK112" s="236" t="s">
        <v>409</v>
      </c>
      <c r="DL112" s="246" t="s">
        <v>410</v>
      </c>
      <c r="DM112" s="236" t="s">
        <v>411</v>
      </c>
      <c r="DN112" s="239" t="s">
        <v>412</v>
      </c>
      <c r="DO112" s="23"/>
      <c r="DP112" s="23"/>
      <c r="DQ112" s="23"/>
      <c r="DR112" s="23"/>
      <c r="DS112" s="23"/>
      <c r="DT112" s="23"/>
    </row>
    <row r="113" spans="1:126" s="31" customFormat="1" ht="16.5" customHeight="1">
      <c r="A113" s="151" t="s">
        <v>142</v>
      </c>
      <c r="B113" s="342">
        <v>20730.666666666701</v>
      </c>
      <c r="C113" s="343">
        <v>21489.666666666701</v>
      </c>
      <c r="D113" s="343">
        <v>18966.190476190499</v>
      </c>
      <c r="E113" s="343">
        <v>19154</v>
      </c>
      <c r="F113" s="343">
        <v>18710.666666666701</v>
      </c>
      <c r="G113" s="343">
        <v>19391.333333333299</v>
      </c>
      <c r="H113" s="343">
        <v>21213.333333333299</v>
      </c>
      <c r="I113" s="343">
        <v>19317.333333333299</v>
      </c>
      <c r="J113" s="343">
        <v>19208.333333333299</v>
      </c>
      <c r="K113" s="343">
        <v>20490.555555555598</v>
      </c>
      <c r="L113" s="343">
        <v>21267.142857142899</v>
      </c>
      <c r="M113" s="343">
        <v>21195.416666666701</v>
      </c>
      <c r="N113" s="343">
        <v>24022.5</v>
      </c>
      <c r="O113" s="342">
        <v>19882</v>
      </c>
      <c r="P113" s="343">
        <v>20855.266666666699</v>
      </c>
      <c r="Q113" s="343">
        <v>20643.928571428602</v>
      </c>
      <c r="R113" s="343">
        <v>19920.476190476202</v>
      </c>
      <c r="S113" s="343">
        <v>18971</v>
      </c>
      <c r="T113" s="343">
        <v>18993.888888888901</v>
      </c>
      <c r="U113" s="343">
        <v>19363.4782608696</v>
      </c>
      <c r="V113" s="343">
        <v>19526</v>
      </c>
      <c r="W113" s="343">
        <v>20072</v>
      </c>
      <c r="X113" s="342">
        <v>20280.9523809524</v>
      </c>
      <c r="Y113" s="343">
        <v>19844</v>
      </c>
      <c r="Z113" s="343">
        <v>20267.333333333299</v>
      </c>
      <c r="AA113" s="343">
        <v>20688.260869565202</v>
      </c>
      <c r="AB113" s="343">
        <v>20117.916666666701</v>
      </c>
      <c r="AC113" s="342">
        <v>20202</v>
      </c>
      <c r="AD113" s="343">
        <v>19440.714285714301</v>
      </c>
      <c r="AE113" s="343">
        <v>20715.5</v>
      </c>
      <c r="AF113" s="343">
        <v>18926.571428571398</v>
      </c>
      <c r="AG113" s="343">
        <v>20402.666666666701</v>
      </c>
      <c r="AH113" s="343">
        <v>19991</v>
      </c>
      <c r="AI113" s="343">
        <v>20677.647058823499</v>
      </c>
      <c r="AJ113" s="342">
        <v>18730.666666666701</v>
      </c>
      <c r="AK113" s="343">
        <v>19490.5</v>
      </c>
      <c r="AL113" s="343">
        <v>17993</v>
      </c>
      <c r="AM113" s="342">
        <v>20240.833333333299</v>
      </c>
      <c r="AN113" s="343">
        <v>18171</v>
      </c>
      <c r="AO113" s="343">
        <v>19120.740740740701</v>
      </c>
      <c r="AP113" s="343">
        <v>20153.0769230769</v>
      </c>
      <c r="AQ113" s="343">
        <v>18717.941176470598</v>
      </c>
      <c r="AR113" s="343">
        <v>20206</v>
      </c>
      <c r="AS113" s="343">
        <v>19150.666666666701</v>
      </c>
      <c r="AT113" s="343">
        <v>20149.333333333299</v>
      </c>
      <c r="AU113" s="343">
        <v>21495.333333333299</v>
      </c>
      <c r="AV113" s="343">
        <v>21803.333333333299</v>
      </c>
      <c r="AW113" s="343">
        <v>18946.0869565217</v>
      </c>
      <c r="AX113" s="342">
        <v>18635.666666666701</v>
      </c>
      <c r="AY113" s="343">
        <v>18300</v>
      </c>
      <c r="AZ113" s="343">
        <v>18574.666666666701</v>
      </c>
      <c r="BA113" s="343">
        <v>20632.666666666701</v>
      </c>
      <c r="BB113" s="343">
        <v>17706.190476190499</v>
      </c>
      <c r="BC113" s="343">
        <v>18879</v>
      </c>
      <c r="BD113" s="342">
        <v>22379.0476190476</v>
      </c>
      <c r="BE113" s="343">
        <v>25981.333333333299</v>
      </c>
      <c r="BF113" s="343">
        <v>22006.5</v>
      </c>
      <c r="BG113" s="343">
        <v>25420.666666666701</v>
      </c>
      <c r="BH113" s="343">
        <v>22819.333333333299</v>
      </c>
      <c r="BI113" s="343">
        <v>25787.142857142899</v>
      </c>
      <c r="BJ113" s="343">
        <v>16744.642857142899</v>
      </c>
      <c r="BK113" s="343">
        <v>21526</v>
      </c>
      <c r="BL113" s="343">
        <v>20778.3125</v>
      </c>
      <c r="BM113" s="342">
        <v>19707.083333333299</v>
      </c>
      <c r="BN113" s="343">
        <v>19850</v>
      </c>
      <c r="BO113" s="343">
        <v>20287.916666666701</v>
      </c>
      <c r="BP113" s="343">
        <v>19249.0476190476</v>
      </c>
      <c r="BQ113" s="343">
        <v>18684</v>
      </c>
      <c r="BR113" s="343">
        <v>19811.333333333299</v>
      </c>
      <c r="BS113" s="342">
        <v>19809.2153846154</v>
      </c>
      <c r="BT113" s="344">
        <v>19265.333333333299</v>
      </c>
      <c r="BU113" s="343">
        <v>19631</v>
      </c>
      <c r="BV113" s="343">
        <v>19345.599999999999</v>
      </c>
      <c r="BW113" s="343">
        <v>17745.5</v>
      </c>
      <c r="BX113" s="343">
        <v>18755.714285714301</v>
      </c>
      <c r="BY113" s="343">
        <v>20800.5</v>
      </c>
      <c r="BZ113" s="343">
        <v>20024.642857142899</v>
      </c>
      <c r="CA113" s="343">
        <v>18618</v>
      </c>
      <c r="CB113" s="343">
        <v>20510</v>
      </c>
      <c r="CC113" s="343">
        <v>19335.333333333299</v>
      </c>
      <c r="CD113" s="343">
        <v>19654</v>
      </c>
      <c r="CE113" s="343">
        <v>19492</v>
      </c>
      <c r="CF113" s="342">
        <v>19276.666666666701</v>
      </c>
      <c r="CG113" s="343">
        <v>18522.608695652201</v>
      </c>
      <c r="CH113" s="343">
        <v>17653.333333333299</v>
      </c>
      <c r="CI113" s="343">
        <v>19134</v>
      </c>
      <c r="CJ113" s="343">
        <v>18419.523809523798</v>
      </c>
      <c r="CK113" s="345">
        <v>21791.538461538501</v>
      </c>
      <c r="CL113" s="343">
        <v>19487.333333333299</v>
      </c>
      <c r="CM113" s="343">
        <v>18764.666666666701</v>
      </c>
      <c r="CN113" s="343">
        <v>19262.222222222201</v>
      </c>
      <c r="CO113" s="343">
        <v>18788.166666666701</v>
      </c>
      <c r="CP113" s="343">
        <v>19359.333333333299</v>
      </c>
      <c r="CQ113" s="343">
        <v>17906.666666666701</v>
      </c>
      <c r="CR113" s="343">
        <v>19143.928571428602</v>
      </c>
      <c r="CS113" s="343">
        <v>18689.0476190476</v>
      </c>
      <c r="CT113" s="342">
        <v>19940.869565217399</v>
      </c>
      <c r="CU113" s="343">
        <v>20796.666666666701</v>
      </c>
      <c r="CV113" s="343">
        <v>19479.553571428602</v>
      </c>
      <c r="CW113" s="343">
        <v>19295</v>
      </c>
      <c r="CX113" s="343">
        <v>19586.666666666701</v>
      </c>
      <c r="CY113" s="343">
        <v>19632.666666666701</v>
      </c>
      <c r="CZ113" s="342">
        <v>19708.0952380952</v>
      </c>
      <c r="DA113" s="343">
        <v>19003.333333333299</v>
      </c>
      <c r="DB113" s="343">
        <v>19199</v>
      </c>
      <c r="DC113" s="343">
        <v>20308.666666666701</v>
      </c>
      <c r="DD113" s="343">
        <v>19784.285714285699</v>
      </c>
      <c r="DE113" s="343">
        <v>19933</v>
      </c>
      <c r="DF113" s="343">
        <v>18380</v>
      </c>
      <c r="DG113" s="342">
        <v>20185</v>
      </c>
      <c r="DH113" s="346" t="s">
        <v>413</v>
      </c>
      <c r="DI113" s="345" t="s">
        <v>413</v>
      </c>
      <c r="DJ113" s="345" t="s">
        <v>413</v>
      </c>
      <c r="DK113" s="345" t="s">
        <v>413</v>
      </c>
      <c r="DL113" s="346" t="s">
        <v>413</v>
      </c>
      <c r="DM113" s="287" t="s">
        <v>413</v>
      </c>
      <c r="DN113" s="347" t="s">
        <v>413</v>
      </c>
      <c r="DO113" s="25"/>
      <c r="DP113" s="25"/>
      <c r="DQ113" s="25"/>
      <c r="DR113" s="25"/>
      <c r="DS113" s="25"/>
      <c r="DT113" s="329"/>
      <c r="DU113" s="329"/>
    </row>
    <row r="114" spans="1:126" s="31" customFormat="1" ht="16.5" customHeight="1">
      <c r="A114" s="152" t="s">
        <v>291</v>
      </c>
      <c r="B114" s="320">
        <v>3.3765690238686092</v>
      </c>
      <c r="C114" s="286">
        <v>3.4251164747963614</v>
      </c>
      <c r="D114" s="286">
        <v>3.0495810572006397</v>
      </c>
      <c r="E114" s="286">
        <v>3.0571986642303477</v>
      </c>
      <c r="F114" s="286">
        <v>2.9712224372710296</v>
      </c>
      <c r="G114" s="286">
        <v>3.2379761923598234</v>
      </c>
      <c r="H114" s="286">
        <v>3.1399978051992403</v>
      </c>
      <c r="I114" s="286">
        <v>3.0186182669789141</v>
      </c>
      <c r="J114" s="286">
        <v>2.8292950887819974</v>
      </c>
      <c r="K114" s="286">
        <v>3.2053806993422698</v>
      </c>
      <c r="L114" s="286">
        <v>3.6632978113899393</v>
      </c>
      <c r="M114" s="286">
        <v>3.0465908147163856</v>
      </c>
      <c r="N114" s="286">
        <v>4.0610461207476156</v>
      </c>
      <c r="O114" s="320">
        <v>3.0706116360019986</v>
      </c>
      <c r="P114" s="286">
        <v>3.0952990359184369</v>
      </c>
      <c r="Q114" s="286">
        <v>3.2460429279031362</v>
      </c>
      <c r="R114" s="286">
        <v>2.9758411719184132</v>
      </c>
      <c r="S114" s="286">
        <v>3.0416044132858291</v>
      </c>
      <c r="T114" s="286">
        <v>2.8215727846576319</v>
      </c>
      <c r="U114" s="286">
        <v>2.9059994915685192</v>
      </c>
      <c r="V114" s="286">
        <v>3.058724587137446</v>
      </c>
      <c r="W114" s="286">
        <v>3.3250411444486612</v>
      </c>
      <c r="X114" s="320">
        <v>2.9034619105708157</v>
      </c>
      <c r="Y114" s="286">
        <v>2.8964922014672267</v>
      </c>
      <c r="Z114" s="286">
        <v>2.8379097071945929</v>
      </c>
      <c r="AA114" s="286">
        <v>2.9451802796173676</v>
      </c>
      <c r="AB114" s="286">
        <v>2.921914500781142</v>
      </c>
      <c r="AC114" s="320">
        <v>3.0885082545581777</v>
      </c>
      <c r="AD114" s="286">
        <v>3.0857835519363364</v>
      </c>
      <c r="AE114" s="286">
        <v>3.0285607374412717</v>
      </c>
      <c r="AF114" s="286">
        <v>2.9037823897826414</v>
      </c>
      <c r="AG114" s="286">
        <v>3.0890024096385456</v>
      </c>
      <c r="AH114" s="286">
        <v>3.0160203357767914</v>
      </c>
      <c r="AI114" s="286">
        <v>3.1910400203925646</v>
      </c>
      <c r="AJ114" s="320">
        <v>3.7172288642186166</v>
      </c>
      <c r="AK114" s="286">
        <v>3.6726676690914477</v>
      </c>
      <c r="AL114" s="286">
        <v>3.7689193757896096</v>
      </c>
      <c r="AM114" s="320">
        <v>3.3674698956489517</v>
      </c>
      <c r="AN114" s="286">
        <v>3.2009414556962037</v>
      </c>
      <c r="AO114" s="286">
        <v>3.2487447039878186</v>
      </c>
      <c r="AP114" s="286">
        <v>3.4213751974165016</v>
      </c>
      <c r="AQ114" s="286">
        <v>2.916663856951796</v>
      </c>
      <c r="AR114" s="286">
        <v>3.3212774562877265</v>
      </c>
      <c r="AS114" s="286">
        <v>3.0085778922893134</v>
      </c>
      <c r="AT114" s="286">
        <v>3.3871210762331883</v>
      </c>
      <c r="AU114" s="286">
        <v>3.3429761556771278</v>
      </c>
      <c r="AV114" s="286">
        <v>3.651246115169152</v>
      </c>
      <c r="AW114" s="286">
        <v>3.0093102793083792</v>
      </c>
      <c r="AX114" s="320">
        <v>3.3000673165865164</v>
      </c>
      <c r="AY114" s="286">
        <v>3.1997974427142677</v>
      </c>
      <c r="AZ114" s="286">
        <v>3.4190996574783883</v>
      </c>
      <c r="BA114" s="286">
        <v>3.1922799163714091</v>
      </c>
      <c r="BB114" s="286">
        <v>3.122013865896121</v>
      </c>
      <c r="BC114" s="286">
        <v>3.2301904039043849</v>
      </c>
      <c r="BD114" s="320">
        <v>4.5212125180044369</v>
      </c>
      <c r="BE114" s="286">
        <v>6.5703135792236536</v>
      </c>
      <c r="BF114" s="286">
        <v>3.2394484995944848</v>
      </c>
      <c r="BG114" s="286">
        <v>3.9125753314584171</v>
      </c>
      <c r="BH114" s="286">
        <v>3.6282687407804746</v>
      </c>
      <c r="BI114" s="286">
        <v>4.9217318242474972</v>
      </c>
      <c r="BJ114" s="286">
        <v>3.97211878750577</v>
      </c>
      <c r="BK114" s="286">
        <v>4.1809719934101999</v>
      </c>
      <c r="BL114" s="286">
        <v>3.7746444514917177</v>
      </c>
      <c r="BM114" s="320">
        <v>3.0614157854723874</v>
      </c>
      <c r="BN114" s="286">
        <v>3.0597538498127026</v>
      </c>
      <c r="BO114" s="286">
        <v>3.0328984349575485</v>
      </c>
      <c r="BP114" s="286">
        <v>2.843941270122059</v>
      </c>
      <c r="BQ114" s="286">
        <v>2.9351966283233484</v>
      </c>
      <c r="BR114" s="286">
        <v>3.1808389025677073</v>
      </c>
      <c r="BS114" s="320">
        <v>3.1687101669195847</v>
      </c>
      <c r="BT114" s="286">
        <v>3.1283048002082694</v>
      </c>
      <c r="BU114" s="286">
        <v>3.1560686653771826</v>
      </c>
      <c r="BV114" s="286">
        <v>2.9893288061602017</v>
      </c>
      <c r="BW114" s="286">
        <v>3.1081302477984845</v>
      </c>
      <c r="BX114" s="286">
        <v>3.1388821404855642</v>
      </c>
      <c r="BY114" s="286">
        <v>3.2922568460812056</v>
      </c>
      <c r="BZ114" s="286">
        <v>2.9394005212858385</v>
      </c>
      <c r="CA114" s="286">
        <v>3.1681381332464431</v>
      </c>
      <c r="CB114" s="286">
        <v>3.2116081904545699</v>
      </c>
      <c r="CC114" s="286">
        <v>2.8537082601054484</v>
      </c>
      <c r="CD114" s="286">
        <v>3.0677855802409253</v>
      </c>
      <c r="CE114" s="286">
        <v>3.2307171234506917</v>
      </c>
      <c r="CF114" s="320">
        <v>3.4810935759265553</v>
      </c>
      <c r="CG114" s="286">
        <v>3.2420998980632008</v>
      </c>
      <c r="CH114" s="286">
        <v>3.3645739411142701</v>
      </c>
      <c r="CI114" s="286">
        <v>3.0674452401379644</v>
      </c>
      <c r="CJ114" s="286">
        <v>3.5461063408190214</v>
      </c>
      <c r="CK114" s="286">
        <v>3.5086353808978896</v>
      </c>
      <c r="CL114" s="286">
        <v>3.2008216172651545</v>
      </c>
      <c r="CM114" s="286">
        <v>3.6981640320408298</v>
      </c>
      <c r="CN114" s="286">
        <v>3.2541551209563311</v>
      </c>
      <c r="CO114" s="286">
        <v>2.989936086997997</v>
      </c>
      <c r="CP114" s="286">
        <v>3.0330430486072539</v>
      </c>
      <c r="CQ114" s="286">
        <v>3.438418624611093</v>
      </c>
      <c r="CR114" s="286">
        <v>3.143341285167935</v>
      </c>
      <c r="CS114" s="286">
        <v>3.1609807401564485</v>
      </c>
      <c r="CT114" s="320">
        <v>2.8139810426540284</v>
      </c>
      <c r="CU114" s="286">
        <v>2.9216608019939962</v>
      </c>
      <c r="CV114" s="286">
        <v>2.7755160550458635</v>
      </c>
      <c r="CW114" s="286">
        <v>2.661129796142494</v>
      </c>
      <c r="CX114" s="286">
        <v>2.8705699721964892</v>
      </c>
      <c r="CY114" s="286">
        <v>2.6067930886148583</v>
      </c>
      <c r="CZ114" s="320">
        <v>3.7315143405666431</v>
      </c>
      <c r="DA114" s="286">
        <v>3.2906237958642102</v>
      </c>
      <c r="DB114" s="286">
        <v>3.0467908584597532</v>
      </c>
      <c r="DC114" s="286">
        <v>3.8246609722361002</v>
      </c>
      <c r="DD114" s="286">
        <v>3.8803508404095504</v>
      </c>
      <c r="DE114" s="286">
        <v>3.5339468469202151</v>
      </c>
      <c r="DF114" s="286">
        <v>3.5713591393385919</v>
      </c>
      <c r="DG114" s="320">
        <v>3.5047585119607194</v>
      </c>
      <c r="DH114" s="320" t="s">
        <v>413</v>
      </c>
      <c r="DI114" s="286" t="s">
        <v>413</v>
      </c>
      <c r="DJ114" s="286" t="s">
        <v>413</v>
      </c>
      <c r="DK114" s="286" t="s">
        <v>413</v>
      </c>
      <c r="DL114" s="320" t="s">
        <v>413</v>
      </c>
      <c r="DM114" s="251" t="s">
        <v>413</v>
      </c>
      <c r="DN114" s="321" t="s">
        <v>413</v>
      </c>
      <c r="DO114" s="25"/>
      <c r="DP114" s="25"/>
      <c r="DQ114" s="25"/>
      <c r="DR114" s="25"/>
      <c r="DS114" s="25"/>
      <c r="DT114" s="329"/>
      <c r="DU114" s="329"/>
    </row>
    <row r="115" spans="1:126" s="31" customFormat="1" ht="16.5" customHeight="1">
      <c r="A115" s="152" t="s">
        <v>154</v>
      </c>
      <c r="B115" s="320">
        <v>12.5247346181593</v>
      </c>
      <c r="C115" s="286">
        <v>10.562803092898299</v>
      </c>
      <c r="D115" s="286">
        <v>14.955057325146299</v>
      </c>
      <c r="E115" s="286">
        <v>14.885746446494601</v>
      </c>
      <c r="F115" s="286">
        <v>14.768338056543699</v>
      </c>
      <c r="G115" s="286">
        <v>15.2362190427773</v>
      </c>
      <c r="H115" s="286">
        <v>11.096890489727199</v>
      </c>
      <c r="I115" s="286">
        <v>14.155158628716899</v>
      </c>
      <c r="J115" s="286">
        <v>12.9275127451973</v>
      </c>
      <c r="K115" s="286">
        <v>12.622451777893501</v>
      </c>
      <c r="L115" s="286">
        <v>13.532503469078399</v>
      </c>
      <c r="M115" s="286">
        <v>10.196077959315801</v>
      </c>
      <c r="N115" s="286">
        <v>9.3450573871281204</v>
      </c>
      <c r="O115" s="320">
        <v>12.986588846989401</v>
      </c>
      <c r="P115" s="286">
        <v>11.088243169257</v>
      </c>
      <c r="Q115" s="286">
        <v>12.5047451642572</v>
      </c>
      <c r="R115" s="286">
        <v>12.285672443251199</v>
      </c>
      <c r="S115" s="286">
        <v>15.482666432066001</v>
      </c>
      <c r="T115" s="286">
        <v>14.2803192640463</v>
      </c>
      <c r="U115" s="286">
        <v>12.946983694801199</v>
      </c>
      <c r="V115" s="286">
        <v>13.869658345476999</v>
      </c>
      <c r="W115" s="286">
        <v>15.123420337781999</v>
      </c>
      <c r="X115" s="320">
        <v>10.655899691008001</v>
      </c>
      <c r="Y115" s="286">
        <v>11.6066642256206</v>
      </c>
      <c r="Z115" s="286">
        <v>10.2676582027936</v>
      </c>
      <c r="AA115" s="286">
        <v>10.0889743223675</v>
      </c>
      <c r="AB115" s="286">
        <v>11.119853778881501</v>
      </c>
      <c r="AC115" s="320">
        <v>12.5486353327071</v>
      </c>
      <c r="AD115" s="286">
        <v>14.347814571290501</v>
      </c>
      <c r="AE115" s="286">
        <v>11.5048481681472</v>
      </c>
      <c r="AF115" s="286">
        <v>14.343766936747601</v>
      </c>
      <c r="AG115" s="286">
        <v>11.7243318295262</v>
      </c>
      <c r="AH115" s="286">
        <v>12.4193632177094</v>
      </c>
      <c r="AI115" s="286">
        <v>12.5923969833695</v>
      </c>
      <c r="AJ115" s="320">
        <v>20.1761352671348</v>
      </c>
      <c r="AK115" s="286">
        <v>17.585752599633</v>
      </c>
      <c r="AL115" s="286">
        <v>22.503417081178601</v>
      </c>
      <c r="AM115" s="320">
        <v>13.9715258039628</v>
      </c>
      <c r="AN115" s="286">
        <v>19.2197719131035</v>
      </c>
      <c r="AO115" s="286">
        <v>15.460775561657</v>
      </c>
      <c r="AP115" s="286">
        <v>13.8680244316014</v>
      </c>
      <c r="AQ115" s="286">
        <v>15.557733544459801</v>
      </c>
      <c r="AR115" s="286">
        <v>14.124278949257301</v>
      </c>
      <c r="AS115" s="286">
        <v>15.146539405214501</v>
      </c>
      <c r="AT115" s="286">
        <v>14.1797179654729</v>
      </c>
      <c r="AU115" s="286">
        <v>11.982959450154199</v>
      </c>
      <c r="AV115" s="286">
        <v>12.5058056701534</v>
      </c>
      <c r="AW115" s="286">
        <v>15.4347284113929</v>
      </c>
      <c r="AX115" s="320">
        <v>18.2014667055583</v>
      </c>
      <c r="AY115" s="286">
        <v>18.6115421938777</v>
      </c>
      <c r="AZ115" s="286">
        <v>18.9412736154875</v>
      </c>
      <c r="BA115" s="286">
        <v>12.937809622609</v>
      </c>
      <c r="BB115" s="286">
        <v>20.198178105523098</v>
      </c>
      <c r="BC115" s="286">
        <v>16.872205831079501</v>
      </c>
      <c r="BD115" s="320">
        <v>15.3723259008599</v>
      </c>
      <c r="BE115" s="286">
        <v>16.1719041230646</v>
      </c>
      <c r="BF115" s="286">
        <v>11.412059080286401</v>
      </c>
      <c r="BG115" s="286">
        <v>9.2626401172965007</v>
      </c>
      <c r="BH115" s="286">
        <v>12.3353456971647</v>
      </c>
      <c r="BI115" s="286">
        <v>12.0510874297951</v>
      </c>
      <c r="BJ115" s="286">
        <v>27.752331155467999</v>
      </c>
      <c r="BK115" s="286">
        <v>15.838060328518999</v>
      </c>
      <c r="BL115" s="286">
        <v>16.658286428811302</v>
      </c>
      <c r="BM115" s="320">
        <v>13.475063274501601</v>
      </c>
      <c r="BN115" s="286">
        <v>12.790200965343599</v>
      </c>
      <c r="BO115" s="286">
        <v>12.4758763687653</v>
      </c>
      <c r="BP115" s="286">
        <v>12.742631494908901</v>
      </c>
      <c r="BQ115" s="286">
        <v>15.521052763791999</v>
      </c>
      <c r="BR115" s="286">
        <v>14.162871872643301</v>
      </c>
      <c r="BS115" s="320">
        <v>13.4872812989633</v>
      </c>
      <c r="BT115" s="286">
        <v>14.833638899025599</v>
      </c>
      <c r="BU115" s="286">
        <v>13.469925003501499</v>
      </c>
      <c r="BV115" s="286">
        <v>13.7321745292088</v>
      </c>
      <c r="BW115" s="286">
        <v>19.396114331505601</v>
      </c>
      <c r="BX115" s="286">
        <v>16.3396217423529</v>
      </c>
      <c r="BY115" s="286">
        <v>12.3291890288119</v>
      </c>
      <c r="BZ115" s="286">
        <v>11.830036733898201</v>
      </c>
      <c r="CA115" s="286">
        <v>16.5823442009271</v>
      </c>
      <c r="CB115" s="286">
        <v>11.7658720594844</v>
      </c>
      <c r="CC115" s="286">
        <v>12.3401635333645</v>
      </c>
      <c r="CD115" s="286">
        <v>13.390537919520799</v>
      </c>
      <c r="CE115" s="286">
        <v>15.1898125493235</v>
      </c>
      <c r="CF115" s="320">
        <v>17.029173060759501</v>
      </c>
      <c r="CG115" s="286">
        <v>17.981876339924799</v>
      </c>
      <c r="CH115" s="286">
        <v>21.408447096790699</v>
      </c>
      <c r="CI115" s="286">
        <v>14.7397188476873</v>
      </c>
      <c r="CJ115" s="286">
        <v>20.3000716015056</v>
      </c>
      <c r="CK115" s="286">
        <v>12.3572466303818</v>
      </c>
      <c r="CL115" s="286">
        <v>14.7766537218056</v>
      </c>
      <c r="CM115" s="286">
        <v>19.5824964684852</v>
      </c>
      <c r="CN115" s="286">
        <v>15.552249464413199</v>
      </c>
      <c r="CO115" s="286">
        <v>15.6578836008689</v>
      </c>
      <c r="CP115" s="286">
        <v>14.2918737838216</v>
      </c>
      <c r="CQ115" s="286">
        <v>20.956695081560301</v>
      </c>
      <c r="CR115" s="286">
        <v>15.1333134886886</v>
      </c>
      <c r="CS115" s="286">
        <v>16.781274476332001</v>
      </c>
      <c r="CT115" s="320">
        <v>10.8848912287507</v>
      </c>
      <c r="CU115" s="286">
        <v>9.9599941809717798</v>
      </c>
      <c r="CV115" s="286">
        <v>11.545805455481201</v>
      </c>
      <c r="CW115" s="286">
        <v>11.4492352423404</v>
      </c>
      <c r="CX115" s="286">
        <v>12.940088886972299</v>
      </c>
      <c r="CY115" s="286">
        <v>9.9422458559081992</v>
      </c>
      <c r="CZ115" s="320">
        <v>17.284016802391999</v>
      </c>
      <c r="DA115" s="286">
        <v>16.498985499273498</v>
      </c>
      <c r="DB115" s="286">
        <v>14.1198179086007</v>
      </c>
      <c r="DC115" s="286">
        <v>15.8044233052403</v>
      </c>
      <c r="DD115" s="286">
        <v>18.398561453834098</v>
      </c>
      <c r="DE115" s="286">
        <v>15.717826378214999</v>
      </c>
      <c r="DF115" s="286">
        <v>20.2195774068541</v>
      </c>
      <c r="DG115" s="320">
        <v>14.4997348145251</v>
      </c>
      <c r="DH115" s="320" t="s">
        <v>413</v>
      </c>
      <c r="DI115" s="286" t="s">
        <v>413</v>
      </c>
      <c r="DJ115" s="286" t="s">
        <v>413</v>
      </c>
      <c r="DK115" s="286" t="s">
        <v>413</v>
      </c>
      <c r="DL115" s="320" t="s">
        <v>413</v>
      </c>
      <c r="DM115" s="251" t="s">
        <v>413</v>
      </c>
      <c r="DN115" s="321" t="s">
        <v>413</v>
      </c>
    </row>
    <row r="116" spans="1:126" s="31" customFormat="1" ht="16.5" customHeight="1">
      <c r="A116" s="152" t="s">
        <v>463</v>
      </c>
      <c r="B116" s="320">
        <v>20.079328371806199</v>
      </c>
      <c r="C116" s="286">
        <v>15.5466818786842</v>
      </c>
      <c r="D116" s="286">
        <v>25.690213252094399</v>
      </c>
      <c r="E116" s="286">
        <v>23.265135699373701</v>
      </c>
      <c r="F116" s="286">
        <v>21.593413717101001</v>
      </c>
      <c r="G116" s="286">
        <v>22.567642698295</v>
      </c>
      <c r="H116" s="286">
        <v>19.472225498289902</v>
      </c>
      <c r="I116" s="286">
        <v>23.398503116023399</v>
      </c>
      <c r="J116" s="286">
        <v>19.860474387083901</v>
      </c>
      <c r="K116" s="286">
        <v>23.223249963825001</v>
      </c>
      <c r="L116" s="286">
        <v>20.825480653668102</v>
      </c>
      <c r="M116" s="286">
        <v>16.6651076646774</v>
      </c>
      <c r="N116" s="286">
        <v>13.418396743676</v>
      </c>
      <c r="O116" s="320">
        <v>21.6898503227563</v>
      </c>
      <c r="P116" s="286">
        <v>20.335396912467701</v>
      </c>
      <c r="Q116" s="286">
        <v>20.9919425344392</v>
      </c>
      <c r="R116" s="286">
        <v>18.850889192886498</v>
      </c>
      <c r="S116" s="286">
        <v>27.405908539053002</v>
      </c>
      <c r="T116" s="286">
        <v>23.852693099555001</v>
      </c>
      <c r="U116" s="286">
        <v>20.734721667184701</v>
      </c>
      <c r="V116" s="286">
        <v>22.676405548482201</v>
      </c>
      <c r="W116" s="286">
        <v>25.0686317006213</v>
      </c>
      <c r="X116" s="320">
        <v>19.696593349196199</v>
      </c>
      <c r="Y116" s="286">
        <v>19.4808113727033</v>
      </c>
      <c r="Z116" s="286">
        <v>19.033421284080902</v>
      </c>
      <c r="AA116" s="286">
        <v>20.836880694308601</v>
      </c>
      <c r="AB116" s="286">
        <v>18.6941339992994</v>
      </c>
      <c r="AC116" s="320">
        <v>21.629265396871599</v>
      </c>
      <c r="AD116" s="286">
        <v>24.976203597014202</v>
      </c>
      <c r="AE116" s="286">
        <v>18.622331044638099</v>
      </c>
      <c r="AF116" s="286">
        <v>25.075339948548301</v>
      </c>
      <c r="AG116" s="286">
        <v>21.996912791924402</v>
      </c>
      <c r="AH116" s="286">
        <v>21.256389813816099</v>
      </c>
      <c r="AI116" s="286">
        <v>20.931761184370199</v>
      </c>
      <c r="AJ116" s="320">
        <v>28.644308402093898</v>
      </c>
      <c r="AK116" s="286">
        <v>23.6773547094188</v>
      </c>
      <c r="AL116" s="286">
        <v>32.590351854800197</v>
      </c>
      <c r="AM116" s="320">
        <v>24.827705953234201</v>
      </c>
      <c r="AN116" s="286">
        <v>32.655654383735701</v>
      </c>
      <c r="AO116" s="286">
        <v>27.4732212836367</v>
      </c>
      <c r="AP116" s="286">
        <v>26.115718275162699</v>
      </c>
      <c r="AQ116" s="286">
        <v>26.266036461850099</v>
      </c>
      <c r="AR116" s="286">
        <v>26.3094241324774</v>
      </c>
      <c r="AS116" s="286">
        <v>25.2573781743308</v>
      </c>
      <c r="AT116" s="286">
        <v>24.030472473449201</v>
      </c>
      <c r="AU116" s="286">
        <v>21.460834181078301</v>
      </c>
      <c r="AV116" s="286">
        <v>22.003834102902399</v>
      </c>
      <c r="AW116" s="286">
        <v>27.0350761085374</v>
      </c>
      <c r="AX116" s="320">
        <v>29.838002017821299</v>
      </c>
      <c r="AY116" s="286">
        <v>32.061836160196798</v>
      </c>
      <c r="AZ116" s="286">
        <v>29.784680768309499</v>
      </c>
      <c r="BA116" s="286">
        <v>20.296223673383601</v>
      </c>
      <c r="BB116" s="286">
        <v>33.653760832914301</v>
      </c>
      <c r="BC116" s="286">
        <v>30.086019516255799</v>
      </c>
      <c r="BD116" s="320">
        <v>19.463949933025599</v>
      </c>
      <c r="BE116" s="286">
        <v>18.027829658557099</v>
      </c>
      <c r="BF116" s="286">
        <v>17.0441786809516</v>
      </c>
      <c r="BG116" s="286">
        <v>14.610464012361399</v>
      </c>
      <c r="BH116" s="286">
        <v>18.390892081311598</v>
      </c>
      <c r="BI116" s="286">
        <v>15.810631245172999</v>
      </c>
      <c r="BJ116" s="286">
        <v>30.6246619070318</v>
      </c>
      <c r="BK116" s="286">
        <v>21.719960346735501</v>
      </c>
      <c r="BL116" s="286">
        <v>20.608048778774499</v>
      </c>
      <c r="BM116" s="320">
        <v>22.556905803447201</v>
      </c>
      <c r="BN116" s="286">
        <v>21.864817103690601</v>
      </c>
      <c r="BO116" s="286">
        <v>20.441697356383902</v>
      </c>
      <c r="BP116" s="286">
        <v>19.668316684945299</v>
      </c>
      <c r="BQ116" s="286">
        <v>25.944718921084299</v>
      </c>
      <c r="BR116" s="286">
        <v>24.105931061515498</v>
      </c>
      <c r="BS116" s="320">
        <v>23.2874829895669</v>
      </c>
      <c r="BT116" s="286">
        <v>26.0128546099291</v>
      </c>
      <c r="BU116" s="286">
        <v>22.028652397058998</v>
      </c>
      <c r="BV116" s="286">
        <v>22.715147085693399</v>
      </c>
      <c r="BW116" s="286">
        <v>27.507928559505899</v>
      </c>
      <c r="BX116" s="286">
        <v>26.275233590956301</v>
      </c>
      <c r="BY116" s="286">
        <v>22.505661200993099</v>
      </c>
      <c r="BZ116" s="286">
        <v>19.650302622730301</v>
      </c>
      <c r="CA116" s="286">
        <v>25.560848186847</v>
      </c>
      <c r="CB116" s="286">
        <v>20.3215757757131</v>
      </c>
      <c r="CC116" s="286">
        <v>20.651601707968599</v>
      </c>
      <c r="CD116" s="286">
        <v>24.856236818547298</v>
      </c>
      <c r="CE116" s="286">
        <v>29.2687241989385</v>
      </c>
      <c r="CF116" s="320">
        <v>27.244267266346402</v>
      </c>
      <c r="CG116" s="286">
        <v>28.156775744130201</v>
      </c>
      <c r="CH116" s="286">
        <v>32.6854328937712</v>
      </c>
      <c r="CI116" s="286">
        <v>22.466471715236501</v>
      </c>
      <c r="CJ116" s="286">
        <v>30.421505686599801</v>
      </c>
      <c r="CK116" s="286">
        <v>22.333994760758198</v>
      </c>
      <c r="CL116" s="286">
        <v>23.288893847269499</v>
      </c>
      <c r="CM116" s="286">
        <v>31.1946739821351</v>
      </c>
      <c r="CN116" s="286">
        <v>23.887797034125398</v>
      </c>
      <c r="CO116" s="286">
        <v>21.770334928229701</v>
      </c>
      <c r="CP116" s="286">
        <v>26.544649102354899</v>
      </c>
      <c r="CQ116" s="286">
        <v>34.321523258616502</v>
      </c>
      <c r="CR116" s="286">
        <v>26.143698134619498</v>
      </c>
      <c r="CS116" s="286">
        <v>26.1086800339625</v>
      </c>
      <c r="CT116" s="320">
        <v>18.073428322144199</v>
      </c>
      <c r="CU116" s="286">
        <v>17.051512377558399</v>
      </c>
      <c r="CV116" s="286">
        <v>19.345661450924599</v>
      </c>
      <c r="CW116" s="286">
        <v>17.0886075949367</v>
      </c>
      <c r="CX116" s="286">
        <v>22.888632727957098</v>
      </c>
      <c r="CY116" s="286">
        <v>14.504542214881299</v>
      </c>
      <c r="CZ116" s="320">
        <v>25.211219890525101</v>
      </c>
      <c r="DA116" s="286">
        <v>26.3363292336802</v>
      </c>
      <c r="DB116" s="286">
        <v>20.2820604756783</v>
      </c>
      <c r="DC116" s="286">
        <v>21.815039306735901</v>
      </c>
      <c r="DD116" s="286">
        <v>27.106185965831799</v>
      </c>
      <c r="DE116" s="286">
        <v>23.834746699443802</v>
      </c>
      <c r="DF116" s="286">
        <v>27.971519907003799</v>
      </c>
      <c r="DG116" s="320">
        <v>22.836053304127699</v>
      </c>
      <c r="DH116" s="320" t="s">
        <v>413</v>
      </c>
      <c r="DI116" s="286" t="s">
        <v>413</v>
      </c>
      <c r="DJ116" s="286" t="s">
        <v>413</v>
      </c>
      <c r="DK116" s="286" t="s">
        <v>413</v>
      </c>
      <c r="DL116" s="320" t="s">
        <v>413</v>
      </c>
      <c r="DM116" s="251" t="s">
        <v>413</v>
      </c>
      <c r="DN116" s="321" t="s">
        <v>413</v>
      </c>
    </row>
    <row r="117" spans="1:126" s="31" customFormat="1" ht="16.5" customHeight="1">
      <c r="A117" s="152" t="s">
        <v>464</v>
      </c>
      <c r="B117" s="320">
        <v>8.0380290394818203</v>
      </c>
      <c r="C117" s="286">
        <v>7.0710445585153199</v>
      </c>
      <c r="D117" s="286">
        <v>9.0817588961815101</v>
      </c>
      <c r="E117" s="286">
        <v>10.102522907674899</v>
      </c>
      <c r="F117" s="286">
        <v>14.665835871873</v>
      </c>
      <c r="G117" s="286">
        <v>9.1057444404746999</v>
      </c>
      <c r="H117" s="286">
        <v>7.18035142004641</v>
      </c>
      <c r="I117" s="286">
        <v>7.8870855623054403</v>
      </c>
      <c r="J117" s="286">
        <v>11.4160623360592</v>
      </c>
      <c r="K117" s="286">
        <v>8.7572483855017307</v>
      </c>
      <c r="L117" s="286">
        <v>6.7231232675503403</v>
      </c>
      <c r="M117" s="286">
        <v>7.03352639653676</v>
      </c>
      <c r="N117" s="286">
        <v>7.0097325211864403</v>
      </c>
      <c r="O117" s="320">
        <v>8.0046647492216092</v>
      </c>
      <c r="P117" s="286">
        <v>6.8418098979388002</v>
      </c>
      <c r="Q117" s="286">
        <v>7.3566932314087898</v>
      </c>
      <c r="R117" s="286">
        <v>9.0896878305989794</v>
      </c>
      <c r="S117" s="286">
        <v>8.5506962149441108</v>
      </c>
      <c r="T117" s="286">
        <v>9.7375989913715006</v>
      </c>
      <c r="U117" s="286">
        <v>8.65206673573649</v>
      </c>
      <c r="V117" s="286">
        <v>7.2554361664205302</v>
      </c>
      <c r="W117" s="286">
        <v>6.8937156529215997</v>
      </c>
      <c r="X117" s="320">
        <v>8.1731685337237892</v>
      </c>
      <c r="Y117" s="286">
        <v>9.7012081380499993</v>
      </c>
      <c r="Z117" s="286">
        <v>7.9396283536390602</v>
      </c>
      <c r="AA117" s="286">
        <v>7.0834908508201204</v>
      </c>
      <c r="AB117" s="286">
        <v>8.2452834688864005</v>
      </c>
      <c r="AC117" s="320">
        <v>7.0306309308761001</v>
      </c>
      <c r="AD117" s="286">
        <v>8.1022625723647597</v>
      </c>
      <c r="AE117" s="286">
        <v>5.7646463916780997</v>
      </c>
      <c r="AF117" s="286">
        <v>10.3057274362179</v>
      </c>
      <c r="AG117" s="286">
        <v>7.11215750718958</v>
      </c>
      <c r="AH117" s="286">
        <v>6.6688579672035404</v>
      </c>
      <c r="AI117" s="286">
        <v>5.6940765850984096</v>
      </c>
      <c r="AJ117" s="320">
        <v>18.8492832235568</v>
      </c>
      <c r="AK117" s="286">
        <v>16.6868233975399</v>
      </c>
      <c r="AL117" s="286">
        <v>20.760028149190699</v>
      </c>
      <c r="AM117" s="320">
        <v>7.0329270001401101</v>
      </c>
      <c r="AN117" s="286">
        <v>9.9247834937722104</v>
      </c>
      <c r="AO117" s="286">
        <v>6.9040465383877798</v>
      </c>
      <c r="AP117" s="286">
        <v>6.5467811328984702</v>
      </c>
      <c r="AQ117" s="286">
        <v>10.265928725701899</v>
      </c>
      <c r="AR117" s="286">
        <v>6.9588690772181598</v>
      </c>
      <c r="AS117" s="286">
        <v>9.1007126781695398</v>
      </c>
      <c r="AT117" s="286">
        <v>7.9493994880882104</v>
      </c>
      <c r="AU117" s="286">
        <v>5.5151408231460497</v>
      </c>
      <c r="AV117" s="286">
        <v>5.2660993088421497</v>
      </c>
      <c r="AW117" s="286">
        <v>7.3194244433071898</v>
      </c>
      <c r="AX117" s="320">
        <v>9.1510195104053196</v>
      </c>
      <c r="AY117" s="286">
        <v>8.1802283122573698</v>
      </c>
      <c r="AZ117" s="286">
        <v>9.1393359472683393</v>
      </c>
      <c r="BA117" s="286">
        <v>6.8924390065800702</v>
      </c>
      <c r="BB117" s="286">
        <v>10.582271666965701</v>
      </c>
      <c r="BC117" s="286">
        <v>9.1646905273994008</v>
      </c>
      <c r="BD117" s="320">
        <v>7.2824521820947501</v>
      </c>
      <c r="BE117" s="286">
        <v>8.7013855404033809</v>
      </c>
      <c r="BF117" s="286">
        <v>5.9682057083598501</v>
      </c>
      <c r="BG117" s="286">
        <v>5</v>
      </c>
      <c r="BH117" s="286">
        <v>5</v>
      </c>
      <c r="BI117" s="286">
        <v>6.8371476525858403</v>
      </c>
      <c r="BJ117" s="286">
        <v>12.0485955735234</v>
      </c>
      <c r="BK117" s="286">
        <v>6.8594361079859496</v>
      </c>
      <c r="BL117" s="286">
        <v>7.4092244091655397</v>
      </c>
      <c r="BM117" s="320">
        <v>7.1508044804990298</v>
      </c>
      <c r="BN117" s="286">
        <v>6.9680800450875804</v>
      </c>
      <c r="BO117" s="286">
        <v>6.2179753496745596</v>
      </c>
      <c r="BP117" s="286">
        <v>9.3902261359405603</v>
      </c>
      <c r="BQ117" s="286">
        <v>8.3001107419712099</v>
      </c>
      <c r="BR117" s="286">
        <v>6.1205164132162704</v>
      </c>
      <c r="BS117" s="320">
        <v>10.601009081157599</v>
      </c>
      <c r="BT117" s="286">
        <v>11.3743112636618</v>
      </c>
      <c r="BU117" s="286">
        <v>9.6209315629422196</v>
      </c>
      <c r="BV117" s="286">
        <v>13.170087934472299</v>
      </c>
      <c r="BW117" s="286">
        <v>18.779580370023499</v>
      </c>
      <c r="BX117" s="286">
        <v>13.366045965442</v>
      </c>
      <c r="BY117" s="286">
        <v>8.3044910116837602</v>
      </c>
      <c r="BZ117" s="286">
        <v>9.6292252951641597</v>
      </c>
      <c r="CA117" s="286">
        <v>13.3174208371906</v>
      </c>
      <c r="CB117" s="286">
        <v>8.7724991736530509</v>
      </c>
      <c r="CC117" s="286">
        <v>10.968806657059201</v>
      </c>
      <c r="CD117" s="286">
        <v>10.721166195735901</v>
      </c>
      <c r="CE117" s="286">
        <v>10.9586977805033</v>
      </c>
      <c r="CF117" s="320">
        <v>12.514912797849799</v>
      </c>
      <c r="CG117" s="286">
        <v>13.2447762641198</v>
      </c>
      <c r="CH117" s="286">
        <v>16.071506241572799</v>
      </c>
      <c r="CI117" s="286">
        <v>13.7926287466366</v>
      </c>
      <c r="CJ117" s="286">
        <v>12.0618974112407</v>
      </c>
      <c r="CK117" s="286">
        <v>9.1345198426819891</v>
      </c>
      <c r="CL117" s="286">
        <v>15.9977852792513</v>
      </c>
      <c r="CM117" s="286">
        <v>12.3108317122519</v>
      </c>
      <c r="CN117" s="286">
        <v>12.949379178605501</v>
      </c>
      <c r="CO117" s="286">
        <v>16.923895689196399</v>
      </c>
      <c r="CP117" s="286">
        <v>11.1848370829495</v>
      </c>
      <c r="CQ117" s="286">
        <v>14.261012232686401</v>
      </c>
      <c r="CR117" s="286">
        <v>10.9463790628625</v>
      </c>
      <c r="CS117" s="286">
        <v>14.5869947275923</v>
      </c>
      <c r="CT117" s="320">
        <v>7.4270924999019101</v>
      </c>
      <c r="CU117" s="286">
        <v>6.9238849739571897</v>
      </c>
      <c r="CV117" s="286">
        <v>6.9989074490910799</v>
      </c>
      <c r="CW117" s="286">
        <v>8.8444109876160493</v>
      </c>
      <c r="CX117" s="286">
        <v>6.3093105050102896</v>
      </c>
      <c r="CY117" s="286">
        <v>8.9364197743816192</v>
      </c>
      <c r="CZ117" s="320">
        <v>10.811242844645101</v>
      </c>
      <c r="DA117" s="286">
        <v>11.774250798641001</v>
      </c>
      <c r="DB117" s="286">
        <v>10.8423844405153</v>
      </c>
      <c r="DC117" s="286">
        <v>11.290587852426301</v>
      </c>
      <c r="DD117" s="286">
        <v>10.9992729423653</v>
      </c>
      <c r="DE117" s="286">
        <v>9.2992934206492599</v>
      </c>
      <c r="DF117" s="286">
        <v>12.146110185909</v>
      </c>
      <c r="DG117" s="320">
        <v>8.8816181975504307</v>
      </c>
      <c r="DH117" s="320" t="s">
        <v>413</v>
      </c>
      <c r="DI117" s="286" t="s">
        <v>413</v>
      </c>
      <c r="DJ117" s="286" t="s">
        <v>413</v>
      </c>
      <c r="DK117" s="286" t="s">
        <v>413</v>
      </c>
      <c r="DL117" s="320" t="s">
        <v>413</v>
      </c>
      <c r="DM117" s="251" t="s">
        <v>413</v>
      </c>
      <c r="DN117" s="321" t="s">
        <v>413</v>
      </c>
    </row>
    <row r="118" spans="1:126" s="31" customFormat="1" ht="16.5" customHeight="1">
      <c r="A118" s="152" t="s">
        <v>127</v>
      </c>
      <c r="B118" s="320">
        <v>20.326653290065799</v>
      </c>
      <c r="C118" s="286">
        <v>20.9430683107751</v>
      </c>
      <c r="D118" s="286">
        <v>19.5257086708448</v>
      </c>
      <c r="E118" s="286">
        <v>20.177033532330903</v>
      </c>
      <c r="F118" s="286">
        <v>18.913027322945801</v>
      </c>
      <c r="G118" s="286">
        <v>20.390646287993299</v>
      </c>
      <c r="H118" s="286">
        <v>19.822966467669101</v>
      </c>
      <c r="I118" s="286">
        <v>19.666997870569901</v>
      </c>
      <c r="J118" s="286">
        <v>18.2113964197519</v>
      </c>
      <c r="K118" s="286">
        <v>20.130132857720902</v>
      </c>
      <c r="L118" s="286">
        <v>20.879883078599899</v>
      </c>
      <c r="M118" s="286">
        <v>19.696356665318</v>
      </c>
      <c r="N118" s="286">
        <v>22.642098860236501</v>
      </c>
      <c r="O118" s="320">
        <v>19.302765323226602</v>
      </c>
      <c r="P118" s="286">
        <v>19.257476046101001</v>
      </c>
      <c r="Q118" s="286">
        <v>19.416989384043301</v>
      </c>
      <c r="R118" s="286">
        <v>18.477966683272701</v>
      </c>
      <c r="S118" s="286">
        <v>20.768411404790797</v>
      </c>
      <c r="T118" s="286">
        <v>18.169882830885101</v>
      </c>
      <c r="U118" s="286">
        <v>18.5052611877651</v>
      </c>
      <c r="V118" s="286">
        <v>20.282271049567697</v>
      </c>
      <c r="W118" s="286">
        <v>20.566110959729798</v>
      </c>
      <c r="X118" s="320">
        <v>18.8500574949712</v>
      </c>
      <c r="Y118" s="286">
        <v>18.311906000478899</v>
      </c>
      <c r="Z118" s="286">
        <v>18.7237319064959</v>
      </c>
      <c r="AA118" s="286">
        <v>19.187165068906001</v>
      </c>
      <c r="AB118" s="286">
        <v>18.9752312693183</v>
      </c>
      <c r="AC118" s="320">
        <v>20.136738586539199</v>
      </c>
      <c r="AD118" s="286">
        <v>20.577370724761099</v>
      </c>
      <c r="AE118" s="286">
        <v>19.613785055089</v>
      </c>
      <c r="AF118" s="286">
        <v>18.534849348097097</v>
      </c>
      <c r="AG118" s="286">
        <v>19.724666931682201</v>
      </c>
      <c r="AH118" s="286">
        <v>20.781714608661002</v>
      </c>
      <c r="AI118" s="286">
        <v>20.781714608661002</v>
      </c>
      <c r="AJ118" s="320">
        <v>22.382686384767201</v>
      </c>
      <c r="AK118" s="286">
        <v>21.565227443500401</v>
      </c>
      <c r="AL118" s="286">
        <v>22.9710366315187</v>
      </c>
      <c r="AM118" s="320">
        <v>20.420022726247801</v>
      </c>
      <c r="AN118" s="286">
        <v>20.648682569958801</v>
      </c>
      <c r="AO118" s="286">
        <v>20.2684568191764</v>
      </c>
      <c r="AP118" s="286">
        <v>20.220342341896</v>
      </c>
      <c r="AQ118" s="286">
        <v>18.807335661852701</v>
      </c>
      <c r="AR118" s="286">
        <v>21.312971174250901</v>
      </c>
      <c r="AS118" s="286">
        <v>19.6908518913027</v>
      </c>
      <c r="AT118" s="286">
        <v>20.739511341210701</v>
      </c>
      <c r="AU118" s="286">
        <v>20.201656955960601</v>
      </c>
      <c r="AV118" s="286">
        <v>20.5220727676077</v>
      </c>
      <c r="AW118" s="286">
        <v>19.828471241684301</v>
      </c>
      <c r="AX118" s="320">
        <v>19.893152336363702</v>
      </c>
      <c r="AY118" s="286">
        <v>20.235824518813899</v>
      </c>
      <c r="AZ118" s="286">
        <v>20.286637817416402</v>
      </c>
      <c r="BA118" s="286">
        <v>19.963338205058299</v>
      </c>
      <c r="BB118" s="286">
        <v>19.0928595982761</v>
      </c>
      <c r="BC118" s="286">
        <v>19.822966467669101</v>
      </c>
      <c r="BD118" s="320">
        <v>23.764384662598601</v>
      </c>
      <c r="BE118" s="286">
        <v>27.137212973757901</v>
      </c>
      <c r="BF118" s="286">
        <v>20.830340112462501</v>
      </c>
      <c r="BG118" s="286">
        <v>21.302075311770601</v>
      </c>
      <c r="BH118" s="286">
        <v>22.154788740535199</v>
      </c>
      <c r="BI118" s="286">
        <v>23.579974733087301</v>
      </c>
      <c r="BJ118" s="286">
        <v>24.595605538903602</v>
      </c>
      <c r="BK118" s="286">
        <v>23.1753738429653</v>
      </c>
      <c r="BL118" s="286">
        <v>22.5056263377748</v>
      </c>
      <c r="BM118" s="320">
        <v>19.5628658954478</v>
      </c>
      <c r="BN118" s="286">
        <v>19.384701767223</v>
      </c>
      <c r="BO118" s="286">
        <v>19.992696999806402</v>
      </c>
      <c r="BP118" s="286">
        <v>18.1550199410439</v>
      </c>
      <c r="BQ118" s="286">
        <v>20.062424137333103</v>
      </c>
      <c r="BR118" s="286">
        <v>19.883518981837</v>
      </c>
      <c r="BS118" s="320">
        <v>19.930309560966698</v>
      </c>
      <c r="BT118" s="286">
        <v>20.4489534338128</v>
      </c>
      <c r="BU118" s="286">
        <v>19.316527258264703</v>
      </c>
      <c r="BV118" s="286">
        <v>18.880273917554998</v>
      </c>
      <c r="BW118" s="286">
        <v>20.157840220264401</v>
      </c>
      <c r="BX118" s="286">
        <v>20.125729038508599</v>
      </c>
      <c r="BY118" s="286">
        <v>20.483539349500802</v>
      </c>
      <c r="BZ118" s="286">
        <v>19.188816501110601</v>
      </c>
      <c r="CA118" s="286">
        <v>20.1780243916537</v>
      </c>
      <c r="CB118" s="286">
        <v>19.7981949846004</v>
      </c>
      <c r="CC118" s="286">
        <v>18.063556003559501</v>
      </c>
      <c r="CD118" s="286">
        <v>19.861499885775899</v>
      </c>
      <c r="CE118" s="286">
        <v>21.598256087591999</v>
      </c>
      <c r="CF118" s="320">
        <v>21.744132598996497</v>
      </c>
      <c r="CG118" s="286">
        <v>21.792299371630001</v>
      </c>
      <c r="CH118" s="286">
        <v>22.163355545096501</v>
      </c>
      <c r="CI118" s="286">
        <v>19.8937421335796</v>
      </c>
      <c r="CJ118" s="286">
        <v>22.689380937046199</v>
      </c>
      <c r="CK118" s="286">
        <v>21.348368319793799</v>
      </c>
      <c r="CL118" s="286">
        <v>20.281697635607802</v>
      </c>
      <c r="CM118" s="286">
        <v>22.878116046140999</v>
      </c>
      <c r="CN118" s="286">
        <v>20.379988433858202</v>
      </c>
      <c r="CO118" s="286">
        <v>19.756909179485898</v>
      </c>
      <c r="CP118" s="286">
        <v>19.773423501531699</v>
      </c>
      <c r="CQ118" s="286">
        <v>21.878564974948201</v>
      </c>
      <c r="CR118" s="286">
        <v>20.213707123216899</v>
      </c>
      <c r="CS118" s="286">
        <v>20.821005930436602</v>
      </c>
      <c r="CT118" s="320">
        <v>18.505949284517001</v>
      </c>
      <c r="CU118" s="286">
        <v>18.6193264570237</v>
      </c>
      <c r="CV118" s="286">
        <v>18.320949557789699</v>
      </c>
      <c r="CW118" s="286">
        <v>19.079821975608301</v>
      </c>
      <c r="CX118" s="286">
        <v>19.655070860203498</v>
      </c>
      <c r="CY118" s="286">
        <v>17.175170166326701</v>
      </c>
      <c r="CZ118" s="320">
        <v>22.853344563072302</v>
      </c>
      <c r="DA118" s="286">
        <v>21.320025661820399</v>
      </c>
      <c r="DB118" s="286">
        <v>19.642095321453201</v>
      </c>
      <c r="DC118" s="286">
        <v>22.838796231746301</v>
      </c>
      <c r="DD118" s="286">
        <v>23.440389391985899</v>
      </c>
      <c r="DE118" s="286">
        <v>22.167282184169899</v>
      </c>
      <c r="DF118" s="286">
        <v>22.734991921744101</v>
      </c>
      <c r="DG118" s="320">
        <v>21</v>
      </c>
      <c r="DH118" s="320" t="s">
        <v>413</v>
      </c>
      <c r="DI118" s="286" t="s">
        <v>413</v>
      </c>
      <c r="DJ118" s="286" t="s">
        <v>413</v>
      </c>
      <c r="DK118" s="286" t="s">
        <v>413</v>
      </c>
      <c r="DL118" s="320" t="s">
        <v>413</v>
      </c>
      <c r="DM118" s="251" t="s">
        <v>413</v>
      </c>
      <c r="DN118" s="321" t="s">
        <v>413</v>
      </c>
    </row>
    <row r="119" spans="1:126" s="31" customFormat="1" ht="16.5" customHeight="1">
      <c r="A119" s="152" t="s">
        <v>521</v>
      </c>
      <c r="B119" s="320">
        <v>19.93</v>
      </c>
      <c r="C119" s="286">
        <v>14.41</v>
      </c>
      <c r="D119" s="286">
        <v>27.9</v>
      </c>
      <c r="E119" s="286">
        <v>20</v>
      </c>
      <c r="F119" s="286">
        <v>18.89</v>
      </c>
      <c r="G119" s="286">
        <v>20.95</v>
      </c>
      <c r="H119" s="286">
        <v>18.239999999999998</v>
      </c>
      <c r="I119" s="286">
        <v>21.03</v>
      </c>
      <c r="J119" s="286">
        <v>17.71</v>
      </c>
      <c r="K119" s="286">
        <v>22.73</v>
      </c>
      <c r="L119" s="286">
        <v>22.02</v>
      </c>
      <c r="M119" s="286">
        <v>15.31</v>
      </c>
      <c r="N119" s="286">
        <v>15.2</v>
      </c>
      <c r="O119" s="320">
        <v>22</v>
      </c>
      <c r="P119" s="286">
        <v>19.309999999999999</v>
      </c>
      <c r="Q119" s="286">
        <v>21.95</v>
      </c>
      <c r="R119" s="286">
        <v>18.68</v>
      </c>
      <c r="S119" s="286">
        <v>29.92</v>
      </c>
      <c r="T119" s="286">
        <v>20.04</v>
      </c>
      <c r="U119" s="286">
        <v>20.98</v>
      </c>
      <c r="V119" s="286">
        <v>24.47</v>
      </c>
      <c r="W119" s="286">
        <v>25.79</v>
      </c>
      <c r="X119" s="320">
        <v>19.670000000000002</v>
      </c>
      <c r="Y119" s="286">
        <v>20.46</v>
      </c>
      <c r="Z119" s="286">
        <v>20.97</v>
      </c>
      <c r="AA119" s="286">
        <v>18.3</v>
      </c>
      <c r="AB119" s="286">
        <v>19.489999999999998</v>
      </c>
      <c r="AC119" s="320">
        <v>21.72</v>
      </c>
      <c r="AD119" s="286">
        <v>27.06</v>
      </c>
      <c r="AE119" s="286">
        <v>18.850000000000001</v>
      </c>
      <c r="AF119" s="286">
        <v>22.87</v>
      </c>
      <c r="AG119" s="286">
        <v>22.06</v>
      </c>
      <c r="AH119" s="286">
        <v>21.35</v>
      </c>
      <c r="AI119" s="286">
        <v>20.41</v>
      </c>
      <c r="AJ119" s="320">
        <v>25.9</v>
      </c>
      <c r="AK119" s="286">
        <v>23.58</v>
      </c>
      <c r="AL119" s="286">
        <v>27.77</v>
      </c>
      <c r="AM119" s="320">
        <v>24.51</v>
      </c>
      <c r="AN119" s="286">
        <v>29.04</v>
      </c>
      <c r="AO119" s="286">
        <v>24.73</v>
      </c>
      <c r="AP119" s="286">
        <v>23.17</v>
      </c>
      <c r="AQ119" s="286">
        <v>24.07</v>
      </c>
      <c r="AR119" s="286">
        <v>26.67</v>
      </c>
      <c r="AS119" s="286">
        <v>24.92</v>
      </c>
      <c r="AT119" s="286">
        <v>24.63</v>
      </c>
      <c r="AU119" s="286">
        <v>23.08</v>
      </c>
      <c r="AV119" s="286">
        <v>23.54</v>
      </c>
      <c r="AW119" s="286">
        <v>23.75</v>
      </c>
      <c r="AX119" s="320">
        <v>27.82</v>
      </c>
      <c r="AY119" s="286">
        <v>25.78</v>
      </c>
      <c r="AZ119" s="286">
        <v>30.35</v>
      </c>
      <c r="BA119" s="286">
        <v>21.23</v>
      </c>
      <c r="BB119" s="286">
        <v>27.31</v>
      </c>
      <c r="BC119" s="286">
        <v>26.78</v>
      </c>
      <c r="BD119" s="320">
        <v>24.85</v>
      </c>
      <c r="BE119" s="286">
        <v>30.91</v>
      </c>
      <c r="BF119" s="286">
        <v>19.64</v>
      </c>
      <c r="BG119" s="286">
        <v>17.809999999999999</v>
      </c>
      <c r="BH119" s="286">
        <v>20.309999999999999</v>
      </c>
      <c r="BI119" s="286">
        <v>21.69</v>
      </c>
      <c r="BJ119" s="286">
        <v>31.95</v>
      </c>
      <c r="BK119" s="286">
        <v>25.81</v>
      </c>
      <c r="BL119" s="286">
        <v>21.97</v>
      </c>
      <c r="BM119" s="320">
        <v>23.01</v>
      </c>
      <c r="BN119" s="286">
        <v>20.76</v>
      </c>
      <c r="BO119" s="286">
        <v>20.9</v>
      </c>
      <c r="BP119" s="286">
        <v>19.37</v>
      </c>
      <c r="BQ119" s="286">
        <v>23.98</v>
      </c>
      <c r="BR119" s="286">
        <v>26.03</v>
      </c>
      <c r="BS119" s="320">
        <v>23.87</v>
      </c>
      <c r="BT119" s="286">
        <v>26.89</v>
      </c>
      <c r="BU119" s="286">
        <v>23.51</v>
      </c>
      <c r="BV119" s="286">
        <v>20.92</v>
      </c>
      <c r="BW119" s="286">
        <v>25.94</v>
      </c>
      <c r="BX119" s="286">
        <v>23.68</v>
      </c>
      <c r="BY119" s="286">
        <v>24.21</v>
      </c>
      <c r="BZ119" s="286">
        <v>20.81</v>
      </c>
      <c r="CA119" s="286">
        <v>26.39</v>
      </c>
      <c r="CB119" s="286">
        <v>22.69</v>
      </c>
      <c r="CC119" s="286">
        <v>20.059999999999999</v>
      </c>
      <c r="CD119" s="286">
        <v>24.68</v>
      </c>
      <c r="CE119" s="286">
        <v>26.87</v>
      </c>
      <c r="CF119" s="320">
        <v>27.82</v>
      </c>
      <c r="CG119" s="286">
        <v>29.72</v>
      </c>
      <c r="CH119" s="286">
        <v>32.43</v>
      </c>
      <c r="CI119" s="286">
        <v>20.93</v>
      </c>
      <c r="CJ119" s="286">
        <v>30.19</v>
      </c>
      <c r="CK119" s="286">
        <v>24.78</v>
      </c>
      <c r="CL119" s="286">
        <v>23.57</v>
      </c>
      <c r="CM119" s="286">
        <v>29.39</v>
      </c>
      <c r="CN119" s="286">
        <v>23.6</v>
      </c>
      <c r="CO119" s="286">
        <v>22.11</v>
      </c>
      <c r="CP119" s="286">
        <v>24.84</v>
      </c>
      <c r="CQ119" s="286">
        <v>33.96</v>
      </c>
      <c r="CR119" s="286">
        <v>25.42</v>
      </c>
      <c r="CS119" s="286">
        <v>25.55</v>
      </c>
      <c r="CT119" s="320">
        <v>18.600000000000001</v>
      </c>
      <c r="CU119" s="286">
        <v>19.559999999999999</v>
      </c>
      <c r="CV119" s="286">
        <v>18.86</v>
      </c>
      <c r="CW119" s="286">
        <v>15.73</v>
      </c>
      <c r="CX119" s="286">
        <v>20.88</v>
      </c>
      <c r="CY119" s="286">
        <v>15.11</v>
      </c>
      <c r="CZ119" s="320">
        <v>28.26</v>
      </c>
      <c r="DA119" s="286">
        <v>23.42</v>
      </c>
      <c r="DB119" s="286">
        <v>19.18</v>
      </c>
      <c r="DC119" s="286">
        <v>26.61</v>
      </c>
      <c r="DD119" s="286">
        <v>31.74</v>
      </c>
      <c r="DE119" s="286">
        <v>26.23</v>
      </c>
      <c r="DF119" s="286">
        <v>24.91</v>
      </c>
      <c r="DG119" s="320">
        <v>24.1</v>
      </c>
      <c r="DH119" s="320" t="s">
        <v>413</v>
      </c>
      <c r="DI119" s="286">
        <v>55.87</v>
      </c>
      <c r="DJ119" s="286">
        <v>53.17</v>
      </c>
      <c r="DK119" s="286">
        <v>58.96</v>
      </c>
      <c r="DL119" s="320" t="s">
        <v>413</v>
      </c>
      <c r="DM119" s="251">
        <v>50.65</v>
      </c>
      <c r="DN119" s="321">
        <v>50.12</v>
      </c>
      <c r="DO119" s="25"/>
      <c r="DP119" s="25"/>
      <c r="DQ119" s="25"/>
      <c r="DR119" s="25"/>
      <c r="DS119" s="25"/>
      <c r="DT119" s="329"/>
      <c r="DU119" s="329"/>
    </row>
    <row r="120" spans="1:126" s="6" customFormat="1" ht="16.5" customHeight="1">
      <c r="A120" s="144" t="s">
        <v>522</v>
      </c>
      <c r="B120" s="331">
        <v>27.05</v>
      </c>
      <c r="C120" s="332">
        <v>20.3</v>
      </c>
      <c r="D120" s="332">
        <v>35.590000000000003</v>
      </c>
      <c r="E120" s="332">
        <v>27.45</v>
      </c>
      <c r="F120" s="332">
        <v>25.62</v>
      </c>
      <c r="G120" s="332">
        <v>28.73</v>
      </c>
      <c r="H120" s="332">
        <v>24.71</v>
      </c>
      <c r="I120" s="332">
        <v>28.96</v>
      </c>
      <c r="J120" s="332">
        <v>25.18</v>
      </c>
      <c r="K120" s="332">
        <v>29.96</v>
      </c>
      <c r="L120" s="332">
        <v>29.63</v>
      </c>
      <c r="M120" s="332">
        <v>21.68</v>
      </c>
      <c r="N120" s="332">
        <v>21.2</v>
      </c>
      <c r="O120" s="331">
        <v>29.3</v>
      </c>
      <c r="P120" s="332">
        <v>26.64</v>
      </c>
      <c r="Q120" s="332">
        <v>29.15</v>
      </c>
      <c r="R120" s="332">
        <v>25.22</v>
      </c>
      <c r="S120" s="332">
        <v>38.07</v>
      </c>
      <c r="T120" s="332">
        <v>26.76</v>
      </c>
      <c r="U120" s="332">
        <v>28.31</v>
      </c>
      <c r="V120" s="332">
        <v>32.15</v>
      </c>
      <c r="W120" s="332">
        <v>33.19</v>
      </c>
      <c r="X120" s="331">
        <v>26.42</v>
      </c>
      <c r="Y120" s="332">
        <v>27.38</v>
      </c>
      <c r="Z120" s="332">
        <v>27.64</v>
      </c>
      <c r="AA120" s="332">
        <v>25.11</v>
      </c>
      <c r="AB120" s="332">
        <v>26.12</v>
      </c>
      <c r="AC120" s="331">
        <v>28.72</v>
      </c>
      <c r="AD120" s="332">
        <v>34.340000000000003</v>
      </c>
      <c r="AE120" s="332">
        <v>25.28</v>
      </c>
      <c r="AF120" s="332">
        <v>30.62</v>
      </c>
      <c r="AG120" s="332">
        <v>29.19</v>
      </c>
      <c r="AH120" s="332">
        <v>28.01</v>
      </c>
      <c r="AI120" s="332">
        <v>27.42</v>
      </c>
      <c r="AJ120" s="331">
        <v>33.380000000000003</v>
      </c>
      <c r="AK120" s="332">
        <v>30.68</v>
      </c>
      <c r="AL120" s="332">
        <v>35.57</v>
      </c>
      <c r="AM120" s="331">
        <v>32.15</v>
      </c>
      <c r="AN120" s="332">
        <v>36.549999999999997</v>
      </c>
      <c r="AO120" s="332">
        <v>32.799999999999997</v>
      </c>
      <c r="AP120" s="332">
        <v>30.77</v>
      </c>
      <c r="AQ120" s="332">
        <v>31.64</v>
      </c>
      <c r="AR120" s="332">
        <v>34.21</v>
      </c>
      <c r="AS120" s="332">
        <v>31.91</v>
      </c>
      <c r="AT120" s="332">
        <v>32.86</v>
      </c>
      <c r="AU120" s="332">
        <v>30.38</v>
      </c>
      <c r="AV120" s="332">
        <v>31.29</v>
      </c>
      <c r="AW120" s="332">
        <v>30.97</v>
      </c>
      <c r="AX120" s="331">
        <v>35.76</v>
      </c>
      <c r="AY120" s="332">
        <v>34</v>
      </c>
      <c r="AZ120" s="332">
        <v>38.67</v>
      </c>
      <c r="BA120" s="332">
        <v>28.17</v>
      </c>
      <c r="BB120" s="332">
        <v>34.97</v>
      </c>
      <c r="BC120" s="332">
        <v>34.53</v>
      </c>
      <c r="BD120" s="331">
        <v>32.21</v>
      </c>
      <c r="BE120" s="332">
        <v>39.28</v>
      </c>
      <c r="BF120" s="332">
        <v>25.96</v>
      </c>
      <c r="BG120" s="332">
        <v>23.77</v>
      </c>
      <c r="BH120" s="332">
        <v>27.02</v>
      </c>
      <c r="BI120" s="332">
        <v>28.48</v>
      </c>
      <c r="BJ120" s="332">
        <v>40.520000000000003</v>
      </c>
      <c r="BK120" s="332">
        <v>33.090000000000003</v>
      </c>
      <c r="BL120" s="332">
        <v>29.39</v>
      </c>
      <c r="BM120" s="331">
        <v>30.38</v>
      </c>
      <c r="BN120" s="332">
        <v>28.01</v>
      </c>
      <c r="BO120" s="332">
        <v>27.76</v>
      </c>
      <c r="BP120" s="332">
        <v>26.89</v>
      </c>
      <c r="BQ120" s="332">
        <v>31.26</v>
      </c>
      <c r="BR120" s="332">
        <v>33.65</v>
      </c>
      <c r="BS120" s="331">
        <v>31.36</v>
      </c>
      <c r="BT120" s="332">
        <v>34.25</v>
      </c>
      <c r="BU120" s="332">
        <v>30.68</v>
      </c>
      <c r="BV120" s="332">
        <v>27.97</v>
      </c>
      <c r="BW120" s="332">
        <v>34.229999999999997</v>
      </c>
      <c r="BX120" s="332">
        <v>31.84</v>
      </c>
      <c r="BY120" s="332">
        <v>31.76</v>
      </c>
      <c r="BZ120" s="332">
        <v>27.7</v>
      </c>
      <c r="CA120" s="332">
        <v>34.18</v>
      </c>
      <c r="CB120" s="332">
        <v>30.49</v>
      </c>
      <c r="CC120" s="332">
        <v>26.86</v>
      </c>
      <c r="CD120" s="332">
        <v>31.74</v>
      </c>
      <c r="CE120" s="332">
        <v>34.94</v>
      </c>
      <c r="CF120" s="331">
        <v>35.81</v>
      </c>
      <c r="CG120" s="332">
        <v>37.86</v>
      </c>
      <c r="CH120" s="332">
        <v>41.07</v>
      </c>
      <c r="CI120" s="332">
        <v>27.93</v>
      </c>
      <c r="CJ120" s="332">
        <v>38.5</v>
      </c>
      <c r="CK120" s="332">
        <v>32.28</v>
      </c>
      <c r="CL120" s="332">
        <v>31.03</v>
      </c>
      <c r="CM120" s="332">
        <v>37.700000000000003</v>
      </c>
      <c r="CN120" s="332">
        <v>31.92</v>
      </c>
      <c r="CO120" s="332">
        <v>30.09</v>
      </c>
      <c r="CP120" s="332">
        <v>32.78</v>
      </c>
      <c r="CQ120" s="332">
        <v>42.52</v>
      </c>
      <c r="CR120" s="332">
        <v>32.78</v>
      </c>
      <c r="CS120" s="332">
        <v>33.18</v>
      </c>
      <c r="CT120" s="331">
        <v>24.94</v>
      </c>
      <c r="CU120" s="332">
        <v>26.07</v>
      </c>
      <c r="CV120" s="332">
        <v>25.31</v>
      </c>
      <c r="CW120" s="332">
        <v>22.16</v>
      </c>
      <c r="CX120" s="332">
        <v>27.57</v>
      </c>
      <c r="CY120" s="332">
        <v>20.53</v>
      </c>
      <c r="CZ120" s="331">
        <v>36.200000000000003</v>
      </c>
      <c r="DA120" s="332">
        <v>31.18</v>
      </c>
      <c r="DB120" s="332">
        <v>26.48</v>
      </c>
      <c r="DC120" s="332">
        <v>34.14</v>
      </c>
      <c r="DD120" s="332">
        <v>39.869999999999997</v>
      </c>
      <c r="DE120" s="332">
        <v>34.01</v>
      </c>
      <c r="DF120" s="332">
        <v>33.229999999999997</v>
      </c>
      <c r="DG120" s="331">
        <v>31.54</v>
      </c>
      <c r="DH120" s="331" t="s">
        <v>413</v>
      </c>
      <c r="DI120" s="332">
        <v>62.73</v>
      </c>
      <c r="DJ120" s="332">
        <v>60.95</v>
      </c>
      <c r="DK120" s="332">
        <v>66.28</v>
      </c>
      <c r="DL120" s="331" t="s">
        <v>413</v>
      </c>
      <c r="DM120" s="257">
        <v>59.47</v>
      </c>
      <c r="DN120" s="333">
        <v>52.08</v>
      </c>
      <c r="DO120" s="25"/>
      <c r="DP120" s="25"/>
      <c r="DQ120" s="25"/>
      <c r="DR120" s="25"/>
      <c r="DS120" s="25"/>
      <c r="DT120" s="329"/>
      <c r="DU120" s="329"/>
      <c r="DV120" s="329"/>
    </row>
    <row r="121" spans="1:126" s="31" customFormat="1" ht="16.5" customHeight="1">
      <c r="A121" s="56" t="s">
        <v>490</v>
      </c>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211"/>
      <c r="CG121" s="211"/>
      <c r="CH121" s="211"/>
      <c r="CI121" s="211"/>
      <c r="CJ121" s="211"/>
      <c r="CK121" s="211"/>
      <c r="CL121" s="211"/>
      <c r="CM121" s="211"/>
      <c r="CN121" s="211"/>
      <c r="CO121" s="211"/>
      <c r="CP121" s="211"/>
      <c r="CQ121" s="211"/>
      <c r="CR121" s="211"/>
      <c r="CS121" s="211"/>
      <c r="CT121" s="211"/>
      <c r="CU121" s="211"/>
      <c r="CV121" s="211"/>
      <c r="CW121" s="211"/>
      <c r="CX121" s="211"/>
      <c r="CY121" s="211"/>
      <c r="CZ121" s="211"/>
      <c r="DA121" s="211"/>
      <c r="DB121" s="211"/>
      <c r="DC121" s="211"/>
      <c r="DD121" s="211"/>
      <c r="DE121" s="211"/>
      <c r="DF121" s="211"/>
      <c r="DG121" s="211"/>
      <c r="DH121" s="211"/>
      <c r="DI121" s="211"/>
      <c r="DJ121" s="211"/>
      <c r="DK121" s="211"/>
      <c r="DL121" s="211"/>
      <c r="DM121" s="211"/>
      <c r="DN121" s="211"/>
    </row>
    <row r="122" spans="1:126" s="31" customFormat="1" ht="16.5" customHeight="1">
      <c r="A122" s="94" t="s">
        <v>449</v>
      </c>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211"/>
      <c r="CG122" s="211"/>
      <c r="CH122" s="211"/>
      <c r="CI122" s="211"/>
      <c r="CJ122" s="211"/>
      <c r="CK122" s="211"/>
      <c r="CL122" s="211"/>
      <c r="CM122" s="211"/>
      <c r="CN122" s="211"/>
      <c r="CO122" s="211"/>
      <c r="CP122" s="211"/>
      <c r="CQ122" s="211"/>
      <c r="CR122" s="211"/>
      <c r="CS122" s="211"/>
      <c r="CT122" s="211"/>
      <c r="CU122" s="211"/>
      <c r="CV122" s="211"/>
      <c r="CW122" s="211"/>
      <c r="CX122" s="211"/>
      <c r="CY122" s="211"/>
      <c r="CZ122" s="211"/>
      <c r="DA122" s="211"/>
      <c r="DB122" s="211"/>
      <c r="DC122" s="211"/>
      <c r="DD122" s="211"/>
      <c r="DE122" s="211"/>
      <c r="DF122" s="211"/>
      <c r="DG122" s="211"/>
      <c r="DH122" s="211"/>
      <c r="DI122" s="211"/>
      <c r="DJ122" s="211"/>
      <c r="DK122" s="211"/>
      <c r="DL122" s="211"/>
      <c r="DM122" s="211"/>
      <c r="DN122" s="211"/>
    </row>
    <row r="123" spans="1:126" ht="16.5" customHeight="1">
      <c r="A123" s="5"/>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30"/>
      <c r="BE123" s="30"/>
      <c r="BF123" s="30"/>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row>
    <row r="124" spans="1:126" ht="16.5" customHeight="1">
      <c r="A124" s="46" t="s">
        <v>620</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30"/>
      <c r="AJ124" s="16"/>
      <c r="AK124" s="16"/>
      <c r="AL124" s="16"/>
      <c r="AM124" s="16"/>
      <c r="AN124" s="16"/>
      <c r="AO124" s="16"/>
      <c r="AP124" s="16"/>
      <c r="AQ124" s="16"/>
      <c r="AR124" s="16"/>
      <c r="AS124" s="16"/>
      <c r="AT124" s="16"/>
      <c r="AU124" s="16"/>
      <c r="AV124" s="16"/>
      <c r="AW124" s="16"/>
      <c r="AX124" s="16"/>
      <c r="AY124" s="16"/>
      <c r="AZ124" s="16"/>
      <c r="BA124" s="16"/>
      <c r="BB124" s="16"/>
      <c r="BC124" s="16"/>
      <c r="BD124" s="30"/>
      <c r="BE124" s="30"/>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row>
    <row r="125" spans="1:126" ht="16.5" customHeight="1">
      <c r="A125" s="54" t="s">
        <v>519</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30"/>
      <c r="AJ125" s="16"/>
      <c r="AK125" s="16"/>
      <c r="AL125" s="16"/>
      <c r="AM125" s="30"/>
      <c r="AN125" s="16"/>
      <c r="AO125" s="16"/>
      <c r="AP125" s="16"/>
      <c r="AQ125" s="16"/>
      <c r="AR125" s="16"/>
      <c r="AS125" s="16"/>
      <c r="AT125" s="16"/>
      <c r="AU125" s="16"/>
      <c r="AV125" s="16"/>
      <c r="AW125" s="16"/>
      <c r="AX125" s="16"/>
      <c r="AY125" s="16"/>
      <c r="AZ125" s="16"/>
      <c r="BA125" s="16"/>
      <c r="BB125" s="16"/>
      <c r="BC125" s="16"/>
      <c r="BD125" s="30"/>
      <c r="BE125" s="30"/>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row>
    <row r="126" spans="1:126" ht="16.5" customHeight="1">
      <c r="A126" s="62" t="s">
        <v>641</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30"/>
      <c r="AN126" s="30"/>
      <c r="AO126" s="16"/>
      <c r="AP126" s="16"/>
      <c r="AQ126" s="16"/>
      <c r="AR126" s="16"/>
      <c r="AS126" s="16"/>
      <c r="AT126" s="16"/>
      <c r="AU126" s="16"/>
      <c r="AV126" s="16"/>
      <c r="AW126" s="16"/>
      <c r="AX126" s="16"/>
      <c r="AY126" s="16"/>
      <c r="AZ126" s="16"/>
      <c r="BA126" s="16"/>
      <c r="BB126" s="16"/>
      <c r="BC126" s="16"/>
      <c r="BD126" s="30"/>
      <c r="BE126" s="30"/>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row>
    <row r="127" spans="1:126" s="7" customFormat="1" ht="25.15" customHeight="1">
      <c r="A127" s="142"/>
      <c r="B127" s="246" t="s">
        <v>568</v>
      </c>
      <c r="C127" s="236" t="s">
        <v>384</v>
      </c>
      <c r="D127" s="236" t="s">
        <v>392</v>
      </c>
      <c r="E127" s="236" t="s">
        <v>385</v>
      </c>
      <c r="F127" s="236" t="s">
        <v>393</v>
      </c>
      <c r="G127" s="236" t="s">
        <v>386</v>
      </c>
      <c r="H127" s="236" t="s">
        <v>387</v>
      </c>
      <c r="I127" s="236" t="s">
        <v>388</v>
      </c>
      <c r="J127" s="236" t="s">
        <v>394</v>
      </c>
      <c r="K127" s="236" t="s">
        <v>395</v>
      </c>
      <c r="L127" s="236" t="s">
        <v>389</v>
      </c>
      <c r="M127" s="236" t="s">
        <v>390</v>
      </c>
      <c r="N127" s="236" t="s">
        <v>391</v>
      </c>
      <c r="O127" s="246" t="s">
        <v>569</v>
      </c>
      <c r="P127" s="236" t="s">
        <v>319</v>
      </c>
      <c r="Q127" s="236" t="s">
        <v>323</v>
      </c>
      <c r="R127" s="236" t="s">
        <v>324</v>
      </c>
      <c r="S127" s="236" t="s">
        <v>320</v>
      </c>
      <c r="T127" s="236" t="s">
        <v>325</v>
      </c>
      <c r="U127" s="236" t="s">
        <v>321</v>
      </c>
      <c r="V127" s="236" t="s">
        <v>322</v>
      </c>
      <c r="W127" s="236" t="s">
        <v>326</v>
      </c>
      <c r="X127" s="246" t="s">
        <v>354</v>
      </c>
      <c r="Y127" s="236" t="s">
        <v>355</v>
      </c>
      <c r="Z127" s="236" t="s">
        <v>356</v>
      </c>
      <c r="AA127" s="236" t="s">
        <v>357</v>
      </c>
      <c r="AB127" s="236" t="s">
        <v>358</v>
      </c>
      <c r="AC127" s="246" t="s">
        <v>496</v>
      </c>
      <c r="AD127" s="236" t="s">
        <v>313</v>
      </c>
      <c r="AE127" s="236" t="s">
        <v>314</v>
      </c>
      <c r="AF127" s="236" t="s">
        <v>315</v>
      </c>
      <c r="AG127" s="236" t="s">
        <v>316</v>
      </c>
      <c r="AH127" s="236" t="s">
        <v>317</v>
      </c>
      <c r="AI127" s="236" t="s">
        <v>318</v>
      </c>
      <c r="AJ127" s="246" t="s">
        <v>402</v>
      </c>
      <c r="AK127" s="236" t="s">
        <v>403</v>
      </c>
      <c r="AL127" s="236" t="s">
        <v>404</v>
      </c>
      <c r="AM127" s="246" t="s">
        <v>566</v>
      </c>
      <c r="AN127" s="236" t="s">
        <v>344</v>
      </c>
      <c r="AO127" s="236" t="s">
        <v>345</v>
      </c>
      <c r="AP127" s="236" t="s">
        <v>346</v>
      </c>
      <c r="AQ127" s="236" t="s">
        <v>347</v>
      </c>
      <c r="AR127" s="236" t="s">
        <v>338</v>
      </c>
      <c r="AS127" s="236" t="s">
        <v>339</v>
      </c>
      <c r="AT127" s="236" t="s">
        <v>340</v>
      </c>
      <c r="AU127" s="236" t="s">
        <v>342</v>
      </c>
      <c r="AV127" s="236" t="s">
        <v>343</v>
      </c>
      <c r="AW127" s="236" t="s">
        <v>341</v>
      </c>
      <c r="AX127" s="246" t="s">
        <v>567</v>
      </c>
      <c r="AY127" s="236" t="s">
        <v>335</v>
      </c>
      <c r="AZ127" s="236" t="s">
        <v>333</v>
      </c>
      <c r="BA127" s="236" t="s">
        <v>336</v>
      </c>
      <c r="BB127" s="236" t="s">
        <v>334</v>
      </c>
      <c r="BC127" s="236" t="s">
        <v>337</v>
      </c>
      <c r="BD127" s="247" t="s">
        <v>497</v>
      </c>
      <c r="BE127" s="236" t="s">
        <v>305</v>
      </c>
      <c r="BF127" s="236" t="s">
        <v>306</v>
      </c>
      <c r="BG127" s="236" t="s">
        <v>307</v>
      </c>
      <c r="BH127" s="236" t="s">
        <v>308</v>
      </c>
      <c r="BI127" s="236" t="s">
        <v>309</v>
      </c>
      <c r="BJ127" s="236" t="s">
        <v>310</v>
      </c>
      <c r="BK127" s="236" t="s">
        <v>311</v>
      </c>
      <c r="BL127" s="236" t="s">
        <v>312</v>
      </c>
      <c r="BM127" s="246" t="s">
        <v>327</v>
      </c>
      <c r="BN127" s="236" t="s">
        <v>330</v>
      </c>
      <c r="BO127" s="236" t="s">
        <v>328</v>
      </c>
      <c r="BP127" s="236" t="s">
        <v>331</v>
      </c>
      <c r="BQ127" s="236" t="s">
        <v>332</v>
      </c>
      <c r="BR127" s="236" t="s">
        <v>329</v>
      </c>
      <c r="BS127" s="246" t="s">
        <v>564</v>
      </c>
      <c r="BT127" s="236" t="s">
        <v>364</v>
      </c>
      <c r="BU127" s="236" t="s">
        <v>365</v>
      </c>
      <c r="BV127" s="236" t="s">
        <v>368</v>
      </c>
      <c r="BW127" s="236" t="s">
        <v>369</v>
      </c>
      <c r="BX127" s="236" t="s">
        <v>359</v>
      </c>
      <c r="BY127" s="236" t="s">
        <v>360</v>
      </c>
      <c r="BZ127" s="236" t="s">
        <v>361</v>
      </c>
      <c r="CA127" s="236" t="s">
        <v>362</v>
      </c>
      <c r="CB127" s="236" t="s">
        <v>363</v>
      </c>
      <c r="CC127" s="236" t="s">
        <v>366</v>
      </c>
      <c r="CD127" s="236" t="s">
        <v>367</v>
      </c>
      <c r="CE127" s="236" t="s">
        <v>370</v>
      </c>
      <c r="CF127" s="246" t="s">
        <v>565</v>
      </c>
      <c r="CG127" s="236" t="s">
        <v>371</v>
      </c>
      <c r="CH127" s="236" t="s">
        <v>379</v>
      </c>
      <c r="CI127" s="236" t="s">
        <v>372</v>
      </c>
      <c r="CJ127" s="236" t="s">
        <v>380</v>
      </c>
      <c r="CK127" s="236" t="s">
        <v>373</v>
      </c>
      <c r="CL127" s="236" t="s">
        <v>374</v>
      </c>
      <c r="CM127" s="236" t="s">
        <v>381</v>
      </c>
      <c r="CN127" s="236" t="s">
        <v>375</v>
      </c>
      <c r="CO127" s="236" t="s">
        <v>382</v>
      </c>
      <c r="CP127" s="236" t="s">
        <v>376</v>
      </c>
      <c r="CQ127" s="236" t="s">
        <v>383</v>
      </c>
      <c r="CR127" s="236" t="s">
        <v>377</v>
      </c>
      <c r="CS127" s="236" t="s">
        <v>378</v>
      </c>
      <c r="CT127" s="246" t="s">
        <v>348</v>
      </c>
      <c r="CU127" s="236" t="s">
        <v>349</v>
      </c>
      <c r="CV127" s="236" t="s">
        <v>350</v>
      </c>
      <c r="CW127" s="236" t="s">
        <v>351</v>
      </c>
      <c r="CX127" s="236" t="s">
        <v>352</v>
      </c>
      <c r="CY127" s="236" t="s">
        <v>353</v>
      </c>
      <c r="CZ127" s="246" t="s">
        <v>498</v>
      </c>
      <c r="DA127" s="236" t="s">
        <v>396</v>
      </c>
      <c r="DB127" s="236" t="s">
        <v>397</v>
      </c>
      <c r="DC127" s="236" t="s">
        <v>398</v>
      </c>
      <c r="DD127" s="236" t="s">
        <v>399</v>
      </c>
      <c r="DE127" s="236" t="s">
        <v>400</v>
      </c>
      <c r="DF127" s="236" t="s">
        <v>401</v>
      </c>
      <c r="DG127" s="246" t="s">
        <v>405</v>
      </c>
      <c r="DH127" s="246" t="s">
        <v>406</v>
      </c>
      <c r="DI127" s="236" t="s">
        <v>407</v>
      </c>
      <c r="DJ127" s="236" t="s">
        <v>408</v>
      </c>
      <c r="DK127" s="236" t="s">
        <v>409</v>
      </c>
      <c r="DL127" s="246" t="s">
        <v>410</v>
      </c>
      <c r="DM127" s="236" t="s">
        <v>411</v>
      </c>
      <c r="DN127" s="239" t="s">
        <v>412</v>
      </c>
      <c r="DO127" s="23"/>
      <c r="DP127" s="23"/>
      <c r="DQ127" s="23"/>
      <c r="DR127" s="23"/>
      <c r="DS127" s="23"/>
      <c r="DT127" s="23"/>
    </row>
    <row r="128" spans="1:126" s="31" customFormat="1" ht="16.5" customHeight="1">
      <c r="A128" s="151" t="s">
        <v>572</v>
      </c>
      <c r="B128" s="342">
        <f>SUM(C128:N128)</f>
        <v>3267582</v>
      </c>
      <c r="C128" s="343">
        <v>245638</v>
      </c>
      <c r="D128" s="343">
        <v>157993</v>
      </c>
      <c r="E128" s="343">
        <v>138729</v>
      </c>
      <c r="F128" s="343">
        <v>66447</v>
      </c>
      <c r="G128" s="343">
        <v>212457</v>
      </c>
      <c r="H128" s="343">
        <v>504191</v>
      </c>
      <c r="I128" s="343">
        <v>320336</v>
      </c>
      <c r="J128" s="343">
        <v>97883</v>
      </c>
      <c r="K128" s="343">
        <v>282088</v>
      </c>
      <c r="L128" s="343">
        <v>736887</v>
      </c>
      <c r="M128" s="343">
        <v>182042</v>
      </c>
      <c r="N128" s="343">
        <v>322891</v>
      </c>
      <c r="O128" s="342">
        <f>SUM(P128:W128)</f>
        <v>1215629</v>
      </c>
      <c r="P128" s="343">
        <v>223907</v>
      </c>
      <c r="Q128" s="343">
        <v>225600</v>
      </c>
      <c r="R128" s="343">
        <v>113046</v>
      </c>
      <c r="S128" s="343">
        <v>98826</v>
      </c>
      <c r="T128" s="343">
        <v>101836</v>
      </c>
      <c r="U128" s="343">
        <v>244739</v>
      </c>
      <c r="V128" s="343">
        <v>148396</v>
      </c>
      <c r="W128" s="343">
        <v>59279</v>
      </c>
      <c r="X128" s="342">
        <f>SUM(Y128:AB128)</f>
        <v>1407647</v>
      </c>
      <c r="Y128" s="343">
        <v>263924</v>
      </c>
      <c r="Z128" s="343">
        <v>399909</v>
      </c>
      <c r="AA128" s="343">
        <v>419197</v>
      </c>
      <c r="AB128" s="343">
        <v>324617</v>
      </c>
      <c r="AC128" s="342">
        <f>SUM(AD128:AI128)</f>
        <v>1100768</v>
      </c>
      <c r="AD128" s="343">
        <v>138617</v>
      </c>
      <c r="AE128" s="343">
        <v>177755</v>
      </c>
      <c r="AF128" s="343">
        <v>103524</v>
      </c>
      <c r="AG128" s="343">
        <v>257369</v>
      </c>
      <c r="AH128" s="343">
        <v>144410</v>
      </c>
      <c r="AI128" s="343">
        <v>279093</v>
      </c>
      <c r="AJ128" s="342">
        <f>SUM(AK128:AL128)</f>
        <v>121727</v>
      </c>
      <c r="AK128" s="343">
        <v>56961</v>
      </c>
      <c r="AL128" s="343">
        <v>64766</v>
      </c>
      <c r="AM128" s="342">
        <f>SUM(AN128:AW128)</f>
        <v>2297839</v>
      </c>
      <c r="AN128" s="343">
        <v>118154</v>
      </c>
      <c r="AO128" s="343">
        <v>130892</v>
      </c>
      <c r="AP128" s="343">
        <v>236536</v>
      </c>
      <c r="AQ128" s="343">
        <v>79402</v>
      </c>
      <c r="AR128" s="343">
        <v>302725</v>
      </c>
      <c r="AS128" s="343">
        <v>80644</v>
      </c>
      <c r="AT128" s="343">
        <v>427601</v>
      </c>
      <c r="AU128" s="343">
        <v>446800</v>
      </c>
      <c r="AV128" s="343">
        <v>311517</v>
      </c>
      <c r="AW128" s="343">
        <v>163568</v>
      </c>
      <c r="AX128" s="342">
        <f>SUM(AY128:BC128)</f>
        <v>2389058</v>
      </c>
      <c r="AY128" s="343">
        <v>222055</v>
      </c>
      <c r="AZ128" s="343">
        <v>1027576</v>
      </c>
      <c r="BA128" s="343">
        <v>317276</v>
      </c>
      <c r="BB128" s="343">
        <v>590160</v>
      </c>
      <c r="BC128" s="343">
        <v>231991</v>
      </c>
      <c r="BD128" s="342">
        <f>SUM(BE128:BL128)</f>
        <v>4816160</v>
      </c>
      <c r="BE128" s="343">
        <v>1038789</v>
      </c>
      <c r="BF128" s="343">
        <v>518419</v>
      </c>
      <c r="BG128" s="343">
        <v>552709</v>
      </c>
      <c r="BH128" s="343">
        <v>483453</v>
      </c>
      <c r="BI128" s="343">
        <v>673637</v>
      </c>
      <c r="BJ128" s="343">
        <v>566884</v>
      </c>
      <c r="BK128" s="343">
        <v>541062</v>
      </c>
      <c r="BL128" s="343">
        <v>441207</v>
      </c>
      <c r="BM128" s="342">
        <f>SUM(BN128:BR128)</f>
        <v>1394207</v>
      </c>
      <c r="BN128" s="343">
        <v>289248</v>
      </c>
      <c r="BO128" s="343">
        <v>240673</v>
      </c>
      <c r="BP128" s="343">
        <v>216781</v>
      </c>
      <c r="BQ128" s="343">
        <v>124366</v>
      </c>
      <c r="BR128" s="343">
        <v>523139</v>
      </c>
      <c r="BS128" s="342">
        <f>SUM(BT128:CE128)</f>
        <v>2554608</v>
      </c>
      <c r="BT128" s="344">
        <v>154494</v>
      </c>
      <c r="BU128" s="343">
        <v>287543</v>
      </c>
      <c r="BV128" s="343">
        <v>108403</v>
      </c>
      <c r="BW128" s="343">
        <v>55917</v>
      </c>
      <c r="BX128" s="343">
        <v>184494</v>
      </c>
      <c r="BY128" s="343">
        <v>645178</v>
      </c>
      <c r="BZ128" s="343">
        <v>174120</v>
      </c>
      <c r="CA128" s="343">
        <v>144100</v>
      </c>
      <c r="CB128" s="343">
        <v>291954</v>
      </c>
      <c r="CC128" s="343">
        <v>159663</v>
      </c>
      <c r="CD128" s="343">
        <v>182762</v>
      </c>
      <c r="CE128" s="343">
        <v>165980</v>
      </c>
      <c r="CF128" s="342">
        <f>SUM(CG128:CS128)</f>
        <v>2457989</v>
      </c>
      <c r="CG128" s="343">
        <v>67189</v>
      </c>
      <c r="CH128" s="343">
        <v>159568</v>
      </c>
      <c r="CI128" s="343">
        <v>122157</v>
      </c>
      <c r="CJ128" s="343">
        <v>312646</v>
      </c>
      <c r="CK128" s="345">
        <v>545131</v>
      </c>
      <c r="CL128" s="343">
        <v>82779</v>
      </c>
      <c r="CM128" s="343">
        <v>475687</v>
      </c>
      <c r="CN128" s="343">
        <v>78362</v>
      </c>
      <c r="CO128" s="343">
        <v>32611</v>
      </c>
      <c r="CP128" s="343">
        <v>102984</v>
      </c>
      <c r="CQ128" s="343">
        <v>208655</v>
      </c>
      <c r="CR128" s="343">
        <v>165205</v>
      </c>
      <c r="CS128" s="343">
        <v>105015</v>
      </c>
      <c r="CT128" s="342">
        <f>SUM(CU128:CY128)</f>
        <v>1535857</v>
      </c>
      <c r="CU128" s="343">
        <v>560014</v>
      </c>
      <c r="CV128" s="343">
        <v>325991</v>
      </c>
      <c r="CW128" s="343">
        <v>127002</v>
      </c>
      <c r="CX128" s="343">
        <v>240135</v>
      </c>
      <c r="CY128" s="343">
        <v>282715</v>
      </c>
      <c r="CZ128" s="342">
        <f>SUM(DA128:DF128)</f>
        <v>2179755</v>
      </c>
      <c r="DA128" s="343">
        <v>71306</v>
      </c>
      <c r="DB128" s="343">
        <v>62507</v>
      </c>
      <c r="DC128" s="343">
        <v>511512</v>
      </c>
      <c r="DD128" s="343">
        <v>832890</v>
      </c>
      <c r="DE128" s="343">
        <v>466634</v>
      </c>
      <c r="DF128" s="343">
        <v>234906</v>
      </c>
      <c r="DG128" s="342">
        <f>AM128+BS128+B128+O128+X128+AC128+AJ128+BD128+CF128+AX128+BM128+CT128+CZ128</f>
        <v>26738826</v>
      </c>
      <c r="DH128" s="346" t="s">
        <v>413</v>
      </c>
      <c r="DI128" s="345" t="s">
        <v>413</v>
      </c>
      <c r="DJ128" s="345">
        <v>235489</v>
      </c>
      <c r="DK128" s="345" t="s">
        <v>413</v>
      </c>
      <c r="DL128" s="346" t="s">
        <v>413</v>
      </c>
      <c r="DM128" s="287" t="s">
        <v>413</v>
      </c>
      <c r="DN128" s="347" t="s">
        <v>413</v>
      </c>
      <c r="DO128" s="25"/>
      <c r="DP128" s="25"/>
      <c r="DQ128" s="25"/>
      <c r="DR128" s="25"/>
      <c r="DS128" s="25"/>
      <c r="DT128" s="329"/>
      <c r="DU128" s="329"/>
    </row>
    <row r="129" spans="1:131" s="31" customFormat="1" ht="16.5" customHeight="1">
      <c r="A129" s="152" t="s">
        <v>573</v>
      </c>
      <c r="B129" s="320">
        <v>58.8</v>
      </c>
      <c r="C129" s="286">
        <v>60.2</v>
      </c>
      <c r="D129" s="286">
        <v>51.4</v>
      </c>
      <c r="E129" s="286">
        <v>51.9</v>
      </c>
      <c r="F129" s="286">
        <v>49.2</v>
      </c>
      <c r="G129" s="286">
        <v>54</v>
      </c>
      <c r="H129" s="286">
        <v>61.5</v>
      </c>
      <c r="I129" s="286">
        <v>53</v>
      </c>
      <c r="J129" s="286">
        <v>49.9</v>
      </c>
      <c r="K129" s="286">
        <v>57.7</v>
      </c>
      <c r="L129" s="286">
        <v>63.1</v>
      </c>
      <c r="M129" s="286">
        <v>63.1</v>
      </c>
      <c r="N129" s="286">
        <v>62.9</v>
      </c>
      <c r="O129" s="320">
        <v>57.3</v>
      </c>
      <c r="P129" s="286">
        <v>61.9</v>
      </c>
      <c r="Q129" s="286">
        <v>60.1</v>
      </c>
      <c r="R129" s="286">
        <v>56.9</v>
      </c>
      <c r="S129" s="286">
        <v>53.1</v>
      </c>
      <c r="T129" s="286">
        <v>52</v>
      </c>
      <c r="U129" s="286">
        <v>54.5</v>
      </c>
      <c r="V129" s="286">
        <v>56.7</v>
      </c>
      <c r="W129" s="286">
        <v>58.2</v>
      </c>
      <c r="X129" s="320">
        <v>56.2</v>
      </c>
      <c r="Y129" s="286">
        <v>54</v>
      </c>
      <c r="Z129" s="286">
        <v>55.9</v>
      </c>
      <c r="AA129" s="286">
        <v>58.1</v>
      </c>
      <c r="AB129" s="286">
        <v>55.8</v>
      </c>
      <c r="AC129" s="320">
        <v>58.5</v>
      </c>
      <c r="AD129" s="286">
        <v>54.8</v>
      </c>
      <c r="AE129" s="286">
        <v>61.6</v>
      </c>
      <c r="AF129" s="286">
        <v>51</v>
      </c>
      <c r="AG129" s="286">
        <v>58.2</v>
      </c>
      <c r="AH129" s="286">
        <v>57.6</v>
      </c>
      <c r="AI129" s="286">
        <v>61.9</v>
      </c>
      <c r="AJ129" s="320">
        <v>51.8</v>
      </c>
      <c r="AK129" s="286">
        <v>55.9</v>
      </c>
      <c r="AL129" s="286">
        <v>48.2</v>
      </c>
      <c r="AM129" s="320">
        <v>56.3</v>
      </c>
      <c r="AN129" s="286">
        <v>49.3</v>
      </c>
      <c r="AO129" s="286">
        <v>55.1</v>
      </c>
      <c r="AP129" s="286">
        <v>60.1</v>
      </c>
      <c r="AQ129" s="286">
        <v>52.4</v>
      </c>
      <c r="AR129" s="286">
        <v>54.4</v>
      </c>
      <c r="AS129" s="286">
        <v>51.6</v>
      </c>
      <c r="AT129" s="286">
        <v>51.3</v>
      </c>
      <c r="AU129" s="286">
        <v>61.8</v>
      </c>
      <c r="AV129" s="286">
        <v>62.4</v>
      </c>
      <c r="AW129" s="286">
        <v>51.2</v>
      </c>
      <c r="AX129" s="320">
        <v>52.1</v>
      </c>
      <c r="AY129" s="286">
        <v>50.7</v>
      </c>
      <c r="AZ129" s="286">
        <v>52</v>
      </c>
      <c r="BA129" s="286">
        <v>61.4</v>
      </c>
      <c r="BB129" s="286">
        <v>47.4</v>
      </c>
      <c r="BC129" s="286">
        <v>53.4</v>
      </c>
      <c r="BD129" s="320">
        <v>69</v>
      </c>
      <c r="BE129" s="286">
        <v>72.2</v>
      </c>
      <c r="BF129" s="286">
        <v>68</v>
      </c>
      <c r="BG129" s="286">
        <v>75.099999999999994</v>
      </c>
      <c r="BH129" s="286">
        <v>71</v>
      </c>
      <c r="BI129" s="286">
        <v>74</v>
      </c>
      <c r="BJ129" s="286">
        <v>54</v>
      </c>
      <c r="BK129" s="286">
        <v>67.8</v>
      </c>
      <c r="BL129" s="286">
        <v>65.900000000000006</v>
      </c>
      <c r="BM129" s="320">
        <v>56.1</v>
      </c>
      <c r="BN129" s="286">
        <v>56.8</v>
      </c>
      <c r="BO129" s="286">
        <v>59.1</v>
      </c>
      <c r="BP129" s="286">
        <v>52.6</v>
      </c>
      <c r="BQ129" s="286">
        <v>51.5</v>
      </c>
      <c r="BR129" s="286">
        <v>56.9</v>
      </c>
      <c r="BS129" s="320">
        <v>54.7</v>
      </c>
      <c r="BT129" s="286">
        <v>52.1</v>
      </c>
      <c r="BU129" s="286">
        <v>54.2</v>
      </c>
      <c r="BV129" s="286">
        <v>53.7</v>
      </c>
      <c r="BW129" s="286">
        <v>46.1</v>
      </c>
      <c r="BX129" s="286">
        <v>49.4</v>
      </c>
      <c r="BY129" s="286">
        <v>58.8</v>
      </c>
      <c r="BZ129" s="286">
        <v>55.6</v>
      </c>
      <c r="CA129" s="286">
        <v>48.9</v>
      </c>
      <c r="CB129" s="286">
        <v>57.4</v>
      </c>
      <c r="CC129" s="286">
        <v>52.2</v>
      </c>
      <c r="CD129" s="286">
        <v>54</v>
      </c>
      <c r="CE129" s="286">
        <v>54.3</v>
      </c>
      <c r="CF129" s="320">
        <v>52.6</v>
      </c>
      <c r="CG129" s="286">
        <v>47.5</v>
      </c>
      <c r="CH129" s="286">
        <v>45.8</v>
      </c>
      <c r="CI129" s="286">
        <v>50.9</v>
      </c>
      <c r="CJ129" s="286">
        <v>49.8</v>
      </c>
      <c r="CK129" s="286">
        <v>61.8</v>
      </c>
      <c r="CL129" s="286">
        <v>51.3</v>
      </c>
      <c r="CM129" s="286">
        <v>51.9</v>
      </c>
      <c r="CN129" s="286">
        <v>51.6</v>
      </c>
      <c r="CO129" s="286">
        <v>51.6</v>
      </c>
      <c r="CP129" s="286">
        <v>52.3</v>
      </c>
      <c r="CQ129" s="286">
        <v>48.2</v>
      </c>
      <c r="CR129" s="286">
        <v>49.5</v>
      </c>
      <c r="CS129" s="286">
        <v>48.4</v>
      </c>
      <c r="CT129" s="320">
        <v>56</v>
      </c>
      <c r="CU129" s="286">
        <v>59.4</v>
      </c>
      <c r="CV129" s="286">
        <v>53.1</v>
      </c>
      <c r="CW129" s="286">
        <v>53</v>
      </c>
      <c r="CX129" s="286">
        <v>55.6</v>
      </c>
      <c r="CY129" s="286">
        <v>54.5</v>
      </c>
      <c r="CZ129" s="320">
        <v>57</v>
      </c>
      <c r="DA129" s="286">
        <v>53</v>
      </c>
      <c r="DB129" s="286">
        <v>55.3</v>
      </c>
      <c r="DC129" s="286">
        <v>60.2</v>
      </c>
      <c r="DD129" s="286">
        <v>57.1</v>
      </c>
      <c r="DE129" s="286">
        <v>57.2</v>
      </c>
      <c r="DF129" s="286">
        <v>51.5</v>
      </c>
      <c r="DG129" s="320">
        <v>58.2</v>
      </c>
      <c r="DH129" s="320" t="s">
        <v>413</v>
      </c>
      <c r="DI129" s="286" t="s">
        <v>413</v>
      </c>
      <c r="DJ129" s="286">
        <v>33.299999999999997</v>
      </c>
      <c r="DK129" s="286" t="s">
        <v>413</v>
      </c>
      <c r="DL129" s="320" t="s">
        <v>413</v>
      </c>
      <c r="DM129" s="251" t="s">
        <v>413</v>
      </c>
      <c r="DN129" s="321" t="s">
        <v>413</v>
      </c>
      <c r="DO129" s="25"/>
      <c r="DP129" s="25"/>
      <c r="DQ129" s="25"/>
      <c r="DR129" s="25"/>
      <c r="DS129" s="25"/>
      <c r="DT129" s="329"/>
      <c r="DU129" s="329"/>
    </row>
    <row r="130" spans="1:131" s="31" customFormat="1" ht="16.5" customHeight="1">
      <c r="A130" s="152" t="s">
        <v>574</v>
      </c>
      <c r="B130" s="313">
        <v>21184</v>
      </c>
      <c r="C130" s="352">
        <v>20888</v>
      </c>
      <c r="D130" s="303">
        <v>19215</v>
      </c>
      <c r="E130" s="303">
        <v>19102</v>
      </c>
      <c r="F130" s="303">
        <v>18335</v>
      </c>
      <c r="G130" s="303">
        <v>19942</v>
      </c>
      <c r="H130" s="303">
        <v>22137</v>
      </c>
      <c r="I130" s="303">
        <v>20013</v>
      </c>
      <c r="J130" s="303">
        <v>18829</v>
      </c>
      <c r="K130" s="303">
        <v>21126</v>
      </c>
      <c r="L130" s="303">
        <v>22939</v>
      </c>
      <c r="M130" s="303">
        <v>20455</v>
      </c>
      <c r="N130" s="303">
        <v>20298</v>
      </c>
      <c r="O130" s="313">
        <v>19881</v>
      </c>
      <c r="P130" s="352">
        <v>21024</v>
      </c>
      <c r="Q130" s="303">
        <v>19678</v>
      </c>
      <c r="R130" s="303">
        <v>18924</v>
      </c>
      <c r="S130" s="303">
        <v>19146</v>
      </c>
      <c r="T130" s="303">
        <v>18793</v>
      </c>
      <c r="U130" s="303">
        <v>19773</v>
      </c>
      <c r="V130" s="303">
        <v>19639</v>
      </c>
      <c r="W130" s="303">
        <v>21600</v>
      </c>
      <c r="X130" s="313">
        <v>19644</v>
      </c>
      <c r="Y130" s="303">
        <v>18724</v>
      </c>
      <c r="Z130" s="303">
        <v>19672</v>
      </c>
      <c r="AA130" s="303">
        <v>20504</v>
      </c>
      <c r="AB130" s="303">
        <v>18995</v>
      </c>
      <c r="AC130" s="313">
        <v>20907</v>
      </c>
      <c r="AD130" s="303">
        <v>20243</v>
      </c>
      <c r="AE130" s="303">
        <v>21375</v>
      </c>
      <c r="AF130" s="303">
        <v>19066</v>
      </c>
      <c r="AG130" s="303">
        <v>21103</v>
      </c>
      <c r="AH130" s="303">
        <v>20296</v>
      </c>
      <c r="AI130" s="303">
        <v>21535</v>
      </c>
      <c r="AJ130" s="313">
        <v>19625</v>
      </c>
      <c r="AK130" s="303">
        <v>20066</v>
      </c>
      <c r="AL130" s="303">
        <v>19138</v>
      </c>
      <c r="AM130" s="313">
        <v>20642</v>
      </c>
      <c r="AN130" s="303">
        <v>19823</v>
      </c>
      <c r="AO130" s="303">
        <v>19725</v>
      </c>
      <c r="AP130" s="303">
        <v>21245</v>
      </c>
      <c r="AQ130" s="303">
        <v>19197</v>
      </c>
      <c r="AR130" s="352">
        <v>20964</v>
      </c>
      <c r="AS130" s="352">
        <v>19508</v>
      </c>
      <c r="AT130" s="303">
        <v>20316</v>
      </c>
      <c r="AU130" s="303">
        <v>21485</v>
      </c>
      <c r="AV130" s="303">
        <v>20677</v>
      </c>
      <c r="AW130" s="303">
        <v>19617</v>
      </c>
      <c r="AX130" s="313">
        <v>20749</v>
      </c>
      <c r="AY130" s="303">
        <v>19745</v>
      </c>
      <c r="AZ130" s="303">
        <v>21117</v>
      </c>
      <c r="BA130" s="303">
        <v>22346</v>
      </c>
      <c r="BB130" s="303">
        <v>19694</v>
      </c>
      <c r="BC130" s="303">
        <v>20065</v>
      </c>
      <c r="BD130" s="313">
        <v>27144</v>
      </c>
      <c r="BE130" s="303">
        <v>31847</v>
      </c>
      <c r="BF130" s="303">
        <v>23577</v>
      </c>
      <c r="BG130" s="303">
        <v>30044</v>
      </c>
      <c r="BH130" s="303">
        <v>25309</v>
      </c>
      <c r="BI130" s="303">
        <v>32002</v>
      </c>
      <c r="BJ130" s="303">
        <v>20530</v>
      </c>
      <c r="BK130" s="303">
        <v>25272</v>
      </c>
      <c r="BL130" s="303">
        <v>23618</v>
      </c>
      <c r="BM130" s="313">
        <v>20671</v>
      </c>
      <c r="BN130" s="303">
        <v>20202</v>
      </c>
      <c r="BO130" s="303">
        <v>21337</v>
      </c>
      <c r="BP130" s="315">
        <v>19657</v>
      </c>
      <c r="BQ130" s="303">
        <v>18914</v>
      </c>
      <c r="BR130" s="303">
        <v>21328</v>
      </c>
      <c r="BS130" s="313">
        <v>20117</v>
      </c>
      <c r="BT130" s="352">
        <v>19783</v>
      </c>
      <c r="BU130" s="352">
        <v>19022</v>
      </c>
      <c r="BV130" s="352">
        <v>19330</v>
      </c>
      <c r="BW130" s="352">
        <v>18301</v>
      </c>
      <c r="BX130" s="352">
        <v>18480</v>
      </c>
      <c r="BY130" s="303">
        <v>21479</v>
      </c>
      <c r="BZ130" s="303">
        <v>19262</v>
      </c>
      <c r="CA130" s="303">
        <v>18696</v>
      </c>
      <c r="CB130" s="303">
        <v>20614</v>
      </c>
      <c r="CC130" s="303">
        <v>19836</v>
      </c>
      <c r="CD130" s="303">
        <v>20130</v>
      </c>
      <c r="CE130" s="303">
        <v>20283</v>
      </c>
      <c r="CF130" s="313">
        <v>20441</v>
      </c>
      <c r="CG130" s="303">
        <v>18755</v>
      </c>
      <c r="CH130" s="303">
        <v>18398</v>
      </c>
      <c r="CI130" s="315">
        <v>18747</v>
      </c>
      <c r="CJ130" s="303">
        <v>20056</v>
      </c>
      <c r="CK130" s="303">
        <v>23273</v>
      </c>
      <c r="CL130" s="303">
        <v>19201</v>
      </c>
      <c r="CM130" s="303">
        <v>20157</v>
      </c>
      <c r="CN130" s="303">
        <v>18661</v>
      </c>
      <c r="CO130" s="303">
        <v>18115</v>
      </c>
      <c r="CP130" s="303">
        <v>19126</v>
      </c>
      <c r="CQ130" s="303">
        <v>18226</v>
      </c>
      <c r="CR130" s="303">
        <v>19575</v>
      </c>
      <c r="CS130" s="303">
        <v>19463</v>
      </c>
      <c r="CT130" s="313">
        <v>20167</v>
      </c>
      <c r="CU130" s="303">
        <v>21362</v>
      </c>
      <c r="CV130" s="303">
        <v>19746</v>
      </c>
      <c r="CW130" s="303">
        <v>19295</v>
      </c>
      <c r="CX130" s="303">
        <v>19941</v>
      </c>
      <c r="CY130" s="303">
        <v>18622</v>
      </c>
      <c r="CZ130" s="313">
        <v>21029</v>
      </c>
      <c r="DA130" s="352">
        <v>19165</v>
      </c>
      <c r="DB130" s="303">
        <v>18088</v>
      </c>
      <c r="DC130" s="303">
        <v>21228</v>
      </c>
      <c r="DD130" s="303">
        <v>21955</v>
      </c>
      <c r="DE130" s="303">
        <v>20365</v>
      </c>
      <c r="DF130" s="303">
        <v>19607</v>
      </c>
      <c r="DG130" s="313">
        <v>22009</v>
      </c>
      <c r="DH130" s="320" t="s">
        <v>413</v>
      </c>
      <c r="DI130" s="303">
        <v>23305</v>
      </c>
      <c r="DJ130" s="303">
        <v>23094</v>
      </c>
      <c r="DK130" s="303">
        <v>24337</v>
      </c>
      <c r="DL130" s="314" t="s">
        <v>413</v>
      </c>
      <c r="DM130" s="303">
        <v>22609</v>
      </c>
      <c r="DN130" s="353" t="s">
        <v>413</v>
      </c>
      <c r="DO130" s="6"/>
      <c r="DP130" s="6"/>
      <c r="DQ130" s="6"/>
      <c r="DR130" s="6"/>
      <c r="DS130" s="6"/>
      <c r="DT130" s="6"/>
      <c r="DU130" s="6"/>
      <c r="DV130" s="6"/>
      <c r="DW130" s="6"/>
      <c r="DX130" s="6"/>
      <c r="DY130" s="6"/>
      <c r="DZ130" s="6"/>
      <c r="EA130" s="6"/>
    </row>
    <row r="131" spans="1:131" s="31" customFormat="1" ht="16.5" customHeight="1">
      <c r="A131" s="111" t="s">
        <v>62</v>
      </c>
      <c r="B131" s="313">
        <v>18054</v>
      </c>
      <c r="C131" s="352">
        <v>17723</v>
      </c>
      <c r="D131" s="303">
        <v>17048</v>
      </c>
      <c r="E131" s="303">
        <v>16381</v>
      </c>
      <c r="F131" s="303">
        <v>16571</v>
      </c>
      <c r="G131" s="303">
        <v>16764</v>
      </c>
      <c r="H131" s="303">
        <v>18523</v>
      </c>
      <c r="I131" s="303">
        <v>17084</v>
      </c>
      <c r="J131" s="303">
        <v>16397</v>
      </c>
      <c r="K131" s="303">
        <v>18215</v>
      </c>
      <c r="L131" s="303">
        <v>19597</v>
      </c>
      <c r="M131" s="303">
        <v>17297</v>
      </c>
      <c r="N131" s="303">
        <v>17318</v>
      </c>
      <c r="O131" s="313">
        <v>17205</v>
      </c>
      <c r="P131" s="352">
        <v>18412</v>
      </c>
      <c r="Q131" s="303">
        <v>16838</v>
      </c>
      <c r="R131" s="303">
        <v>16423</v>
      </c>
      <c r="S131" s="303">
        <v>17135</v>
      </c>
      <c r="T131" s="303">
        <v>16315</v>
      </c>
      <c r="U131" s="303">
        <v>16865</v>
      </c>
      <c r="V131" s="303">
        <v>17372</v>
      </c>
      <c r="W131" s="303">
        <v>17511</v>
      </c>
      <c r="X131" s="313">
        <v>16923</v>
      </c>
      <c r="Y131" s="303">
        <v>16521</v>
      </c>
      <c r="Z131" s="303">
        <v>16797</v>
      </c>
      <c r="AA131" s="303">
        <v>17594</v>
      </c>
      <c r="AB131" s="303">
        <v>16365</v>
      </c>
      <c r="AC131" s="313">
        <v>18218</v>
      </c>
      <c r="AD131" s="303">
        <v>17557</v>
      </c>
      <c r="AE131" s="303">
        <v>18615</v>
      </c>
      <c r="AF131" s="303">
        <v>17015</v>
      </c>
      <c r="AG131" s="303">
        <v>18199</v>
      </c>
      <c r="AH131" s="303">
        <v>17845</v>
      </c>
      <c r="AI131" s="303">
        <v>18792</v>
      </c>
      <c r="AJ131" s="313">
        <v>17397</v>
      </c>
      <c r="AK131" s="303">
        <v>17799</v>
      </c>
      <c r="AL131" s="303">
        <v>16967</v>
      </c>
      <c r="AM131" s="313">
        <v>17627</v>
      </c>
      <c r="AN131" s="303">
        <v>17120</v>
      </c>
      <c r="AO131" s="303">
        <v>17290</v>
      </c>
      <c r="AP131" s="303">
        <v>18374</v>
      </c>
      <c r="AQ131" s="303">
        <v>16776</v>
      </c>
      <c r="AR131" s="352">
        <v>18181</v>
      </c>
      <c r="AS131" s="352">
        <v>16844</v>
      </c>
      <c r="AT131" s="303">
        <v>16902</v>
      </c>
      <c r="AU131" s="303">
        <v>18261</v>
      </c>
      <c r="AV131" s="303">
        <v>17329</v>
      </c>
      <c r="AW131" s="303">
        <v>17034</v>
      </c>
      <c r="AX131" s="313">
        <v>17797</v>
      </c>
      <c r="AY131" s="303">
        <v>17146</v>
      </c>
      <c r="AZ131" s="303">
        <v>18091</v>
      </c>
      <c r="BA131" s="303">
        <v>19086</v>
      </c>
      <c r="BB131" s="303">
        <v>16698</v>
      </c>
      <c r="BC131" s="303">
        <v>17587</v>
      </c>
      <c r="BD131" s="313">
        <v>23408</v>
      </c>
      <c r="BE131" s="303">
        <v>27159</v>
      </c>
      <c r="BF131" s="303">
        <v>20487</v>
      </c>
      <c r="BG131" s="303">
        <v>23999</v>
      </c>
      <c r="BH131" s="303">
        <v>21923</v>
      </c>
      <c r="BI131" s="303">
        <v>26994</v>
      </c>
      <c r="BJ131" s="303">
        <v>18941</v>
      </c>
      <c r="BK131" s="303">
        <v>22483</v>
      </c>
      <c r="BL131" s="303">
        <v>20924</v>
      </c>
      <c r="BM131" s="313">
        <v>17781</v>
      </c>
      <c r="BN131" s="303">
        <v>17744</v>
      </c>
      <c r="BO131" s="303">
        <v>18370</v>
      </c>
      <c r="BP131" s="315">
        <v>16742</v>
      </c>
      <c r="BQ131" s="303">
        <v>16879</v>
      </c>
      <c r="BR131" s="303">
        <v>18085</v>
      </c>
      <c r="BS131" s="313">
        <v>17619</v>
      </c>
      <c r="BT131" s="352">
        <v>17392</v>
      </c>
      <c r="BU131" s="352">
        <v>16790</v>
      </c>
      <c r="BV131" s="352">
        <v>17259</v>
      </c>
      <c r="BW131" s="352">
        <v>16935</v>
      </c>
      <c r="BX131" s="352">
        <v>16689</v>
      </c>
      <c r="BY131" s="303">
        <v>18497</v>
      </c>
      <c r="BZ131" s="303">
        <v>16698</v>
      </c>
      <c r="CA131" s="303">
        <v>16739</v>
      </c>
      <c r="CB131" s="303">
        <v>17460</v>
      </c>
      <c r="CC131" s="303">
        <v>17754</v>
      </c>
      <c r="CD131" s="303">
        <v>17747</v>
      </c>
      <c r="CE131" s="303">
        <v>18367</v>
      </c>
      <c r="CF131" s="313">
        <v>17630</v>
      </c>
      <c r="CG131" s="303">
        <v>16389</v>
      </c>
      <c r="CH131" s="303">
        <v>16162</v>
      </c>
      <c r="CI131" s="315">
        <v>16708</v>
      </c>
      <c r="CJ131" s="303">
        <v>17072</v>
      </c>
      <c r="CK131" s="303">
        <v>19473</v>
      </c>
      <c r="CL131" s="303">
        <v>17214</v>
      </c>
      <c r="CM131" s="303">
        <v>17644</v>
      </c>
      <c r="CN131" s="303">
        <v>16731</v>
      </c>
      <c r="CO131" s="303">
        <v>16682</v>
      </c>
      <c r="CP131" s="303">
        <v>16774</v>
      </c>
      <c r="CQ131" s="303">
        <v>16264</v>
      </c>
      <c r="CR131" s="303">
        <v>16929</v>
      </c>
      <c r="CS131" s="303">
        <v>16839</v>
      </c>
      <c r="CT131" s="313">
        <v>17253</v>
      </c>
      <c r="CU131" s="303">
        <v>18037</v>
      </c>
      <c r="CV131" s="303">
        <v>16962</v>
      </c>
      <c r="CW131" s="303">
        <v>17036</v>
      </c>
      <c r="CX131" s="303">
        <v>17149</v>
      </c>
      <c r="CY131" s="303">
        <v>16046</v>
      </c>
      <c r="CZ131" s="313">
        <v>18113</v>
      </c>
      <c r="DA131" s="352">
        <v>16655</v>
      </c>
      <c r="DB131" s="303">
        <v>16158</v>
      </c>
      <c r="DC131" s="303">
        <v>18494</v>
      </c>
      <c r="DD131" s="303">
        <v>18797</v>
      </c>
      <c r="DE131" s="303">
        <v>17447</v>
      </c>
      <c r="DF131" s="303">
        <v>16850</v>
      </c>
      <c r="DG131" s="313">
        <v>18961</v>
      </c>
      <c r="DH131" s="320" t="s">
        <v>413</v>
      </c>
      <c r="DI131" s="303">
        <v>22047</v>
      </c>
      <c r="DJ131" s="303">
        <v>21690</v>
      </c>
      <c r="DK131" s="303">
        <v>23480</v>
      </c>
      <c r="DL131" s="314" t="s">
        <v>413</v>
      </c>
      <c r="DM131" s="303">
        <v>21203</v>
      </c>
      <c r="DN131" s="353" t="s">
        <v>413</v>
      </c>
      <c r="DO131" s="6"/>
      <c r="DP131" s="6"/>
      <c r="DQ131" s="6"/>
      <c r="DR131" s="6"/>
      <c r="DS131" s="6"/>
      <c r="DT131" s="6"/>
      <c r="DU131" s="6"/>
      <c r="DV131" s="6"/>
      <c r="DW131" s="6"/>
      <c r="DX131" s="6"/>
      <c r="DY131" s="6"/>
      <c r="DZ131" s="6"/>
      <c r="EA131" s="6"/>
    </row>
    <row r="132" spans="1:131" s="31" customFormat="1" ht="16.5" customHeight="1">
      <c r="A132" s="111" t="s">
        <v>61</v>
      </c>
      <c r="B132" s="313">
        <v>24213</v>
      </c>
      <c r="C132" s="352">
        <v>23955</v>
      </c>
      <c r="D132" s="303">
        <v>21407</v>
      </c>
      <c r="E132" s="303">
        <v>21740</v>
      </c>
      <c r="F132" s="303">
        <v>20189</v>
      </c>
      <c r="G132" s="303">
        <v>22979</v>
      </c>
      <c r="H132" s="303">
        <v>25502</v>
      </c>
      <c r="I132" s="303">
        <v>22794</v>
      </c>
      <c r="J132" s="303">
        <v>21199</v>
      </c>
      <c r="K132" s="303">
        <v>23944</v>
      </c>
      <c r="L132" s="303">
        <v>26216</v>
      </c>
      <c r="M132" s="303">
        <v>23400</v>
      </c>
      <c r="N132" s="303">
        <v>23343</v>
      </c>
      <c r="O132" s="313">
        <v>22487</v>
      </c>
      <c r="P132" s="352">
        <v>23646</v>
      </c>
      <c r="Q132" s="303">
        <v>22522</v>
      </c>
      <c r="R132" s="303">
        <v>21387</v>
      </c>
      <c r="S132" s="303">
        <v>21180</v>
      </c>
      <c r="T132" s="303">
        <v>21051</v>
      </c>
      <c r="U132" s="303">
        <v>22538</v>
      </c>
      <c r="V132" s="303">
        <v>21855</v>
      </c>
      <c r="W132" s="303">
        <v>25168</v>
      </c>
      <c r="X132" s="313">
        <v>22307</v>
      </c>
      <c r="Y132" s="303">
        <v>20944</v>
      </c>
      <c r="Z132" s="303">
        <v>22449</v>
      </c>
      <c r="AA132" s="303">
        <v>23341</v>
      </c>
      <c r="AB132" s="303">
        <v>21571</v>
      </c>
      <c r="AC132" s="313">
        <v>23550</v>
      </c>
      <c r="AD132" s="303">
        <v>22868</v>
      </c>
      <c r="AE132" s="303">
        <v>24016</v>
      </c>
      <c r="AF132" s="303">
        <v>21114</v>
      </c>
      <c r="AG132" s="303">
        <v>24036</v>
      </c>
      <c r="AH132" s="303">
        <v>22784</v>
      </c>
      <c r="AI132" s="303">
        <v>24167</v>
      </c>
      <c r="AJ132" s="313">
        <v>21596</v>
      </c>
      <c r="AK132" s="303">
        <v>22026</v>
      </c>
      <c r="AL132" s="303">
        <v>21111</v>
      </c>
      <c r="AM132" s="313">
        <v>23525</v>
      </c>
      <c r="AN132" s="303">
        <v>22143</v>
      </c>
      <c r="AO132" s="303">
        <v>22055</v>
      </c>
      <c r="AP132" s="303">
        <v>23999</v>
      </c>
      <c r="AQ132" s="303">
        <v>21350</v>
      </c>
      <c r="AR132" s="352">
        <v>23692</v>
      </c>
      <c r="AS132" s="352">
        <v>21938</v>
      </c>
      <c r="AT132" s="303">
        <v>23565</v>
      </c>
      <c r="AU132" s="303">
        <v>24634</v>
      </c>
      <c r="AV132" s="303">
        <v>23954</v>
      </c>
      <c r="AW132" s="303">
        <v>22024</v>
      </c>
      <c r="AX132" s="313">
        <v>23366</v>
      </c>
      <c r="AY132" s="303">
        <v>22025</v>
      </c>
      <c r="AZ132" s="303">
        <v>23872</v>
      </c>
      <c r="BA132" s="303">
        <v>25299</v>
      </c>
      <c r="BB132" s="303">
        <v>22164</v>
      </c>
      <c r="BC132" s="303">
        <v>22339</v>
      </c>
      <c r="BD132" s="313">
        <v>30809</v>
      </c>
      <c r="BE132" s="303">
        <v>36675</v>
      </c>
      <c r="BF132" s="303">
        <v>26540</v>
      </c>
      <c r="BG132" s="303">
        <v>35823</v>
      </c>
      <c r="BH132" s="303">
        <v>28538</v>
      </c>
      <c r="BI132" s="303">
        <v>37209</v>
      </c>
      <c r="BJ132" s="303">
        <v>21978</v>
      </c>
      <c r="BK132" s="303">
        <v>28053</v>
      </c>
      <c r="BL132" s="303">
        <v>26200</v>
      </c>
      <c r="BM132" s="313">
        <v>23421</v>
      </c>
      <c r="BN132" s="303">
        <v>22655</v>
      </c>
      <c r="BO132" s="303">
        <v>24099</v>
      </c>
      <c r="BP132" s="315">
        <v>22381</v>
      </c>
      <c r="BQ132" s="303">
        <v>20914</v>
      </c>
      <c r="BR132" s="303">
        <v>24367</v>
      </c>
      <c r="BS132" s="313">
        <v>22630</v>
      </c>
      <c r="BT132" s="352">
        <v>22110</v>
      </c>
      <c r="BU132" s="352">
        <v>21311</v>
      </c>
      <c r="BV132" s="352">
        <v>21346</v>
      </c>
      <c r="BW132" s="352">
        <v>19769</v>
      </c>
      <c r="BX132" s="352">
        <v>20335</v>
      </c>
      <c r="BY132" s="303">
        <v>24484</v>
      </c>
      <c r="BZ132" s="303">
        <v>21734</v>
      </c>
      <c r="CA132" s="303">
        <v>20684</v>
      </c>
      <c r="CB132" s="303">
        <v>23740</v>
      </c>
      <c r="CC132" s="303">
        <v>21913</v>
      </c>
      <c r="CD132" s="303">
        <v>22538</v>
      </c>
      <c r="CE132" s="303">
        <v>22266</v>
      </c>
      <c r="CF132" s="313">
        <v>23207</v>
      </c>
      <c r="CG132" s="303">
        <v>21036</v>
      </c>
      <c r="CH132" s="303">
        <v>20584</v>
      </c>
      <c r="CI132" s="315">
        <v>20858</v>
      </c>
      <c r="CJ132" s="303">
        <v>22935</v>
      </c>
      <c r="CK132" s="303">
        <v>26850</v>
      </c>
      <c r="CL132" s="303">
        <v>21307</v>
      </c>
      <c r="CM132" s="303">
        <v>22700</v>
      </c>
      <c r="CN132" s="303">
        <v>20701</v>
      </c>
      <c r="CO132" s="303">
        <v>19615</v>
      </c>
      <c r="CP132" s="303">
        <v>21468</v>
      </c>
      <c r="CQ132" s="303">
        <v>20231</v>
      </c>
      <c r="CR132" s="303">
        <v>22213</v>
      </c>
      <c r="CS132" s="303">
        <v>21943</v>
      </c>
      <c r="CT132" s="313">
        <v>23033</v>
      </c>
      <c r="CU132" s="303">
        <v>24663</v>
      </c>
      <c r="CV132" s="303">
        <v>22493</v>
      </c>
      <c r="CW132" s="303">
        <v>21474</v>
      </c>
      <c r="CX132" s="303">
        <v>22631</v>
      </c>
      <c r="CY132" s="303">
        <v>21161</v>
      </c>
      <c r="CZ132" s="313">
        <v>23877</v>
      </c>
      <c r="DA132" s="352">
        <v>21682</v>
      </c>
      <c r="DB132" s="303">
        <v>20034</v>
      </c>
      <c r="DC132" s="303">
        <v>24051</v>
      </c>
      <c r="DD132" s="303">
        <v>24977</v>
      </c>
      <c r="DE132" s="303">
        <v>23183</v>
      </c>
      <c r="DF132" s="303">
        <v>22211</v>
      </c>
      <c r="DG132" s="313">
        <v>24961</v>
      </c>
      <c r="DH132" s="320" t="s">
        <v>413</v>
      </c>
      <c r="DI132" s="303">
        <v>24755</v>
      </c>
      <c r="DJ132" s="303">
        <v>24748</v>
      </c>
      <c r="DK132" s="303">
        <v>25017</v>
      </c>
      <c r="DL132" s="314" t="s">
        <v>413</v>
      </c>
      <c r="DM132" s="303">
        <v>23820</v>
      </c>
      <c r="DN132" s="353" t="s">
        <v>413</v>
      </c>
      <c r="DO132" s="6"/>
      <c r="DP132" s="6"/>
      <c r="DQ132" s="6"/>
      <c r="DR132" s="6"/>
      <c r="DS132" s="6"/>
      <c r="DT132" s="6"/>
      <c r="DU132" s="6"/>
      <c r="DV132" s="6"/>
      <c r="DW132" s="6"/>
      <c r="DX132" s="6"/>
      <c r="DY132" s="6"/>
      <c r="DZ132" s="6"/>
      <c r="EA132" s="6"/>
    </row>
    <row r="133" spans="1:131" s="31" customFormat="1" ht="16.5" customHeight="1">
      <c r="A133" s="111" t="s">
        <v>668</v>
      </c>
      <c r="B133" s="313">
        <v>37854</v>
      </c>
      <c r="C133" s="352">
        <v>37818</v>
      </c>
      <c r="D133" s="303">
        <v>34374</v>
      </c>
      <c r="E133" s="303">
        <v>34125</v>
      </c>
      <c r="F133" s="303">
        <v>30416</v>
      </c>
      <c r="G133" s="303">
        <v>36599</v>
      </c>
      <c r="H133" s="303">
        <v>38238</v>
      </c>
      <c r="I133" s="303">
        <v>35552</v>
      </c>
      <c r="J133" s="303">
        <v>32025</v>
      </c>
      <c r="K133" s="303">
        <v>36444</v>
      </c>
      <c r="L133" s="303">
        <v>39885</v>
      </c>
      <c r="M133" s="303">
        <v>37045</v>
      </c>
      <c r="N133" s="303">
        <v>37350</v>
      </c>
      <c r="O133" s="313">
        <v>34950</v>
      </c>
      <c r="P133" s="352">
        <v>36113</v>
      </c>
      <c r="Q133" s="303">
        <v>34460</v>
      </c>
      <c r="R133" s="303">
        <v>32622</v>
      </c>
      <c r="S133" s="303">
        <v>32367</v>
      </c>
      <c r="T133" s="303">
        <v>32200</v>
      </c>
      <c r="U133" s="303">
        <v>35306</v>
      </c>
      <c r="V133" s="303">
        <v>34643</v>
      </c>
      <c r="W133" s="303">
        <v>39628</v>
      </c>
      <c r="X133" s="313">
        <v>35877</v>
      </c>
      <c r="Y133" s="303">
        <v>34220</v>
      </c>
      <c r="Z133" s="303">
        <v>35746</v>
      </c>
      <c r="AA133" s="303">
        <v>36372</v>
      </c>
      <c r="AB133" s="303">
        <v>36196</v>
      </c>
      <c r="AC133" s="313">
        <v>37420</v>
      </c>
      <c r="AD133" s="303">
        <v>36166</v>
      </c>
      <c r="AE133" s="303">
        <v>37885</v>
      </c>
      <c r="AF133" s="303">
        <v>32955</v>
      </c>
      <c r="AG133" s="303">
        <v>37921</v>
      </c>
      <c r="AH133" s="303">
        <v>36500</v>
      </c>
      <c r="AI133" s="303">
        <v>38288</v>
      </c>
      <c r="AJ133" s="313">
        <v>36801</v>
      </c>
      <c r="AK133" s="303">
        <v>38283</v>
      </c>
      <c r="AL133" s="303">
        <v>35214</v>
      </c>
      <c r="AM133" s="313">
        <v>36452</v>
      </c>
      <c r="AN133" s="303">
        <v>33523</v>
      </c>
      <c r="AO133" s="303">
        <v>34829</v>
      </c>
      <c r="AP133" s="303">
        <v>36924</v>
      </c>
      <c r="AQ133" s="303">
        <v>31485</v>
      </c>
      <c r="AR133" s="352">
        <v>35569</v>
      </c>
      <c r="AS133" s="352">
        <v>31881</v>
      </c>
      <c r="AT133" s="303">
        <v>37257</v>
      </c>
      <c r="AU133" s="303">
        <v>37673</v>
      </c>
      <c r="AV133" s="303">
        <v>37830</v>
      </c>
      <c r="AW133" s="303">
        <v>33918</v>
      </c>
      <c r="AX133" s="313">
        <v>37104</v>
      </c>
      <c r="AY133" s="303">
        <v>34053</v>
      </c>
      <c r="AZ133" s="303">
        <v>37510</v>
      </c>
      <c r="BA133" s="303">
        <v>40515</v>
      </c>
      <c r="BB133" s="303">
        <v>35258</v>
      </c>
      <c r="BC133" s="303">
        <v>34566</v>
      </c>
      <c r="BD133" s="313">
        <v>46992</v>
      </c>
      <c r="BE133" s="303">
        <v>49126</v>
      </c>
      <c r="BF133" s="303">
        <v>40826</v>
      </c>
      <c r="BG133" s="303">
        <v>51506</v>
      </c>
      <c r="BH133" s="303">
        <v>43521</v>
      </c>
      <c r="BI133" s="303">
        <v>51165</v>
      </c>
      <c r="BJ133" s="303">
        <v>37389</v>
      </c>
      <c r="BK133" s="303">
        <v>43180</v>
      </c>
      <c r="BL133" s="303">
        <v>41825</v>
      </c>
      <c r="BM133" s="313">
        <v>36509</v>
      </c>
      <c r="BN133" s="303">
        <v>35512</v>
      </c>
      <c r="BO133" s="303">
        <v>38079</v>
      </c>
      <c r="BP133" s="315">
        <v>34511</v>
      </c>
      <c r="BQ133" s="303">
        <v>32179</v>
      </c>
      <c r="BR133" s="303">
        <v>37607</v>
      </c>
      <c r="BS133" s="313">
        <v>36234</v>
      </c>
      <c r="BT133" s="352">
        <v>34782</v>
      </c>
      <c r="BU133" s="352">
        <v>34960</v>
      </c>
      <c r="BV133" s="352">
        <v>34002</v>
      </c>
      <c r="BW133" s="352">
        <v>28866</v>
      </c>
      <c r="BX133" s="352">
        <v>31782</v>
      </c>
      <c r="BY133" s="303">
        <v>38011</v>
      </c>
      <c r="BZ133" s="303">
        <v>36253</v>
      </c>
      <c r="CA133" s="303">
        <v>33868</v>
      </c>
      <c r="CB133" s="303">
        <v>38044</v>
      </c>
      <c r="CC133" s="303">
        <v>36459</v>
      </c>
      <c r="CD133" s="303">
        <v>34604</v>
      </c>
      <c r="CE133" s="303">
        <v>34656</v>
      </c>
      <c r="CF133" s="313">
        <v>36817</v>
      </c>
      <c r="CG133" s="303">
        <v>31551</v>
      </c>
      <c r="CH133" s="303">
        <v>33121</v>
      </c>
      <c r="CI133" s="315">
        <v>32416</v>
      </c>
      <c r="CJ133" s="303">
        <v>36572</v>
      </c>
      <c r="CK133" s="303">
        <v>39489</v>
      </c>
      <c r="CL133" s="303">
        <v>32630</v>
      </c>
      <c r="CM133" s="303">
        <v>36459</v>
      </c>
      <c r="CN133" s="303">
        <v>31478</v>
      </c>
      <c r="CO133" s="303">
        <v>28042</v>
      </c>
      <c r="CP133" s="303">
        <v>33327</v>
      </c>
      <c r="CQ133" s="303">
        <v>33976</v>
      </c>
      <c r="CR133" s="303">
        <v>35367</v>
      </c>
      <c r="CS133" s="303">
        <v>35072</v>
      </c>
      <c r="CT133" s="313">
        <v>36530</v>
      </c>
      <c r="CU133" s="303">
        <v>37544</v>
      </c>
      <c r="CV133" s="303">
        <v>35901</v>
      </c>
      <c r="CW133" s="303">
        <v>34649</v>
      </c>
      <c r="CX133" s="303">
        <v>36058</v>
      </c>
      <c r="CY133" s="303">
        <v>34783</v>
      </c>
      <c r="CZ133" s="313">
        <v>39129</v>
      </c>
      <c r="DA133" s="352">
        <v>34136</v>
      </c>
      <c r="DB133" s="303">
        <v>32249</v>
      </c>
      <c r="DC133" s="303">
        <v>40025</v>
      </c>
      <c r="DD133" s="303">
        <v>39623</v>
      </c>
      <c r="DE133" s="303">
        <v>39130</v>
      </c>
      <c r="DF133" s="303">
        <v>36906</v>
      </c>
      <c r="DG133" s="313">
        <v>40549</v>
      </c>
      <c r="DH133" s="320" t="s">
        <v>413</v>
      </c>
      <c r="DI133" s="303">
        <v>45013</v>
      </c>
      <c r="DJ133" s="303">
        <v>45507</v>
      </c>
      <c r="DK133" s="303">
        <v>46066</v>
      </c>
      <c r="DL133" s="314" t="s">
        <v>413</v>
      </c>
      <c r="DM133" s="303">
        <v>45567</v>
      </c>
      <c r="DN133" s="353" t="s">
        <v>413</v>
      </c>
      <c r="DO133" s="25"/>
      <c r="DP133" s="25"/>
      <c r="DQ133" s="25"/>
      <c r="DR133" s="25"/>
      <c r="DS133" s="25"/>
      <c r="DT133" s="329"/>
      <c r="DU133" s="329"/>
    </row>
    <row r="134" spans="1:131" s="31" customFormat="1" ht="16.5" customHeight="1">
      <c r="A134" s="111" t="s">
        <v>669</v>
      </c>
      <c r="B134" s="313">
        <v>23865</v>
      </c>
      <c r="C134" s="352">
        <v>24255</v>
      </c>
      <c r="D134" s="303">
        <v>23925</v>
      </c>
      <c r="E134" s="303">
        <v>23207</v>
      </c>
      <c r="F134" s="303">
        <v>23045</v>
      </c>
      <c r="G134" s="303">
        <v>23550</v>
      </c>
      <c r="H134" s="303">
        <v>24203</v>
      </c>
      <c r="I134" s="303">
        <v>23433</v>
      </c>
      <c r="J134" s="303">
        <v>22619</v>
      </c>
      <c r="K134" s="303">
        <v>24173</v>
      </c>
      <c r="L134" s="303">
        <v>24027</v>
      </c>
      <c r="M134" s="303">
        <v>23716</v>
      </c>
      <c r="N134" s="303">
        <v>23611</v>
      </c>
      <c r="O134" s="313">
        <v>23648</v>
      </c>
      <c r="P134" s="352">
        <v>23972</v>
      </c>
      <c r="Q134" s="303">
        <v>23025</v>
      </c>
      <c r="R134" s="303">
        <v>23602</v>
      </c>
      <c r="S134" s="303">
        <v>23534</v>
      </c>
      <c r="T134" s="303">
        <v>23131</v>
      </c>
      <c r="U134" s="303">
        <v>23926</v>
      </c>
      <c r="V134" s="303">
        <v>24039</v>
      </c>
      <c r="W134" s="303">
        <v>23801</v>
      </c>
      <c r="X134" s="313">
        <v>23158</v>
      </c>
      <c r="Y134" s="303">
        <v>22819</v>
      </c>
      <c r="Z134" s="303">
        <v>23485</v>
      </c>
      <c r="AA134" s="303">
        <v>22979</v>
      </c>
      <c r="AB134" s="303">
        <v>23271</v>
      </c>
      <c r="AC134" s="313">
        <v>24418</v>
      </c>
      <c r="AD134" s="303">
        <v>24360</v>
      </c>
      <c r="AE134" s="303">
        <v>24755</v>
      </c>
      <c r="AF134" s="303">
        <v>23814</v>
      </c>
      <c r="AG134" s="303">
        <v>23923</v>
      </c>
      <c r="AH134" s="303">
        <v>24392</v>
      </c>
      <c r="AI134" s="303">
        <v>24827</v>
      </c>
      <c r="AJ134" s="313">
        <v>25970</v>
      </c>
      <c r="AK134" s="303">
        <v>26554</v>
      </c>
      <c r="AL134" s="303">
        <v>25322</v>
      </c>
      <c r="AM134" s="313">
        <v>24277</v>
      </c>
      <c r="AN134" s="303">
        <v>24200</v>
      </c>
      <c r="AO134" s="303">
        <v>24200</v>
      </c>
      <c r="AP134" s="303">
        <v>24694</v>
      </c>
      <c r="AQ134" s="303">
        <v>23921</v>
      </c>
      <c r="AR134" s="352">
        <v>24085</v>
      </c>
      <c r="AS134" s="352">
        <v>23926</v>
      </c>
      <c r="AT134" s="303">
        <v>24461</v>
      </c>
      <c r="AU134" s="303">
        <v>24273</v>
      </c>
      <c r="AV134" s="303">
        <v>24368</v>
      </c>
      <c r="AW134" s="303">
        <v>23796</v>
      </c>
      <c r="AX134" s="313">
        <v>24165</v>
      </c>
      <c r="AY134" s="303">
        <v>24074</v>
      </c>
      <c r="AZ134" s="303">
        <v>23892</v>
      </c>
      <c r="BA134" s="303">
        <v>25508</v>
      </c>
      <c r="BB134" s="303">
        <v>23929</v>
      </c>
      <c r="BC134" s="303">
        <v>23838</v>
      </c>
      <c r="BD134" s="313">
        <v>26192</v>
      </c>
      <c r="BE134" s="303">
        <v>26097</v>
      </c>
      <c r="BF134" s="303">
        <v>26130</v>
      </c>
      <c r="BG134" s="303">
        <v>27336</v>
      </c>
      <c r="BH134" s="303">
        <v>26271</v>
      </c>
      <c r="BI134" s="303">
        <v>27058</v>
      </c>
      <c r="BJ134" s="303">
        <v>24515</v>
      </c>
      <c r="BK134" s="303">
        <v>25919</v>
      </c>
      <c r="BL134" s="303">
        <v>25890</v>
      </c>
      <c r="BM134" s="313">
        <v>24646</v>
      </c>
      <c r="BN134" s="303">
        <v>23853</v>
      </c>
      <c r="BO134" s="303">
        <v>25325</v>
      </c>
      <c r="BP134" s="315">
        <v>24434</v>
      </c>
      <c r="BQ134" s="303">
        <v>23424</v>
      </c>
      <c r="BR134" s="303">
        <v>25010</v>
      </c>
      <c r="BS134" s="313">
        <v>23830</v>
      </c>
      <c r="BT134" s="352">
        <v>23962</v>
      </c>
      <c r="BU134" s="352">
        <v>23400</v>
      </c>
      <c r="BV134" s="352">
        <v>24072</v>
      </c>
      <c r="BW134" s="352">
        <v>23290</v>
      </c>
      <c r="BX134" s="352">
        <v>23229</v>
      </c>
      <c r="BY134" s="303">
        <v>24213</v>
      </c>
      <c r="BZ134" s="303">
        <v>23868</v>
      </c>
      <c r="CA134" s="303">
        <v>23289</v>
      </c>
      <c r="CB134" s="303">
        <v>23922</v>
      </c>
      <c r="CC134" s="303">
        <v>23585</v>
      </c>
      <c r="CD134" s="303">
        <v>23632</v>
      </c>
      <c r="CE134" s="303">
        <v>23802</v>
      </c>
      <c r="CF134" s="313">
        <v>23452</v>
      </c>
      <c r="CG134" s="303">
        <v>23056</v>
      </c>
      <c r="CH134" s="303">
        <v>23166</v>
      </c>
      <c r="CI134" s="315">
        <v>22926</v>
      </c>
      <c r="CJ134" s="303">
        <v>23797</v>
      </c>
      <c r="CK134" s="303">
        <v>23986</v>
      </c>
      <c r="CL134" s="303">
        <v>23504</v>
      </c>
      <c r="CM134" s="303">
        <v>22991</v>
      </c>
      <c r="CN134" s="303">
        <v>23177</v>
      </c>
      <c r="CO134" s="303">
        <v>22124</v>
      </c>
      <c r="CP134" s="303">
        <v>23539</v>
      </c>
      <c r="CQ134" s="303">
        <v>22681</v>
      </c>
      <c r="CR134" s="303">
        <v>23257</v>
      </c>
      <c r="CS134" s="303">
        <v>23990</v>
      </c>
      <c r="CT134" s="313">
        <v>23242</v>
      </c>
      <c r="CU134" s="303">
        <v>23455</v>
      </c>
      <c r="CV134" s="303">
        <v>23027</v>
      </c>
      <c r="CW134" s="303">
        <v>23290</v>
      </c>
      <c r="CX134" s="303">
        <v>23507</v>
      </c>
      <c r="CY134" s="303">
        <v>22691</v>
      </c>
      <c r="CZ134" s="313">
        <v>24280</v>
      </c>
      <c r="DA134" s="352">
        <v>23186</v>
      </c>
      <c r="DB134" s="303">
        <v>21992</v>
      </c>
      <c r="DC134" s="303">
        <v>24435</v>
      </c>
      <c r="DD134" s="303">
        <v>24536</v>
      </c>
      <c r="DE134" s="303">
        <v>24409</v>
      </c>
      <c r="DF134" s="303">
        <v>23639</v>
      </c>
      <c r="DG134" s="313">
        <v>24395</v>
      </c>
      <c r="DH134" s="320" t="s">
        <v>413</v>
      </c>
      <c r="DI134" s="303">
        <v>28871</v>
      </c>
      <c r="DJ134" s="303">
        <v>29042</v>
      </c>
      <c r="DK134" s="303">
        <v>29539</v>
      </c>
      <c r="DL134" s="314" t="s">
        <v>413</v>
      </c>
      <c r="DM134" s="303">
        <v>28773</v>
      </c>
      <c r="DN134" s="353" t="s">
        <v>413</v>
      </c>
      <c r="DO134" s="25"/>
      <c r="DP134" s="25"/>
      <c r="DQ134" s="25"/>
      <c r="DR134" s="25"/>
      <c r="DS134" s="25"/>
      <c r="DT134" s="329"/>
      <c r="DU134" s="329"/>
    </row>
    <row r="135" spans="1:131" s="31" customFormat="1" ht="16.5" customHeight="1">
      <c r="A135" s="111" t="s">
        <v>670</v>
      </c>
      <c r="B135" s="313">
        <v>15119</v>
      </c>
      <c r="C135" s="352">
        <v>15545</v>
      </c>
      <c r="D135" s="303">
        <v>14787</v>
      </c>
      <c r="E135" s="303">
        <v>14245</v>
      </c>
      <c r="F135" s="303">
        <v>14685</v>
      </c>
      <c r="G135" s="303">
        <v>14536</v>
      </c>
      <c r="H135" s="303">
        <v>15360</v>
      </c>
      <c r="I135" s="303">
        <v>14869</v>
      </c>
      <c r="J135" s="303">
        <v>14557</v>
      </c>
      <c r="K135" s="303">
        <v>15316</v>
      </c>
      <c r="L135" s="303">
        <v>15490</v>
      </c>
      <c r="M135" s="303">
        <v>14903</v>
      </c>
      <c r="N135" s="303">
        <v>14786</v>
      </c>
      <c r="O135" s="313">
        <v>14905</v>
      </c>
      <c r="P135" s="352">
        <v>15547</v>
      </c>
      <c r="Q135" s="303">
        <v>14326</v>
      </c>
      <c r="R135" s="303">
        <v>14324</v>
      </c>
      <c r="S135" s="303">
        <v>14943</v>
      </c>
      <c r="T135" s="303">
        <v>14510</v>
      </c>
      <c r="U135" s="303">
        <v>14818</v>
      </c>
      <c r="V135" s="303">
        <v>15385</v>
      </c>
      <c r="W135" s="303">
        <v>15069</v>
      </c>
      <c r="X135" s="313">
        <v>14498</v>
      </c>
      <c r="Y135" s="303">
        <v>14351</v>
      </c>
      <c r="Z135" s="303">
        <v>14450</v>
      </c>
      <c r="AA135" s="303">
        <v>14767</v>
      </c>
      <c r="AB135" s="303">
        <v>14284</v>
      </c>
      <c r="AC135" s="313">
        <v>15683</v>
      </c>
      <c r="AD135" s="303">
        <v>15451</v>
      </c>
      <c r="AE135" s="303">
        <v>16354</v>
      </c>
      <c r="AF135" s="303">
        <v>15242</v>
      </c>
      <c r="AG135" s="303">
        <v>15254</v>
      </c>
      <c r="AH135" s="303">
        <v>15517</v>
      </c>
      <c r="AI135" s="303">
        <v>15971</v>
      </c>
      <c r="AJ135" s="313">
        <v>15248</v>
      </c>
      <c r="AK135" s="303">
        <v>15701</v>
      </c>
      <c r="AL135" s="303">
        <v>14720</v>
      </c>
      <c r="AM135" s="313">
        <v>15150</v>
      </c>
      <c r="AN135" s="303">
        <v>15001</v>
      </c>
      <c r="AO135" s="303">
        <v>15220</v>
      </c>
      <c r="AP135" s="303">
        <v>15786</v>
      </c>
      <c r="AQ135" s="303">
        <v>15018</v>
      </c>
      <c r="AR135" s="352">
        <v>15294</v>
      </c>
      <c r="AS135" s="352">
        <v>15447</v>
      </c>
      <c r="AT135" s="303">
        <v>14690</v>
      </c>
      <c r="AU135" s="303">
        <v>15254</v>
      </c>
      <c r="AV135" s="303">
        <v>14931</v>
      </c>
      <c r="AW135" s="303">
        <v>15107</v>
      </c>
      <c r="AX135" s="313">
        <v>15207</v>
      </c>
      <c r="AY135" s="303">
        <v>15177</v>
      </c>
      <c r="AZ135" s="303">
        <v>15005</v>
      </c>
      <c r="BA135" s="303">
        <v>16544</v>
      </c>
      <c r="BB135" s="303">
        <v>14851</v>
      </c>
      <c r="BC135" s="303">
        <v>14957</v>
      </c>
      <c r="BD135" s="313">
        <v>17160</v>
      </c>
      <c r="BE135" s="303">
        <v>16919</v>
      </c>
      <c r="BF135" s="303">
        <v>17463</v>
      </c>
      <c r="BG135" s="303">
        <v>17639</v>
      </c>
      <c r="BH135" s="303">
        <v>17685</v>
      </c>
      <c r="BI135" s="303">
        <v>17763</v>
      </c>
      <c r="BJ135" s="303">
        <v>15905</v>
      </c>
      <c r="BK135" s="303">
        <v>17214</v>
      </c>
      <c r="BL135" s="303">
        <v>17088</v>
      </c>
      <c r="BM135" s="313">
        <v>15180</v>
      </c>
      <c r="BN135" s="303">
        <v>14995</v>
      </c>
      <c r="BO135" s="303">
        <v>15941</v>
      </c>
      <c r="BP135" s="315">
        <v>14603</v>
      </c>
      <c r="BQ135" s="303">
        <v>14967</v>
      </c>
      <c r="BR135" s="303">
        <v>15203</v>
      </c>
      <c r="BS135" s="313">
        <v>15129</v>
      </c>
      <c r="BT135" s="352">
        <v>15434</v>
      </c>
      <c r="BU135" s="352">
        <v>14626</v>
      </c>
      <c r="BV135" s="352">
        <v>14947</v>
      </c>
      <c r="BW135" s="352">
        <v>14827</v>
      </c>
      <c r="BX135" s="352">
        <v>14722</v>
      </c>
      <c r="BY135" s="303">
        <v>15375</v>
      </c>
      <c r="BZ135" s="303">
        <v>15127</v>
      </c>
      <c r="CA135" s="303">
        <v>15005</v>
      </c>
      <c r="CB135" s="303">
        <v>15013</v>
      </c>
      <c r="CC135" s="303">
        <v>15402</v>
      </c>
      <c r="CD135" s="303">
        <v>15216</v>
      </c>
      <c r="CE135" s="303">
        <v>15288</v>
      </c>
      <c r="CF135" s="313">
        <v>14853</v>
      </c>
      <c r="CG135" s="303">
        <v>14874</v>
      </c>
      <c r="CH135" s="303">
        <v>14373</v>
      </c>
      <c r="CI135" s="315">
        <v>14500</v>
      </c>
      <c r="CJ135" s="303">
        <v>14947</v>
      </c>
      <c r="CK135" s="303">
        <v>15387</v>
      </c>
      <c r="CL135" s="303">
        <v>15115</v>
      </c>
      <c r="CM135" s="303">
        <v>14467</v>
      </c>
      <c r="CN135" s="303">
        <v>14309</v>
      </c>
      <c r="CO135" s="303">
        <v>14632</v>
      </c>
      <c r="CP135" s="303">
        <v>15110</v>
      </c>
      <c r="CQ135" s="303">
        <v>14358</v>
      </c>
      <c r="CR135" s="303">
        <v>14879</v>
      </c>
      <c r="CS135" s="303">
        <v>15383</v>
      </c>
      <c r="CT135" s="313">
        <v>14991</v>
      </c>
      <c r="CU135" s="303">
        <v>15190</v>
      </c>
      <c r="CV135" s="303">
        <v>14955</v>
      </c>
      <c r="CW135" s="303">
        <v>15306</v>
      </c>
      <c r="CX135" s="303">
        <v>15096</v>
      </c>
      <c r="CY135" s="303">
        <v>14383</v>
      </c>
      <c r="CZ135" s="313">
        <v>15184</v>
      </c>
      <c r="DA135" s="352">
        <v>14229</v>
      </c>
      <c r="DB135" s="303">
        <v>13970</v>
      </c>
      <c r="DC135" s="303">
        <v>15298</v>
      </c>
      <c r="DD135" s="303">
        <v>15368</v>
      </c>
      <c r="DE135" s="303">
        <v>15236</v>
      </c>
      <c r="DF135" s="303">
        <v>14759</v>
      </c>
      <c r="DG135" s="313">
        <v>15528</v>
      </c>
      <c r="DH135" s="320" t="s">
        <v>413</v>
      </c>
      <c r="DI135" s="303">
        <v>17854</v>
      </c>
      <c r="DJ135" s="303">
        <v>17365</v>
      </c>
      <c r="DK135" s="303">
        <v>18796</v>
      </c>
      <c r="DL135" s="314" t="s">
        <v>413</v>
      </c>
      <c r="DM135" s="303">
        <v>16768</v>
      </c>
      <c r="DN135" s="353" t="s">
        <v>413</v>
      </c>
      <c r="DO135" s="25"/>
      <c r="DP135" s="25"/>
      <c r="DQ135" s="25"/>
      <c r="DR135" s="25"/>
      <c r="DS135" s="25"/>
      <c r="DT135" s="329"/>
      <c r="DU135" s="329"/>
    </row>
    <row r="136" spans="1:131" s="31" customFormat="1" ht="16.5" customHeight="1">
      <c r="A136" s="130" t="s">
        <v>671</v>
      </c>
      <c r="B136" s="354">
        <v>17487</v>
      </c>
      <c r="C136" s="359">
        <v>17702</v>
      </c>
      <c r="D136" s="355">
        <v>17228</v>
      </c>
      <c r="E136" s="355">
        <v>16839</v>
      </c>
      <c r="F136" s="355">
        <v>16456</v>
      </c>
      <c r="G136" s="355">
        <v>16669</v>
      </c>
      <c r="H136" s="355">
        <v>17772</v>
      </c>
      <c r="I136" s="355">
        <v>17416</v>
      </c>
      <c r="J136" s="355">
        <v>17022</v>
      </c>
      <c r="K136" s="355">
        <v>17700</v>
      </c>
      <c r="L136" s="355">
        <v>17258</v>
      </c>
      <c r="M136" s="355">
        <v>18098</v>
      </c>
      <c r="N136" s="355">
        <v>18112</v>
      </c>
      <c r="O136" s="354">
        <v>17079</v>
      </c>
      <c r="P136" s="359">
        <v>17431</v>
      </c>
      <c r="Q136" s="355">
        <v>16537</v>
      </c>
      <c r="R136" s="355">
        <v>16622</v>
      </c>
      <c r="S136" s="355">
        <v>17015</v>
      </c>
      <c r="T136" s="355">
        <v>16576</v>
      </c>
      <c r="U136" s="355">
        <v>17580</v>
      </c>
      <c r="V136" s="355">
        <v>17131</v>
      </c>
      <c r="W136" s="355">
        <v>17600</v>
      </c>
      <c r="X136" s="354">
        <v>16247</v>
      </c>
      <c r="Y136" s="355">
        <v>15945</v>
      </c>
      <c r="Z136" s="355">
        <v>16485</v>
      </c>
      <c r="AA136" s="355">
        <v>16381</v>
      </c>
      <c r="AB136" s="355">
        <v>16044</v>
      </c>
      <c r="AC136" s="354">
        <v>17465</v>
      </c>
      <c r="AD136" s="355">
        <v>17491</v>
      </c>
      <c r="AE136" s="355">
        <v>17936</v>
      </c>
      <c r="AF136" s="355">
        <v>17048</v>
      </c>
      <c r="AG136" s="355">
        <v>17263</v>
      </c>
      <c r="AH136" s="355">
        <v>17526</v>
      </c>
      <c r="AI136" s="355">
        <v>17413</v>
      </c>
      <c r="AJ136" s="354">
        <v>16175</v>
      </c>
      <c r="AK136" s="355">
        <v>16231</v>
      </c>
      <c r="AL136" s="355">
        <v>16118</v>
      </c>
      <c r="AM136" s="354">
        <v>17737</v>
      </c>
      <c r="AN136" s="355">
        <v>18102</v>
      </c>
      <c r="AO136" s="355">
        <v>16967</v>
      </c>
      <c r="AP136" s="355">
        <v>17963</v>
      </c>
      <c r="AQ136" s="355">
        <v>17660</v>
      </c>
      <c r="AR136" s="359">
        <v>17445</v>
      </c>
      <c r="AS136" s="359">
        <v>17487</v>
      </c>
      <c r="AT136" s="355">
        <v>17444</v>
      </c>
      <c r="AU136" s="355">
        <v>18034</v>
      </c>
      <c r="AV136" s="355">
        <v>18024</v>
      </c>
      <c r="AW136" s="355">
        <v>17694</v>
      </c>
      <c r="AX136" s="354">
        <v>17641</v>
      </c>
      <c r="AY136" s="355">
        <v>17840</v>
      </c>
      <c r="AZ136" s="355">
        <v>17267</v>
      </c>
      <c r="BA136" s="355">
        <v>18425</v>
      </c>
      <c r="BB136" s="355">
        <v>17661</v>
      </c>
      <c r="BC136" s="355">
        <v>17659</v>
      </c>
      <c r="BD136" s="354">
        <v>18417</v>
      </c>
      <c r="BE136" s="355">
        <v>18594</v>
      </c>
      <c r="BF136" s="355">
        <v>18820</v>
      </c>
      <c r="BG136" s="355">
        <v>19881</v>
      </c>
      <c r="BH136" s="355">
        <v>18656</v>
      </c>
      <c r="BI136" s="355">
        <v>19873</v>
      </c>
      <c r="BJ136" s="355">
        <v>16601</v>
      </c>
      <c r="BK136" s="355">
        <v>18119</v>
      </c>
      <c r="BL136" s="355">
        <v>18094</v>
      </c>
      <c r="BM136" s="354">
        <v>18084</v>
      </c>
      <c r="BN136" s="355">
        <v>17290</v>
      </c>
      <c r="BO136" s="355">
        <v>18390</v>
      </c>
      <c r="BP136" s="360">
        <v>17526</v>
      </c>
      <c r="BQ136" s="355">
        <v>17078</v>
      </c>
      <c r="BR136" s="355">
        <v>18791</v>
      </c>
      <c r="BS136" s="354">
        <v>16861</v>
      </c>
      <c r="BT136" s="359">
        <v>17229</v>
      </c>
      <c r="BU136" s="359">
        <v>16662</v>
      </c>
      <c r="BV136" s="359">
        <v>16888</v>
      </c>
      <c r="BW136" s="359">
        <v>16331</v>
      </c>
      <c r="BX136" s="359">
        <v>16531</v>
      </c>
      <c r="BY136" s="355">
        <v>17114</v>
      </c>
      <c r="BZ136" s="355">
        <v>16527</v>
      </c>
      <c r="CA136" s="355">
        <v>15827</v>
      </c>
      <c r="CB136" s="355">
        <v>17428</v>
      </c>
      <c r="CC136" s="355">
        <v>16404</v>
      </c>
      <c r="CD136" s="355">
        <v>17111</v>
      </c>
      <c r="CE136" s="355">
        <v>17037</v>
      </c>
      <c r="CF136" s="354">
        <v>16573</v>
      </c>
      <c r="CG136" s="355">
        <v>16717</v>
      </c>
      <c r="CH136" s="355">
        <v>15928</v>
      </c>
      <c r="CI136" s="360">
        <v>16828</v>
      </c>
      <c r="CJ136" s="355">
        <v>16941</v>
      </c>
      <c r="CK136" s="355">
        <v>17208</v>
      </c>
      <c r="CL136" s="355">
        <v>16022</v>
      </c>
      <c r="CM136" s="355">
        <v>16272</v>
      </c>
      <c r="CN136" s="355">
        <v>16312</v>
      </c>
      <c r="CO136" s="355">
        <v>16179</v>
      </c>
      <c r="CP136" s="355">
        <v>16809</v>
      </c>
      <c r="CQ136" s="355">
        <v>15562</v>
      </c>
      <c r="CR136" s="355">
        <v>16617</v>
      </c>
      <c r="CS136" s="355">
        <v>16306</v>
      </c>
      <c r="CT136" s="354">
        <v>17200</v>
      </c>
      <c r="CU136" s="355">
        <v>17580</v>
      </c>
      <c r="CV136" s="355">
        <v>16788</v>
      </c>
      <c r="CW136" s="355">
        <v>16914</v>
      </c>
      <c r="CX136" s="355">
        <v>17498</v>
      </c>
      <c r="CY136" s="355">
        <v>16938</v>
      </c>
      <c r="CZ136" s="354">
        <v>17033</v>
      </c>
      <c r="DA136" s="359">
        <v>16769</v>
      </c>
      <c r="DB136" s="355">
        <v>16246</v>
      </c>
      <c r="DC136" s="355">
        <v>17108</v>
      </c>
      <c r="DD136" s="355">
        <v>17335</v>
      </c>
      <c r="DE136" s="355">
        <v>17032</v>
      </c>
      <c r="DF136" s="355">
        <v>16225</v>
      </c>
      <c r="DG136" s="354">
        <v>17424</v>
      </c>
      <c r="DH136" s="357" t="s">
        <v>413</v>
      </c>
      <c r="DI136" s="355">
        <v>17318</v>
      </c>
      <c r="DJ136" s="355">
        <v>17757</v>
      </c>
      <c r="DK136" s="355">
        <v>16058</v>
      </c>
      <c r="DL136" s="357" t="s">
        <v>413</v>
      </c>
      <c r="DM136" s="355">
        <v>16793</v>
      </c>
      <c r="DN136" s="361" t="s">
        <v>413</v>
      </c>
      <c r="DO136" s="25"/>
      <c r="DP136" s="25"/>
      <c r="DQ136" s="25"/>
      <c r="DR136" s="25"/>
      <c r="DS136" s="25"/>
      <c r="DT136" s="329"/>
      <c r="DU136" s="329"/>
    </row>
    <row r="137" spans="1:131" s="31" customFormat="1" ht="16.5" customHeight="1">
      <c r="A137" s="106"/>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102"/>
      <c r="BF137" s="102"/>
      <c r="BG137" s="102"/>
      <c r="BH137" s="102"/>
      <c r="BI137" s="102"/>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c r="CF137" s="211"/>
      <c r="CG137" s="211"/>
      <c r="CH137" s="211"/>
      <c r="CI137" s="211"/>
      <c r="CJ137" s="211"/>
      <c r="CK137" s="211"/>
      <c r="CL137" s="211"/>
      <c r="CM137" s="211"/>
      <c r="CN137" s="211"/>
      <c r="CO137" s="211"/>
      <c r="CP137" s="211"/>
      <c r="CQ137" s="211"/>
      <c r="CR137" s="211"/>
      <c r="CS137" s="211"/>
      <c r="CT137" s="211"/>
      <c r="CU137" s="211"/>
      <c r="CV137" s="211"/>
      <c r="CW137" s="211"/>
      <c r="CX137" s="211"/>
      <c r="CY137" s="211"/>
      <c r="CZ137" s="211"/>
      <c r="DA137" s="211"/>
      <c r="DB137" s="211"/>
      <c r="DC137" s="211"/>
      <c r="DD137" s="211"/>
      <c r="DE137" s="211"/>
      <c r="DF137" s="211"/>
      <c r="DG137" s="211"/>
      <c r="DH137" s="211"/>
      <c r="DI137" s="211"/>
      <c r="DJ137" s="211"/>
      <c r="DK137" s="211"/>
      <c r="DL137" s="211"/>
      <c r="DM137" s="211"/>
      <c r="DN137" s="211"/>
    </row>
    <row r="138" spans="1:131" ht="16.5" customHeight="1">
      <c r="A138" s="46" t="s">
        <v>428</v>
      </c>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30"/>
      <c r="AJ138" s="16"/>
      <c r="AK138" s="16"/>
      <c r="AL138" s="16"/>
      <c r="AM138" s="16"/>
      <c r="AN138" s="16"/>
      <c r="AO138" s="16"/>
      <c r="AP138" s="16"/>
      <c r="AQ138" s="16"/>
      <c r="AR138" s="16"/>
      <c r="AS138" s="16"/>
      <c r="AT138" s="16"/>
      <c r="AU138" s="16"/>
      <c r="AV138" s="16"/>
      <c r="AW138" s="16"/>
      <c r="AX138" s="16"/>
      <c r="AY138" s="16"/>
      <c r="AZ138" s="16"/>
      <c r="BA138" s="16"/>
      <c r="BB138" s="16"/>
      <c r="BC138" s="16"/>
      <c r="BD138" s="30"/>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row>
    <row r="139" spans="1:131" ht="16.5" customHeight="1">
      <c r="A139" s="9" t="s">
        <v>1</v>
      </c>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30"/>
      <c r="AJ139" s="16"/>
      <c r="AK139" s="16"/>
      <c r="AL139" s="16"/>
      <c r="AM139" s="16"/>
      <c r="AN139" s="16"/>
      <c r="AO139" s="16"/>
      <c r="AP139" s="16"/>
      <c r="AQ139" s="16"/>
      <c r="AR139" s="16"/>
      <c r="AS139" s="16"/>
      <c r="AT139" s="16"/>
      <c r="AU139" s="16"/>
      <c r="AV139" s="16"/>
      <c r="AW139" s="16"/>
      <c r="AX139" s="16"/>
      <c r="AY139" s="16"/>
      <c r="AZ139" s="16"/>
      <c r="BA139" s="16"/>
      <c r="BB139" s="16"/>
      <c r="BC139" s="16"/>
      <c r="BD139" s="30"/>
      <c r="BE139" s="30"/>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row>
    <row r="140" spans="1:131" ht="16.5" customHeight="1">
      <c r="A140" s="62" t="s">
        <v>483</v>
      </c>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30"/>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row>
    <row r="141" spans="1:131" s="7" customFormat="1" ht="25.15" customHeight="1">
      <c r="A141" s="142"/>
      <c r="B141" s="246" t="s">
        <v>568</v>
      </c>
      <c r="C141" s="236" t="s">
        <v>384</v>
      </c>
      <c r="D141" s="236" t="s">
        <v>392</v>
      </c>
      <c r="E141" s="236" t="s">
        <v>385</v>
      </c>
      <c r="F141" s="236" t="s">
        <v>393</v>
      </c>
      <c r="G141" s="236" t="s">
        <v>386</v>
      </c>
      <c r="H141" s="236" t="s">
        <v>387</v>
      </c>
      <c r="I141" s="236" t="s">
        <v>388</v>
      </c>
      <c r="J141" s="236" t="s">
        <v>394</v>
      </c>
      <c r="K141" s="236" t="s">
        <v>395</v>
      </c>
      <c r="L141" s="236" t="s">
        <v>389</v>
      </c>
      <c r="M141" s="236" t="s">
        <v>390</v>
      </c>
      <c r="N141" s="236" t="s">
        <v>391</v>
      </c>
      <c r="O141" s="246" t="s">
        <v>569</v>
      </c>
      <c r="P141" s="236" t="s">
        <v>319</v>
      </c>
      <c r="Q141" s="236" t="s">
        <v>323</v>
      </c>
      <c r="R141" s="236" t="s">
        <v>324</v>
      </c>
      <c r="S141" s="236" t="s">
        <v>320</v>
      </c>
      <c r="T141" s="236" t="s">
        <v>325</v>
      </c>
      <c r="U141" s="236" t="s">
        <v>321</v>
      </c>
      <c r="V141" s="236" t="s">
        <v>322</v>
      </c>
      <c r="W141" s="236" t="s">
        <v>326</v>
      </c>
      <c r="X141" s="246" t="s">
        <v>354</v>
      </c>
      <c r="Y141" s="236" t="s">
        <v>355</v>
      </c>
      <c r="Z141" s="236" t="s">
        <v>356</v>
      </c>
      <c r="AA141" s="236" t="s">
        <v>357</v>
      </c>
      <c r="AB141" s="236" t="s">
        <v>358</v>
      </c>
      <c r="AC141" s="246" t="s">
        <v>496</v>
      </c>
      <c r="AD141" s="236" t="s">
        <v>313</v>
      </c>
      <c r="AE141" s="236" t="s">
        <v>314</v>
      </c>
      <c r="AF141" s="236" t="s">
        <v>315</v>
      </c>
      <c r="AG141" s="236" t="s">
        <v>316</v>
      </c>
      <c r="AH141" s="236" t="s">
        <v>317</v>
      </c>
      <c r="AI141" s="236" t="s">
        <v>318</v>
      </c>
      <c r="AJ141" s="246" t="s">
        <v>402</v>
      </c>
      <c r="AK141" s="236" t="s">
        <v>403</v>
      </c>
      <c r="AL141" s="236" t="s">
        <v>404</v>
      </c>
      <c r="AM141" s="246" t="s">
        <v>566</v>
      </c>
      <c r="AN141" s="236" t="s">
        <v>344</v>
      </c>
      <c r="AO141" s="236" t="s">
        <v>345</v>
      </c>
      <c r="AP141" s="236" t="s">
        <v>346</v>
      </c>
      <c r="AQ141" s="236" t="s">
        <v>347</v>
      </c>
      <c r="AR141" s="236" t="s">
        <v>338</v>
      </c>
      <c r="AS141" s="236" t="s">
        <v>339</v>
      </c>
      <c r="AT141" s="236" t="s">
        <v>340</v>
      </c>
      <c r="AU141" s="236" t="s">
        <v>342</v>
      </c>
      <c r="AV141" s="236" t="s">
        <v>343</v>
      </c>
      <c r="AW141" s="236" t="s">
        <v>341</v>
      </c>
      <c r="AX141" s="246" t="s">
        <v>567</v>
      </c>
      <c r="AY141" s="236" t="s">
        <v>335</v>
      </c>
      <c r="AZ141" s="236" t="s">
        <v>333</v>
      </c>
      <c r="BA141" s="236" t="s">
        <v>336</v>
      </c>
      <c r="BB141" s="236" t="s">
        <v>334</v>
      </c>
      <c r="BC141" s="236" t="s">
        <v>337</v>
      </c>
      <c r="BD141" s="247" t="s">
        <v>497</v>
      </c>
      <c r="BE141" s="236" t="s">
        <v>305</v>
      </c>
      <c r="BF141" s="236" t="s">
        <v>306</v>
      </c>
      <c r="BG141" s="236" t="s">
        <v>307</v>
      </c>
      <c r="BH141" s="236" t="s">
        <v>308</v>
      </c>
      <c r="BI141" s="236" t="s">
        <v>309</v>
      </c>
      <c r="BJ141" s="236" t="s">
        <v>310</v>
      </c>
      <c r="BK141" s="236" t="s">
        <v>311</v>
      </c>
      <c r="BL141" s="236" t="s">
        <v>312</v>
      </c>
      <c r="BM141" s="246" t="s">
        <v>327</v>
      </c>
      <c r="BN141" s="236" t="s">
        <v>330</v>
      </c>
      <c r="BO141" s="236" t="s">
        <v>328</v>
      </c>
      <c r="BP141" s="236" t="s">
        <v>331</v>
      </c>
      <c r="BQ141" s="236" t="s">
        <v>332</v>
      </c>
      <c r="BR141" s="236" t="s">
        <v>329</v>
      </c>
      <c r="BS141" s="246" t="s">
        <v>564</v>
      </c>
      <c r="BT141" s="236" t="s">
        <v>364</v>
      </c>
      <c r="BU141" s="236" t="s">
        <v>365</v>
      </c>
      <c r="BV141" s="236" t="s">
        <v>368</v>
      </c>
      <c r="BW141" s="236" t="s">
        <v>369</v>
      </c>
      <c r="BX141" s="236" t="s">
        <v>359</v>
      </c>
      <c r="BY141" s="236" t="s">
        <v>360</v>
      </c>
      <c r="BZ141" s="236" t="s">
        <v>361</v>
      </c>
      <c r="CA141" s="236" t="s">
        <v>362</v>
      </c>
      <c r="CB141" s="236" t="s">
        <v>363</v>
      </c>
      <c r="CC141" s="236" t="s">
        <v>366</v>
      </c>
      <c r="CD141" s="236" t="s">
        <v>367</v>
      </c>
      <c r="CE141" s="236" t="s">
        <v>370</v>
      </c>
      <c r="CF141" s="246" t="s">
        <v>565</v>
      </c>
      <c r="CG141" s="236" t="s">
        <v>371</v>
      </c>
      <c r="CH141" s="236" t="s">
        <v>379</v>
      </c>
      <c r="CI141" s="236" t="s">
        <v>372</v>
      </c>
      <c r="CJ141" s="236" t="s">
        <v>380</v>
      </c>
      <c r="CK141" s="236" t="s">
        <v>373</v>
      </c>
      <c r="CL141" s="236" t="s">
        <v>374</v>
      </c>
      <c r="CM141" s="236" t="s">
        <v>381</v>
      </c>
      <c r="CN141" s="236" t="s">
        <v>375</v>
      </c>
      <c r="CO141" s="236" t="s">
        <v>382</v>
      </c>
      <c r="CP141" s="236" t="s">
        <v>376</v>
      </c>
      <c r="CQ141" s="236" t="s">
        <v>383</v>
      </c>
      <c r="CR141" s="236" t="s">
        <v>377</v>
      </c>
      <c r="CS141" s="236" t="s">
        <v>378</v>
      </c>
      <c r="CT141" s="246" t="s">
        <v>348</v>
      </c>
      <c r="CU141" s="236" t="s">
        <v>349</v>
      </c>
      <c r="CV141" s="236" t="s">
        <v>350</v>
      </c>
      <c r="CW141" s="236" t="s">
        <v>351</v>
      </c>
      <c r="CX141" s="236" t="s">
        <v>352</v>
      </c>
      <c r="CY141" s="236" t="s">
        <v>353</v>
      </c>
      <c r="CZ141" s="246" t="s">
        <v>498</v>
      </c>
      <c r="DA141" s="236" t="s">
        <v>396</v>
      </c>
      <c r="DB141" s="236" t="s">
        <v>397</v>
      </c>
      <c r="DC141" s="236" t="s">
        <v>398</v>
      </c>
      <c r="DD141" s="236" t="s">
        <v>399</v>
      </c>
      <c r="DE141" s="236" t="s">
        <v>400</v>
      </c>
      <c r="DF141" s="236" t="s">
        <v>401</v>
      </c>
      <c r="DG141" s="246" t="s">
        <v>405</v>
      </c>
      <c r="DH141" s="246" t="s">
        <v>406</v>
      </c>
      <c r="DI141" s="236" t="s">
        <v>407</v>
      </c>
      <c r="DJ141" s="236" t="s">
        <v>408</v>
      </c>
      <c r="DK141" s="236" t="s">
        <v>409</v>
      </c>
      <c r="DL141" s="246" t="s">
        <v>410</v>
      </c>
      <c r="DM141" s="236" t="s">
        <v>411</v>
      </c>
      <c r="DN141" s="239" t="s">
        <v>412</v>
      </c>
      <c r="DO141" s="23"/>
      <c r="DP141" s="23"/>
      <c r="DQ141" s="23"/>
      <c r="DR141" s="23"/>
      <c r="DS141" s="23"/>
      <c r="DT141" s="23"/>
    </row>
    <row r="142" spans="1:131" s="31" customFormat="1" ht="16.5" customHeight="1">
      <c r="A142" s="300" t="s">
        <v>447</v>
      </c>
      <c r="B142" s="313"/>
      <c r="C142" s="303"/>
      <c r="D142" s="303"/>
      <c r="E142" s="303"/>
      <c r="F142" s="303"/>
      <c r="G142" s="303"/>
      <c r="H142" s="303"/>
      <c r="I142" s="303"/>
      <c r="J142" s="303"/>
      <c r="K142" s="303"/>
      <c r="L142" s="303"/>
      <c r="M142" s="303"/>
      <c r="N142" s="303"/>
      <c r="O142" s="313"/>
      <c r="P142" s="303"/>
      <c r="Q142" s="303"/>
      <c r="R142" s="303"/>
      <c r="S142" s="303"/>
      <c r="T142" s="303"/>
      <c r="U142" s="303"/>
      <c r="V142" s="303"/>
      <c r="W142" s="303"/>
      <c r="X142" s="313"/>
      <c r="Y142" s="303"/>
      <c r="Z142" s="303"/>
      <c r="AA142" s="303"/>
      <c r="AB142" s="303"/>
      <c r="AC142" s="313"/>
      <c r="AD142" s="303"/>
      <c r="AE142" s="303"/>
      <c r="AF142" s="303"/>
      <c r="AG142" s="303"/>
      <c r="AH142" s="303"/>
      <c r="AI142" s="303"/>
      <c r="AJ142" s="313"/>
      <c r="AK142" s="303"/>
      <c r="AL142" s="303"/>
      <c r="AM142" s="313"/>
      <c r="AN142" s="303"/>
      <c r="AO142" s="303"/>
      <c r="AP142" s="303"/>
      <c r="AQ142" s="303"/>
      <c r="AR142" s="303"/>
      <c r="AS142" s="303"/>
      <c r="AT142" s="303"/>
      <c r="AU142" s="303"/>
      <c r="AV142" s="303"/>
      <c r="AW142" s="303"/>
      <c r="AX142" s="313"/>
      <c r="AY142" s="303"/>
      <c r="AZ142" s="303"/>
      <c r="BA142" s="303"/>
      <c r="BB142" s="303"/>
      <c r="BC142" s="303"/>
      <c r="BD142" s="313"/>
      <c r="BE142" s="303"/>
      <c r="BF142" s="303"/>
      <c r="BG142" s="303"/>
      <c r="BH142" s="303"/>
      <c r="BI142" s="303"/>
      <c r="BJ142" s="303"/>
      <c r="BK142" s="303"/>
      <c r="BL142" s="303"/>
      <c r="BM142" s="313"/>
      <c r="BN142" s="303"/>
      <c r="BO142" s="303"/>
      <c r="BP142" s="303"/>
      <c r="BQ142" s="303"/>
      <c r="BR142" s="303"/>
      <c r="BS142" s="313"/>
      <c r="BT142" s="348"/>
      <c r="BU142" s="303"/>
      <c r="BV142" s="303"/>
      <c r="BW142" s="303"/>
      <c r="BX142" s="303"/>
      <c r="BY142" s="303"/>
      <c r="BZ142" s="303"/>
      <c r="CA142" s="303"/>
      <c r="CB142" s="303"/>
      <c r="CC142" s="303"/>
      <c r="CD142" s="303"/>
      <c r="CE142" s="303"/>
      <c r="CF142" s="313"/>
      <c r="CG142" s="303"/>
      <c r="CH142" s="303"/>
      <c r="CI142" s="303"/>
      <c r="CJ142" s="303"/>
      <c r="CK142" s="303"/>
      <c r="CL142" s="303"/>
      <c r="CM142" s="303"/>
      <c r="CN142" s="303"/>
      <c r="CO142" s="303"/>
      <c r="CP142" s="303"/>
      <c r="CQ142" s="303"/>
      <c r="CR142" s="303"/>
      <c r="CS142" s="303"/>
      <c r="CT142" s="313"/>
      <c r="CU142" s="303"/>
      <c r="CV142" s="303"/>
      <c r="CW142" s="303"/>
      <c r="CX142" s="303"/>
      <c r="CY142" s="303"/>
      <c r="CZ142" s="313"/>
      <c r="DA142" s="303"/>
      <c r="DB142" s="303"/>
      <c r="DC142" s="303"/>
      <c r="DD142" s="303"/>
      <c r="DE142" s="303"/>
      <c r="DF142" s="303"/>
      <c r="DG142" s="313"/>
      <c r="DH142" s="313"/>
      <c r="DI142" s="303"/>
      <c r="DJ142" s="303"/>
      <c r="DK142" s="303"/>
      <c r="DL142" s="314"/>
      <c r="DM142" s="303"/>
      <c r="DN142" s="316"/>
    </row>
    <row r="143" spans="1:131" s="31" customFormat="1" ht="16.5" customHeight="1">
      <c r="A143" s="301" t="s">
        <v>444</v>
      </c>
      <c r="B143" s="313"/>
      <c r="C143" s="303"/>
      <c r="D143" s="303"/>
      <c r="E143" s="303"/>
      <c r="F143" s="303"/>
      <c r="G143" s="303"/>
      <c r="H143" s="303"/>
      <c r="I143" s="303"/>
      <c r="J143" s="303"/>
      <c r="K143" s="303"/>
      <c r="L143" s="303"/>
      <c r="M143" s="303"/>
      <c r="N143" s="303"/>
      <c r="O143" s="313"/>
      <c r="P143" s="303"/>
      <c r="Q143" s="303"/>
      <c r="R143" s="303"/>
      <c r="S143" s="303"/>
      <c r="T143" s="303"/>
      <c r="U143" s="303"/>
      <c r="V143" s="303"/>
      <c r="W143" s="303"/>
      <c r="X143" s="313"/>
      <c r="Y143" s="303"/>
      <c r="Z143" s="303"/>
      <c r="AA143" s="303"/>
      <c r="AB143" s="303"/>
      <c r="AC143" s="313"/>
      <c r="AD143" s="303"/>
      <c r="AE143" s="303"/>
      <c r="AF143" s="303"/>
      <c r="AG143" s="303"/>
      <c r="AH143" s="303"/>
      <c r="AI143" s="303"/>
      <c r="AJ143" s="313"/>
      <c r="AK143" s="303"/>
      <c r="AL143" s="303"/>
      <c r="AM143" s="313"/>
      <c r="AN143" s="303"/>
      <c r="AO143" s="303"/>
      <c r="AP143" s="303"/>
      <c r="AQ143" s="303"/>
      <c r="AR143" s="303"/>
      <c r="AS143" s="303"/>
      <c r="AT143" s="303"/>
      <c r="AU143" s="303"/>
      <c r="AV143" s="303"/>
      <c r="AW143" s="303"/>
      <c r="AX143" s="313"/>
      <c r="AY143" s="303"/>
      <c r="AZ143" s="303"/>
      <c r="BA143" s="303"/>
      <c r="BB143" s="303"/>
      <c r="BC143" s="303"/>
      <c r="BD143" s="313"/>
      <c r="BE143" s="303"/>
      <c r="BF143" s="303"/>
      <c r="BG143" s="303"/>
      <c r="BH143" s="303"/>
      <c r="BI143" s="303"/>
      <c r="BJ143" s="303"/>
      <c r="BK143" s="303"/>
      <c r="BL143" s="303"/>
      <c r="BM143" s="313"/>
      <c r="BN143" s="303"/>
      <c r="BO143" s="303"/>
      <c r="BP143" s="303"/>
      <c r="BQ143" s="303"/>
      <c r="BR143" s="303"/>
      <c r="BS143" s="313"/>
      <c r="BT143" s="348"/>
      <c r="BU143" s="303"/>
      <c r="BV143" s="303"/>
      <c r="BW143" s="303"/>
      <c r="BX143" s="303"/>
      <c r="BY143" s="303"/>
      <c r="BZ143" s="303"/>
      <c r="CA143" s="303"/>
      <c r="CB143" s="303"/>
      <c r="CC143" s="303"/>
      <c r="CD143" s="303"/>
      <c r="CE143" s="303"/>
      <c r="CF143" s="313"/>
      <c r="CG143" s="303"/>
      <c r="CH143" s="303"/>
      <c r="CI143" s="303"/>
      <c r="CJ143" s="303"/>
      <c r="CK143" s="303"/>
      <c r="CL143" s="303"/>
      <c r="CM143" s="303"/>
      <c r="CN143" s="303"/>
      <c r="CO143" s="303"/>
      <c r="CP143" s="303"/>
      <c r="CQ143" s="303"/>
      <c r="CR143" s="303"/>
      <c r="CS143" s="303"/>
      <c r="CT143" s="313"/>
      <c r="CU143" s="303"/>
      <c r="CV143" s="303"/>
      <c r="CW143" s="303"/>
      <c r="CX143" s="303"/>
      <c r="CY143" s="303"/>
      <c r="CZ143" s="313"/>
      <c r="DA143" s="303"/>
      <c r="DB143" s="303"/>
      <c r="DC143" s="303"/>
      <c r="DD143" s="303"/>
      <c r="DE143" s="303"/>
      <c r="DF143" s="303"/>
      <c r="DG143" s="313"/>
      <c r="DH143" s="313"/>
      <c r="DI143" s="303"/>
      <c r="DJ143" s="303"/>
      <c r="DK143" s="303"/>
      <c r="DL143" s="314"/>
      <c r="DM143" s="303"/>
      <c r="DN143" s="316"/>
      <c r="DO143" s="6"/>
      <c r="DP143" s="6"/>
      <c r="DQ143" s="6"/>
      <c r="DR143" s="6"/>
      <c r="DS143" s="6"/>
      <c r="DT143" s="6"/>
    </row>
    <row r="144" spans="1:131" s="31" customFormat="1" ht="16.5" customHeight="1">
      <c r="A144" s="488">
        <v>2008</v>
      </c>
      <c r="B144" s="313">
        <f>SUM(C144:N144)</f>
        <v>19295</v>
      </c>
      <c r="C144" s="303">
        <v>1334</v>
      </c>
      <c r="D144" s="303">
        <v>1327</v>
      </c>
      <c r="E144" s="303">
        <v>695</v>
      </c>
      <c r="F144" s="303">
        <v>310</v>
      </c>
      <c r="G144" s="303">
        <v>1311</v>
      </c>
      <c r="H144" s="303">
        <v>2803</v>
      </c>
      <c r="I144" s="303">
        <v>2143</v>
      </c>
      <c r="J144" s="303">
        <v>641</v>
      </c>
      <c r="K144" s="303">
        <v>1700</v>
      </c>
      <c r="L144" s="303">
        <v>4530</v>
      </c>
      <c r="M144" s="303">
        <v>1049</v>
      </c>
      <c r="N144" s="303">
        <v>1452</v>
      </c>
      <c r="O144" s="313">
        <f>SUM(P144:W144)</f>
        <v>9347</v>
      </c>
      <c r="P144" s="303">
        <v>1783</v>
      </c>
      <c r="Q144" s="303">
        <v>1438</v>
      </c>
      <c r="R144" s="303">
        <v>794</v>
      </c>
      <c r="S144" s="303">
        <v>1022</v>
      </c>
      <c r="T144" s="303">
        <v>752</v>
      </c>
      <c r="U144" s="303">
        <v>1850</v>
      </c>
      <c r="V144" s="303">
        <v>1239</v>
      </c>
      <c r="W144" s="303">
        <v>469</v>
      </c>
      <c r="X144" s="313">
        <f>SUM(Y144:AB144)</f>
        <v>8069</v>
      </c>
      <c r="Y144" s="303">
        <v>1485</v>
      </c>
      <c r="Z144" s="303">
        <v>2244</v>
      </c>
      <c r="AA144" s="303">
        <v>2735</v>
      </c>
      <c r="AB144" s="303">
        <v>1605</v>
      </c>
      <c r="AC144" s="313">
        <f>SUM(AD144:AI144)</f>
        <v>8040</v>
      </c>
      <c r="AD144" s="303">
        <v>1169</v>
      </c>
      <c r="AE144" s="303">
        <v>1309</v>
      </c>
      <c r="AF144" s="303">
        <v>869</v>
      </c>
      <c r="AG144" s="303">
        <v>1951</v>
      </c>
      <c r="AH144" s="303">
        <v>802</v>
      </c>
      <c r="AI144" s="303">
        <v>1940</v>
      </c>
      <c r="AJ144" s="313">
        <f>SUM(AK144:AL144)</f>
        <v>550</v>
      </c>
      <c r="AK144" s="303">
        <v>261</v>
      </c>
      <c r="AL144" s="303">
        <v>289</v>
      </c>
      <c r="AM144" s="313">
        <f>SUM(AN144:AW144)</f>
        <v>17567</v>
      </c>
      <c r="AN144" s="303">
        <v>1064</v>
      </c>
      <c r="AO144" s="303">
        <v>1220</v>
      </c>
      <c r="AP144" s="303">
        <v>2208</v>
      </c>
      <c r="AQ144" s="303">
        <v>826</v>
      </c>
      <c r="AR144" s="303">
        <v>3159</v>
      </c>
      <c r="AS144" s="303">
        <v>841</v>
      </c>
      <c r="AT144" s="303">
        <v>2253</v>
      </c>
      <c r="AU144" s="303">
        <v>2255</v>
      </c>
      <c r="AV144" s="303">
        <v>2323</v>
      </c>
      <c r="AW144" s="303">
        <v>1418</v>
      </c>
      <c r="AX144" s="313">
        <f>SUM(AY144:BC144)</f>
        <v>25683</v>
      </c>
      <c r="AY144" s="303">
        <v>3006</v>
      </c>
      <c r="AZ144" s="303">
        <v>11252</v>
      </c>
      <c r="BA144" s="303">
        <v>2870</v>
      </c>
      <c r="BB144" s="303">
        <v>6569</v>
      </c>
      <c r="BC144" s="303">
        <v>1986</v>
      </c>
      <c r="BD144" s="313">
        <f>SUM(BE144:BL144)</f>
        <v>30603</v>
      </c>
      <c r="BE144" s="303">
        <v>4421</v>
      </c>
      <c r="BF144" s="303">
        <v>4160</v>
      </c>
      <c r="BG144" s="303">
        <v>3417</v>
      </c>
      <c r="BH144" s="303">
        <v>2779</v>
      </c>
      <c r="BI144" s="303">
        <v>4083</v>
      </c>
      <c r="BJ144" s="303">
        <v>4680</v>
      </c>
      <c r="BK144" s="303">
        <v>3745</v>
      </c>
      <c r="BL144" s="303">
        <v>3318</v>
      </c>
      <c r="BM144" s="313">
        <f>SUM(BN144:BR144)</f>
        <v>13245</v>
      </c>
      <c r="BN144" s="303">
        <v>2302</v>
      </c>
      <c r="BO144" s="303">
        <v>2319</v>
      </c>
      <c r="BP144" s="303">
        <v>1876</v>
      </c>
      <c r="BQ144" s="303">
        <v>978</v>
      </c>
      <c r="BR144" s="303">
        <v>5770</v>
      </c>
      <c r="BS144" s="313">
        <f>SUM(BT144:CE144)</f>
        <v>17583</v>
      </c>
      <c r="BT144" s="348">
        <v>1207</v>
      </c>
      <c r="BU144" s="303">
        <v>1617</v>
      </c>
      <c r="BV144" s="303">
        <v>802</v>
      </c>
      <c r="BW144" s="303">
        <v>477</v>
      </c>
      <c r="BX144" s="303">
        <v>1288</v>
      </c>
      <c r="BY144" s="303">
        <v>4009</v>
      </c>
      <c r="BZ144" s="303">
        <v>1084</v>
      </c>
      <c r="CA144" s="303">
        <v>1307</v>
      </c>
      <c r="CB144" s="303">
        <v>2041</v>
      </c>
      <c r="CC144" s="303">
        <v>1139</v>
      </c>
      <c r="CD144" s="303">
        <v>1243</v>
      </c>
      <c r="CE144" s="303">
        <v>1369</v>
      </c>
      <c r="CF144" s="313">
        <f>SUM(CG144:CS144)</f>
        <v>14060</v>
      </c>
      <c r="CG144" s="303">
        <v>360</v>
      </c>
      <c r="CH144" s="303">
        <v>1020</v>
      </c>
      <c r="CI144" s="303">
        <v>446</v>
      </c>
      <c r="CJ144" s="303">
        <v>1999</v>
      </c>
      <c r="CK144" s="303">
        <v>2659</v>
      </c>
      <c r="CL144" s="303">
        <v>458</v>
      </c>
      <c r="CM144" s="303">
        <v>2844</v>
      </c>
      <c r="CN144" s="303">
        <v>512</v>
      </c>
      <c r="CO144" s="303">
        <v>127</v>
      </c>
      <c r="CP144" s="303">
        <v>574</v>
      </c>
      <c r="CQ144" s="303">
        <v>1381</v>
      </c>
      <c r="CR144" s="303">
        <v>991</v>
      </c>
      <c r="CS144" s="303">
        <v>689</v>
      </c>
      <c r="CT144" s="313">
        <f>SUM(CU144:CY144)</f>
        <v>8983</v>
      </c>
      <c r="CU144" s="303">
        <v>2748</v>
      </c>
      <c r="CV144" s="303">
        <v>2031</v>
      </c>
      <c r="CW144" s="303">
        <v>877</v>
      </c>
      <c r="CX144" s="303">
        <v>1887</v>
      </c>
      <c r="CY144" s="303">
        <v>1440</v>
      </c>
      <c r="CZ144" s="313">
        <f>SUM(DA144:DF144)</f>
        <v>15460</v>
      </c>
      <c r="DA144" s="303">
        <v>453</v>
      </c>
      <c r="DB144" s="303">
        <v>331</v>
      </c>
      <c r="DC144" s="303">
        <v>2762</v>
      </c>
      <c r="DD144" s="303">
        <v>6334</v>
      </c>
      <c r="DE144" s="303">
        <v>3482</v>
      </c>
      <c r="DF144" s="303">
        <v>2098</v>
      </c>
      <c r="DG144" s="313">
        <f>AM144+BS144+B144+O144+X144+AC144+AJ144+BD144+CF144+AX144+BM144+CT144+CZ144</f>
        <v>188485</v>
      </c>
      <c r="DH144" s="313" t="s">
        <v>413</v>
      </c>
      <c r="DI144" s="303">
        <v>349</v>
      </c>
      <c r="DJ144" s="303">
        <v>350</v>
      </c>
      <c r="DK144" s="303">
        <v>217</v>
      </c>
      <c r="DL144" s="314" t="s">
        <v>413</v>
      </c>
      <c r="DM144" s="303">
        <v>757</v>
      </c>
      <c r="DN144" s="316">
        <v>4</v>
      </c>
      <c r="DO144" s="6"/>
      <c r="DP144" s="6"/>
      <c r="DQ144" s="6"/>
      <c r="DR144" s="6"/>
      <c r="DS144" s="6"/>
      <c r="DT144" s="6"/>
      <c r="DU144" s="6"/>
      <c r="DV144" s="6"/>
      <c r="DW144" s="6"/>
      <c r="DX144" s="6"/>
      <c r="DY144" s="6"/>
      <c r="DZ144" s="6"/>
    </row>
    <row r="145" spans="1:135" s="31" customFormat="1" ht="16.5" customHeight="1">
      <c r="A145" s="488">
        <v>2013</v>
      </c>
      <c r="B145" s="313">
        <f>SUM(C145:N145)</f>
        <v>24166</v>
      </c>
      <c r="C145" s="303">
        <v>1866</v>
      </c>
      <c r="D145" s="303">
        <v>1642</v>
      </c>
      <c r="E145" s="303">
        <v>655</v>
      </c>
      <c r="F145" s="303">
        <v>454</v>
      </c>
      <c r="G145" s="303">
        <v>1326</v>
      </c>
      <c r="H145" s="303">
        <v>3674</v>
      </c>
      <c r="I145" s="303">
        <v>2811</v>
      </c>
      <c r="J145" s="303">
        <v>801</v>
      </c>
      <c r="K145" s="303">
        <v>1890</v>
      </c>
      <c r="L145" s="303">
        <v>6040</v>
      </c>
      <c r="M145" s="303">
        <v>1296</v>
      </c>
      <c r="N145" s="303">
        <v>1711</v>
      </c>
      <c r="O145" s="313">
        <f>SUM(P145:W145)</f>
        <v>11296</v>
      </c>
      <c r="P145" s="303">
        <v>2127</v>
      </c>
      <c r="Q145" s="303">
        <v>1781</v>
      </c>
      <c r="R145" s="303">
        <v>937</v>
      </c>
      <c r="S145" s="303">
        <v>1022</v>
      </c>
      <c r="T145" s="303">
        <v>848</v>
      </c>
      <c r="U145" s="303">
        <v>2390</v>
      </c>
      <c r="V145" s="303">
        <v>1566</v>
      </c>
      <c r="W145" s="303">
        <v>625</v>
      </c>
      <c r="X145" s="313">
        <f>SUM(Y145:AB145)</f>
        <v>9988</v>
      </c>
      <c r="Y145" s="303">
        <v>1744</v>
      </c>
      <c r="Z145" s="303">
        <v>2811</v>
      </c>
      <c r="AA145" s="303">
        <v>3271</v>
      </c>
      <c r="AB145" s="303">
        <v>2162</v>
      </c>
      <c r="AC145" s="313">
        <f>SUM(AD145:AI145)</f>
        <v>10273</v>
      </c>
      <c r="AD145" s="303">
        <v>1447</v>
      </c>
      <c r="AE145" s="303">
        <v>1747</v>
      </c>
      <c r="AF145" s="303">
        <v>1151</v>
      </c>
      <c r="AG145" s="303">
        <v>2153</v>
      </c>
      <c r="AH145" s="303">
        <v>1101</v>
      </c>
      <c r="AI145" s="303">
        <v>2674</v>
      </c>
      <c r="AJ145" s="313">
        <f>SUM(AK145:AL145)</f>
        <v>685</v>
      </c>
      <c r="AK145" s="303">
        <v>392</v>
      </c>
      <c r="AL145" s="303">
        <v>293</v>
      </c>
      <c r="AM145" s="313">
        <f>SUM(AN145:AW145)</f>
        <v>20068</v>
      </c>
      <c r="AN145" s="303">
        <v>1097</v>
      </c>
      <c r="AO145" s="303">
        <v>1461</v>
      </c>
      <c r="AP145" s="303">
        <v>2622</v>
      </c>
      <c r="AQ145" s="303">
        <v>836</v>
      </c>
      <c r="AR145" s="303">
        <v>3010</v>
      </c>
      <c r="AS145" s="303">
        <v>816</v>
      </c>
      <c r="AT145" s="303">
        <v>2758</v>
      </c>
      <c r="AU145" s="303">
        <v>2999</v>
      </c>
      <c r="AV145" s="303">
        <v>2492</v>
      </c>
      <c r="AW145" s="303">
        <v>1977</v>
      </c>
      <c r="AX145" s="313">
        <f>SUM(AY145:BC145)</f>
        <v>31102</v>
      </c>
      <c r="AY145" s="303">
        <v>3152</v>
      </c>
      <c r="AZ145" s="303">
        <v>13979</v>
      </c>
      <c r="BA145" s="303">
        <v>3440</v>
      </c>
      <c r="BB145" s="303">
        <v>7990</v>
      </c>
      <c r="BC145" s="303">
        <v>2541</v>
      </c>
      <c r="BD145" s="313">
        <f>SUM(BE145:BL145)</f>
        <v>32139</v>
      </c>
      <c r="BE145" s="303">
        <v>4683</v>
      </c>
      <c r="BF145" s="303">
        <v>4448</v>
      </c>
      <c r="BG145" s="303">
        <v>3462</v>
      </c>
      <c r="BH145" s="303">
        <v>3386</v>
      </c>
      <c r="BI145" s="303">
        <v>3817</v>
      </c>
      <c r="BJ145" s="303">
        <v>4954</v>
      </c>
      <c r="BK145" s="303">
        <v>3595</v>
      </c>
      <c r="BL145" s="303">
        <v>3794</v>
      </c>
      <c r="BM145" s="313">
        <f>SUM(BN145:BR145)</f>
        <v>15197</v>
      </c>
      <c r="BN145" s="303">
        <v>2811</v>
      </c>
      <c r="BO145" s="303">
        <v>3048</v>
      </c>
      <c r="BP145" s="303">
        <v>1858</v>
      </c>
      <c r="BQ145" s="303">
        <v>1258</v>
      </c>
      <c r="BR145" s="303">
        <v>6222</v>
      </c>
      <c r="BS145" s="313">
        <f>SUM(BT145:CE145)</f>
        <v>20973</v>
      </c>
      <c r="BT145" s="348">
        <v>1449</v>
      </c>
      <c r="BU145" s="303">
        <v>2248</v>
      </c>
      <c r="BV145" s="303">
        <v>797</v>
      </c>
      <c r="BW145" s="303">
        <v>664</v>
      </c>
      <c r="BX145" s="303">
        <v>1670</v>
      </c>
      <c r="BY145" s="303">
        <v>4842</v>
      </c>
      <c r="BZ145" s="303">
        <v>1403</v>
      </c>
      <c r="CA145" s="303">
        <v>1654</v>
      </c>
      <c r="CB145" s="303">
        <v>1891</v>
      </c>
      <c r="CC145" s="303">
        <v>1346</v>
      </c>
      <c r="CD145" s="303">
        <v>1596</v>
      </c>
      <c r="CE145" s="303">
        <v>1413</v>
      </c>
      <c r="CF145" s="313">
        <f>SUM(CG145:CS145)</f>
        <v>17849</v>
      </c>
      <c r="CG145" s="303">
        <v>513</v>
      </c>
      <c r="CH145" s="303">
        <v>1410</v>
      </c>
      <c r="CI145" s="303">
        <v>534</v>
      </c>
      <c r="CJ145" s="303">
        <v>2232</v>
      </c>
      <c r="CK145" s="303">
        <v>3652</v>
      </c>
      <c r="CL145" s="303">
        <v>639</v>
      </c>
      <c r="CM145" s="303">
        <v>3565</v>
      </c>
      <c r="CN145" s="303">
        <v>683</v>
      </c>
      <c r="CO145" s="303">
        <v>158</v>
      </c>
      <c r="CP145" s="303">
        <v>737</v>
      </c>
      <c r="CQ145" s="303">
        <v>1527</v>
      </c>
      <c r="CR145" s="303">
        <v>1262</v>
      </c>
      <c r="CS145" s="303">
        <v>937</v>
      </c>
      <c r="CT145" s="313">
        <f>SUM(CU145:CY145)</f>
        <v>11442</v>
      </c>
      <c r="CU145" s="303">
        <v>3544</v>
      </c>
      <c r="CV145" s="303">
        <v>2505</v>
      </c>
      <c r="CW145" s="303">
        <v>1016</v>
      </c>
      <c r="CX145" s="303">
        <v>2506</v>
      </c>
      <c r="CY145" s="303">
        <v>1871</v>
      </c>
      <c r="CZ145" s="313">
        <f>SUM(DA145:DF145)</f>
        <v>17834</v>
      </c>
      <c r="DA145" s="303">
        <v>542</v>
      </c>
      <c r="DB145" s="303">
        <v>438</v>
      </c>
      <c r="DC145" s="303">
        <v>3708</v>
      </c>
      <c r="DD145" s="303">
        <v>7323</v>
      </c>
      <c r="DE145" s="303">
        <v>3735</v>
      </c>
      <c r="DF145" s="303">
        <v>2088</v>
      </c>
      <c r="DG145" s="313">
        <f>AM145+BS145+B145+O145+X145+AC145+AJ145+BD145+CF145+AX145+BM145+CT145+CZ145</f>
        <v>223012</v>
      </c>
      <c r="DH145" s="313" t="s">
        <v>413</v>
      </c>
      <c r="DI145" s="303">
        <v>287</v>
      </c>
      <c r="DJ145" s="303">
        <v>501</v>
      </c>
      <c r="DK145" s="303">
        <v>179</v>
      </c>
      <c r="DL145" s="314" t="s">
        <v>413</v>
      </c>
      <c r="DM145" s="303">
        <v>1435</v>
      </c>
      <c r="DN145" s="316">
        <v>12</v>
      </c>
      <c r="DO145" s="6"/>
      <c r="DP145" s="6"/>
      <c r="DQ145" s="6"/>
      <c r="DR145" s="6"/>
      <c r="DS145" s="6"/>
      <c r="DT145" s="6"/>
      <c r="DU145" s="6"/>
      <c r="DV145" s="6"/>
      <c r="DW145" s="6"/>
      <c r="DX145" s="6"/>
      <c r="DY145" s="6"/>
      <c r="DZ145" s="6"/>
    </row>
    <row r="146" spans="1:135" s="31" customFormat="1" ht="16.5" customHeight="1">
      <c r="A146" s="488">
        <v>2014</v>
      </c>
      <c r="B146" s="313">
        <f>SUM(C146:N146)</f>
        <v>25408</v>
      </c>
      <c r="C146" s="303">
        <v>2029</v>
      </c>
      <c r="D146" s="303">
        <v>1715</v>
      </c>
      <c r="E146" s="303">
        <v>731</v>
      </c>
      <c r="F146" s="303">
        <v>467</v>
      </c>
      <c r="G146" s="303">
        <v>1482</v>
      </c>
      <c r="H146" s="303">
        <v>4032</v>
      </c>
      <c r="I146" s="303">
        <v>2856</v>
      </c>
      <c r="J146" s="303">
        <v>765</v>
      </c>
      <c r="K146" s="303">
        <v>1978</v>
      </c>
      <c r="L146" s="303">
        <v>6227</v>
      </c>
      <c r="M146" s="303">
        <v>1367</v>
      </c>
      <c r="N146" s="303">
        <v>1759</v>
      </c>
      <c r="O146" s="313">
        <f>SUM(P146:W146)</f>
        <v>11837</v>
      </c>
      <c r="P146" s="303">
        <v>2080</v>
      </c>
      <c r="Q146" s="303">
        <v>1940</v>
      </c>
      <c r="R146" s="303">
        <v>990</v>
      </c>
      <c r="S146" s="303">
        <v>1185</v>
      </c>
      <c r="T146" s="303">
        <v>858</v>
      </c>
      <c r="U146" s="303">
        <v>2477</v>
      </c>
      <c r="V146" s="303">
        <v>1624</v>
      </c>
      <c r="W146" s="303">
        <v>683</v>
      </c>
      <c r="X146" s="313">
        <f>SUM(Y146:AB146)</f>
        <v>10435</v>
      </c>
      <c r="Y146" s="303">
        <v>1922</v>
      </c>
      <c r="Z146" s="303">
        <v>2909</v>
      </c>
      <c r="AA146" s="303">
        <v>3373</v>
      </c>
      <c r="AB146" s="303">
        <v>2231</v>
      </c>
      <c r="AC146" s="313">
        <f>SUM(AD146:AI146)</f>
        <v>10573</v>
      </c>
      <c r="AD146" s="303">
        <v>1519</v>
      </c>
      <c r="AE146" s="303">
        <v>1823</v>
      </c>
      <c r="AF146" s="303">
        <v>1191</v>
      </c>
      <c r="AG146" s="303">
        <v>2272</v>
      </c>
      <c r="AH146" s="303">
        <v>1130</v>
      </c>
      <c r="AI146" s="303">
        <v>2638</v>
      </c>
      <c r="AJ146" s="313">
        <f>SUM(AK146:AL146)</f>
        <v>692</v>
      </c>
      <c r="AK146" s="303">
        <v>392</v>
      </c>
      <c r="AL146" s="303">
        <v>300</v>
      </c>
      <c r="AM146" s="313">
        <f>SUM(AN146:AW146)</f>
        <v>20740</v>
      </c>
      <c r="AN146" s="303">
        <v>1044</v>
      </c>
      <c r="AO146" s="303">
        <v>1369</v>
      </c>
      <c r="AP146" s="303">
        <v>2742</v>
      </c>
      <c r="AQ146" s="303">
        <v>875</v>
      </c>
      <c r="AR146" s="303">
        <v>3340</v>
      </c>
      <c r="AS146" s="303">
        <v>832</v>
      </c>
      <c r="AT146" s="303">
        <v>2867</v>
      </c>
      <c r="AU146" s="303">
        <v>3042</v>
      </c>
      <c r="AV146" s="303">
        <v>2659</v>
      </c>
      <c r="AW146" s="303">
        <v>1970</v>
      </c>
      <c r="AX146" s="313">
        <f>SUM(AY146:BC146)</f>
        <v>31930</v>
      </c>
      <c r="AY146" s="303">
        <v>3223</v>
      </c>
      <c r="AZ146" s="303">
        <v>14595</v>
      </c>
      <c r="BA146" s="303">
        <v>3318</v>
      </c>
      <c r="BB146" s="303">
        <v>8226</v>
      </c>
      <c r="BC146" s="303">
        <v>2568</v>
      </c>
      <c r="BD146" s="313">
        <f>SUM(BE146:BL146)</f>
        <v>32691</v>
      </c>
      <c r="BE146" s="303">
        <v>4563</v>
      </c>
      <c r="BF146" s="303">
        <v>4521</v>
      </c>
      <c r="BG146" s="303">
        <v>3719</v>
      </c>
      <c r="BH146" s="303">
        <v>3568</v>
      </c>
      <c r="BI146" s="303">
        <v>3886</v>
      </c>
      <c r="BJ146" s="303">
        <v>4974</v>
      </c>
      <c r="BK146" s="303">
        <v>3574</v>
      </c>
      <c r="BL146" s="303">
        <v>3886</v>
      </c>
      <c r="BM146" s="313">
        <f>SUM(BN146:BR146)</f>
        <v>15815</v>
      </c>
      <c r="BN146" s="303">
        <v>2976</v>
      </c>
      <c r="BO146" s="303">
        <v>2990</v>
      </c>
      <c r="BP146" s="303">
        <v>2046</v>
      </c>
      <c r="BQ146" s="303">
        <v>1282</v>
      </c>
      <c r="BR146" s="303">
        <v>6521</v>
      </c>
      <c r="BS146" s="313">
        <f>SUM(BT146:CE146)</f>
        <v>21880</v>
      </c>
      <c r="BT146" s="348">
        <v>1353</v>
      </c>
      <c r="BU146" s="303">
        <v>2473</v>
      </c>
      <c r="BV146" s="303">
        <v>822</v>
      </c>
      <c r="BW146" s="303">
        <v>633</v>
      </c>
      <c r="BX146" s="303">
        <v>1592</v>
      </c>
      <c r="BY146" s="303">
        <v>5173</v>
      </c>
      <c r="BZ146" s="303">
        <v>1514</v>
      </c>
      <c r="CA146" s="303">
        <v>1788</v>
      </c>
      <c r="CB146" s="303">
        <v>2019</v>
      </c>
      <c r="CC146" s="303">
        <v>1422</v>
      </c>
      <c r="CD146" s="303">
        <v>1685</v>
      </c>
      <c r="CE146" s="303">
        <v>1406</v>
      </c>
      <c r="CF146" s="313">
        <f>SUM(CG146:CS146)</f>
        <v>18220</v>
      </c>
      <c r="CG146" s="303">
        <v>502</v>
      </c>
      <c r="CH146" s="303">
        <v>1472</v>
      </c>
      <c r="CI146" s="303">
        <v>570</v>
      </c>
      <c r="CJ146" s="303">
        <v>2217</v>
      </c>
      <c r="CK146" s="303">
        <v>3921</v>
      </c>
      <c r="CL146" s="303">
        <v>679</v>
      </c>
      <c r="CM146" s="303">
        <v>3482</v>
      </c>
      <c r="CN146" s="303">
        <v>610</v>
      </c>
      <c r="CO146" s="303">
        <v>146</v>
      </c>
      <c r="CP146" s="303">
        <v>762</v>
      </c>
      <c r="CQ146" s="303">
        <v>1621</v>
      </c>
      <c r="CR146" s="303">
        <v>1323</v>
      </c>
      <c r="CS146" s="303">
        <v>915</v>
      </c>
      <c r="CT146" s="313">
        <f>SUM(CU146:CY146)</f>
        <v>12388</v>
      </c>
      <c r="CU146" s="303">
        <v>3973</v>
      </c>
      <c r="CV146" s="303">
        <v>2731</v>
      </c>
      <c r="CW146" s="303">
        <v>1051</v>
      </c>
      <c r="CX146" s="303">
        <v>2660</v>
      </c>
      <c r="CY146" s="303">
        <v>1973</v>
      </c>
      <c r="CZ146" s="313">
        <f>SUM(DA146:DF146)</f>
        <v>18355</v>
      </c>
      <c r="DA146" s="303">
        <v>598</v>
      </c>
      <c r="DB146" s="303">
        <v>417</v>
      </c>
      <c r="DC146" s="303">
        <v>3939</v>
      </c>
      <c r="DD146" s="303">
        <v>7489</v>
      </c>
      <c r="DE146" s="303">
        <v>3912</v>
      </c>
      <c r="DF146" s="303">
        <v>2000</v>
      </c>
      <c r="DG146" s="313">
        <f>AM146+BS146+B146+O146+X146+AC146+AJ146+BD146+CF146+AX146+BM146+CT146+CZ146</f>
        <v>230964</v>
      </c>
      <c r="DH146" s="313" t="s">
        <v>413</v>
      </c>
      <c r="DI146" s="303">
        <v>305</v>
      </c>
      <c r="DJ146" s="303">
        <v>539</v>
      </c>
      <c r="DK146" s="303">
        <v>194</v>
      </c>
      <c r="DL146" s="314" t="s">
        <v>413</v>
      </c>
      <c r="DM146" s="303">
        <v>1301</v>
      </c>
      <c r="DN146" s="316">
        <v>11</v>
      </c>
      <c r="DO146" s="6"/>
      <c r="DP146" s="6"/>
      <c r="DQ146" s="6"/>
      <c r="DR146" s="6"/>
      <c r="DS146" s="6"/>
      <c r="DT146" s="6"/>
      <c r="DU146" s="6"/>
      <c r="DV146" s="6"/>
      <c r="DW146" s="6"/>
      <c r="DX146" s="6"/>
      <c r="DY146" s="6"/>
      <c r="DZ146" s="6"/>
    </row>
    <row r="147" spans="1:135" s="31" customFormat="1" ht="16.5" customHeight="1">
      <c r="A147" s="489" t="s">
        <v>445</v>
      </c>
      <c r="B147" s="313"/>
      <c r="C147" s="303"/>
      <c r="D147" s="303"/>
      <c r="E147" s="303"/>
      <c r="F147" s="303"/>
      <c r="G147" s="303"/>
      <c r="H147" s="303"/>
      <c r="I147" s="303"/>
      <c r="J147" s="303"/>
      <c r="K147" s="303"/>
      <c r="L147" s="303"/>
      <c r="M147" s="303"/>
      <c r="N147" s="303"/>
      <c r="O147" s="313"/>
      <c r="P147" s="303"/>
      <c r="Q147" s="303"/>
      <c r="R147" s="303"/>
      <c r="S147" s="303"/>
      <c r="T147" s="303"/>
      <c r="U147" s="303"/>
      <c r="V147" s="303"/>
      <c r="W147" s="303"/>
      <c r="X147" s="313"/>
      <c r="Y147" s="303"/>
      <c r="Z147" s="303"/>
      <c r="AA147" s="303"/>
      <c r="AB147" s="303"/>
      <c r="AC147" s="313"/>
      <c r="AD147" s="303"/>
      <c r="AE147" s="303"/>
      <c r="AF147" s="303"/>
      <c r="AG147" s="303"/>
      <c r="AH147" s="303"/>
      <c r="AI147" s="303"/>
      <c r="AJ147" s="313"/>
      <c r="AK147" s="303"/>
      <c r="AL147" s="303"/>
      <c r="AM147" s="313"/>
      <c r="AN147" s="303"/>
      <c r="AO147" s="303"/>
      <c r="AP147" s="303"/>
      <c r="AQ147" s="303"/>
      <c r="AR147" s="303"/>
      <c r="AS147" s="303"/>
      <c r="AT147" s="303"/>
      <c r="AU147" s="303"/>
      <c r="AV147" s="303"/>
      <c r="AW147" s="303"/>
      <c r="AX147" s="313"/>
      <c r="AY147" s="303"/>
      <c r="AZ147" s="303"/>
      <c r="BA147" s="303"/>
      <c r="BB147" s="303"/>
      <c r="BC147" s="303"/>
      <c r="BD147" s="313"/>
      <c r="BE147" s="303"/>
      <c r="BF147" s="303"/>
      <c r="BG147" s="303"/>
      <c r="BH147" s="303"/>
      <c r="BI147" s="303"/>
      <c r="BJ147" s="303"/>
      <c r="BK147" s="303"/>
      <c r="BL147" s="303"/>
      <c r="BM147" s="313"/>
      <c r="BN147" s="303"/>
      <c r="BO147" s="303"/>
      <c r="BP147" s="303"/>
      <c r="BQ147" s="303"/>
      <c r="BR147" s="303"/>
      <c r="BS147" s="313"/>
      <c r="BT147" s="348"/>
      <c r="BU147" s="303"/>
      <c r="BV147" s="303"/>
      <c r="BW147" s="303"/>
      <c r="BX147" s="303"/>
      <c r="BY147" s="303"/>
      <c r="BZ147" s="303"/>
      <c r="CA147" s="303"/>
      <c r="CB147" s="303"/>
      <c r="CC147" s="303"/>
      <c r="CD147" s="303"/>
      <c r="CE147" s="303"/>
      <c r="CF147" s="313"/>
      <c r="CG147" s="303"/>
      <c r="CH147" s="303"/>
      <c r="CI147" s="303"/>
      <c r="CJ147" s="303"/>
      <c r="CK147" s="303"/>
      <c r="CL147" s="303"/>
      <c r="CM147" s="303"/>
      <c r="CN147" s="303"/>
      <c r="CO147" s="303"/>
      <c r="CP147" s="303"/>
      <c r="CQ147" s="303"/>
      <c r="CR147" s="303"/>
      <c r="CS147" s="303"/>
      <c r="CT147" s="313"/>
      <c r="CU147" s="303"/>
      <c r="CV147" s="303"/>
      <c r="CW147" s="303"/>
      <c r="CX147" s="303"/>
      <c r="CY147" s="303"/>
      <c r="CZ147" s="313"/>
      <c r="DA147" s="303"/>
      <c r="DB147" s="303"/>
      <c r="DC147" s="303"/>
      <c r="DD147" s="303"/>
      <c r="DE147" s="303"/>
      <c r="DF147" s="303"/>
      <c r="DG147" s="313"/>
      <c r="DH147" s="313"/>
      <c r="DI147" s="303"/>
      <c r="DJ147" s="303"/>
      <c r="DK147" s="303"/>
      <c r="DL147" s="314"/>
      <c r="DM147" s="303"/>
      <c r="DN147" s="316"/>
      <c r="DO147" s="6"/>
      <c r="DP147" s="6"/>
      <c r="DQ147" s="6"/>
      <c r="DR147" s="6"/>
      <c r="DS147" s="6"/>
      <c r="DT147" s="6"/>
    </row>
    <row r="148" spans="1:135" s="31" customFormat="1" ht="16.5" customHeight="1">
      <c r="A148" s="488">
        <v>2008</v>
      </c>
      <c r="B148" s="313">
        <f>SUM(C148:N148)</f>
        <v>17721</v>
      </c>
      <c r="C148" s="303">
        <v>1118</v>
      </c>
      <c r="D148" s="303">
        <v>1113</v>
      </c>
      <c r="E148" s="303">
        <v>610</v>
      </c>
      <c r="F148" s="303">
        <v>287</v>
      </c>
      <c r="G148" s="303">
        <v>1147</v>
      </c>
      <c r="H148" s="303">
        <v>2497</v>
      </c>
      <c r="I148" s="303">
        <v>1875</v>
      </c>
      <c r="J148" s="303">
        <v>593</v>
      </c>
      <c r="K148" s="303">
        <v>1490</v>
      </c>
      <c r="L148" s="303">
        <v>4750</v>
      </c>
      <c r="M148" s="303">
        <v>969</v>
      </c>
      <c r="N148" s="303">
        <v>1272</v>
      </c>
      <c r="O148" s="313">
        <f>SUM(P148:W148)</f>
        <v>8110</v>
      </c>
      <c r="P148" s="303">
        <v>1575</v>
      </c>
      <c r="Q148" s="303">
        <v>1109</v>
      </c>
      <c r="R148" s="303">
        <v>701</v>
      </c>
      <c r="S148" s="303">
        <v>920</v>
      </c>
      <c r="T148" s="303">
        <v>591</v>
      </c>
      <c r="U148" s="303">
        <v>1722</v>
      </c>
      <c r="V148" s="303">
        <v>1055</v>
      </c>
      <c r="W148" s="303">
        <v>437</v>
      </c>
      <c r="X148" s="313">
        <f>SUM(Y148:AB148)</f>
        <v>7250</v>
      </c>
      <c r="Y148" s="303">
        <v>1291</v>
      </c>
      <c r="Z148" s="303">
        <v>2066</v>
      </c>
      <c r="AA148" s="303">
        <v>2409</v>
      </c>
      <c r="AB148" s="303">
        <v>1484</v>
      </c>
      <c r="AC148" s="313">
        <f>SUM(AD148:AI148)</f>
        <v>6716</v>
      </c>
      <c r="AD148" s="303">
        <v>1031</v>
      </c>
      <c r="AE148" s="303">
        <v>1148</v>
      </c>
      <c r="AF148" s="303">
        <v>744</v>
      </c>
      <c r="AG148" s="303">
        <v>1521</v>
      </c>
      <c r="AH148" s="303">
        <v>648</v>
      </c>
      <c r="AI148" s="303">
        <v>1624</v>
      </c>
      <c r="AJ148" s="313">
        <f>SUM(AK148:AL148)</f>
        <v>442</v>
      </c>
      <c r="AK148" s="303">
        <v>196</v>
      </c>
      <c r="AL148" s="303">
        <v>246</v>
      </c>
      <c r="AM148" s="313">
        <f>SUM(AN148:AW148)</f>
        <v>15407</v>
      </c>
      <c r="AN148" s="303">
        <v>972</v>
      </c>
      <c r="AO148" s="303">
        <v>1087</v>
      </c>
      <c r="AP148" s="303">
        <v>1945</v>
      </c>
      <c r="AQ148" s="303">
        <v>743</v>
      </c>
      <c r="AR148" s="303">
        <v>2695</v>
      </c>
      <c r="AS148" s="303">
        <v>664</v>
      </c>
      <c r="AT148" s="303">
        <v>2077</v>
      </c>
      <c r="AU148" s="303">
        <v>2002</v>
      </c>
      <c r="AV148" s="303">
        <v>1999</v>
      </c>
      <c r="AW148" s="303">
        <v>1223</v>
      </c>
      <c r="AX148" s="313">
        <f>SUM(AY148:BC148)</f>
        <v>21740</v>
      </c>
      <c r="AY148" s="303">
        <v>2499</v>
      </c>
      <c r="AZ148" s="303">
        <v>9680</v>
      </c>
      <c r="BA148" s="303">
        <v>2539</v>
      </c>
      <c r="BB148" s="303">
        <v>5544</v>
      </c>
      <c r="BC148" s="303">
        <v>1478</v>
      </c>
      <c r="BD148" s="313">
        <f>SUM(BE148:BL148)</f>
        <v>25313</v>
      </c>
      <c r="BE148" s="303">
        <v>3976</v>
      </c>
      <c r="BF148" s="303">
        <v>3388</v>
      </c>
      <c r="BG148" s="303">
        <v>2651</v>
      </c>
      <c r="BH148" s="303">
        <v>2267</v>
      </c>
      <c r="BI148" s="303">
        <v>3215</v>
      </c>
      <c r="BJ148" s="303">
        <v>3891</v>
      </c>
      <c r="BK148" s="303">
        <v>3010</v>
      </c>
      <c r="BL148" s="303">
        <v>2915</v>
      </c>
      <c r="BM148" s="313">
        <f>SUM(BN148:BR148)</f>
        <v>11589</v>
      </c>
      <c r="BN148" s="303">
        <v>1988</v>
      </c>
      <c r="BO148" s="303">
        <v>1935</v>
      </c>
      <c r="BP148" s="303">
        <v>1672</v>
      </c>
      <c r="BQ148" s="303">
        <v>758</v>
      </c>
      <c r="BR148" s="303">
        <v>5236</v>
      </c>
      <c r="BS148" s="313">
        <f>SUM(BT148:CE148)</f>
        <v>14432</v>
      </c>
      <c r="BT148" s="348">
        <v>1050</v>
      </c>
      <c r="BU148" s="303">
        <v>1349</v>
      </c>
      <c r="BV148" s="303">
        <v>684</v>
      </c>
      <c r="BW148" s="303">
        <v>403</v>
      </c>
      <c r="BX148" s="303">
        <v>1106</v>
      </c>
      <c r="BY148" s="303">
        <v>2974</v>
      </c>
      <c r="BZ148" s="303">
        <v>937</v>
      </c>
      <c r="CA148" s="303">
        <v>1145</v>
      </c>
      <c r="CB148" s="303">
        <v>1628</v>
      </c>
      <c r="CC148" s="303">
        <v>956</v>
      </c>
      <c r="CD148" s="303">
        <v>1080</v>
      </c>
      <c r="CE148" s="303">
        <v>1120</v>
      </c>
      <c r="CF148" s="313">
        <f>SUM(CG148:CS148)</f>
        <v>11983</v>
      </c>
      <c r="CG148" s="303">
        <v>327</v>
      </c>
      <c r="CH148" s="303">
        <v>845</v>
      </c>
      <c r="CI148" s="303">
        <v>356</v>
      </c>
      <c r="CJ148" s="303">
        <v>1612</v>
      </c>
      <c r="CK148" s="303">
        <v>2239</v>
      </c>
      <c r="CL148" s="303">
        <v>407</v>
      </c>
      <c r="CM148" s="303">
        <v>2566</v>
      </c>
      <c r="CN148" s="303">
        <v>434</v>
      </c>
      <c r="CO148" s="303">
        <v>115</v>
      </c>
      <c r="CP148" s="303">
        <v>490</v>
      </c>
      <c r="CQ148" s="303">
        <v>1187</v>
      </c>
      <c r="CR148" s="303">
        <v>823</v>
      </c>
      <c r="CS148" s="303">
        <v>582</v>
      </c>
      <c r="CT148" s="313">
        <f>SUM(CU148:CY148)</f>
        <v>7884</v>
      </c>
      <c r="CU148" s="303">
        <v>2570</v>
      </c>
      <c r="CV148" s="303">
        <v>1777</v>
      </c>
      <c r="CW148" s="303">
        <v>715</v>
      </c>
      <c r="CX148" s="303">
        <v>1601</v>
      </c>
      <c r="CY148" s="303">
        <v>1221</v>
      </c>
      <c r="CZ148" s="313">
        <f>SUM(DA148:DF148)</f>
        <v>12446</v>
      </c>
      <c r="DA148" s="303">
        <v>395</v>
      </c>
      <c r="DB148" s="303">
        <v>301</v>
      </c>
      <c r="DC148" s="303">
        <v>2050</v>
      </c>
      <c r="DD148" s="303">
        <v>4922</v>
      </c>
      <c r="DE148" s="303">
        <v>3040</v>
      </c>
      <c r="DF148" s="303">
        <v>1738</v>
      </c>
      <c r="DG148" s="313">
        <f>AM148+BS148+B148+O148+X148+AC148+AJ148+BD148+CF148+AX148+BM148+CT148+CZ148</f>
        <v>161033</v>
      </c>
      <c r="DH148" s="313" t="s">
        <v>413</v>
      </c>
      <c r="DI148" s="303">
        <v>291</v>
      </c>
      <c r="DJ148" s="303">
        <v>248</v>
      </c>
      <c r="DK148" s="303">
        <v>172</v>
      </c>
      <c r="DL148" s="314" t="s">
        <v>413</v>
      </c>
      <c r="DM148" s="303">
        <v>555</v>
      </c>
      <c r="DN148" s="316">
        <v>1</v>
      </c>
      <c r="DO148" s="6"/>
      <c r="DP148" s="6"/>
      <c r="DQ148" s="6"/>
      <c r="DR148" s="6"/>
      <c r="DS148" s="6"/>
      <c r="DT148" s="6"/>
      <c r="DU148" s="6"/>
      <c r="DV148" s="6"/>
      <c r="DW148" s="6"/>
      <c r="DX148" s="6"/>
      <c r="DY148" s="6"/>
      <c r="DZ148" s="6"/>
    </row>
    <row r="149" spans="1:135" s="31" customFormat="1" ht="16.5" customHeight="1">
      <c r="A149" s="488">
        <v>2013</v>
      </c>
      <c r="B149" s="313">
        <f>SUM(C149:N149)</f>
        <v>21655</v>
      </c>
      <c r="C149" s="303">
        <v>1669</v>
      </c>
      <c r="D149" s="303">
        <v>1475</v>
      </c>
      <c r="E149" s="303">
        <v>625</v>
      </c>
      <c r="F149" s="303">
        <v>419</v>
      </c>
      <c r="G149" s="303">
        <v>1213</v>
      </c>
      <c r="H149" s="303">
        <v>3527</v>
      </c>
      <c r="I149" s="303">
        <v>2473</v>
      </c>
      <c r="J149" s="303">
        <v>708</v>
      </c>
      <c r="K149" s="303">
        <v>1553</v>
      </c>
      <c r="L149" s="303">
        <v>5278</v>
      </c>
      <c r="M149" s="303">
        <v>1208</v>
      </c>
      <c r="N149" s="303">
        <v>1507</v>
      </c>
      <c r="O149" s="313">
        <f>SUM(P149:W149)</f>
        <v>9970</v>
      </c>
      <c r="P149" s="303">
        <v>1832</v>
      </c>
      <c r="Q149" s="303">
        <v>1423</v>
      </c>
      <c r="R149" s="303">
        <v>884</v>
      </c>
      <c r="S149" s="303">
        <v>926</v>
      </c>
      <c r="T149" s="303">
        <v>777</v>
      </c>
      <c r="U149" s="303">
        <v>2128</v>
      </c>
      <c r="V149" s="303">
        <v>1412</v>
      </c>
      <c r="W149" s="303">
        <v>588</v>
      </c>
      <c r="X149" s="313">
        <f>SUM(Y149:AB149)</f>
        <v>9005</v>
      </c>
      <c r="Y149" s="303">
        <v>1438</v>
      </c>
      <c r="Z149" s="303">
        <v>2602</v>
      </c>
      <c r="AA149" s="303">
        <v>2971</v>
      </c>
      <c r="AB149" s="303">
        <v>1994</v>
      </c>
      <c r="AC149" s="313">
        <f>SUM(AD149:AI149)</f>
        <v>9112</v>
      </c>
      <c r="AD149" s="303">
        <v>1278</v>
      </c>
      <c r="AE149" s="303">
        <v>1544</v>
      </c>
      <c r="AF149" s="303">
        <v>1015</v>
      </c>
      <c r="AG149" s="303">
        <v>1913</v>
      </c>
      <c r="AH149" s="303">
        <v>950</v>
      </c>
      <c r="AI149" s="303">
        <v>2412</v>
      </c>
      <c r="AJ149" s="313">
        <f>SUM(AK149:AL149)</f>
        <v>562</v>
      </c>
      <c r="AK149" s="303">
        <v>306</v>
      </c>
      <c r="AL149" s="303">
        <v>256</v>
      </c>
      <c r="AM149" s="313">
        <f>SUM(AN149:AW149)</f>
        <v>17826</v>
      </c>
      <c r="AN149" s="303">
        <v>955</v>
      </c>
      <c r="AO149" s="303">
        <v>1239</v>
      </c>
      <c r="AP149" s="303">
        <v>2420</v>
      </c>
      <c r="AQ149" s="303">
        <v>693</v>
      </c>
      <c r="AR149" s="303">
        <v>2747</v>
      </c>
      <c r="AS149" s="303">
        <v>718</v>
      </c>
      <c r="AT149" s="303">
        <v>2478</v>
      </c>
      <c r="AU149" s="303">
        <v>2647</v>
      </c>
      <c r="AV149" s="303">
        <v>2285</v>
      </c>
      <c r="AW149" s="303">
        <v>1644</v>
      </c>
      <c r="AX149" s="313">
        <f>SUM(AY149:BC149)</f>
        <v>27340</v>
      </c>
      <c r="AY149" s="303">
        <v>2654</v>
      </c>
      <c r="AZ149" s="303">
        <v>12007</v>
      </c>
      <c r="BA149" s="303">
        <v>3123</v>
      </c>
      <c r="BB149" s="303">
        <v>7270</v>
      </c>
      <c r="BC149" s="303">
        <v>2286</v>
      </c>
      <c r="BD149" s="313">
        <f>SUM(BE149:BL149)</f>
        <v>25948</v>
      </c>
      <c r="BE149" s="303">
        <v>3943</v>
      </c>
      <c r="BF149" s="303">
        <v>3686</v>
      </c>
      <c r="BG149" s="303">
        <v>2641</v>
      </c>
      <c r="BH149" s="303">
        <v>2694</v>
      </c>
      <c r="BI149" s="303">
        <v>3145</v>
      </c>
      <c r="BJ149" s="303">
        <v>3873</v>
      </c>
      <c r="BK149" s="303">
        <v>2863</v>
      </c>
      <c r="BL149" s="303">
        <v>3103</v>
      </c>
      <c r="BM149" s="313">
        <f>SUM(BN149:BR149)</f>
        <v>13661</v>
      </c>
      <c r="BN149" s="303">
        <v>2548</v>
      </c>
      <c r="BO149" s="303">
        <v>2759</v>
      </c>
      <c r="BP149" s="303">
        <v>1691</v>
      </c>
      <c r="BQ149" s="303">
        <v>1174</v>
      </c>
      <c r="BR149" s="303">
        <v>5489</v>
      </c>
      <c r="BS149" s="313">
        <f>SUM(BT149:CE149)</f>
        <v>18799</v>
      </c>
      <c r="BT149" s="348">
        <v>1278</v>
      </c>
      <c r="BU149" s="303">
        <v>1954</v>
      </c>
      <c r="BV149" s="303">
        <v>670</v>
      </c>
      <c r="BW149" s="303">
        <v>559</v>
      </c>
      <c r="BX149" s="303">
        <v>1511</v>
      </c>
      <c r="BY149" s="303">
        <v>4286</v>
      </c>
      <c r="BZ149" s="303">
        <v>1304</v>
      </c>
      <c r="CA149" s="303">
        <v>1570</v>
      </c>
      <c r="CB149" s="303">
        <v>1708</v>
      </c>
      <c r="CC149" s="303">
        <v>1246</v>
      </c>
      <c r="CD149" s="303">
        <v>1434</v>
      </c>
      <c r="CE149" s="303">
        <v>1279</v>
      </c>
      <c r="CF149" s="313">
        <f>SUM(CG149:CS149)</f>
        <v>16127</v>
      </c>
      <c r="CG149" s="303">
        <v>457</v>
      </c>
      <c r="CH149" s="303">
        <v>1257</v>
      </c>
      <c r="CI149" s="303">
        <v>523</v>
      </c>
      <c r="CJ149" s="303">
        <v>2112</v>
      </c>
      <c r="CK149" s="303">
        <v>3147</v>
      </c>
      <c r="CL149" s="303">
        <v>556</v>
      </c>
      <c r="CM149" s="303">
        <v>3368</v>
      </c>
      <c r="CN149" s="303">
        <v>615</v>
      </c>
      <c r="CO149" s="303">
        <v>145</v>
      </c>
      <c r="CP149" s="303">
        <v>589</v>
      </c>
      <c r="CQ149" s="303">
        <v>1384</v>
      </c>
      <c r="CR149" s="303">
        <v>1175</v>
      </c>
      <c r="CS149" s="303">
        <v>799</v>
      </c>
      <c r="CT149" s="313">
        <f>SUM(CU149:CY149)</f>
        <v>9813</v>
      </c>
      <c r="CU149" s="303">
        <v>3034</v>
      </c>
      <c r="CV149" s="303">
        <v>2181</v>
      </c>
      <c r="CW149" s="303">
        <v>876</v>
      </c>
      <c r="CX149" s="303">
        <v>2125</v>
      </c>
      <c r="CY149" s="303">
        <v>1597</v>
      </c>
      <c r="CZ149" s="313">
        <f>SUM(DA149:DF149)</f>
        <v>15440</v>
      </c>
      <c r="DA149" s="303">
        <v>439</v>
      </c>
      <c r="DB149" s="303">
        <v>413</v>
      </c>
      <c r="DC149" s="303">
        <v>3125</v>
      </c>
      <c r="DD149" s="303">
        <v>6332</v>
      </c>
      <c r="DE149" s="303">
        <v>3251</v>
      </c>
      <c r="DF149" s="303">
        <v>1880</v>
      </c>
      <c r="DG149" s="313">
        <f>AM149+BS149+B149+O149+X149+AC149+AJ149+BD149+CF149+AX149+BM149+CT149+CZ149</f>
        <v>195258</v>
      </c>
      <c r="DH149" s="313" t="s">
        <v>413</v>
      </c>
      <c r="DI149" s="303">
        <v>237</v>
      </c>
      <c r="DJ149" s="303">
        <v>467</v>
      </c>
      <c r="DK149" s="303">
        <v>165</v>
      </c>
      <c r="DL149" s="314" t="s">
        <v>413</v>
      </c>
      <c r="DM149" s="303">
        <v>1187</v>
      </c>
      <c r="DN149" s="316">
        <v>10</v>
      </c>
      <c r="DO149" s="6"/>
      <c r="DP149" s="6"/>
      <c r="DQ149" s="6"/>
      <c r="DR149" s="6"/>
      <c r="DS149" s="6"/>
      <c r="DT149" s="6"/>
      <c r="DU149" s="6"/>
      <c r="DV149" s="6"/>
      <c r="DW149" s="6"/>
      <c r="DX149" s="6"/>
      <c r="DY149" s="6"/>
      <c r="DZ149" s="6"/>
    </row>
    <row r="150" spans="1:135" s="31" customFormat="1" ht="16.5" customHeight="1">
      <c r="A150" s="488">
        <v>2014</v>
      </c>
      <c r="B150" s="313">
        <f>SUM(C150:N150)</f>
        <v>23079</v>
      </c>
      <c r="C150" s="303">
        <v>1849</v>
      </c>
      <c r="D150" s="303">
        <v>1583</v>
      </c>
      <c r="E150" s="303">
        <v>648</v>
      </c>
      <c r="F150" s="303">
        <v>434</v>
      </c>
      <c r="G150" s="303">
        <v>1342</v>
      </c>
      <c r="H150" s="303">
        <v>3670</v>
      </c>
      <c r="I150" s="303">
        <v>2550</v>
      </c>
      <c r="J150" s="303">
        <v>703</v>
      </c>
      <c r="K150" s="303">
        <v>1890</v>
      </c>
      <c r="L150" s="303">
        <v>5615</v>
      </c>
      <c r="M150" s="303">
        <v>1203</v>
      </c>
      <c r="N150" s="303">
        <v>1592</v>
      </c>
      <c r="O150" s="313">
        <f>SUM(P150:W150)</f>
        <v>10455</v>
      </c>
      <c r="P150" s="303">
        <v>1877</v>
      </c>
      <c r="Q150" s="303">
        <v>1714</v>
      </c>
      <c r="R150" s="303">
        <v>804</v>
      </c>
      <c r="S150" s="303">
        <v>1073</v>
      </c>
      <c r="T150" s="303">
        <v>720</v>
      </c>
      <c r="U150" s="303">
        <v>2246</v>
      </c>
      <c r="V150" s="303">
        <v>1433</v>
      </c>
      <c r="W150" s="303">
        <v>588</v>
      </c>
      <c r="X150" s="313">
        <f>SUM(Y150:AB150)</f>
        <v>9666</v>
      </c>
      <c r="Y150" s="303">
        <v>1819</v>
      </c>
      <c r="Z150" s="303">
        <v>2693</v>
      </c>
      <c r="AA150" s="303">
        <v>3189</v>
      </c>
      <c r="AB150" s="303">
        <v>1965</v>
      </c>
      <c r="AC150" s="313">
        <f>SUM(AD150:AI150)</f>
        <v>9622</v>
      </c>
      <c r="AD150" s="303">
        <v>1210</v>
      </c>
      <c r="AE150" s="303">
        <v>1795</v>
      </c>
      <c r="AF150" s="303">
        <v>1086</v>
      </c>
      <c r="AG150" s="303">
        <v>2087</v>
      </c>
      <c r="AH150" s="303">
        <v>1057</v>
      </c>
      <c r="AI150" s="303">
        <v>2387</v>
      </c>
      <c r="AJ150" s="313">
        <f>SUM(AK150:AL150)</f>
        <v>589</v>
      </c>
      <c r="AK150" s="303">
        <v>313</v>
      </c>
      <c r="AL150" s="303">
        <v>276</v>
      </c>
      <c r="AM150" s="313">
        <f>SUM(AN150:AW150)</f>
        <v>18692</v>
      </c>
      <c r="AN150" s="303">
        <v>985</v>
      </c>
      <c r="AO150" s="303">
        <v>1251</v>
      </c>
      <c r="AP150" s="303">
        <v>2426</v>
      </c>
      <c r="AQ150" s="303">
        <v>790</v>
      </c>
      <c r="AR150" s="303">
        <v>3092</v>
      </c>
      <c r="AS150" s="303">
        <v>713</v>
      </c>
      <c r="AT150" s="303">
        <v>2488</v>
      </c>
      <c r="AU150" s="303">
        <v>2640</v>
      </c>
      <c r="AV150" s="303">
        <v>2525</v>
      </c>
      <c r="AW150" s="303">
        <v>1782</v>
      </c>
      <c r="AX150" s="313">
        <f>SUM(AY150:BC150)</f>
        <v>28517</v>
      </c>
      <c r="AY150" s="303">
        <v>2893</v>
      </c>
      <c r="AZ150" s="303">
        <v>12900</v>
      </c>
      <c r="BA150" s="303">
        <v>2915</v>
      </c>
      <c r="BB150" s="303">
        <v>7582</v>
      </c>
      <c r="BC150" s="303">
        <v>2227</v>
      </c>
      <c r="BD150" s="313">
        <f>SUM(BE150:BL150)</f>
        <v>27981</v>
      </c>
      <c r="BE150" s="303">
        <v>3860</v>
      </c>
      <c r="BF150" s="303">
        <v>4190</v>
      </c>
      <c r="BG150" s="303">
        <v>3105</v>
      </c>
      <c r="BH150" s="303">
        <v>2956</v>
      </c>
      <c r="BI150" s="303">
        <v>2950</v>
      </c>
      <c r="BJ150" s="303">
        <v>4295</v>
      </c>
      <c r="BK150" s="303">
        <v>3015</v>
      </c>
      <c r="BL150" s="303">
        <v>3610</v>
      </c>
      <c r="BM150" s="313">
        <f>SUM(BN150:BR150)</f>
        <v>14541</v>
      </c>
      <c r="BN150" s="303">
        <v>2710</v>
      </c>
      <c r="BO150" s="303">
        <v>2709</v>
      </c>
      <c r="BP150" s="303">
        <v>1889</v>
      </c>
      <c r="BQ150" s="303">
        <v>1271</v>
      </c>
      <c r="BR150" s="303">
        <v>5962</v>
      </c>
      <c r="BS150" s="313">
        <f>SUM(BT150:CE150)</f>
        <v>19331</v>
      </c>
      <c r="BT150" s="348">
        <v>1126</v>
      </c>
      <c r="BU150" s="303">
        <v>2215</v>
      </c>
      <c r="BV150" s="303">
        <v>682</v>
      </c>
      <c r="BW150" s="303">
        <v>557</v>
      </c>
      <c r="BX150" s="303">
        <v>1513</v>
      </c>
      <c r="BY150" s="303">
        <v>4444</v>
      </c>
      <c r="BZ150" s="303">
        <v>1341</v>
      </c>
      <c r="CA150" s="303">
        <v>1641</v>
      </c>
      <c r="CB150" s="303">
        <v>1859</v>
      </c>
      <c r="CC150" s="303">
        <v>1306</v>
      </c>
      <c r="CD150" s="303">
        <v>1421</v>
      </c>
      <c r="CE150" s="303">
        <v>1226</v>
      </c>
      <c r="CF150" s="313">
        <f>SUM(CG150:CS150)</f>
        <v>16436</v>
      </c>
      <c r="CG150" s="303">
        <v>484</v>
      </c>
      <c r="CH150" s="303">
        <v>1233</v>
      </c>
      <c r="CI150" s="303">
        <v>525</v>
      </c>
      <c r="CJ150" s="303">
        <v>2055</v>
      </c>
      <c r="CK150" s="303">
        <v>3310</v>
      </c>
      <c r="CL150" s="303">
        <v>586</v>
      </c>
      <c r="CM150" s="303">
        <v>3213</v>
      </c>
      <c r="CN150" s="303">
        <v>589</v>
      </c>
      <c r="CO150" s="303">
        <v>142</v>
      </c>
      <c r="CP150" s="303">
        <v>727</v>
      </c>
      <c r="CQ150" s="303">
        <v>1470</v>
      </c>
      <c r="CR150" s="303">
        <v>1217</v>
      </c>
      <c r="CS150" s="303">
        <v>885</v>
      </c>
      <c r="CT150" s="313">
        <f>SUM(CU150:CY150)</f>
        <v>10933</v>
      </c>
      <c r="CU150" s="303">
        <v>3534</v>
      </c>
      <c r="CV150" s="303">
        <v>2453</v>
      </c>
      <c r="CW150" s="303">
        <v>884</v>
      </c>
      <c r="CX150" s="303">
        <v>2376</v>
      </c>
      <c r="CY150" s="303">
        <v>1686</v>
      </c>
      <c r="CZ150" s="313">
        <f>SUM(DA150:DF150)</f>
        <v>15974</v>
      </c>
      <c r="DA150" s="303">
        <v>534</v>
      </c>
      <c r="DB150" s="303">
        <v>386</v>
      </c>
      <c r="DC150" s="303">
        <v>3343</v>
      </c>
      <c r="DD150" s="303">
        <v>6492</v>
      </c>
      <c r="DE150" s="303">
        <v>3434</v>
      </c>
      <c r="DF150" s="303">
        <v>1785</v>
      </c>
      <c r="DG150" s="313">
        <f>AM150+BS150+B150+O150+X150+AC150+AJ150+BD150+CF150+AX150+BM150+CT150+CZ150</f>
        <v>205816</v>
      </c>
      <c r="DH150" s="313" t="s">
        <v>413</v>
      </c>
      <c r="DI150" s="303">
        <v>249</v>
      </c>
      <c r="DJ150" s="303">
        <v>426</v>
      </c>
      <c r="DK150" s="303">
        <v>189</v>
      </c>
      <c r="DL150" s="314" t="s">
        <v>413</v>
      </c>
      <c r="DM150" s="303">
        <v>1004</v>
      </c>
      <c r="DN150" s="316">
        <v>9</v>
      </c>
      <c r="DO150" s="6"/>
      <c r="DP150" s="6"/>
      <c r="DQ150" s="6"/>
      <c r="DR150" s="6"/>
      <c r="DS150" s="6"/>
      <c r="DT150" s="6"/>
      <c r="DU150" s="6"/>
      <c r="DV150" s="6"/>
      <c r="DW150" s="6"/>
      <c r="DX150" s="6"/>
      <c r="DY150" s="6"/>
      <c r="DZ150" s="6"/>
    </row>
    <row r="151" spans="1:135" s="31" customFormat="1" ht="16.5" customHeight="1">
      <c r="A151" s="489" t="s">
        <v>446</v>
      </c>
      <c r="B151" s="313"/>
      <c r="C151" s="303"/>
      <c r="D151" s="303"/>
      <c r="E151" s="303"/>
      <c r="F151" s="303"/>
      <c r="G151" s="303"/>
      <c r="H151" s="303"/>
      <c r="I151" s="303"/>
      <c r="J151" s="303"/>
      <c r="K151" s="303"/>
      <c r="L151" s="303"/>
      <c r="M151" s="303"/>
      <c r="N151" s="303"/>
      <c r="O151" s="313"/>
      <c r="P151" s="303"/>
      <c r="Q151" s="303"/>
      <c r="R151" s="303"/>
      <c r="S151" s="303"/>
      <c r="T151" s="303"/>
      <c r="U151" s="303"/>
      <c r="V151" s="303"/>
      <c r="W151" s="303"/>
      <c r="X151" s="313"/>
      <c r="Y151" s="303"/>
      <c r="Z151" s="303"/>
      <c r="AA151" s="303"/>
      <c r="AB151" s="303"/>
      <c r="AC151" s="313"/>
      <c r="AD151" s="303"/>
      <c r="AE151" s="303"/>
      <c r="AF151" s="303"/>
      <c r="AG151" s="303"/>
      <c r="AH151" s="303"/>
      <c r="AI151" s="303"/>
      <c r="AJ151" s="313"/>
      <c r="AK151" s="303"/>
      <c r="AL151" s="303"/>
      <c r="AM151" s="313"/>
      <c r="AN151" s="303"/>
      <c r="AO151" s="303"/>
      <c r="AP151" s="303"/>
      <c r="AQ151" s="303"/>
      <c r="AR151" s="303"/>
      <c r="AS151" s="303"/>
      <c r="AT151" s="303"/>
      <c r="AU151" s="303"/>
      <c r="AV151" s="303"/>
      <c r="AW151" s="303"/>
      <c r="AX151" s="313"/>
      <c r="AY151" s="303"/>
      <c r="AZ151" s="303"/>
      <c r="BA151" s="303"/>
      <c r="BB151" s="303"/>
      <c r="BC151" s="303"/>
      <c r="BD151" s="313"/>
      <c r="BE151" s="303"/>
      <c r="BF151" s="303"/>
      <c r="BG151" s="303"/>
      <c r="BH151" s="303"/>
      <c r="BI151" s="303"/>
      <c r="BJ151" s="303"/>
      <c r="BK151" s="303"/>
      <c r="BL151" s="303"/>
      <c r="BM151" s="313"/>
      <c r="BN151" s="303"/>
      <c r="BO151" s="303"/>
      <c r="BP151" s="303"/>
      <c r="BQ151" s="303"/>
      <c r="BR151" s="303"/>
      <c r="BS151" s="313"/>
      <c r="BT151" s="348"/>
      <c r="BU151" s="303"/>
      <c r="BV151" s="303"/>
      <c r="BW151" s="303"/>
      <c r="BX151" s="303"/>
      <c r="BY151" s="303"/>
      <c r="BZ151" s="303"/>
      <c r="CA151" s="303"/>
      <c r="CB151" s="303"/>
      <c r="CC151" s="303"/>
      <c r="CD151" s="303"/>
      <c r="CE151" s="303"/>
      <c r="CF151" s="313"/>
      <c r="CG151" s="303"/>
      <c r="CH151" s="303"/>
      <c r="CI151" s="303"/>
      <c r="CJ151" s="303"/>
      <c r="CK151" s="303"/>
      <c r="CL151" s="303"/>
      <c r="CM151" s="303"/>
      <c r="CN151" s="303"/>
      <c r="CO151" s="303"/>
      <c r="CP151" s="303"/>
      <c r="CQ151" s="303"/>
      <c r="CR151" s="303"/>
      <c r="CS151" s="303"/>
      <c r="CT151" s="313"/>
      <c r="CU151" s="303"/>
      <c r="CV151" s="303"/>
      <c r="CW151" s="303"/>
      <c r="CX151" s="303"/>
      <c r="CY151" s="303"/>
      <c r="CZ151" s="313"/>
      <c r="DA151" s="303"/>
      <c r="DB151" s="303"/>
      <c r="DC151" s="303"/>
      <c r="DD151" s="303"/>
      <c r="DE151" s="303"/>
      <c r="DF151" s="303"/>
      <c r="DG151" s="313"/>
      <c r="DH151" s="313"/>
      <c r="DI151" s="303"/>
      <c r="DJ151" s="303"/>
      <c r="DK151" s="303"/>
      <c r="DL151" s="314"/>
      <c r="DM151" s="303"/>
      <c r="DN151" s="316"/>
      <c r="DO151" s="6"/>
      <c r="DP151" s="6"/>
      <c r="DQ151" s="6"/>
      <c r="DR151" s="6"/>
      <c r="DS151" s="6"/>
      <c r="DT151" s="6"/>
    </row>
    <row r="152" spans="1:135" s="11" customFormat="1" ht="16.5" customHeight="1">
      <c r="A152" s="488">
        <v>2008</v>
      </c>
      <c r="B152" s="320">
        <v>91.8</v>
      </c>
      <c r="C152" s="286">
        <v>83.8</v>
      </c>
      <c r="D152" s="286">
        <v>83.9</v>
      </c>
      <c r="E152" s="286">
        <v>87.8</v>
      </c>
      <c r="F152" s="286">
        <v>92.6</v>
      </c>
      <c r="G152" s="286">
        <v>87.5</v>
      </c>
      <c r="H152" s="286">
        <v>89.1</v>
      </c>
      <c r="I152" s="286">
        <v>87.5</v>
      </c>
      <c r="J152" s="286">
        <v>92.5</v>
      </c>
      <c r="K152" s="286">
        <v>87.6</v>
      </c>
      <c r="L152" s="286">
        <v>104.9</v>
      </c>
      <c r="M152" s="286">
        <v>92.4</v>
      </c>
      <c r="N152" s="286">
        <v>87.6</v>
      </c>
      <c r="O152" s="320">
        <v>86.8</v>
      </c>
      <c r="P152" s="286">
        <v>88.3</v>
      </c>
      <c r="Q152" s="286">
        <v>77.099999999999994</v>
      </c>
      <c r="R152" s="286">
        <v>88.3</v>
      </c>
      <c r="S152" s="286">
        <v>90</v>
      </c>
      <c r="T152" s="286">
        <v>78.599999999999994</v>
      </c>
      <c r="U152" s="286">
        <v>93.1</v>
      </c>
      <c r="V152" s="286">
        <v>85.1</v>
      </c>
      <c r="W152" s="286">
        <v>93.2</v>
      </c>
      <c r="X152" s="320">
        <v>89.9</v>
      </c>
      <c r="Y152" s="286">
        <v>86.9</v>
      </c>
      <c r="Z152" s="286">
        <v>92.1</v>
      </c>
      <c r="AA152" s="286">
        <v>88.1</v>
      </c>
      <c r="AB152" s="286">
        <v>92.5</v>
      </c>
      <c r="AC152" s="320">
        <v>83.5</v>
      </c>
      <c r="AD152" s="286">
        <v>88.2</v>
      </c>
      <c r="AE152" s="286">
        <v>87.7</v>
      </c>
      <c r="AF152" s="286">
        <v>85.6</v>
      </c>
      <c r="AG152" s="286">
        <v>78</v>
      </c>
      <c r="AH152" s="286">
        <v>80.8</v>
      </c>
      <c r="AI152" s="286">
        <v>83.7</v>
      </c>
      <c r="AJ152" s="320">
        <v>80.400000000000006</v>
      </c>
      <c r="AK152" s="286">
        <v>75.099999999999994</v>
      </c>
      <c r="AL152" s="286">
        <v>85.1</v>
      </c>
      <c r="AM152" s="320">
        <v>87.7</v>
      </c>
      <c r="AN152" s="286">
        <v>91.4</v>
      </c>
      <c r="AO152" s="286">
        <v>89.1</v>
      </c>
      <c r="AP152" s="286">
        <v>88.1</v>
      </c>
      <c r="AQ152" s="286">
        <v>90</v>
      </c>
      <c r="AR152" s="286">
        <v>85.3</v>
      </c>
      <c r="AS152" s="286">
        <v>79</v>
      </c>
      <c r="AT152" s="286">
        <v>92.2</v>
      </c>
      <c r="AU152" s="286">
        <v>88.8</v>
      </c>
      <c r="AV152" s="286">
        <v>86.1</v>
      </c>
      <c r="AW152" s="286">
        <v>86.2</v>
      </c>
      <c r="AX152" s="320">
        <v>84.6</v>
      </c>
      <c r="AY152" s="286">
        <v>83.1</v>
      </c>
      <c r="AZ152" s="286">
        <v>86</v>
      </c>
      <c r="BA152" s="286">
        <v>88.5</v>
      </c>
      <c r="BB152" s="286">
        <v>84.4</v>
      </c>
      <c r="BC152" s="286">
        <v>74.400000000000006</v>
      </c>
      <c r="BD152" s="320">
        <v>82.7</v>
      </c>
      <c r="BE152" s="286">
        <v>89.9</v>
      </c>
      <c r="BF152" s="286">
        <v>81.400000000000006</v>
      </c>
      <c r="BG152" s="286">
        <v>77.599999999999994</v>
      </c>
      <c r="BH152" s="286">
        <v>81.599999999999994</v>
      </c>
      <c r="BI152" s="286">
        <v>78.7</v>
      </c>
      <c r="BJ152" s="286">
        <v>83.1</v>
      </c>
      <c r="BK152" s="286">
        <v>80.400000000000006</v>
      </c>
      <c r="BL152" s="286">
        <v>87.9</v>
      </c>
      <c r="BM152" s="320">
        <v>87.5</v>
      </c>
      <c r="BN152" s="286">
        <v>86.4</v>
      </c>
      <c r="BO152" s="286">
        <v>83.4</v>
      </c>
      <c r="BP152" s="286">
        <v>89.1</v>
      </c>
      <c r="BQ152" s="286">
        <v>77.5</v>
      </c>
      <c r="BR152" s="286">
        <v>90.7</v>
      </c>
      <c r="BS152" s="320">
        <v>82.1</v>
      </c>
      <c r="BT152" s="286">
        <v>87</v>
      </c>
      <c r="BU152" s="286">
        <v>83.4</v>
      </c>
      <c r="BV152" s="286">
        <v>85.3</v>
      </c>
      <c r="BW152" s="286">
        <v>84.5</v>
      </c>
      <c r="BX152" s="286">
        <v>85.9</v>
      </c>
      <c r="BY152" s="286">
        <v>74.2</v>
      </c>
      <c r="BZ152" s="286">
        <v>86.4</v>
      </c>
      <c r="CA152" s="286">
        <v>87.6</v>
      </c>
      <c r="CB152" s="286">
        <v>79.8</v>
      </c>
      <c r="CC152" s="286">
        <v>83.9</v>
      </c>
      <c r="CD152" s="286">
        <v>86.9</v>
      </c>
      <c r="CE152" s="286">
        <v>81.8</v>
      </c>
      <c r="CF152" s="320">
        <v>85.2</v>
      </c>
      <c r="CG152" s="286">
        <v>90.8</v>
      </c>
      <c r="CH152" s="286">
        <v>82.8</v>
      </c>
      <c r="CI152" s="286">
        <v>79.8</v>
      </c>
      <c r="CJ152" s="286">
        <v>80.599999999999994</v>
      </c>
      <c r="CK152" s="286">
        <v>84.2</v>
      </c>
      <c r="CL152" s="286">
        <v>88.9</v>
      </c>
      <c r="CM152" s="286">
        <v>90.2</v>
      </c>
      <c r="CN152" s="286">
        <v>84.8</v>
      </c>
      <c r="CO152" s="286">
        <v>90.6</v>
      </c>
      <c r="CP152" s="286">
        <v>85.4</v>
      </c>
      <c r="CQ152" s="286">
        <v>86</v>
      </c>
      <c r="CR152" s="286">
        <v>83</v>
      </c>
      <c r="CS152" s="286">
        <v>84.5</v>
      </c>
      <c r="CT152" s="320">
        <v>87.8</v>
      </c>
      <c r="CU152" s="286">
        <v>93.5</v>
      </c>
      <c r="CV152" s="286">
        <v>87.5</v>
      </c>
      <c r="CW152" s="286">
        <v>81.5</v>
      </c>
      <c r="CX152" s="286">
        <v>84.8</v>
      </c>
      <c r="CY152" s="286">
        <v>84.8</v>
      </c>
      <c r="CZ152" s="320">
        <v>80.5</v>
      </c>
      <c r="DA152" s="286">
        <v>87.2</v>
      </c>
      <c r="DB152" s="286">
        <v>90.9</v>
      </c>
      <c r="DC152" s="286">
        <v>74.2</v>
      </c>
      <c r="DD152" s="286">
        <v>77.7</v>
      </c>
      <c r="DE152" s="286">
        <v>87.3</v>
      </c>
      <c r="DF152" s="286">
        <v>82.8</v>
      </c>
      <c r="DG152" s="320">
        <v>85.4</v>
      </c>
      <c r="DH152" s="320" t="s">
        <v>413</v>
      </c>
      <c r="DI152" s="286">
        <v>83.4</v>
      </c>
      <c r="DJ152" s="286">
        <v>70.900000000000006</v>
      </c>
      <c r="DK152" s="286">
        <v>79.3</v>
      </c>
      <c r="DL152" s="320" t="s">
        <v>413</v>
      </c>
      <c r="DM152" s="251">
        <v>73.3</v>
      </c>
      <c r="DN152" s="321">
        <v>25</v>
      </c>
      <c r="DO152" s="25"/>
      <c r="DP152" s="25"/>
      <c r="DQ152" s="25"/>
      <c r="DR152" s="25"/>
      <c r="DS152" s="25"/>
      <c r="DT152" s="329"/>
      <c r="DU152" s="329"/>
      <c r="DV152" s="31"/>
      <c r="DW152" s="31"/>
      <c r="DX152" s="31"/>
      <c r="DY152" s="31"/>
      <c r="DZ152" s="31"/>
      <c r="EA152" s="31"/>
      <c r="EB152" s="31"/>
      <c r="EC152" s="31"/>
      <c r="ED152" s="31"/>
      <c r="EE152" s="31"/>
    </row>
    <row r="153" spans="1:135" s="11" customFormat="1" ht="16.5" customHeight="1">
      <c r="A153" s="488">
        <v>2013</v>
      </c>
      <c r="B153" s="320">
        <v>89.6</v>
      </c>
      <c r="C153" s="286">
        <v>89.4</v>
      </c>
      <c r="D153" s="286">
        <v>89.8</v>
      </c>
      <c r="E153" s="286">
        <v>95.4</v>
      </c>
      <c r="F153" s="286">
        <v>92.3</v>
      </c>
      <c r="G153" s="286">
        <v>91.5</v>
      </c>
      <c r="H153" s="286">
        <v>96</v>
      </c>
      <c r="I153" s="286">
        <v>88</v>
      </c>
      <c r="J153" s="286">
        <v>88.4</v>
      </c>
      <c r="K153" s="286">
        <v>82.2</v>
      </c>
      <c r="L153" s="286">
        <v>87.4</v>
      </c>
      <c r="M153" s="286">
        <v>93.2</v>
      </c>
      <c r="N153" s="286">
        <v>88.1</v>
      </c>
      <c r="O153" s="320">
        <v>88.3</v>
      </c>
      <c r="P153" s="286">
        <v>86.1</v>
      </c>
      <c r="Q153" s="286">
        <v>79.900000000000006</v>
      </c>
      <c r="R153" s="286">
        <v>94.3</v>
      </c>
      <c r="S153" s="286">
        <v>90.6</v>
      </c>
      <c r="T153" s="286">
        <v>91.6</v>
      </c>
      <c r="U153" s="286">
        <v>89</v>
      </c>
      <c r="V153" s="286">
        <v>90.2</v>
      </c>
      <c r="W153" s="286">
        <v>94.1</v>
      </c>
      <c r="X153" s="320">
        <v>90.2</v>
      </c>
      <c r="Y153" s="286">
        <v>82.5</v>
      </c>
      <c r="Z153" s="286">
        <v>92.6</v>
      </c>
      <c r="AA153" s="286">
        <v>90.8</v>
      </c>
      <c r="AB153" s="286">
        <v>92.2</v>
      </c>
      <c r="AC153" s="320">
        <v>88.7</v>
      </c>
      <c r="AD153" s="286">
        <v>88.3</v>
      </c>
      <c r="AE153" s="286">
        <v>88.4</v>
      </c>
      <c r="AF153" s="286">
        <v>88.2</v>
      </c>
      <c r="AG153" s="286">
        <v>88.9</v>
      </c>
      <c r="AH153" s="286">
        <v>86.3</v>
      </c>
      <c r="AI153" s="286">
        <v>90.2</v>
      </c>
      <c r="AJ153" s="320">
        <v>82</v>
      </c>
      <c r="AK153" s="286">
        <v>78.099999999999994</v>
      </c>
      <c r="AL153" s="286">
        <v>87.4</v>
      </c>
      <c r="AM153" s="320">
        <v>88.8</v>
      </c>
      <c r="AN153" s="286">
        <v>87.1</v>
      </c>
      <c r="AO153" s="286">
        <v>84.8</v>
      </c>
      <c r="AP153" s="286">
        <v>92.3</v>
      </c>
      <c r="AQ153" s="286">
        <v>82.9</v>
      </c>
      <c r="AR153" s="286">
        <v>91.3</v>
      </c>
      <c r="AS153" s="286">
        <v>88</v>
      </c>
      <c r="AT153" s="286">
        <v>89.8</v>
      </c>
      <c r="AU153" s="286">
        <v>88.3</v>
      </c>
      <c r="AV153" s="286">
        <v>91.7</v>
      </c>
      <c r="AW153" s="286">
        <v>83.2</v>
      </c>
      <c r="AX153" s="320">
        <v>87.9</v>
      </c>
      <c r="AY153" s="286">
        <v>84.2</v>
      </c>
      <c r="AZ153" s="286">
        <v>85.9</v>
      </c>
      <c r="BA153" s="286">
        <v>90.8</v>
      </c>
      <c r="BB153" s="286">
        <v>91</v>
      </c>
      <c r="BC153" s="286">
        <v>90</v>
      </c>
      <c r="BD153" s="320">
        <v>80.7</v>
      </c>
      <c r="BE153" s="286">
        <v>84.2</v>
      </c>
      <c r="BF153" s="286">
        <v>82.9</v>
      </c>
      <c r="BG153" s="286">
        <v>76.3</v>
      </c>
      <c r="BH153" s="286">
        <v>79.599999999999994</v>
      </c>
      <c r="BI153" s="286">
        <v>82.4</v>
      </c>
      <c r="BJ153" s="286">
        <v>78.2</v>
      </c>
      <c r="BK153" s="286">
        <v>79.599999999999994</v>
      </c>
      <c r="BL153" s="286">
        <v>81.8</v>
      </c>
      <c r="BM153" s="320">
        <v>89.9</v>
      </c>
      <c r="BN153" s="286">
        <v>90.6</v>
      </c>
      <c r="BO153" s="286">
        <v>90.5</v>
      </c>
      <c r="BP153" s="286">
        <v>91</v>
      </c>
      <c r="BQ153" s="286">
        <v>93.3</v>
      </c>
      <c r="BR153" s="286">
        <v>88.2</v>
      </c>
      <c r="BS153" s="320">
        <v>89.6</v>
      </c>
      <c r="BT153" s="286">
        <v>88.2</v>
      </c>
      <c r="BU153" s="286">
        <v>86.9</v>
      </c>
      <c r="BV153" s="286">
        <v>84.1</v>
      </c>
      <c r="BW153" s="286">
        <v>84.2</v>
      </c>
      <c r="BX153" s="286">
        <v>90.5</v>
      </c>
      <c r="BY153" s="286">
        <v>88.5</v>
      </c>
      <c r="BZ153" s="286">
        <v>92.9</v>
      </c>
      <c r="CA153" s="286">
        <v>94.9</v>
      </c>
      <c r="CB153" s="286">
        <v>90.3</v>
      </c>
      <c r="CC153" s="286">
        <v>92.6</v>
      </c>
      <c r="CD153" s="286">
        <v>89.8</v>
      </c>
      <c r="CE153" s="286">
        <v>90.5</v>
      </c>
      <c r="CF153" s="320">
        <v>90.4</v>
      </c>
      <c r="CG153" s="286">
        <v>89.1</v>
      </c>
      <c r="CH153" s="286">
        <v>89.1</v>
      </c>
      <c r="CI153" s="286">
        <v>97.9</v>
      </c>
      <c r="CJ153" s="286">
        <v>94.6</v>
      </c>
      <c r="CK153" s="286">
        <v>86.2</v>
      </c>
      <c r="CL153" s="286">
        <v>87</v>
      </c>
      <c r="CM153" s="286">
        <v>94.5</v>
      </c>
      <c r="CN153" s="286">
        <v>90</v>
      </c>
      <c r="CO153" s="286">
        <v>91.8</v>
      </c>
      <c r="CP153" s="286">
        <v>79.900000000000006</v>
      </c>
      <c r="CQ153" s="286">
        <v>90.6</v>
      </c>
      <c r="CR153" s="286">
        <v>93.1</v>
      </c>
      <c r="CS153" s="286">
        <v>85.3</v>
      </c>
      <c r="CT153" s="320">
        <v>85.8</v>
      </c>
      <c r="CU153" s="286">
        <v>85.6</v>
      </c>
      <c r="CV153" s="286">
        <v>87.1</v>
      </c>
      <c r="CW153" s="286">
        <v>86.2</v>
      </c>
      <c r="CX153" s="286">
        <v>84.8</v>
      </c>
      <c r="CY153" s="286">
        <v>85.4</v>
      </c>
      <c r="CZ153" s="320">
        <v>86.6</v>
      </c>
      <c r="DA153" s="286">
        <v>81</v>
      </c>
      <c r="DB153" s="286">
        <v>94.3</v>
      </c>
      <c r="DC153" s="286">
        <v>84.3</v>
      </c>
      <c r="DD153" s="286">
        <v>86.5</v>
      </c>
      <c r="DE153" s="286">
        <v>87</v>
      </c>
      <c r="DF153" s="286">
        <v>90</v>
      </c>
      <c r="DG153" s="320">
        <v>87.6</v>
      </c>
      <c r="DH153" s="320" t="s">
        <v>413</v>
      </c>
      <c r="DI153" s="286">
        <v>82.6</v>
      </c>
      <c r="DJ153" s="286">
        <v>93.2</v>
      </c>
      <c r="DK153" s="286">
        <v>92.2</v>
      </c>
      <c r="DL153" s="320" t="s">
        <v>413</v>
      </c>
      <c r="DM153" s="251">
        <v>82.7</v>
      </c>
      <c r="DN153" s="321">
        <v>83.3</v>
      </c>
      <c r="DO153" s="25"/>
      <c r="DP153" s="25"/>
      <c r="DQ153" s="25"/>
      <c r="DR153" s="25"/>
      <c r="DS153" s="25"/>
      <c r="DT153" s="329"/>
      <c r="DU153" s="329"/>
      <c r="DV153" s="31"/>
      <c r="DW153" s="31"/>
      <c r="DX153" s="31"/>
      <c r="DY153" s="31"/>
      <c r="DZ153" s="31"/>
      <c r="EA153" s="31"/>
      <c r="EB153" s="31"/>
      <c r="EC153" s="31"/>
      <c r="ED153" s="31"/>
      <c r="EE153" s="31"/>
    </row>
    <row r="154" spans="1:135" s="11" customFormat="1" ht="16.5" customHeight="1">
      <c r="A154" s="490">
        <v>2014</v>
      </c>
      <c r="B154" s="331">
        <v>90.8</v>
      </c>
      <c r="C154" s="332">
        <v>91.1</v>
      </c>
      <c r="D154" s="332">
        <v>92.3</v>
      </c>
      <c r="E154" s="332">
        <v>88.6</v>
      </c>
      <c r="F154" s="332">
        <v>92.9</v>
      </c>
      <c r="G154" s="332">
        <v>90.6</v>
      </c>
      <c r="H154" s="332">
        <v>91</v>
      </c>
      <c r="I154" s="332">
        <v>89.3</v>
      </c>
      <c r="J154" s="332">
        <v>91.9</v>
      </c>
      <c r="K154" s="332">
        <v>95.6</v>
      </c>
      <c r="L154" s="332">
        <v>90.2</v>
      </c>
      <c r="M154" s="332">
        <v>88</v>
      </c>
      <c r="N154" s="332">
        <v>90.5</v>
      </c>
      <c r="O154" s="331">
        <v>88.3</v>
      </c>
      <c r="P154" s="332">
        <v>90.2</v>
      </c>
      <c r="Q154" s="332">
        <v>88.4</v>
      </c>
      <c r="R154" s="332">
        <v>81.2</v>
      </c>
      <c r="S154" s="332">
        <v>90.5</v>
      </c>
      <c r="T154" s="332">
        <v>83.9</v>
      </c>
      <c r="U154" s="332">
        <v>90.7</v>
      </c>
      <c r="V154" s="332">
        <v>88.2</v>
      </c>
      <c r="W154" s="332">
        <v>86.1</v>
      </c>
      <c r="X154" s="331">
        <v>92.6</v>
      </c>
      <c r="Y154" s="332">
        <v>94.6</v>
      </c>
      <c r="Z154" s="332">
        <v>92.6</v>
      </c>
      <c r="AA154" s="332">
        <v>94.5</v>
      </c>
      <c r="AB154" s="332">
        <v>88.1</v>
      </c>
      <c r="AC154" s="331">
        <v>91</v>
      </c>
      <c r="AD154" s="332">
        <v>79.7</v>
      </c>
      <c r="AE154" s="332">
        <v>98.5</v>
      </c>
      <c r="AF154" s="332">
        <v>91.2</v>
      </c>
      <c r="AG154" s="332">
        <v>91.9</v>
      </c>
      <c r="AH154" s="332">
        <v>93.5</v>
      </c>
      <c r="AI154" s="332">
        <v>90.5</v>
      </c>
      <c r="AJ154" s="331">
        <v>85.1</v>
      </c>
      <c r="AK154" s="332">
        <v>79.8</v>
      </c>
      <c r="AL154" s="332">
        <v>92</v>
      </c>
      <c r="AM154" s="331">
        <v>90.1</v>
      </c>
      <c r="AN154" s="332">
        <v>94.3</v>
      </c>
      <c r="AO154" s="332">
        <v>91.4</v>
      </c>
      <c r="AP154" s="332">
        <v>88.5</v>
      </c>
      <c r="AQ154" s="332">
        <v>90.3</v>
      </c>
      <c r="AR154" s="332">
        <v>92.6</v>
      </c>
      <c r="AS154" s="332">
        <v>85.7</v>
      </c>
      <c r="AT154" s="332">
        <v>86.8</v>
      </c>
      <c r="AU154" s="332">
        <v>86.8</v>
      </c>
      <c r="AV154" s="332">
        <v>95</v>
      </c>
      <c r="AW154" s="332">
        <v>90.5</v>
      </c>
      <c r="AX154" s="331">
        <v>89.3</v>
      </c>
      <c r="AY154" s="332">
        <v>89.8</v>
      </c>
      <c r="AZ154" s="332">
        <v>88.4</v>
      </c>
      <c r="BA154" s="332">
        <v>87.9</v>
      </c>
      <c r="BB154" s="332">
        <v>92.2</v>
      </c>
      <c r="BC154" s="332">
        <v>86.7</v>
      </c>
      <c r="BD154" s="331">
        <v>85.6</v>
      </c>
      <c r="BE154" s="332">
        <v>84.6</v>
      </c>
      <c r="BF154" s="332">
        <v>92.7</v>
      </c>
      <c r="BG154" s="332">
        <v>83.5</v>
      </c>
      <c r="BH154" s="332">
        <v>82.8</v>
      </c>
      <c r="BI154" s="332">
        <v>75.900000000000006</v>
      </c>
      <c r="BJ154" s="332">
        <v>86.3</v>
      </c>
      <c r="BK154" s="332">
        <v>84.4</v>
      </c>
      <c r="BL154" s="332">
        <v>92.9</v>
      </c>
      <c r="BM154" s="331">
        <v>91.9</v>
      </c>
      <c r="BN154" s="332">
        <v>91.1</v>
      </c>
      <c r="BO154" s="332">
        <v>90.6</v>
      </c>
      <c r="BP154" s="332">
        <v>92.3</v>
      </c>
      <c r="BQ154" s="332">
        <v>99.1</v>
      </c>
      <c r="BR154" s="332">
        <v>91.4</v>
      </c>
      <c r="BS154" s="331">
        <v>88.4</v>
      </c>
      <c r="BT154" s="332">
        <v>83.2</v>
      </c>
      <c r="BU154" s="332">
        <v>89.6</v>
      </c>
      <c r="BV154" s="332">
        <v>83</v>
      </c>
      <c r="BW154" s="332">
        <v>88</v>
      </c>
      <c r="BX154" s="332">
        <v>95</v>
      </c>
      <c r="BY154" s="332">
        <v>85.9</v>
      </c>
      <c r="BZ154" s="332">
        <v>88.6</v>
      </c>
      <c r="CA154" s="332">
        <v>91.8</v>
      </c>
      <c r="CB154" s="332">
        <v>92.1</v>
      </c>
      <c r="CC154" s="332">
        <v>91.8</v>
      </c>
      <c r="CD154" s="332">
        <v>84.3</v>
      </c>
      <c r="CE154" s="332">
        <v>87.2</v>
      </c>
      <c r="CF154" s="331">
        <v>90.2</v>
      </c>
      <c r="CG154" s="332">
        <v>96.4</v>
      </c>
      <c r="CH154" s="332">
        <v>83.8</v>
      </c>
      <c r="CI154" s="332">
        <v>92.1</v>
      </c>
      <c r="CJ154" s="332">
        <v>92.7</v>
      </c>
      <c r="CK154" s="332">
        <v>84.4</v>
      </c>
      <c r="CL154" s="332">
        <v>86.3</v>
      </c>
      <c r="CM154" s="332">
        <v>92.3</v>
      </c>
      <c r="CN154" s="332">
        <v>96.6</v>
      </c>
      <c r="CO154" s="332">
        <v>97.3</v>
      </c>
      <c r="CP154" s="332">
        <v>95.4</v>
      </c>
      <c r="CQ154" s="332">
        <v>90.7</v>
      </c>
      <c r="CR154" s="332">
        <v>92</v>
      </c>
      <c r="CS154" s="332">
        <v>96.7</v>
      </c>
      <c r="CT154" s="331">
        <v>88.3</v>
      </c>
      <c r="CU154" s="332">
        <v>89</v>
      </c>
      <c r="CV154" s="332">
        <v>89.8</v>
      </c>
      <c r="CW154" s="332">
        <v>84.1</v>
      </c>
      <c r="CX154" s="332">
        <v>89.3</v>
      </c>
      <c r="CY154" s="332">
        <v>85.5</v>
      </c>
      <c r="CZ154" s="331">
        <v>87</v>
      </c>
      <c r="DA154" s="332">
        <v>89.3</v>
      </c>
      <c r="DB154" s="332">
        <v>92.6</v>
      </c>
      <c r="DC154" s="332">
        <v>84.9</v>
      </c>
      <c r="DD154" s="332">
        <v>86.7</v>
      </c>
      <c r="DE154" s="332">
        <v>87.8</v>
      </c>
      <c r="DF154" s="332">
        <v>89.3</v>
      </c>
      <c r="DG154" s="331">
        <v>89.1</v>
      </c>
      <c r="DH154" s="331" t="s">
        <v>413</v>
      </c>
      <c r="DI154" s="332">
        <v>81.599999999999994</v>
      </c>
      <c r="DJ154" s="332">
        <v>79</v>
      </c>
      <c r="DK154" s="332">
        <v>97.4</v>
      </c>
      <c r="DL154" s="331" t="s">
        <v>413</v>
      </c>
      <c r="DM154" s="257">
        <v>77.2</v>
      </c>
      <c r="DN154" s="333">
        <v>81.8</v>
      </c>
      <c r="DO154" s="25"/>
      <c r="DP154" s="25"/>
      <c r="DQ154" s="25"/>
      <c r="DR154" s="25"/>
      <c r="DS154" s="25"/>
      <c r="DT154" s="329"/>
      <c r="DU154" s="329"/>
      <c r="DV154" s="329"/>
      <c r="DW154" s="6"/>
      <c r="DX154" s="6"/>
      <c r="DY154" s="6"/>
      <c r="DZ154" s="6"/>
      <c r="EA154" s="31"/>
      <c r="EB154" s="31"/>
      <c r="EC154" s="31"/>
      <c r="ED154" s="31"/>
      <c r="EE154" s="31"/>
    </row>
    <row r="155" spans="1:135" s="31" customFormat="1" ht="16.5" customHeight="1">
      <c r="A155" s="94" t="s">
        <v>462</v>
      </c>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102"/>
      <c r="BF155" s="102"/>
      <c r="BG155" s="102"/>
      <c r="BH155" s="102"/>
      <c r="BI155" s="102"/>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c r="CF155" s="211"/>
      <c r="CG155" s="211"/>
      <c r="CH155" s="211"/>
      <c r="CI155" s="211"/>
      <c r="CJ155" s="211"/>
      <c r="CK155" s="211"/>
      <c r="CL155" s="211"/>
      <c r="CM155" s="211"/>
      <c r="CN155" s="211"/>
      <c r="CO155" s="211"/>
      <c r="CP155" s="211"/>
      <c r="CQ155" s="211"/>
      <c r="CR155" s="211"/>
      <c r="CS155" s="211"/>
      <c r="CT155" s="211"/>
      <c r="CU155" s="211"/>
      <c r="CV155" s="211"/>
      <c r="CW155" s="211"/>
      <c r="CX155" s="211"/>
      <c r="CY155" s="211"/>
      <c r="CZ155" s="211"/>
      <c r="DA155" s="211"/>
      <c r="DB155" s="211"/>
      <c r="DC155" s="211"/>
      <c r="DD155" s="211"/>
      <c r="DE155" s="211"/>
      <c r="DF155" s="211"/>
      <c r="DG155" s="211"/>
      <c r="DH155" s="211"/>
      <c r="DI155" s="211"/>
      <c r="DJ155" s="211"/>
      <c r="DK155" s="211"/>
      <c r="DL155" s="211"/>
      <c r="DM155" s="211"/>
      <c r="DN155" s="211"/>
    </row>
    <row r="156" spans="1:135" s="11" customFormat="1" ht="16.5" customHeight="1">
      <c r="A156" s="107"/>
      <c r="B156" s="210"/>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210"/>
      <c r="AM156" s="210"/>
      <c r="AN156" s="210"/>
      <c r="AO156" s="210"/>
      <c r="AP156" s="210"/>
      <c r="AQ156" s="210"/>
      <c r="AR156" s="210"/>
      <c r="AS156" s="210"/>
      <c r="AT156" s="210"/>
      <c r="AU156" s="210"/>
      <c r="AV156" s="210"/>
      <c r="AW156" s="210"/>
      <c r="AX156" s="210"/>
      <c r="AY156" s="210"/>
      <c r="AZ156" s="210"/>
      <c r="BA156" s="210"/>
      <c r="BB156" s="210"/>
      <c r="BC156" s="210"/>
      <c r="BD156" s="210"/>
      <c r="BE156" s="210"/>
      <c r="BF156" s="102"/>
      <c r="BG156" s="210"/>
      <c r="BH156" s="210"/>
      <c r="BI156" s="210"/>
      <c r="BJ156" s="210"/>
      <c r="BK156" s="210"/>
      <c r="BL156" s="210"/>
      <c r="BM156" s="210"/>
      <c r="BN156" s="210"/>
      <c r="BO156" s="210"/>
      <c r="BP156" s="210"/>
      <c r="BQ156" s="210"/>
      <c r="BR156" s="210"/>
      <c r="BS156" s="210"/>
      <c r="BT156" s="210"/>
      <c r="BU156" s="210"/>
      <c r="BV156" s="210"/>
      <c r="BW156" s="210"/>
      <c r="BX156" s="210"/>
      <c r="BY156" s="210"/>
      <c r="BZ156" s="210"/>
      <c r="CA156" s="210"/>
      <c r="CB156" s="210"/>
      <c r="CC156" s="210"/>
      <c r="CD156" s="210"/>
      <c r="CE156" s="210"/>
      <c r="CF156" s="210"/>
      <c r="CG156" s="210"/>
      <c r="CH156" s="210"/>
      <c r="CI156" s="210"/>
      <c r="CJ156" s="210"/>
      <c r="CK156" s="210"/>
      <c r="CL156" s="210"/>
      <c r="CM156" s="210"/>
      <c r="CN156" s="210"/>
      <c r="CO156" s="210"/>
      <c r="CP156" s="210"/>
      <c r="CQ156" s="210"/>
      <c r="CR156" s="210"/>
      <c r="CS156" s="210"/>
      <c r="CT156" s="210"/>
      <c r="CU156" s="210"/>
      <c r="CV156" s="210"/>
      <c r="CW156" s="210"/>
      <c r="CX156" s="210"/>
      <c r="CY156" s="210"/>
      <c r="CZ156" s="210"/>
      <c r="DA156" s="210"/>
      <c r="DB156" s="210"/>
      <c r="DC156" s="210"/>
      <c r="DD156" s="210"/>
      <c r="DE156" s="210"/>
      <c r="DF156" s="210"/>
      <c r="DG156" s="210"/>
      <c r="DH156" s="210"/>
      <c r="DI156" s="210"/>
      <c r="DJ156" s="210"/>
      <c r="DK156" s="210"/>
      <c r="DL156" s="210"/>
      <c r="DM156" s="210"/>
      <c r="DN156" s="210"/>
    </row>
    <row r="157" spans="1:135" s="11" customFormat="1" ht="16.5" customHeight="1">
      <c r="A157" s="46" t="s">
        <v>429</v>
      </c>
      <c r="B157" s="210"/>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c r="AA157" s="210"/>
      <c r="AB157" s="210"/>
      <c r="AC157" s="210"/>
      <c r="AD157" s="210"/>
      <c r="AE157" s="210"/>
      <c r="AF157" s="210"/>
      <c r="AG157" s="210"/>
      <c r="AH157" s="210"/>
      <c r="AI157" s="210"/>
      <c r="AJ157" s="210"/>
      <c r="AK157" s="210"/>
      <c r="AL157" s="210"/>
      <c r="AM157" s="210"/>
      <c r="AN157" s="210"/>
      <c r="AO157" s="210"/>
      <c r="AP157" s="210"/>
      <c r="AQ157" s="210"/>
      <c r="AR157" s="210"/>
      <c r="AS157" s="210"/>
      <c r="AT157" s="210"/>
      <c r="AU157" s="210"/>
      <c r="AV157" s="210"/>
      <c r="AW157" s="210"/>
      <c r="AX157" s="210"/>
      <c r="AY157" s="210"/>
      <c r="AZ157" s="210"/>
      <c r="BA157" s="210"/>
      <c r="BB157" s="210"/>
      <c r="BC157" s="210"/>
      <c r="BD157" s="212"/>
      <c r="BE157" s="210"/>
      <c r="BF157" s="102"/>
      <c r="BG157" s="210"/>
      <c r="BH157" s="210"/>
      <c r="BI157" s="210"/>
      <c r="BJ157" s="210"/>
      <c r="BK157" s="210"/>
      <c r="BL157" s="210"/>
      <c r="BM157" s="210"/>
      <c r="BN157" s="210"/>
      <c r="BO157" s="210"/>
      <c r="BP157" s="210"/>
      <c r="BQ157" s="210"/>
      <c r="BR157" s="210"/>
      <c r="BS157" s="210"/>
      <c r="BT157" s="210"/>
      <c r="BU157" s="210"/>
      <c r="BV157" s="210"/>
      <c r="BW157" s="210"/>
      <c r="BX157" s="210"/>
      <c r="BY157" s="210"/>
      <c r="BZ157" s="210"/>
      <c r="CA157" s="210"/>
      <c r="CB157" s="210"/>
      <c r="CC157" s="210"/>
      <c r="CD157" s="210"/>
      <c r="CE157" s="210"/>
      <c r="CF157" s="210"/>
      <c r="CG157" s="210"/>
      <c r="CH157" s="210"/>
      <c r="CI157" s="210"/>
      <c r="CJ157" s="210"/>
      <c r="CK157" s="210"/>
      <c r="CL157" s="210"/>
      <c r="CM157" s="210"/>
      <c r="CN157" s="210"/>
      <c r="CO157" s="210"/>
      <c r="CP157" s="210"/>
      <c r="CQ157" s="210"/>
      <c r="CR157" s="210"/>
      <c r="CS157" s="210"/>
      <c r="CT157" s="210"/>
      <c r="CU157" s="210"/>
      <c r="CV157" s="210"/>
      <c r="CW157" s="210"/>
      <c r="CX157" s="210"/>
      <c r="CY157" s="210"/>
      <c r="CZ157" s="210"/>
      <c r="DA157" s="210"/>
      <c r="DB157" s="210"/>
      <c r="DC157" s="210"/>
      <c r="DD157" s="210"/>
      <c r="DE157" s="210"/>
      <c r="DF157" s="210"/>
      <c r="DG157" s="210"/>
      <c r="DH157" s="210"/>
      <c r="DI157" s="210"/>
      <c r="DJ157" s="210"/>
      <c r="DK157" s="210"/>
      <c r="DL157" s="210"/>
      <c r="DM157" s="210"/>
      <c r="DN157" s="210"/>
    </row>
    <row r="158" spans="1:135" s="11" customFormat="1" ht="16.5" customHeight="1">
      <c r="A158" s="9" t="s">
        <v>458</v>
      </c>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c r="AI158" s="210"/>
      <c r="AJ158" s="210"/>
      <c r="AK158" s="210"/>
      <c r="AL158" s="210"/>
      <c r="AM158" s="210"/>
      <c r="AN158" s="210"/>
      <c r="AO158" s="210"/>
      <c r="AP158" s="210"/>
      <c r="AQ158" s="210"/>
      <c r="AR158" s="210"/>
      <c r="AS158" s="210"/>
      <c r="AT158" s="210"/>
      <c r="AU158" s="210"/>
      <c r="AV158" s="210"/>
      <c r="AW158" s="210"/>
      <c r="AX158" s="210"/>
      <c r="AY158" s="210"/>
      <c r="AZ158" s="210"/>
      <c r="BA158" s="210"/>
      <c r="BB158" s="210"/>
      <c r="BC158" s="210"/>
      <c r="BD158" s="212"/>
      <c r="BE158" s="210"/>
      <c r="BF158" s="210"/>
      <c r="BG158" s="210"/>
      <c r="BH158" s="210"/>
      <c r="BI158" s="210"/>
      <c r="BJ158" s="210"/>
      <c r="BK158" s="210"/>
      <c r="BL158" s="210"/>
      <c r="BM158" s="210"/>
      <c r="BN158" s="210"/>
      <c r="BO158" s="210"/>
      <c r="BP158" s="210"/>
      <c r="BQ158" s="210"/>
      <c r="BR158" s="210"/>
      <c r="BS158" s="210"/>
      <c r="BT158" s="210"/>
      <c r="BU158" s="210"/>
      <c r="BV158" s="210"/>
      <c r="BW158" s="210"/>
      <c r="BX158" s="210"/>
      <c r="BY158" s="210"/>
      <c r="BZ158" s="210"/>
      <c r="CA158" s="210"/>
      <c r="CB158" s="210"/>
      <c r="CC158" s="210"/>
      <c r="CD158" s="210"/>
      <c r="CE158" s="210"/>
      <c r="CF158" s="210"/>
      <c r="CG158" s="210"/>
      <c r="CH158" s="210"/>
      <c r="CI158" s="210"/>
      <c r="CJ158" s="210"/>
      <c r="CK158" s="210"/>
      <c r="CL158" s="210"/>
      <c r="CM158" s="210"/>
      <c r="CN158" s="210"/>
      <c r="CO158" s="210"/>
      <c r="CP158" s="210"/>
      <c r="CQ158" s="210"/>
      <c r="CR158" s="210"/>
      <c r="CS158" s="210"/>
      <c r="CT158" s="210"/>
      <c r="CU158" s="210"/>
      <c r="CV158" s="210"/>
      <c r="CW158" s="210"/>
      <c r="CX158" s="210"/>
      <c r="CY158" s="210"/>
      <c r="CZ158" s="210"/>
      <c r="DA158" s="210"/>
      <c r="DB158" s="210"/>
      <c r="DC158" s="210"/>
      <c r="DD158" s="210"/>
      <c r="DE158" s="210"/>
      <c r="DF158" s="210"/>
      <c r="DG158" s="210"/>
      <c r="DH158" s="210"/>
      <c r="DI158" s="210"/>
      <c r="DJ158" s="210"/>
      <c r="DK158" s="210"/>
      <c r="DL158" s="210"/>
      <c r="DM158" s="210"/>
      <c r="DN158" s="210"/>
    </row>
    <row r="159" spans="1:135" s="11" customFormat="1" ht="16.5" customHeight="1">
      <c r="A159" s="5" t="s">
        <v>484</v>
      </c>
      <c r="B159" s="210"/>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c r="AA159" s="210"/>
      <c r="AB159" s="210"/>
      <c r="AC159" s="210"/>
      <c r="AD159" s="210"/>
      <c r="AE159" s="210"/>
      <c r="AF159" s="210"/>
      <c r="AG159" s="210"/>
      <c r="AH159" s="210"/>
      <c r="AI159" s="210"/>
      <c r="AJ159" s="210"/>
      <c r="AK159" s="210"/>
      <c r="AL159" s="210"/>
      <c r="AM159" s="210"/>
      <c r="AN159" s="210"/>
      <c r="AO159" s="210"/>
      <c r="AP159" s="210"/>
      <c r="AQ159" s="210"/>
      <c r="AR159" s="210"/>
      <c r="AS159" s="210"/>
      <c r="AT159" s="210"/>
      <c r="AU159" s="210"/>
      <c r="AV159" s="210"/>
      <c r="AW159" s="210"/>
      <c r="AX159" s="210"/>
      <c r="AY159" s="210"/>
      <c r="AZ159" s="210"/>
      <c r="BA159" s="210"/>
      <c r="BB159" s="210"/>
      <c r="BC159" s="210"/>
      <c r="BD159" s="210"/>
      <c r="BE159" s="210"/>
      <c r="BF159" s="210"/>
      <c r="BG159" s="210"/>
      <c r="BH159" s="210"/>
      <c r="BI159" s="210"/>
      <c r="BJ159" s="210"/>
      <c r="BK159" s="210"/>
      <c r="BL159" s="210"/>
      <c r="BM159" s="210"/>
      <c r="BN159" s="210"/>
      <c r="BO159" s="210"/>
      <c r="BP159" s="210"/>
      <c r="BQ159" s="210"/>
      <c r="BR159" s="210"/>
      <c r="BS159" s="210"/>
      <c r="BT159" s="210"/>
      <c r="BU159" s="210"/>
      <c r="BV159" s="210"/>
      <c r="BW159" s="210"/>
      <c r="BX159" s="210"/>
      <c r="BY159" s="210"/>
      <c r="BZ159" s="210"/>
      <c r="CA159" s="210"/>
      <c r="CB159" s="210"/>
      <c r="CC159" s="210"/>
      <c r="CD159" s="210"/>
      <c r="CE159" s="210"/>
      <c r="CF159" s="210"/>
      <c r="CG159" s="210"/>
      <c r="CH159" s="210"/>
      <c r="CI159" s="210"/>
      <c r="CJ159" s="210"/>
      <c r="CK159" s="210"/>
      <c r="CL159" s="210"/>
      <c r="CM159" s="210"/>
      <c r="CN159" s="210"/>
      <c r="CO159" s="210"/>
      <c r="CP159" s="210"/>
      <c r="CQ159" s="210"/>
      <c r="CR159" s="210"/>
      <c r="CS159" s="210"/>
      <c r="CT159" s="210"/>
      <c r="CU159" s="210"/>
      <c r="CV159" s="210"/>
      <c r="CW159" s="210"/>
      <c r="CX159" s="210"/>
      <c r="CY159" s="210"/>
      <c r="CZ159" s="210"/>
      <c r="DA159" s="210"/>
      <c r="DB159" s="210"/>
      <c r="DC159" s="210"/>
      <c r="DD159" s="210"/>
      <c r="DE159" s="210"/>
      <c r="DF159" s="210"/>
      <c r="DG159" s="210"/>
      <c r="DH159" s="210"/>
      <c r="DI159" s="210"/>
      <c r="DJ159" s="210"/>
      <c r="DK159" s="210"/>
      <c r="DL159" s="210"/>
      <c r="DM159" s="210"/>
      <c r="DN159" s="210"/>
    </row>
    <row r="160" spans="1:135" s="7" customFormat="1" ht="25.15" customHeight="1">
      <c r="A160" s="240"/>
      <c r="B160" s="246" t="s">
        <v>568</v>
      </c>
      <c r="C160" s="236" t="s">
        <v>384</v>
      </c>
      <c r="D160" s="236" t="s">
        <v>392</v>
      </c>
      <c r="E160" s="236" t="s">
        <v>385</v>
      </c>
      <c r="F160" s="236" t="s">
        <v>393</v>
      </c>
      <c r="G160" s="236" t="s">
        <v>386</v>
      </c>
      <c r="H160" s="236" t="s">
        <v>387</v>
      </c>
      <c r="I160" s="236" t="s">
        <v>388</v>
      </c>
      <c r="J160" s="236" t="s">
        <v>394</v>
      </c>
      <c r="K160" s="236" t="s">
        <v>395</v>
      </c>
      <c r="L160" s="236" t="s">
        <v>389</v>
      </c>
      <c r="M160" s="236" t="s">
        <v>390</v>
      </c>
      <c r="N160" s="236" t="s">
        <v>391</v>
      </c>
      <c r="O160" s="246" t="s">
        <v>569</v>
      </c>
      <c r="P160" s="236" t="s">
        <v>319</v>
      </c>
      <c r="Q160" s="236" t="s">
        <v>323</v>
      </c>
      <c r="R160" s="236" t="s">
        <v>324</v>
      </c>
      <c r="S160" s="236" t="s">
        <v>320</v>
      </c>
      <c r="T160" s="236" t="s">
        <v>325</v>
      </c>
      <c r="U160" s="236" t="s">
        <v>321</v>
      </c>
      <c r="V160" s="236" t="s">
        <v>322</v>
      </c>
      <c r="W160" s="236" t="s">
        <v>326</v>
      </c>
      <c r="X160" s="246" t="s">
        <v>354</v>
      </c>
      <c r="Y160" s="236" t="s">
        <v>355</v>
      </c>
      <c r="Z160" s="236" t="s">
        <v>356</v>
      </c>
      <c r="AA160" s="236" t="s">
        <v>357</v>
      </c>
      <c r="AB160" s="236" t="s">
        <v>358</v>
      </c>
      <c r="AC160" s="246" t="s">
        <v>496</v>
      </c>
      <c r="AD160" s="236" t="s">
        <v>313</v>
      </c>
      <c r="AE160" s="236" t="s">
        <v>314</v>
      </c>
      <c r="AF160" s="236" t="s">
        <v>315</v>
      </c>
      <c r="AG160" s="236" t="s">
        <v>316</v>
      </c>
      <c r="AH160" s="236" t="s">
        <v>317</v>
      </c>
      <c r="AI160" s="236" t="s">
        <v>318</v>
      </c>
      <c r="AJ160" s="246" t="s">
        <v>402</v>
      </c>
      <c r="AK160" s="236" t="s">
        <v>403</v>
      </c>
      <c r="AL160" s="236" t="s">
        <v>404</v>
      </c>
      <c r="AM160" s="246" t="s">
        <v>566</v>
      </c>
      <c r="AN160" s="236" t="s">
        <v>344</v>
      </c>
      <c r="AO160" s="236" t="s">
        <v>345</v>
      </c>
      <c r="AP160" s="236" t="s">
        <v>346</v>
      </c>
      <c r="AQ160" s="236" t="s">
        <v>347</v>
      </c>
      <c r="AR160" s="236" t="s">
        <v>338</v>
      </c>
      <c r="AS160" s="236" t="s">
        <v>339</v>
      </c>
      <c r="AT160" s="236" t="s">
        <v>340</v>
      </c>
      <c r="AU160" s="236" t="s">
        <v>342</v>
      </c>
      <c r="AV160" s="236" t="s">
        <v>343</v>
      </c>
      <c r="AW160" s="236" t="s">
        <v>341</v>
      </c>
      <c r="AX160" s="246" t="s">
        <v>567</v>
      </c>
      <c r="AY160" s="236" t="s">
        <v>335</v>
      </c>
      <c r="AZ160" s="236" t="s">
        <v>333</v>
      </c>
      <c r="BA160" s="236" t="s">
        <v>336</v>
      </c>
      <c r="BB160" s="236" t="s">
        <v>334</v>
      </c>
      <c r="BC160" s="236" t="s">
        <v>337</v>
      </c>
      <c r="BD160" s="247" t="s">
        <v>497</v>
      </c>
      <c r="BE160" s="236" t="s">
        <v>305</v>
      </c>
      <c r="BF160" s="236" t="s">
        <v>306</v>
      </c>
      <c r="BG160" s="236" t="s">
        <v>307</v>
      </c>
      <c r="BH160" s="236" t="s">
        <v>308</v>
      </c>
      <c r="BI160" s="236" t="s">
        <v>309</v>
      </c>
      <c r="BJ160" s="236" t="s">
        <v>310</v>
      </c>
      <c r="BK160" s="236" t="s">
        <v>311</v>
      </c>
      <c r="BL160" s="236" t="s">
        <v>312</v>
      </c>
      <c r="BM160" s="246" t="s">
        <v>327</v>
      </c>
      <c r="BN160" s="236" t="s">
        <v>330</v>
      </c>
      <c r="BO160" s="236" t="s">
        <v>328</v>
      </c>
      <c r="BP160" s="236" t="s">
        <v>331</v>
      </c>
      <c r="BQ160" s="236" t="s">
        <v>332</v>
      </c>
      <c r="BR160" s="236" t="s">
        <v>329</v>
      </c>
      <c r="BS160" s="246" t="s">
        <v>564</v>
      </c>
      <c r="BT160" s="236" t="s">
        <v>364</v>
      </c>
      <c r="BU160" s="236" t="s">
        <v>365</v>
      </c>
      <c r="BV160" s="236" t="s">
        <v>368</v>
      </c>
      <c r="BW160" s="236" t="s">
        <v>369</v>
      </c>
      <c r="BX160" s="236" t="s">
        <v>359</v>
      </c>
      <c r="BY160" s="236" t="s">
        <v>360</v>
      </c>
      <c r="BZ160" s="236" t="s">
        <v>361</v>
      </c>
      <c r="CA160" s="236" t="s">
        <v>362</v>
      </c>
      <c r="CB160" s="236" t="s">
        <v>363</v>
      </c>
      <c r="CC160" s="236" t="s">
        <v>366</v>
      </c>
      <c r="CD160" s="236" t="s">
        <v>367</v>
      </c>
      <c r="CE160" s="236" t="s">
        <v>370</v>
      </c>
      <c r="CF160" s="246" t="s">
        <v>565</v>
      </c>
      <c r="CG160" s="236" t="s">
        <v>371</v>
      </c>
      <c r="CH160" s="236" t="s">
        <v>379</v>
      </c>
      <c r="CI160" s="236" t="s">
        <v>372</v>
      </c>
      <c r="CJ160" s="236" t="s">
        <v>380</v>
      </c>
      <c r="CK160" s="236" t="s">
        <v>373</v>
      </c>
      <c r="CL160" s="236" t="s">
        <v>374</v>
      </c>
      <c r="CM160" s="236" t="s">
        <v>381</v>
      </c>
      <c r="CN160" s="236" t="s">
        <v>375</v>
      </c>
      <c r="CO160" s="236" t="s">
        <v>382</v>
      </c>
      <c r="CP160" s="236" t="s">
        <v>376</v>
      </c>
      <c r="CQ160" s="236" t="s">
        <v>383</v>
      </c>
      <c r="CR160" s="236" t="s">
        <v>377</v>
      </c>
      <c r="CS160" s="236" t="s">
        <v>378</v>
      </c>
      <c r="CT160" s="246" t="s">
        <v>348</v>
      </c>
      <c r="CU160" s="236" t="s">
        <v>349</v>
      </c>
      <c r="CV160" s="236" t="s">
        <v>350</v>
      </c>
      <c r="CW160" s="236" t="s">
        <v>351</v>
      </c>
      <c r="CX160" s="236" t="s">
        <v>352</v>
      </c>
      <c r="CY160" s="236" t="s">
        <v>353</v>
      </c>
      <c r="CZ160" s="246" t="s">
        <v>498</v>
      </c>
      <c r="DA160" s="236" t="s">
        <v>396</v>
      </c>
      <c r="DB160" s="236" t="s">
        <v>397</v>
      </c>
      <c r="DC160" s="236" t="s">
        <v>398</v>
      </c>
      <c r="DD160" s="236" t="s">
        <v>399</v>
      </c>
      <c r="DE160" s="236" t="s">
        <v>400</v>
      </c>
      <c r="DF160" s="236" t="s">
        <v>401</v>
      </c>
      <c r="DG160" s="246" t="s">
        <v>405</v>
      </c>
      <c r="DH160" s="246" t="s">
        <v>406</v>
      </c>
      <c r="DI160" s="236" t="s">
        <v>407</v>
      </c>
      <c r="DJ160" s="236" t="s">
        <v>408</v>
      </c>
      <c r="DK160" s="236" t="s">
        <v>409</v>
      </c>
      <c r="DL160" s="246" t="s">
        <v>410</v>
      </c>
      <c r="DM160" s="236" t="s">
        <v>411</v>
      </c>
      <c r="DN160" s="239" t="s">
        <v>412</v>
      </c>
      <c r="DO160" s="23"/>
      <c r="DP160" s="23"/>
      <c r="DQ160" s="23"/>
      <c r="DR160" s="23"/>
      <c r="DS160" s="23"/>
      <c r="DT160" s="23"/>
    </row>
    <row r="161" spans="1:126" s="40" customFormat="1" ht="16.5" customHeight="1">
      <c r="A161" s="108" t="s">
        <v>523</v>
      </c>
      <c r="B161" s="342"/>
      <c r="C161" s="303"/>
      <c r="D161" s="303"/>
      <c r="E161" s="303"/>
      <c r="F161" s="303"/>
      <c r="G161" s="303"/>
      <c r="H161" s="303"/>
      <c r="I161" s="303"/>
      <c r="J161" s="303"/>
      <c r="K161" s="303"/>
      <c r="L161" s="303"/>
      <c r="M161" s="303"/>
      <c r="N161" s="303"/>
      <c r="O161" s="313"/>
      <c r="P161" s="303"/>
      <c r="Q161" s="303"/>
      <c r="R161" s="303"/>
      <c r="S161" s="303"/>
      <c r="T161" s="303"/>
      <c r="U161" s="303"/>
      <c r="V161" s="303"/>
      <c r="W161" s="303"/>
      <c r="X161" s="313"/>
      <c r="Y161" s="303"/>
      <c r="Z161" s="303"/>
      <c r="AA161" s="303"/>
      <c r="AB161" s="303"/>
      <c r="AC161" s="313"/>
      <c r="AD161" s="303"/>
      <c r="AE161" s="303"/>
      <c r="AF161" s="303"/>
      <c r="AG161" s="303"/>
      <c r="AH161" s="303"/>
      <c r="AI161" s="303"/>
      <c r="AJ161" s="313"/>
      <c r="AK161" s="303"/>
      <c r="AL161" s="303"/>
      <c r="AM161" s="342"/>
      <c r="AN161" s="303"/>
      <c r="AO161" s="303"/>
      <c r="AP161" s="303"/>
      <c r="AQ161" s="303"/>
      <c r="AR161" s="303"/>
      <c r="AS161" s="303"/>
      <c r="AT161" s="303"/>
      <c r="AU161" s="303"/>
      <c r="AV161" s="303"/>
      <c r="AW161" s="303"/>
      <c r="AX161" s="313"/>
      <c r="AY161" s="303"/>
      <c r="AZ161" s="303"/>
      <c r="BA161" s="303"/>
      <c r="BB161" s="303"/>
      <c r="BC161" s="303"/>
      <c r="BD161" s="313"/>
      <c r="BE161" s="303"/>
      <c r="BF161" s="303"/>
      <c r="BG161" s="303"/>
      <c r="BH161" s="303"/>
      <c r="BI161" s="303"/>
      <c r="BJ161" s="303"/>
      <c r="BK161" s="303"/>
      <c r="BL161" s="303"/>
      <c r="BM161" s="313"/>
      <c r="BN161" s="303"/>
      <c r="BO161" s="303"/>
      <c r="BP161" s="303"/>
      <c r="BQ161" s="303"/>
      <c r="BR161" s="303"/>
      <c r="BS161" s="313"/>
      <c r="BT161" s="348"/>
      <c r="BU161" s="303"/>
      <c r="BV161" s="303"/>
      <c r="BW161" s="303"/>
      <c r="BX161" s="303"/>
      <c r="BY161" s="303"/>
      <c r="BZ161" s="303"/>
      <c r="CA161" s="303"/>
      <c r="CB161" s="303"/>
      <c r="CC161" s="303"/>
      <c r="CD161" s="303"/>
      <c r="CE161" s="303"/>
      <c r="CF161" s="313"/>
      <c r="CG161" s="303"/>
      <c r="CH161" s="303"/>
      <c r="CI161" s="303"/>
      <c r="CJ161" s="303"/>
      <c r="CK161" s="303"/>
      <c r="CL161" s="303"/>
      <c r="CM161" s="303"/>
      <c r="CN161" s="303"/>
      <c r="CO161" s="303"/>
      <c r="CP161" s="303"/>
      <c r="CQ161" s="303"/>
      <c r="CR161" s="303"/>
      <c r="CS161" s="303"/>
      <c r="CT161" s="313"/>
      <c r="CU161" s="303"/>
      <c r="CV161" s="303"/>
      <c r="CW161" s="303"/>
      <c r="CX161" s="303"/>
      <c r="CY161" s="303"/>
      <c r="CZ161" s="342"/>
      <c r="DA161" s="303"/>
      <c r="DB161" s="303"/>
      <c r="DC161" s="303"/>
      <c r="DD161" s="303"/>
      <c r="DE161" s="303"/>
      <c r="DF161" s="303"/>
      <c r="DG161" s="342"/>
      <c r="DH161" s="313"/>
      <c r="DI161" s="303"/>
      <c r="DJ161" s="303"/>
      <c r="DK161" s="303"/>
      <c r="DL161" s="314"/>
      <c r="DM161" s="303"/>
      <c r="DN161" s="316"/>
    </row>
    <row r="162" spans="1:126" s="40" customFormat="1" ht="16.5" customHeight="1">
      <c r="A162" s="109" t="s">
        <v>451</v>
      </c>
      <c r="B162" s="320">
        <v>636</v>
      </c>
      <c r="C162" s="286">
        <v>43.9</v>
      </c>
      <c r="D162" s="286">
        <v>28.6</v>
      </c>
      <c r="E162" s="286">
        <v>29.4</v>
      </c>
      <c r="F162" s="286">
        <v>8.4</v>
      </c>
      <c r="G162" s="286">
        <v>49.3</v>
      </c>
      <c r="H162" s="286">
        <v>97.8</v>
      </c>
      <c r="I162" s="286">
        <v>64.3</v>
      </c>
      <c r="J162" s="286">
        <v>17.100000000000001</v>
      </c>
      <c r="K162" s="286">
        <v>52.4</v>
      </c>
      <c r="L162" s="286">
        <v>152.30000000000001</v>
      </c>
      <c r="M162" s="286">
        <v>34.6</v>
      </c>
      <c r="N162" s="286">
        <v>58</v>
      </c>
      <c r="O162" s="320">
        <v>218.9</v>
      </c>
      <c r="P162" s="286">
        <v>41.5</v>
      </c>
      <c r="Q162" s="286">
        <v>42.6</v>
      </c>
      <c r="R162" s="286">
        <v>18.2</v>
      </c>
      <c r="S162" s="286">
        <v>14.4</v>
      </c>
      <c r="T162" s="286">
        <v>18.399999999999999</v>
      </c>
      <c r="U162" s="286">
        <v>44.3</v>
      </c>
      <c r="V162" s="286">
        <v>26.9</v>
      </c>
      <c r="W162" s="286">
        <v>12.5</v>
      </c>
      <c r="X162" s="320">
        <v>267.39999999999998</v>
      </c>
      <c r="Y162" s="286">
        <v>48.7</v>
      </c>
      <c r="Z162" s="286">
        <v>74.2</v>
      </c>
      <c r="AA162" s="286">
        <v>82.8</v>
      </c>
      <c r="AB162" s="286">
        <v>61.8</v>
      </c>
      <c r="AC162" s="320">
        <v>218.8</v>
      </c>
      <c r="AD162" s="286">
        <v>25.2</v>
      </c>
      <c r="AE162" s="286">
        <v>36</v>
      </c>
      <c r="AF162" s="286">
        <v>17.8</v>
      </c>
      <c r="AG162" s="286">
        <v>51.8</v>
      </c>
      <c r="AH162" s="286">
        <v>26.7</v>
      </c>
      <c r="AI162" s="286">
        <v>61.4</v>
      </c>
      <c r="AJ162" s="320">
        <v>19.7</v>
      </c>
      <c r="AK162" s="286">
        <v>8.9</v>
      </c>
      <c r="AL162" s="286">
        <v>10.8</v>
      </c>
      <c r="AM162" s="320">
        <v>464.4</v>
      </c>
      <c r="AN162" s="286">
        <v>25.6</v>
      </c>
      <c r="AO162" s="286">
        <v>30.8</v>
      </c>
      <c r="AP162" s="286">
        <v>48.3</v>
      </c>
      <c r="AQ162" s="286">
        <v>14.2</v>
      </c>
      <c r="AR162" s="286">
        <v>58.4</v>
      </c>
      <c r="AS162" s="286">
        <v>14.7</v>
      </c>
      <c r="AT162" s="286">
        <v>88</v>
      </c>
      <c r="AU162" s="286">
        <v>90</v>
      </c>
      <c r="AV162" s="286">
        <v>62.2</v>
      </c>
      <c r="AW162" s="286">
        <v>32.200000000000003</v>
      </c>
      <c r="AX162" s="320">
        <v>581</v>
      </c>
      <c r="AY162" s="286">
        <v>56</v>
      </c>
      <c r="AZ162" s="286">
        <v>261.7</v>
      </c>
      <c r="BA162" s="286">
        <v>69.599999999999994</v>
      </c>
      <c r="BB162" s="286">
        <v>139.6</v>
      </c>
      <c r="BC162" s="286">
        <v>54.1</v>
      </c>
      <c r="BD162" s="320">
        <v>973.4</v>
      </c>
      <c r="BE162" s="286">
        <v>201.9</v>
      </c>
      <c r="BF162" s="286">
        <v>98.7</v>
      </c>
      <c r="BG162" s="286">
        <v>95.3</v>
      </c>
      <c r="BH162" s="286">
        <v>87.6</v>
      </c>
      <c r="BI162" s="286">
        <v>114.4</v>
      </c>
      <c r="BJ162" s="286">
        <v>165.9</v>
      </c>
      <c r="BK162" s="286">
        <v>107.1</v>
      </c>
      <c r="BL162" s="286">
        <v>102.6</v>
      </c>
      <c r="BM162" s="320">
        <v>290.60000000000002</v>
      </c>
      <c r="BN162" s="286">
        <v>58.3</v>
      </c>
      <c r="BO162" s="286">
        <v>54.4</v>
      </c>
      <c r="BP162" s="286">
        <v>35.799999999999997</v>
      </c>
      <c r="BQ162" s="286">
        <v>21.7</v>
      </c>
      <c r="BR162" s="286">
        <v>120.4</v>
      </c>
      <c r="BS162" s="320">
        <v>499.6</v>
      </c>
      <c r="BT162" s="286">
        <v>30.2</v>
      </c>
      <c r="BU162" s="286">
        <v>55.9</v>
      </c>
      <c r="BV162" s="286">
        <v>17.600000000000001</v>
      </c>
      <c r="BW162" s="286">
        <v>8.5</v>
      </c>
      <c r="BX162" s="286">
        <v>33.700000000000003</v>
      </c>
      <c r="BY162" s="286">
        <v>147</v>
      </c>
      <c r="BZ162" s="286">
        <v>34.5</v>
      </c>
      <c r="CA162" s="286">
        <v>28.7</v>
      </c>
      <c r="CB162" s="286">
        <v>52.5</v>
      </c>
      <c r="CC162" s="286">
        <v>28.4</v>
      </c>
      <c r="CD162" s="286">
        <v>33.299999999999997</v>
      </c>
      <c r="CE162" s="286">
        <v>29.1</v>
      </c>
      <c r="CF162" s="320">
        <v>561.20000000000005</v>
      </c>
      <c r="CG162" s="286">
        <v>14.2</v>
      </c>
      <c r="CH162" s="286">
        <v>36.799999999999997</v>
      </c>
      <c r="CI162" s="286">
        <v>17.7</v>
      </c>
      <c r="CJ162" s="286">
        <v>76</v>
      </c>
      <c r="CK162" s="286">
        <v>132.19999999999999</v>
      </c>
      <c r="CL162" s="286">
        <v>13.5</v>
      </c>
      <c r="CM162" s="286">
        <v>123.4</v>
      </c>
      <c r="CN162" s="286">
        <v>13.1</v>
      </c>
      <c r="CO162" s="286">
        <v>4.0999999999999996</v>
      </c>
      <c r="CP162" s="286">
        <v>20</v>
      </c>
      <c r="CQ162" s="286">
        <v>51.8</v>
      </c>
      <c r="CR162" s="286">
        <v>33.1</v>
      </c>
      <c r="CS162" s="286">
        <v>25.1</v>
      </c>
      <c r="CT162" s="320">
        <v>318.5</v>
      </c>
      <c r="CU162" s="286">
        <v>118.8</v>
      </c>
      <c r="CV162" s="286">
        <v>74.3</v>
      </c>
      <c r="CW162" s="286">
        <v>20.9</v>
      </c>
      <c r="CX162" s="286">
        <v>50.6</v>
      </c>
      <c r="CY162" s="286">
        <v>53.8</v>
      </c>
      <c r="CZ162" s="320">
        <v>475.9</v>
      </c>
      <c r="DA162" s="286">
        <v>15.6</v>
      </c>
      <c r="DB162" s="286">
        <v>13.1</v>
      </c>
      <c r="DC162" s="286">
        <v>98.1</v>
      </c>
      <c r="DD162" s="286">
        <v>197.7</v>
      </c>
      <c r="DE162" s="286">
        <v>91</v>
      </c>
      <c r="DF162" s="286">
        <v>60.5</v>
      </c>
      <c r="DG162" s="320">
        <v>5525.5</v>
      </c>
      <c r="DH162" s="320" t="s">
        <v>413</v>
      </c>
      <c r="DI162" s="286">
        <v>65.5</v>
      </c>
      <c r="DJ162" s="286">
        <v>52.2</v>
      </c>
      <c r="DK162" s="286">
        <v>25.5</v>
      </c>
      <c r="DL162" s="320" t="s">
        <v>413</v>
      </c>
      <c r="DM162" s="251">
        <v>161.69999999999999</v>
      </c>
      <c r="DN162" s="321" t="s">
        <v>413</v>
      </c>
    </row>
    <row r="163" spans="1:126" s="40" customFormat="1" ht="16.5" customHeight="1">
      <c r="A163" s="109" t="s">
        <v>452</v>
      </c>
      <c r="B163" s="320">
        <v>393</v>
      </c>
      <c r="C163" s="286">
        <v>26.2</v>
      </c>
      <c r="D163" s="286">
        <v>17.7</v>
      </c>
      <c r="E163" s="286">
        <v>17.5</v>
      </c>
      <c r="F163" s="286">
        <v>4.7</v>
      </c>
      <c r="G163" s="286">
        <v>29.8</v>
      </c>
      <c r="H163" s="286">
        <v>60.3</v>
      </c>
      <c r="I163" s="286">
        <v>38.9</v>
      </c>
      <c r="J163" s="286">
        <v>9.6</v>
      </c>
      <c r="K163" s="286">
        <v>31.2</v>
      </c>
      <c r="L163" s="286">
        <v>97.2</v>
      </c>
      <c r="M163" s="286">
        <v>22.1</v>
      </c>
      <c r="N163" s="286">
        <v>37.9</v>
      </c>
      <c r="O163" s="320">
        <v>129.1</v>
      </c>
      <c r="P163" s="286">
        <v>23.4</v>
      </c>
      <c r="Q163" s="286">
        <v>27.1</v>
      </c>
      <c r="R163" s="286">
        <v>10.1</v>
      </c>
      <c r="S163" s="286">
        <v>8.9</v>
      </c>
      <c r="T163" s="286">
        <v>11.3</v>
      </c>
      <c r="U163" s="286">
        <v>24</v>
      </c>
      <c r="V163" s="286">
        <v>16.100000000000001</v>
      </c>
      <c r="W163" s="286">
        <v>8.1999999999999993</v>
      </c>
      <c r="X163" s="320">
        <v>150.19999999999999</v>
      </c>
      <c r="Y163" s="286">
        <v>27.2</v>
      </c>
      <c r="Z163" s="286">
        <v>42.4</v>
      </c>
      <c r="AA163" s="286">
        <v>46.1</v>
      </c>
      <c r="AB163" s="286">
        <v>34.6</v>
      </c>
      <c r="AC163" s="320">
        <v>129.5</v>
      </c>
      <c r="AD163" s="286">
        <v>16.100000000000001</v>
      </c>
      <c r="AE163" s="286">
        <v>21.7</v>
      </c>
      <c r="AF163" s="286">
        <v>10.8</v>
      </c>
      <c r="AG163" s="286">
        <v>29.8</v>
      </c>
      <c r="AH163" s="286">
        <v>15</v>
      </c>
      <c r="AI163" s="286">
        <v>36.200000000000003</v>
      </c>
      <c r="AJ163" s="320">
        <v>14.9</v>
      </c>
      <c r="AK163" s="286">
        <v>6.7</v>
      </c>
      <c r="AL163" s="286">
        <v>8.1999999999999993</v>
      </c>
      <c r="AM163" s="320">
        <v>291.8</v>
      </c>
      <c r="AN163" s="286">
        <v>16.399999999999999</v>
      </c>
      <c r="AO163" s="286">
        <v>18.8</v>
      </c>
      <c r="AP163" s="286">
        <v>26.1</v>
      </c>
      <c r="AQ163" s="286">
        <v>8.3000000000000007</v>
      </c>
      <c r="AR163" s="286">
        <v>38.4</v>
      </c>
      <c r="AS163" s="286">
        <v>9.3000000000000007</v>
      </c>
      <c r="AT163" s="286">
        <v>57.9</v>
      </c>
      <c r="AU163" s="286">
        <v>55.5</v>
      </c>
      <c r="AV163" s="286">
        <v>40.700000000000003</v>
      </c>
      <c r="AW163" s="286">
        <v>20.399999999999999</v>
      </c>
      <c r="AX163" s="320">
        <v>375.2</v>
      </c>
      <c r="AY163" s="286">
        <v>35.5</v>
      </c>
      <c r="AZ163" s="286">
        <v>174.6</v>
      </c>
      <c r="BA163" s="286">
        <v>43.7</v>
      </c>
      <c r="BB163" s="286">
        <v>88.4</v>
      </c>
      <c r="BC163" s="286">
        <v>33.1</v>
      </c>
      <c r="BD163" s="320">
        <v>673.5</v>
      </c>
      <c r="BE163" s="286">
        <v>133.9</v>
      </c>
      <c r="BF163" s="286">
        <v>66.099999999999994</v>
      </c>
      <c r="BG163" s="286">
        <v>65.599999999999994</v>
      </c>
      <c r="BH163" s="286">
        <v>58.9</v>
      </c>
      <c r="BI163" s="286">
        <v>80.7</v>
      </c>
      <c r="BJ163" s="286">
        <v>120</v>
      </c>
      <c r="BK163" s="286">
        <v>76</v>
      </c>
      <c r="BL163" s="286">
        <v>72.2</v>
      </c>
      <c r="BM163" s="320">
        <v>173</v>
      </c>
      <c r="BN163" s="286">
        <v>33.9</v>
      </c>
      <c r="BO163" s="286">
        <v>32.299999999999997</v>
      </c>
      <c r="BP163" s="286">
        <v>19.899999999999999</v>
      </c>
      <c r="BQ163" s="286">
        <v>12.9</v>
      </c>
      <c r="BR163" s="286">
        <v>74.099999999999994</v>
      </c>
      <c r="BS163" s="320">
        <v>293.3</v>
      </c>
      <c r="BT163" s="286">
        <v>17.899999999999999</v>
      </c>
      <c r="BU163" s="286">
        <v>33</v>
      </c>
      <c r="BV163" s="286">
        <v>9.9</v>
      </c>
      <c r="BW163" s="286">
        <v>5.2</v>
      </c>
      <c r="BX163" s="286">
        <v>20.6</v>
      </c>
      <c r="BY163" s="286">
        <v>89.9</v>
      </c>
      <c r="BZ163" s="286">
        <v>19.100000000000001</v>
      </c>
      <c r="CA163" s="286">
        <v>16.3</v>
      </c>
      <c r="CB163" s="286">
        <v>30.3</v>
      </c>
      <c r="CC163" s="286">
        <v>15.4</v>
      </c>
      <c r="CD163" s="286">
        <v>18.2</v>
      </c>
      <c r="CE163" s="286">
        <v>17.7</v>
      </c>
      <c r="CF163" s="320">
        <v>357.1</v>
      </c>
      <c r="CG163" s="286">
        <v>9.4</v>
      </c>
      <c r="CH163" s="286">
        <v>23.5</v>
      </c>
      <c r="CI163" s="286">
        <v>10.4</v>
      </c>
      <c r="CJ163" s="286">
        <v>50.5</v>
      </c>
      <c r="CK163" s="286">
        <v>80.599999999999994</v>
      </c>
      <c r="CL163" s="286">
        <v>7.8</v>
      </c>
      <c r="CM163" s="286">
        <v>82.3</v>
      </c>
      <c r="CN163" s="286">
        <v>8</v>
      </c>
      <c r="CO163" s="286">
        <v>2.4</v>
      </c>
      <c r="CP163" s="286">
        <v>13</v>
      </c>
      <c r="CQ163" s="286">
        <v>33.9</v>
      </c>
      <c r="CR163" s="286">
        <v>20.8</v>
      </c>
      <c r="CS163" s="286">
        <v>14.6</v>
      </c>
      <c r="CT163" s="320">
        <v>170.5</v>
      </c>
      <c r="CU163" s="286">
        <v>65</v>
      </c>
      <c r="CV163" s="286">
        <v>38.9</v>
      </c>
      <c r="CW163" s="286">
        <v>11</v>
      </c>
      <c r="CX163" s="286">
        <v>28.4</v>
      </c>
      <c r="CY163" s="286">
        <v>27.3</v>
      </c>
      <c r="CZ163" s="320">
        <v>315.60000000000002</v>
      </c>
      <c r="DA163" s="286">
        <v>9.8000000000000007</v>
      </c>
      <c r="DB163" s="286">
        <v>7.8</v>
      </c>
      <c r="DC163" s="286">
        <v>67</v>
      </c>
      <c r="DD163" s="286">
        <v>135</v>
      </c>
      <c r="DE163" s="286">
        <v>58.6</v>
      </c>
      <c r="DF163" s="286">
        <v>37.5</v>
      </c>
      <c r="DG163" s="320">
        <v>3466.8</v>
      </c>
      <c r="DH163" s="320" t="s">
        <v>413</v>
      </c>
      <c r="DI163" s="286">
        <v>57.3</v>
      </c>
      <c r="DJ163" s="286">
        <v>42.8</v>
      </c>
      <c r="DK163" s="286">
        <v>23.1</v>
      </c>
      <c r="DL163" s="320" t="s">
        <v>413</v>
      </c>
      <c r="DM163" s="251">
        <v>137</v>
      </c>
      <c r="DN163" s="321" t="s">
        <v>413</v>
      </c>
    </row>
    <row r="164" spans="1:126" s="31" customFormat="1" ht="16.5" customHeight="1">
      <c r="A164" s="109" t="s">
        <v>453</v>
      </c>
      <c r="B164" s="320">
        <v>265.8</v>
      </c>
      <c r="C164" s="286">
        <v>17.5</v>
      </c>
      <c r="D164" s="286">
        <v>14.2</v>
      </c>
      <c r="E164" s="286">
        <v>13.6</v>
      </c>
      <c r="F164" s="286">
        <v>3.5</v>
      </c>
      <c r="G164" s="286">
        <v>22.1</v>
      </c>
      <c r="H164" s="286">
        <v>39.299999999999997</v>
      </c>
      <c r="I164" s="286">
        <v>28.7</v>
      </c>
      <c r="J164" s="286">
        <v>7.8</v>
      </c>
      <c r="K164" s="286">
        <v>24.4</v>
      </c>
      <c r="L164" s="286">
        <v>62.9</v>
      </c>
      <c r="M164" s="286">
        <v>11.2</v>
      </c>
      <c r="N164" s="286">
        <v>20.8</v>
      </c>
      <c r="O164" s="320">
        <v>95.8</v>
      </c>
      <c r="P164" s="286">
        <v>18.8</v>
      </c>
      <c r="Q164" s="286">
        <v>17.3</v>
      </c>
      <c r="R164" s="286">
        <v>7.3</v>
      </c>
      <c r="S164" s="286">
        <v>6.6</v>
      </c>
      <c r="T164" s="286">
        <v>8.1</v>
      </c>
      <c r="U164" s="286">
        <v>20.6</v>
      </c>
      <c r="V164" s="286">
        <v>11.9</v>
      </c>
      <c r="W164" s="286">
        <v>5.2</v>
      </c>
      <c r="X164" s="320">
        <v>119.1</v>
      </c>
      <c r="Y164" s="286">
        <v>22</v>
      </c>
      <c r="Z164" s="286">
        <v>33.9</v>
      </c>
      <c r="AA164" s="286">
        <v>35.4</v>
      </c>
      <c r="AB164" s="286">
        <v>27.7</v>
      </c>
      <c r="AC164" s="320">
        <v>101.4</v>
      </c>
      <c r="AD164" s="286">
        <v>12.1</v>
      </c>
      <c r="AE164" s="286">
        <v>16.899999999999999</v>
      </c>
      <c r="AF164" s="286">
        <v>8.3000000000000007</v>
      </c>
      <c r="AG164" s="286">
        <v>23</v>
      </c>
      <c r="AH164" s="286">
        <v>12.4</v>
      </c>
      <c r="AI164" s="286">
        <v>28.6</v>
      </c>
      <c r="AJ164" s="320">
        <v>6.7</v>
      </c>
      <c r="AK164" s="286">
        <v>2.9</v>
      </c>
      <c r="AL164" s="286">
        <v>3.8</v>
      </c>
      <c r="AM164" s="320">
        <v>208.1</v>
      </c>
      <c r="AN164" s="286">
        <v>12.3</v>
      </c>
      <c r="AO164" s="286">
        <v>13.5</v>
      </c>
      <c r="AP164" s="286">
        <v>21.2</v>
      </c>
      <c r="AQ164" s="286">
        <v>6.2</v>
      </c>
      <c r="AR164" s="286">
        <v>26.8</v>
      </c>
      <c r="AS164" s="286">
        <v>6.8</v>
      </c>
      <c r="AT164" s="286">
        <v>39.200000000000003</v>
      </c>
      <c r="AU164" s="286">
        <v>39.6</v>
      </c>
      <c r="AV164" s="286">
        <v>26.1</v>
      </c>
      <c r="AW164" s="286">
        <v>16.2</v>
      </c>
      <c r="AX164" s="320">
        <v>279.5</v>
      </c>
      <c r="AY164" s="286">
        <v>28.6</v>
      </c>
      <c r="AZ164" s="286">
        <v>125</v>
      </c>
      <c r="BA164" s="286">
        <v>31.1</v>
      </c>
      <c r="BB164" s="286">
        <v>68.3</v>
      </c>
      <c r="BC164" s="286">
        <v>26.5</v>
      </c>
      <c r="BD164" s="320">
        <v>416.8</v>
      </c>
      <c r="BE164" s="286">
        <v>96.8</v>
      </c>
      <c r="BF164" s="286">
        <v>39.9</v>
      </c>
      <c r="BG164" s="286">
        <v>39</v>
      </c>
      <c r="BH164" s="286">
        <v>33.1</v>
      </c>
      <c r="BI164" s="286">
        <v>49.8</v>
      </c>
      <c r="BJ164" s="286">
        <v>71</v>
      </c>
      <c r="BK164" s="286">
        <v>45.1</v>
      </c>
      <c r="BL164" s="286">
        <v>42</v>
      </c>
      <c r="BM164" s="320">
        <v>135.5</v>
      </c>
      <c r="BN164" s="286">
        <v>26.1</v>
      </c>
      <c r="BO164" s="286">
        <v>26.1</v>
      </c>
      <c r="BP164" s="286">
        <v>15.9</v>
      </c>
      <c r="BQ164" s="286">
        <v>9.5</v>
      </c>
      <c r="BR164" s="286">
        <v>57.9</v>
      </c>
      <c r="BS164" s="320">
        <v>221.3</v>
      </c>
      <c r="BT164" s="286">
        <v>13.9</v>
      </c>
      <c r="BU164" s="286">
        <v>25.5</v>
      </c>
      <c r="BV164" s="286">
        <v>8.1</v>
      </c>
      <c r="BW164" s="286">
        <v>4.2</v>
      </c>
      <c r="BX164" s="286">
        <v>15.3</v>
      </c>
      <c r="BY164" s="286">
        <v>62.8</v>
      </c>
      <c r="BZ164" s="286">
        <v>14.7</v>
      </c>
      <c r="CA164" s="286">
        <v>13</v>
      </c>
      <c r="CB164" s="286">
        <v>22.4</v>
      </c>
      <c r="CC164" s="286">
        <v>12.8</v>
      </c>
      <c r="CD164" s="286">
        <v>14.8</v>
      </c>
      <c r="CE164" s="286">
        <v>13.9</v>
      </c>
      <c r="CF164" s="320">
        <v>244.8</v>
      </c>
      <c r="CG164" s="286">
        <v>6.1</v>
      </c>
      <c r="CH164" s="286">
        <v>16.7</v>
      </c>
      <c r="CI164" s="286">
        <v>7.4</v>
      </c>
      <c r="CJ164" s="286">
        <v>34.299999999999997</v>
      </c>
      <c r="CK164" s="286">
        <v>56.4</v>
      </c>
      <c r="CL164" s="286">
        <v>5.9</v>
      </c>
      <c r="CM164" s="286">
        <v>53.1</v>
      </c>
      <c r="CN164" s="286">
        <v>5.8</v>
      </c>
      <c r="CO164" s="286">
        <v>1.6</v>
      </c>
      <c r="CP164" s="286">
        <v>8.6999999999999993</v>
      </c>
      <c r="CQ164" s="286">
        <v>23.4</v>
      </c>
      <c r="CR164" s="286">
        <v>14.6</v>
      </c>
      <c r="CS164" s="286">
        <v>10.8</v>
      </c>
      <c r="CT164" s="320">
        <v>145.80000000000001</v>
      </c>
      <c r="CU164" s="286">
        <v>52.6</v>
      </c>
      <c r="CV164" s="286">
        <v>35.6</v>
      </c>
      <c r="CW164" s="286">
        <v>8.9</v>
      </c>
      <c r="CX164" s="286">
        <v>23.9</v>
      </c>
      <c r="CY164" s="286">
        <v>24.8</v>
      </c>
      <c r="CZ164" s="320">
        <v>200.1</v>
      </c>
      <c r="DA164" s="286">
        <v>7</v>
      </c>
      <c r="DB164" s="286">
        <v>5.3</v>
      </c>
      <c r="DC164" s="286">
        <v>39.6</v>
      </c>
      <c r="DD164" s="286">
        <v>83.6</v>
      </c>
      <c r="DE164" s="286">
        <v>37.9</v>
      </c>
      <c r="DF164" s="286">
        <v>26.8</v>
      </c>
      <c r="DG164" s="320">
        <v>2440.6999999999998</v>
      </c>
      <c r="DH164" s="320" t="s">
        <v>413</v>
      </c>
      <c r="DI164" s="286">
        <v>36.700000000000003</v>
      </c>
      <c r="DJ164" s="286">
        <v>26.8</v>
      </c>
      <c r="DK164" s="286">
        <v>8</v>
      </c>
      <c r="DL164" s="320" t="s">
        <v>413</v>
      </c>
      <c r="DM164" s="251">
        <v>86.7</v>
      </c>
      <c r="DN164" s="321" t="s">
        <v>413</v>
      </c>
    </row>
    <row r="165" spans="1:126" s="31" customFormat="1" ht="16.5" customHeight="1">
      <c r="A165" s="109" t="s">
        <v>296</v>
      </c>
      <c r="B165" s="320">
        <v>51.619496855345915</v>
      </c>
      <c r="C165" s="286">
        <v>52.84738041002278</v>
      </c>
      <c r="D165" s="286">
        <v>51.748251748251747</v>
      </c>
      <c r="E165" s="286">
        <v>51.700680272108848</v>
      </c>
      <c r="F165" s="286">
        <v>54.761904761904759</v>
      </c>
      <c r="G165" s="286">
        <v>52.738336713995949</v>
      </c>
      <c r="H165" s="286">
        <v>52.147239263803677</v>
      </c>
      <c r="I165" s="286">
        <v>51.166407465007779</v>
      </c>
      <c r="J165" s="286">
        <v>53.21637426900584</v>
      </c>
      <c r="K165" s="286">
        <v>52.671755725190842</v>
      </c>
      <c r="L165" s="286">
        <v>49.310571240971754</v>
      </c>
      <c r="M165" s="286">
        <v>54.046242774566466</v>
      </c>
      <c r="N165" s="286">
        <v>51.724137931034484</v>
      </c>
      <c r="O165" s="320">
        <v>51.530379168570114</v>
      </c>
      <c r="P165" s="286">
        <v>52.048192771084345</v>
      </c>
      <c r="Q165" s="286">
        <v>50.234741784037553</v>
      </c>
      <c r="R165" s="286">
        <v>52.197802197802204</v>
      </c>
      <c r="S165" s="286">
        <v>50.694444444444443</v>
      </c>
      <c r="T165" s="286">
        <v>52.173913043478258</v>
      </c>
      <c r="U165" s="286">
        <v>52.370203160270876</v>
      </c>
      <c r="V165" s="286">
        <v>51.301115241635699</v>
      </c>
      <c r="W165" s="286">
        <v>49.6</v>
      </c>
      <c r="X165" s="320">
        <v>52.842183994016466</v>
      </c>
      <c r="Y165" s="286">
        <v>52.772073921971256</v>
      </c>
      <c r="Z165" s="286">
        <v>52.425876010781671</v>
      </c>
      <c r="AA165" s="286">
        <v>52.415458937198068</v>
      </c>
      <c r="AB165" s="286">
        <v>53.721682847896446</v>
      </c>
      <c r="AC165" s="320">
        <v>51.691042047531987</v>
      </c>
      <c r="AD165" s="286">
        <v>51.587301587301596</v>
      </c>
      <c r="AE165" s="286">
        <v>52.777777777777779</v>
      </c>
      <c r="AF165" s="286">
        <v>50.561797752808992</v>
      </c>
      <c r="AG165" s="286">
        <v>52.316602316602321</v>
      </c>
      <c r="AH165" s="286">
        <v>50.936329588014985</v>
      </c>
      <c r="AI165" s="286">
        <v>51.140065146579808</v>
      </c>
      <c r="AJ165" s="320">
        <v>52.791878172588838</v>
      </c>
      <c r="AK165" s="286">
        <v>51.685393258426956</v>
      </c>
      <c r="AL165" s="286">
        <v>53.703703703703695</v>
      </c>
      <c r="AM165" s="320">
        <v>49.310938845822569</v>
      </c>
      <c r="AN165" s="286">
        <v>48.4375</v>
      </c>
      <c r="AO165" s="286">
        <v>51.94805194805194</v>
      </c>
      <c r="AP165" s="286">
        <v>50.103519668737064</v>
      </c>
      <c r="AQ165" s="286">
        <v>52.112676056338039</v>
      </c>
      <c r="AR165" s="286">
        <v>47.945205479452056</v>
      </c>
      <c r="AS165" s="286">
        <v>50.34013605442177</v>
      </c>
      <c r="AT165" s="286">
        <v>49.43181818181818</v>
      </c>
      <c r="AU165" s="286">
        <v>49</v>
      </c>
      <c r="AV165" s="286">
        <v>48.070739549839224</v>
      </c>
      <c r="AW165" s="286">
        <v>49.689440993788814</v>
      </c>
      <c r="AX165" s="320">
        <v>48.777969018932872</v>
      </c>
      <c r="AY165" s="286">
        <v>49.642857142857146</v>
      </c>
      <c r="AZ165" s="286">
        <v>47.841039358043567</v>
      </c>
      <c r="BA165" s="286">
        <v>51.005747126436788</v>
      </c>
      <c r="BB165" s="286">
        <v>48.495702005730664</v>
      </c>
      <c r="BC165" s="286">
        <v>50.277264325323465</v>
      </c>
      <c r="BD165" s="320">
        <v>49.35278405588658</v>
      </c>
      <c r="BE165" s="286">
        <v>49.13323427439326</v>
      </c>
      <c r="BF165" s="286">
        <v>50.962512664640322</v>
      </c>
      <c r="BG165" s="286">
        <v>50.157397691500528</v>
      </c>
      <c r="BH165" s="286">
        <v>50.228310502283115</v>
      </c>
      <c r="BI165" s="286">
        <v>50.43706293706294</v>
      </c>
      <c r="BJ165" s="286">
        <v>47.016274864376129</v>
      </c>
      <c r="BK165" s="286">
        <v>49.112978524743234</v>
      </c>
      <c r="BL165" s="286">
        <v>49.610136452241719</v>
      </c>
      <c r="BM165" s="320">
        <v>51.307639366827253</v>
      </c>
      <c r="BN165" s="286">
        <v>50.771869639794176</v>
      </c>
      <c r="BO165" s="286">
        <v>52.757352941176471</v>
      </c>
      <c r="BP165" s="286">
        <v>53.351955307262578</v>
      </c>
      <c r="BQ165" s="286">
        <v>50.230414746543786</v>
      </c>
      <c r="BR165" s="286">
        <v>50.498338870431894</v>
      </c>
      <c r="BS165" s="320">
        <v>52.982385908726982</v>
      </c>
      <c r="BT165" s="286">
        <v>52.317880794701985</v>
      </c>
      <c r="BU165" s="286">
        <v>53.846153846153854</v>
      </c>
      <c r="BV165" s="286">
        <v>53.97727272727272</v>
      </c>
      <c r="BW165" s="286">
        <v>50.588235294117645</v>
      </c>
      <c r="BX165" s="286">
        <v>52.818991097922854</v>
      </c>
      <c r="BY165" s="286">
        <v>53.197278911564624</v>
      </c>
      <c r="BZ165" s="286">
        <v>54.202898550724633</v>
      </c>
      <c r="CA165" s="286">
        <v>52.264808362369344</v>
      </c>
      <c r="CB165" s="286">
        <v>53.714285714285715</v>
      </c>
      <c r="CC165" s="286">
        <v>52.464788732394375</v>
      </c>
      <c r="CD165" s="286">
        <v>51.951951951951955</v>
      </c>
      <c r="CE165" s="286">
        <v>51.546391752577314</v>
      </c>
      <c r="CF165" s="320">
        <v>51.372059871703492</v>
      </c>
      <c r="CG165" s="286">
        <v>52.112676056338039</v>
      </c>
      <c r="CH165" s="286">
        <v>52.445652173913047</v>
      </c>
      <c r="CI165" s="286">
        <v>53.672316384180796</v>
      </c>
      <c r="CJ165" s="286">
        <v>50</v>
      </c>
      <c r="CK165" s="286">
        <v>53.177004538577911</v>
      </c>
      <c r="CL165" s="286">
        <v>52.592592592592588</v>
      </c>
      <c r="CM165" s="286">
        <v>49.189627228525126</v>
      </c>
      <c r="CN165" s="286">
        <v>52.671755725190842</v>
      </c>
      <c r="CO165" s="286">
        <v>51.219512195121951</v>
      </c>
      <c r="CP165" s="286">
        <v>51.5</v>
      </c>
      <c r="CQ165" s="286">
        <v>49.613899613899612</v>
      </c>
      <c r="CR165" s="286">
        <v>52.870090634441084</v>
      </c>
      <c r="CS165" s="286">
        <v>54.183266932270911</v>
      </c>
      <c r="CT165" s="320">
        <v>53.751962323390892</v>
      </c>
      <c r="CU165" s="286">
        <v>52.861952861952865</v>
      </c>
      <c r="CV165" s="286">
        <v>54.239569313593542</v>
      </c>
      <c r="CW165" s="286">
        <v>53.588516746411486</v>
      </c>
      <c r="CX165" s="286">
        <v>53.359683794466406</v>
      </c>
      <c r="CY165" s="286">
        <v>55.762081784386616</v>
      </c>
      <c r="CZ165" s="320">
        <v>50.17860895146039</v>
      </c>
      <c r="DA165" s="286">
        <v>51.923076923076927</v>
      </c>
      <c r="DB165" s="286">
        <v>51.145038167938935</v>
      </c>
      <c r="DC165" s="286">
        <v>50.254841997961265</v>
      </c>
      <c r="DD165" s="286">
        <v>49.114820435002528</v>
      </c>
      <c r="DE165" s="286">
        <v>51.868131868131876</v>
      </c>
      <c r="DF165" s="286">
        <v>50.413223140495866</v>
      </c>
      <c r="DG165" s="320">
        <v>50.867794769704098</v>
      </c>
      <c r="DH165" s="320" t="s">
        <v>413</v>
      </c>
      <c r="DI165" s="286">
        <v>57.251908396946561</v>
      </c>
      <c r="DJ165" s="286">
        <v>57.854406130268202</v>
      </c>
      <c r="DK165" s="286">
        <v>57.647058823529406</v>
      </c>
      <c r="DL165" s="320" t="s">
        <v>413</v>
      </c>
      <c r="DM165" s="251">
        <v>51.88620902906618</v>
      </c>
      <c r="DN165" s="321" t="s">
        <v>413</v>
      </c>
    </row>
    <row r="166" spans="1:126" s="31" customFormat="1" ht="16.5" customHeight="1">
      <c r="A166" s="109" t="s">
        <v>215</v>
      </c>
      <c r="B166" s="320">
        <v>14.779874213836477</v>
      </c>
      <c r="C166" s="286">
        <v>15.717539863325742</v>
      </c>
      <c r="D166" s="286">
        <v>15.384615384615385</v>
      </c>
      <c r="E166" s="286">
        <v>14.965986394557826</v>
      </c>
      <c r="F166" s="286">
        <v>15.476190476190476</v>
      </c>
      <c r="G166" s="286">
        <v>14.807302231237324</v>
      </c>
      <c r="H166" s="286">
        <v>15.746421267893663</v>
      </c>
      <c r="I166" s="286">
        <v>16.640746500777603</v>
      </c>
      <c r="J166" s="286">
        <v>16.959064327485379</v>
      </c>
      <c r="K166" s="286">
        <v>15.267175572519085</v>
      </c>
      <c r="L166" s="286">
        <v>13.460275771503611</v>
      </c>
      <c r="M166" s="286">
        <v>14.16184971098266</v>
      </c>
      <c r="N166" s="286">
        <v>12.413793103448276</v>
      </c>
      <c r="O166" s="320">
        <v>15.85198720877113</v>
      </c>
      <c r="P166" s="286">
        <v>15.66265060240964</v>
      </c>
      <c r="Q166" s="286">
        <v>15.258215962441312</v>
      </c>
      <c r="R166" s="286">
        <v>16.483516483516482</v>
      </c>
      <c r="S166" s="286">
        <v>15.972222222222221</v>
      </c>
      <c r="T166" s="286">
        <v>16.847826086956523</v>
      </c>
      <c r="U166" s="286">
        <v>16.02708803611738</v>
      </c>
      <c r="V166" s="286">
        <v>16.356877323420075</v>
      </c>
      <c r="W166" s="286">
        <v>15.2</v>
      </c>
      <c r="X166" s="320">
        <v>15.893792071802546</v>
      </c>
      <c r="Y166" s="286">
        <v>15.605749486652975</v>
      </c>
      <c r="Z166" s="286">
        <v>15.63342318059299</v>
      </c>
      <c r="AA166" s="286">
        <v>16.545893719806763</v>
      </c>
      <c r="AB166" s="286">
        <v>15.533980582524274</v>
      </c>
      <c r="AC166" s="320">
        <v>16.087751371115175</v>
      </c>
      <c r="AD166" s="286">
        <v>15.476190476190476</v>
      </c>
      <c r="AE166" s="286">
        <v>15.833333333333332</v>
      </c>
      <c r="AF166" s="286">
        <v>16.853932584269664</v>
      </c>
      <c r="AG166" s="286">
        <v>16.602316602316602</v>
      </c>
      <c r="AH166" s="286">
        <v>16.104868913857679</v>
      </c>
      <c r="AI166" s="286">
        <v>15.798045602605862</v>
      </c>
      <c r="AJ166" s="320">
        <v>13.705583756345179</v>
      </c>
      <c r="AK166" s="286">
        <v>13.48314606741573</v>
      </c>
      <c r="AL166" s="286">
        <v>13.888888888888888</v>
      </c>
      <c r="AM166" s="320">
        <v>15.073212747631354</v>
      </c>
      <c r="AN166" s="286">
        <v>15.625</v>
      </c>
      <c r="AO166" s="286">
        <v>14.61038961038961</v>
      </c>
      <c r="AP166" s="286">
        <v>15.527950310559008</v>
      </c>
      <c r="AQ166" s="286">
        <v>15.492957746478876</v>
      </c>
      <c r="AR166" s="286">
        <v>15.239726027397261</v>
      </c>
      <c r="AS166" s="286">
        <v>16.326530612244898</v>
      </c>
      <c r="AT166" s="286">
        <v>14.886363636363637</v>
      </c>
      <c r="AU166" s="286">
        <v>14.666666666666666</v>
      </c>
      <c r="AV166" s="286">
        <v>14.63022508038585</v>
      </c>
      <c r="AW166" s="286">
        <v>16.149068322981368</v>
      </c>
      <c r="AX166" s="320">
        <v>17.590361445783135</v>
      </c>
      <c r="AY166" s="286">
        <v>17.142857142857142</v>
      </c>
      <c r="AZ166" s="286">
        <v>16.927779900649597</v>
      </c>
      <c r="BA166" s="286">
        <v>16.954022988505749</v>
      </c>
      <c r="BB166" s="286">
        <v>19.269340974212035</v>
      </c>
      <c r="BC166" s="286">
        <v>17.744916820702404</v>
      </c>
      <c r="BD166" s="320">
        <v>10.530100678035751</v>
      </c>
      <c r="BE166" s="286">
        <v>6.3397721644378402</v>
      </c>
      <c r="BF166" s="286">
        <v>14.893617021276595</v>
      </c>
      <c r="BG166" s="286">
        <v>11.542497376705143</v>
      </c>
      <c r="BH166" s="286">
        <v>13.24200913242009</v>
      </c>
      <c r="BI166" s="286">
        <v>8.4790209790209783</v>
      </c>
      <c r="BJ166" s="286">
        <v>10.78963230861965</v>
      </c>
      <c r="BK166" s="286">
        <v>10.737628384687209</v>
      </c>
      <c r="BL166" s="286">
        <v>12.865497076023392</v>
      </c>
      <c r="BM166" s="320">
        <v>17.48107364074329</v>
      </c>
      <c r="BN166" s="286">
        <v>16.295025728987994</v>
      </c>
      <c r="BO166" s="286">
        <v>16.911764705882351</v>
      </c>
      <c r="BP166" s="286">
        <v>18.715083798882684</v>
      </c>
      <c r="BQ166" s="286">
        <v>17.511520737327189</v>
      </c>
      <c r="BR166" s="286">
        <v>18.023255813953487</v>
      </c>
      <c r="BS166" s="320">
        <v>14.771817453963168</v>
      </c>
      <c r="BT166" s="286">
        <v>15.56291390728477</v>
      </c>
      <c r="BU166" s="286">
        <v>14.847942754919503</v>
      </c>
      <c r="BV166" s="286">
        <v>15.340909090909092</v>
      </c>
      <c r="BW166" s="286">
        <v>14.117647058823529</v>
      </c>
      <c r="BX166" s="286">
        <v>14.243323442136496</v>
      </c>
      <c r="BY166" s="286">
        <v>14.285714285714285</v>
      </c>
      <c r="BZ166" s="286">
        <v>13.913043478260869</v>
      </c>
      <c r="CA166" s="286">
        <v>13.937282229965156</v>
      </c>
      <c r="CB166" s="286">
        <v>13.523809523809524</v>
      </c>
      <c r="CC166" s="286">
        <v>17.605633802816904</v>
      </c>
      <c r="CD166" s="286">
        <v>16.816816816816818</v>
      </c>
      <c r="CE166" s="286">
        <v>15.463917525773196</v>
      </c>
      <c r="CF166" s="320">
        <v>14.18389166072701</v>
      </c>
      <c r="CG166" s="286">
        <v>13.380281690140844</v>
      </c>
      <c r="CH166" s="286">
        <v>14.402173913043478</v>
      </c>
      <c r="CI166" s="286">
        <v>16.38418079096045</v>
      </c>
      <c r="CJ166" s="286">
        <v>13.684210526315791</v>
      </c>
      <c r="CK166" s="286">
        <v>13.918305597579424</v>
      </c>
      <c r="CL166" s="286">
        <v>14.074074074074073</v>
      </c>
      <c r="CM166" s="286">
        <v>13.938411669367909</v>
      </c>
      <c r="CN166" s="286">
        <v>13.740458015267176</v>
      </c>
      <c r="CO166" s="286">
        <v>17.073170731707318</v>
      </c>
      <c r="CP166" s="286">
        <v>14.499999999999998</v>
      </c>
      <c r="CQ166" s="286">
        <v>13.8996138996139</v>
      </c>
      <c r="CR166" s="286">
        <v>16.012084592145015</v>
      </c>
      <c r="CS166" s="286">
        <v>14.741035856573706</v>
      </c>
      <c r="CT166" s="320">
        <v>17.205651491365774</v>
      </c>
      <c r="CU166" s="286">
        <v>16.245791245791246</v>
      </c>
      <c r="CV166" s="286">
        <v>17.49663526244953</v>
      </c>
      <c r="CW166" s="286">
        <v>19.617224880382775</v>
      </c>
      <c r="CX166" s="286">
        <v>18.379446640316207</v>
      </c>
      <c r="CY166" s="286">
        <v>16.914498141263941</v>
      </c>
      <c r="CZ166" s="320">
        <v>13.090985501155705</v>
      </c>
      <c r="DA166" s="286">
        <v>14.102564102564106</v>
      </c>
      <c r="DB166" s="286">
        <v>13.740458015267176</v>
      </c>
      <c r="DC166" s="286">
        <v>11.314984709480122</v>
      </c>
      <c r="DD166" s="286">
        <v>13.25240263024785</v>
      </c>
      <c r="DE166" s="286">
        <v>13.846153846153847</v>
      </c>
      <c r="DF166" s="286">
        <v>13.884297520661157</v>
      </c>
      <c r="DG166" s="320">
        <v>14.57062709257081</v>
      </c>
      <c r="DH166" s="320" t="s">
        <v>413</v>
      </c>
      <c r="DI166" s="286">
        <v>12.061068702290077</v>
      </c>
      <c r="DJ166" s="286">
        <v>11.494252873563218</v>
      </c>
      <c r="DK166" s="286">
        <v>14.509803921568629</v>
      </c>
      <c r="DL166" s="320" t="s">
        <v>413</v>
      </c>
      <c r="DM166" s="251">
        <v>14.10018552875696</v>
      </c>
      <c r="DN166" s="321" t="s">
        <v>413</v>
      </c>
    </row>
    <row r="167" spans="1:126" s="31" customFormat="1" ht="16.5" customHeight="1">
      <c r="A167" s="109" t="s">
        <v>216</v>
      </c>
      <c r="B167" s="320">
        <v>22.767295597484278</v>
      </c>
      <c r="C167" s="286">
        <v>22.779043280182233</v>
      </c>
      <c r="D167" s="286">
        <v>27.27272727272727</v>
      </c>
      <c r="E167" s="286">
        <v>25.850340136054424</v>
      </c>
      <c r="F167" s="286">
        <v>28.571428571428569</v>
      </c>
      <c r="G167" s="286">
        <v>24.340770791075052</v>
      </c>
      <c r="H167" s="286">
        <v>21.779141104294482</v>
      </c>
      <c r="I167" s="286">
        <v>23.639191290824261</v>
      </c>
      <c r="J167" s="286">
        <v>26.900584795321631</v>
      </c>
      <c r="K167" s="286">
        <v>22.519083969465651</v>
      </c>
      <c r="L167" s="286">
        <v>20.223243598161524</v>
      </c>
      <c r="M167" s="286">
        <v>23.121387283236995</v>
      </c>
      <c r="N167" s="286">
        <v>23.103448275862071</v>
      </c>
      <c r="O167" s="320">
        <v>24.668798538145271</v>
      </c>
      <c r="P167" s="286">
        <v>22.891566265060241</v>
      </c>
      <c r="Q167" s="286">
        <v>23.474178403755868</v>
      </c>
      <c r="R167" s="286">
        <v>25.274725274725274</v>
      </c>
      <c r="S167" s="286">
        <v>27.777777777777779</v>
      </c>
      <c r="T167" s="286">
        <v>25.543478260869566</v>
      </c>
      <c r="U167" s="286">
        <v>26.185101580135438</v>
      </c>
      <c r="V167" s="286">
        <v>24.907063197026027</v>
      </c>
      <c r="W167" s="286">
        <v>24</v>
      </c>
      <c r="X167" s="320">
        <v>22.700074794315636</v>
      </c>
      <c r="Y167" s="286">
        <v>24.640657084188909</v>
      </c>
      <c r="Z167" s="286">
        <v>23.450134770889484</v>
      </c>
      <c r="AA167" s="286">
        <v>19.444444444444446</v>
      </c>
      <c r="AB167" s="286">
        <v>24.433656957928804</v>
      </c>
      <c r="AC167" s="320">
        <v>23.811700182815358</v>
      </c>
      <c r="AD167" s="286">
        <v>26.587301587301589</v>
      </c>
      <c r="AE167" s="286">
        <v>23.611111111111111</v>
      </c>
      <c r="AF167" s="286">
        <v>26.966292134831459</v>
      </c>
      <c r="AG167" s="286">
        <v>22.586872586872587</v>
      </c>
      <c r="AH167" s="286">
        <v>25.468164794007492</v>
      </c>
      <c r="AI167" s="286">
        <v>21.98697068403909</v>
      </c>
      <c r="AJ167" s="320">
        <v>25.888324873096447</v>
      </c>
      <c r="AK167" s="286">
        <v>26.966292134831459</v>
      </c>
      <c r="AL167" s="286">
        <v>25</v>
      </c>
      <c r="AM167" s="320">
        <v>24.181739879414298</v>
      </c>
      <c r="AN167" s="286">
        <v>25</v>
      </c>
      <c r="AO167" s="286">
        <v>24.350649350649352</v>
      </c>
      <c r="AP167" s="286">
        <v>21.532091097308488</v>
      </c>
      <c r="AQ167" s="286">
        <v>25.352112676056336</v>
      </c>
      <c r="AR167" s="286">
        <v>22.43150684931507</v>
      </c>
      <c r="AS167" s="286">
        <v>26.530612244897959</v>
      </c>
      <c r="AT167" s="286">
        <v>25</v>
      </c>
      <c r="AU167" s="286">
        <v>22.888888888888889</v>
      </c>
      <c r="AV167" s="286">
        <v>25.080385852090032</v>
      </c>
      <c r="AW167" s="286">
        <v>28.260869565217391</v>
      </c>
      <c r="AX167" s="320">
        <v>21.600688468158346</v>
      </c>
      <c r="AY167" s="286">
        <v>23.75</v>
      </c>
      <c r="AZ167" s="286">
        <v>21.207489491784486</v>
      </c>
      <c r="BA167" s="286">
        <v>22.1264367816092</v>
      </c>
      <c r="BB167" s="286">
        <v>20.845272206303729</v>
      </c>
      <c r="BC167" s="286">
        <v>22.365988909426989</v>
      </c>
      <c r="BD167" s="320">
        <v>24.727758372714199</v>
      </c>
      <c r="BE167" s="286">
        <v>26.597325408618129</v>
      </c>
      <c r="BF167" s="286">
        <v>22.796352583586625</v>
      </c>
      <c r="BG167" s="286">
        <v>24.554039874081845</v>
      </c>
      <c r="BH167" s="286">
        <v>22.488584474885844</v>
      </c>
      <c r="BI167" s="286">
        <v>26.311188811188813</v>
      </c>
      <c r="BJ167" s="286">
        <v>24.352019288728147</v>
      </c>
      <c r="BK167" s="286">
        <v>24.743230625583568</v>
      </c>
      <c r="BL167" s="286">
        <v>23.684210526315791</v>
      </c>
      <c r="BM167" s="320">
        <v>22.814865794907085</v>
      </c>
      <c r="BN167" s="286">
        <v>22.469982847341338</v>
      </c>
      <c r="BO167" s="286">
        <v>23.897058823529413</v>
      </c>
      <c r="BP167" s="286">
        <v>24.30167597765363</v>
      </c>
      <c r="BQ167" s="286">
        <v>24.423963133640552</v>
      </c>
      <c r="BR167" s="286">
        <v>21.677740863787378</v>
      </c>
      <c r="BS167" s="320">
        <v>24.339471577261808</v>
      </c>
      <c r="BT167" s="286">
        <v>25.165562913907287</v>
      </c>
      <c r="BU167" s="286">
        <v>26.475849731663686</v>
      </c>
      <c r="BV167" s="286">
        <v>26.704545454545453</v>
      </c>
      <c r="BW167" s="286">
        <v>30.588235294117649</v>
      </c>
      <c r="BX167" s="286">
        <v>28.189910979228483</v>
      </c>
      <c r="BY167" s="286">
        <v>21.700680272108844</v>
      </c>
      <c r="BZ167" s="286">
        <v>25.507246376811597</v>
      </c>
      <c r="CA167" s="286">
        <v>26.132404181184672</v>
      </c>
      <c r="CB167" s="286">
        <v>25.142857142857139</v>
      </c>
      <c r="CC167" s="286">
        <v>24.295774647887328</v>
      </c>
      <c r="CD167" s="286">
        <v>22.222222222222225</v>
      </c>
      <c r="CE167" s="286">
        <v>23.367697594501717</v>
      </c>
      <c r="CF167" s="320">
        <v>24.305060584461867</v>
      </c>
      <c r="CG167" s="286">
        <v>28.169014084507044</v>
      </c>
      <c r="CH167" s="286">
        <v>26.90217391304348</v>
      </c>
      <c r="CI167" s="286">
        <v>25.423728813559322</v>
      </c>
      <c r="CJ167" s="286">
        <v>26.184210526315788</v>
      </c>
      <c r="CK167" s="286">
        <v>21.104387291981848</v>
      </c>
      <c r="CL167" s="286">
        <v>28.888888888888886</v>
      </c>
      <c r="CM167" s="286">
        <v>23.095623987034035</v>
      </c>
      <c r="CN167" s="286">
        <v>29.770992366412212</v>
      </c>
      <c r="CO167" s="286">
        <v>24.390243902439028</v>
      </c>
      <c r="CP167" s="286">
        <v>27.999999999999996</v>
      </c>
      <c r="CQ167" s="286">
        <v>25.868725868725871</v>
      </c>
      <c r="CR167" s="286">
        <v>25.075528700906347</v>
      </c>
      <c r="CS167" s="286">
        <v>22.709163346613543</v>
      </c>
      <c r="CT167" s="320">
        <v>22.260596546310836</v>
      </c>
      <c r="CU167" s="286">
        <v>20.538720538720536</v>
      </c>
      <c r="CV167" s="286">
        <v>22.745625841184385</v>
      </c>
      <c r="CW167" s="286">
        <v>21.052631578947373</v>
      </c>
      <c r="CX167" s="286">
        <v>22.33201581027668</v>
      </c>
      <c r="CY167" s="286">
        <v>25.8364312267658</v>
      </c>
      <c r="CZ167" s="320">
        <v>25.152342929186805</v>
      </c>
      <c r="DA167" s="286">
        <v>27.564102564102566</v>
      </c>
      <c r="DB167" s="286">
        <v>23.664122137404579</v>
      </c>
      <c r="DC167" s="286">
        <v>27.522935779816514</v>
      </c>
      <c r="DD167" s="286">
        <v>23.520485584218516</v>
      </c>
      <c r="DE167" s="286">
        <v>26.373626373626376</v>
      </c>
      <c r="DF167" s="286">
        <v>24.297520661157023</v>
      </c>
      <c r="DG167" s="320">
        <v>23.706451904804997</v>
      </c>
      <c r="DH167" s="320" t="s">
        <v>413</v>
      </c>
      <c r="DI167" s="286">
        <v>28.854961832061065</v>
      </c>
      <c r="DJ167" s="286">
        <v>31.034482758620683</v>
      </c>
      <c r="DK167" s="286">
        <v>21.176470588235297</v>
      </c>
      <c r="DL167" s="320" t="s">
        <v>413</v>
      </c>
      <c r="DM167" s="251">
        <v>24.056895485466914</v>
      </c>
      <c r="DN167" s="321" t="s">
        <v>413</v>
      </c>
    </row>
    <row r="168" spans="1:126" s="31" customFormat="1" ht="16.5" customHeight="1">
      <c r="A168" s="491" t="s">
        <v>582</v>
      </c>
      <c r="B168" s="320">
        <v>8.9</v>
      </c>
      <c r="C168" s="286">
        <v>7.3</v>
      </c>
      <c r="D168" s="286">
        <v>10.7</v>
      </c>
      <c r="E168" s="286">
        <v>10.8</v>
      </c>
      <c r="F168" s="286">
        <v>6.4</v>
      </c>
      <c r="G168" s="286">
        <v>11.2</v>
      </c>
      <c r="H168" s="286">
        <v>8.5</v>
      </c>
      <c r="I168" s="286">
        <v>10</v>
      </c>
      <c r="J168" s="286">
        <v>8.3000000000000007</v>
      </c>
      <c r="K168" s="286">
        <v>8.9</v>
      </c>
      <c r="L168" s="286">
        <v>9.1</v>
      </c>
      <c r="M168" s="286">
        <v>7.8</v>
      </c>
      <c r="N168" s="286">
        <v>7.4</v>
      </c>
      <c r="O168" s="320">
        <v>9.1</v>
      </c>
      <c r="P168" s="286">
        <v>8.6</v>
      </c>
      <c r="Q168" s="286">
        <v>9.1999999999999993</v>
      </c>
      <c r="R168" s="286">
        <v>7.7</v>
      </c>
      <c r="S168" s="286">
        <v>9.5</v>
      </c>
      <c r="T168" s="286">
        <v>9.4</v>
      </c>
      <c r="U168" s="286">
        <v>9.1999999999999993</v>
      </c>
      <c r="V168" s="286">
        <v>9.6999999999999993</v>
      </c>
      <c r="W168" s="286">
        <v>11.2</v>
      </c>
      <c r="X168" s="320">
        <v>8.8000000000000007</v>
      </c>
      <c r="Y168" s="286">
        <v>9.1</v>
      </c>
      <c r="Z168" s="286">
        <v>9.1</v>
      </c>
      <c r="AA168" s="286">
        <v>8</v>
      </c>
      <c r="AB168" s="286">
        <v>9.4</v>
      </c>
      <c r="AC168" s="320">
        <v>9.6</v>
      </c>
      <c r="AD168" s="286">
        <v>10.7</v>
      </c>
      <c r="AE168" s="286">
        <v>9.6</v>
      </c>
      <c r="AF168" s="286">
        <v>9.8000000000000007</v>
      </c>
      <c r="AG168" s="286">
        <v>9.1</v>
      </c>
      <c r="AH168" s="286">
        <v>8.8000000000000007</v>
      </c>
      <c r="AI168" s="286">
        <v>9.9</v>
      </c>
      <c r="AJ168" s="320">
        <v>10.8</v>
      </c>
      <c r="AK168" s="286">
        <v>9.8000000000000007</v>
      </c>
      <c r="AL168" s="286">
        <v>11.8</v>
      </c>
      <c r="AM168" s="320">
        <v>10.1</v>
      </c>
      <c r="AN168" s="286">
        <v>12.1</v>
      </c>
      <c r="AO168" s="286">
        <v>12.5</v>
      </c>
      <c r="AP168" s="286">
        <v>9.6999999999999993</v>
      </c>
      <c r="AQ168" s="286">
        <v>9.4</v>
      </c>
      <c r="AR168" s="286">
        <v>10</v>
      </c>
      <c r="AS168" s="286">
        <v>9.9</v>
      </c>
      <c r="AT168" s="286">
        <v>10.3</v>
      </c>
      <c r="AU168" s="286">
        <v>8.8000000000000007</v>
      </c>
      <c r="AV168" s="286">
        <v>9.9</v>
      </c>
      <c r="AW168" s="286">
        <v>11.7</v>
      </c>
      <c r="AX168" s="320">
        <v>12.4</v>
      </c>
      <c r="AY168" s="286">
        <v>13.9</v>
      </c>
      <c r="AZ168" s="286">
        <v>12.8</v>
      </c>
      <c r="BA168" s="286">
        <v>10</v>
      </c>
      <c r="BB168" s="286">
        <v>12.8</v>
      </c>
      <c r="BC168" s="286">
        <v>12</v>
      </c>
      <c r="BD168" s="320">
        <v>8.8000000000000007</v>
      </c>
      <c r="BE168" s="286">
        <v>8</v>
      </c>
      <c r="BF168" s="286">
        <v>8.1</v>
      </c>
      <c r="BG168" s="286">
        <v>7.3</v>
      </c>
      <c r="BH168" s="286">
        <v>7.8</v>
      </c>
      <c r="BI168" s="286">
        <v>7.8</v>
      </c>
      <c r="BJ168" s="286">
        <v>13</v>
      </c>
      <c r="BK168" s="286">
        <v>8.9</v>
      </c>
      <c r="BL168" s="286">
        <v>10</v>
      </c>
      <c r="BM168" s="320">
        <v>10.199999999999999</v>
      </c>
      <c r="BN168" s="286">
        <v>9.6999999999999993</v>
      </c>
      <c r="BO168" s="286">
        <v>10.5</v>
      </c>
      <c r="BP168" s="286">
        <v>8.1999999999999993</v>
      </c>
      <c r="BQ168" s="286">
        <v>9.5</v>
      </c>
      <c r="BR168" s="286">
        <v>11.2</v>
      </c>
      <c r="BS168" s="320">
        <v>9.6</v>
      </c>
      <c r="BT168" s="286">
        <v>10</v>
      </c>
      <c r="BU168" s="286">
        <v>10.8</v>
      </c>
      <c r="BV168" s="286">
        <v>8.1999999999999993</v>
      </c>
      <c r="BW168" s="286">
        <v>9.6</v>
      </c>
      <c r="BX168" s="286">
        <v>10.6</v>
      </c>
      <c r="BY168" s="286">
        <v>10.1</v>
      </c>
      <c r="BZ168" s="286">
        <v>9.6999999999999993</v>
      </c>
      <c r="CA168" s="286">
        <v>10.3</v>
      </c>
      <c r="CB168" s="286">
        <v>8.5</v>
      </c>
      <c r="CC168" s="286">
        <v>7.8</v>
      </c>
      <c r="CD168" s="286">
        <v>8.4</v>
      </c>
      <c r="CE168" s="286">
        <v>9.9</v>
      </c>
      <c r="CF168" s="320">
        <v>11.9</v>
      </c>
      <c r="CG168" s="286">
        <v>12.2</v>
      </c>
      <c r="CH168" s="286">
        <v>13.8</v>
      </c>
      <c r="CI168" s="286">
        <v>7.4</v>
      </c>
      <c r="CJ168" s="286">
        <v>13.9</v>
      </c>
      <c r="CK168" s="286">
        <v>10.4</v>
      </c>
      <c r="CL168" s="286">
        <v>8.1999999999999993</v>
      </c>
      <c r="CM168" s="286">
        <v>14</v>
      </c>
      <c r="CN168" s="286">
        <v>9.1999999999999993</v>
      </c>
      <c r="CO168" s="286">
        <v>6.4</v>
      </c>
      <c r="CP168" s="286">
        <v>11.3</v>
      </c>
      <c r="CQ168" s="286">
        <v>15.3</v>
      </c>
      <c r="CR168" s="286">
        <v>10.8</v>
      </c>
      <c r="CS168" s="286">
        <v>11.5</v>
      </c>
      <c r="CT168" s="320">
        <v>8.8000000000000007</v>
      </c>
      <c r="CU168" s="286">
        <v>8.6</v>
      </c>
      <c r="CV168" s="286">
        <v>9.4</v>
      </c>
      <c r="CW168" s="286">
        <v>6.9</v>
      </c>
      <c r="CX168" s="286">
        <v>9.9</v>
      </c>
      <c r="CY168" s="286">
        <v>8.3000000000000007</v>
      </c>
      <c r="CZ168" s="320">
        <v>11.4</v>
      </c>
      <c r="DA168" s="286">
        <v>11.6</v>
      </c>
      <c r="DB168" s="286">
        <v>9.3000000000000007</v>
      </c>
      <c r="DC168" s="286">
        <v>10.6</v>
      </c>
      <c r="DD168" s="286">
        <v>11.8</v>
      </c>
      <c r="DE168" s="286">
        <v>11.2</v>
      </c>
      <c r="DF168" s="286">
        <v>12.9</v>
      </c>
      <c r="DG168" s="320">
        <v>9.9</v>
      </c>
      <c r="DH168" s="320" t="s">
        <v>413</v>
      </c>
      <c r="DI168" s="286" t="s">
        <v>413</v>
      </c>
      <c r="DJ168" s="286">
        <v>18.899999999999999</v>
      </c>
      <c r="DK168" s="286" t="s">
        <v>413</v>
      </c>
      <c r="DL168" s="320" t="s">
        <v>413</v>
      </c>
      <c r="DM168" s="251" t="s">
        <v>413</v>
      </c>
      <c r="DN168" s="321" t="s">
        <v>413</v>
      </c>
    </row>
    <row r="169" spans="1:126" s="31" customFormat="1" ht="16.5" customHeight="1">
      <c r="A169" s="110" t="s">
        <v>586</v>
      </c>
      <c r="B169" s="320"/>
      <c r="C169" s="286"/>
      <c r="D169" s="286"/>
      <c r="E169" s="286"/>
      <c r="F169" s="286"/>
      <c r="G169" s="286"/>
      <c r="H169" s="286"/>
      <c r="I169" s="286"/>
      <c r="J169" s="286"/>
      <c r="K169" s="286"/>
      <c r="L169" s="286"/>
      <c r="M169" s="286"/>
      <c r="N169" s="286"/>
      <c r="O169" s="362"/>
      <c r="P169" s="286"/>
      <c r="Q169" s="286"/>
      <c r="R169" s="286"/>
      <c r="S169" s="286"/>
      <c r="T169" s="286"/>
      <c r="U169" s="286"/>
      <c r="V169" s="286"/>
      <c r="W169" s="286"/>
      <c r="X169" s="362"/>
      <c r="Y169" s="286"/>
      <c r="Z169" s="286"/>
      <c r="AA169" s="286"/>
      <c r="AB169" s="286"/>
      <c r="AC169" s="362"/>
      <c r="AD169" s="286"/>
      <c r="AE169" s="286"/>
      <c r="AF169" s="286"/>
      <c r="AG169" s="286"/>
      <c r="AH169" s="286"/>
      <c r="AI169" s="286"/>
      <c r="AJ169" s="363"/>
      <c r="AK169" s="286"/>
      <c r="AL169" s="286"/>
      <c r="AM169" s="320"/>
      <c r="AN169" s="286"/>
      <c r="AO169" s="286"/>
      <c r="AP169" s="286"/>
      <c r="AQ169" s="286"/>
      <c r="AR169" s="286"/>
      <c r="AS169" s="286"/>
      <c r="AT169" s="286"/>
      <c r="AU169" s="286"/>
      <c r="AV169" s="286"/>
      <c r="AW169" s="286"/>
      <c r="AX169" s="362"/>
      <c r="AY169" s="286"/>
      <c r="AZ169" s="286"/>
      <c r="BA169" s="286"/>
      <c r="BB169" s="286"/>
      <c r="BC169" s="286"/>
      <c r="BD169" s="362"/>
      <c r="BE169" s="286"/>
      <c r="BF169" s="286"/>
      <c r="BG169" s="286"/>
      <c r="BH169" s="286"/>
      <c r="BI169" s="286"/>
      <c r="BJ169" s="286"/>
      <c r="BK169" s="286"/>
      <c r="BL169" s="286"/>
      <c r="BM169" s="362"/>
      <c r="BN169" s="286"/>
      <c r="BO169" s="286"/>
      <c r="BP169" s="286"/>
      <c r="BQ169" s="286"/>
      <c r="BR169" s="286"/>
      <c r="BS169" s="320"/>
      <c r="BT169" s="286"/>
      <c r="BU169" s="286"/>
      <c r="BV169" s="286"/>
      <c r="BW169" s="286"/>
      <c r="BX169" s="286"/>
      <c r="BY169" s="286"/>
      <c r="BZ169" s="286"/>
      <c r="CA169" s="286"/>
      <c r="CB169" s="286"/>
      <c r="CC169" s="286"/>
      <c r="CD169" s="286"/>
      <c r="CE169" s="286"/>
      <c r="CF169" s="362"/>
      <c r="CG169" s="286"/>
      <c r="CH169" s="286"/>
      <c r="CI169" s="286"/>
      <c r="CJ169" s="286"/>
      <c r="CK169" s="286"/>
      <c r="CL169" s="286"/>
      <c r="CM169" s="286"/>
      <c r="CN169" s="286"/>
      <c r="CO169" s="286"/>
      <c r="CP169" s="286"/>
      <c r="CQ169" s="286"/>
      <c r="CR169" s="286"/>
      <c r="CS169" s="286"/>
      <c r="CT169" s="362"/>
      <c r="CU169" s="286"/>
      <c r="CV169" s="286"/>
      <c r="CW169" s="286"/>
      <c r="CX169" s="286"/>
      <c r="CY169" s="286"/>
      <c r="CZ169" s="320"/>
      <c r="DA169" s="286"/>
      <c r="DB169" s="286"/>
      <c r="DC169" s="286"/>
      <c r="DD169" s="286"/>
      <c r="DE169" s="286"/>
      <c r="DF169" s="286"/>
      <c r="DG169" s="320"/>
      <c r="DH169" s="362"/>
      <c r="DI169" s="286"/>
      <c r="DJ169" s="286"/>
      <c r="DK169" s="286"/>
      <c r="DL169" s="362"/>
      <c r="DM169" s="286"/>
      <c r="DN169" s="286"/>
    </row>
    <row r="170" spans="1:126" s="31" customFormat="1" ht="16.5" customHeight="1">
      <c r="A170" s="112" t="s">
        <v>461</v>
      </c>
      <c r="B170" s="320"/>
      <c r="C170" s="286"/>
      <c r="D170" s="286"/>
      <c r="E170" s="286"/>
      <c r="F170" s="286"/>
      <c r="G170" s="286"/>
      <c r="H170" s="286"/>
      <c r="I170" s="286"/>
      <c r="J170" s="286"/>
      <c r="K170" s="286"/>
      <c r="L170" s="286"/>
      <c r="M170" s="286"/>
      <c r="N170" s="286"/>
      <c r="O170" s="362"/>
      <c r="P170" s="286"/>
      <c r="Q170" s="286"/>
      <c r="R170" s="286"/>
      <c r="S170" s="286"/>
      <c r="T170" s="286"/>
      <c r="U170" s="286"/>
      <c r="V170" s="286"/>
      <c r="W170" s="286"/>
      <c r="X170" s="362"/>
      <c r="Y170" s="286"/>
      <c r="Z170" s="286"/>
      <c r="AA170" s="286"/>
      <c r="AB170" s="286"/>
      <c r="AC170" s="362"/>
      <c r="AD170" s="286"/>
      <c r="AE170" s="286"/>
      <c r="AF170" s="286"/>
      <c r="AG170" s="286"/>
      <c r="AH170" s="286"/>
      <c r="AI170" s="286"/>
      <c r="AJ170" s="363"/>
      <c r="AK170" s="286"/>
      <c r="AL170" s="286"/>
      <c r="AM170" s="320"/>
      <c r="AN170" s="286"/>
      <c r="AO170" s="286"/>
      <c r="AP170" s="286"/>
      <c r="AQ170" s="286"/>
      <c r="AR170" s="286"/>
      <c r="AS170" s="286"/>
      <c r="AT170" s="286"/>
      <c r="AU170" s="286"/>
      <c r="AV170" s="286"/>
      <c r="AW170" s="286"/>
      <c r="AX170" s="362"/>
      <c r="AY170" s="286"/>
      <c r="AZ170" s="286"/>
      <c r="BA170" s="286"/>
      <c r="BB170" s="286"/>
      <c r="BC170" s="286"/>
      <c r="BD170" s="362"/>
      <c r="BE170" s="286"/>
      <c r="BF170" s="286"/>
      <c r="BG170" s="286"/>
      <c r="BH170" s="286"/>
      <c r="BI170" s="286"/>
      <c r="BJ170" s="286"/>
      <c r="BK170" s="286"/>
      <c r="BL170" s="286"/>
      <c r="BM170" s="362"/>
      <c r="BN170" s="286"/>
      <c r="BO170" s="286"/>
      <c r="BP170" s="286"/>
      <c r="BQ170" s="286"/>
      <c r="BR170" s="286"/>
      <c r="BS170" s="320"/>
      <c r="BT170" s="286"/>
      <c r="BU170" s="286"/>
      <c r="BV170" s="286"/>
      <c r="BW170" s="286"/>
      <c r="BX170" s="286"/>
      <c r="BY170" s="286"/>
      <c r="BZ170" s="286"/>
      <c r="CA170" s="286"/>
      <c r="CB170" s="286"/>
      <c r="CC170" s="286"/>
      <c r="CD170" s="286"/>
      <c r="CE170" s="286"/>
      <c r="CF170" s="362"/>
      <c r="CG170" s="286"/>
      <c r="CH170" s="286"/>
      <c r="CI170" s="286"/>
      <c r="CJ170" s="286"/>
      <c r="CK170" s="286"/>
      <c r="CL170" s="286"/>
      <c r="CM170" s="286"/>
      <c r="CN170" s="286"/>
      <c r="CO170" s="286"/>
      <c r="CP170" s="286"/>
      <c r="CQ170" s="286"/>
      <c r="CR170" s="286"/>
      <c r="CS170" s="286"/>
      <c r="CT170" s="362"/>
      <c r="CU170" s="286"/>
      <c r="CV170" s="286"/>
      <c r="CW170" s="286"/>
      <c r="CX170" s="286"/>
      <c r="CY170" s="286"/>
      <c r="CZ170" s="320"/>
      <c r="DA170" s="286"/>
      <c r="DB170" s="286"/>
      <c r="DC170" s="286"/>
      <c r="DD170" s="286"/>
      <c r="DE170" s="286"/>
      <c r="DF170" s="286"/>
      <c r="DG170" s="320"/>
      <c r="DH170" s="362"/>
      <c r="DI170" s="286"/>
      <c r="DJ170" s="286"/>
      <c r="DK170" s="286"/>
      <c r="DL170" s="362"/>
      <c r="DM170" s="286"/>
      <c r="DN170" s="286"/>
      <c r="DO170" s="25"/>
    </row>
    <row r="171" spans="1:126" s="31" customFormat="1" ht="16.5" customHeight="1">
      <c r="A171" s="113" t="s">
        <v>431</v>
      </c>
      <c r="B171" s="320"/>
      <c r="C171" s="286"/>
      <c r="D171" s="286"/>
      <c r="E171" s="286"/>
      <c r="F171" s="286"/>
      <c r="G171" s="286"/>
      <c r="H171" s="286"/>
      <c r="I171" s="286"/>
      <c r="J171" s="286"/>
      <c r="K171" s="286"/>
      <c r="L171" s="286"/>
      <c r="M171" s="286"/>
      <c r="N171" s="286"/>
      <c r="O171" s="362"/>
      <c r="P171" s="286"/>
      <c r="Q171" s="286"/>
      <c r="R171" s="286"/>
      <c r="S171" s="286"/>
      <c r="T171" s="286"/>
      <c r="U171" s="286"/>
      <c r="V171" s="286"/>
      <c r="W171" s="286"/>
      <c r="X171" s="362"/>
      <c r="Y171" s="286"/>
      <c r="Z171" s="286"/>
      <c r="AA171" s="286"/>
      <c r="AB171" s="286"/>
      <c r="AC171" s="362"/>
      <c r="AD171" s="286"/>
      <c r="AE171" s="286"/>
      <c r="AF171" s="286"/>
      <c r="AG171" s="286"/>
      <c r="AH171" s="286"/>
      <c r="AI171" s="286"/>
      <c r="AJ171" s="363"/>
      <c r="AK171" s="286"/>
      <c r="AL171" s="286"/>
      <c r="AM171" s="320"/>
      <c r="AN171" s="286"/>
      <c r="AO171" s="286"/>
      <c r="AP171" s="286"/>
      <c r="AQ171" s="286"/>
      <c r="AR171" s="286"/>
      <c r="AS171" s="286"/>
      <c r="AT171" s="286"/>
      <c r="AU171" s="286"/>
      <c r="AV171" s="286"/>
      <c r="AW171" s="286"/>
      <c r="AX171" s="362"/>
      <c r="AY171" s="286"/>
      <c r="AZ171" s="286"/>
      <c r="BA171" s="286"/>
      <c r="BB171" s="286"/>
      <c r="BC171" s="286"/>
      <c r="BD171" s="362"/>
      <c r="BE171" s="286"/>
      <c r="BF171" s="286"/>
      <c r="BG171" s="286"/>
      <c r="BH171" s="286"/>
      <c r="BI171" s="286"/>
      <c r="BJ171" s="286"/>
      <c r="BK171" s="286"/>
      <c r="BL171" s="286"/>
      <c r="BM171" s="362"/>
      <c r="BN171" s="286"/>
      <c r="BO171" s="286"/>
      <c r="BP171" s="286"/>
      <c r="BQ171" s="286"/>
      <c r="BR171" s="286"/>
      <c r="BS171" s="320"/>
      <c r="BT171" s="286"/>
      <c r="BU171" s="286"/>
      <c r="BV171" s="286"/>
      <c r="BW171" s="286"/>
      <c r="BX171" s="286"/>
      <c r="BY171" s="286"/>
      <c r="BZ171" s="286"/>
      <c r="CA171" s="286"/>
      <c r="CB171" s="286"/>
      <c r="CC171" s="286"/>
      <c r="CD171" s="286"/>
      <c r="CE171" s="286"/>
      <c r="CF171" s="362"/>
      <c r="CG171" s="286"/>
      <c r="CH171" s="286"/>
      <c r="CI171" s="286"/>
      <c r="CJ171" s="286"/>
      <c r="CK171" s="286"/>
      <c r="CL171" s="286"/>
      <c r="CM171" s="286"/>
      <c r="CN171" s="286"/>
      <c r="CO171" s="286"/>
      <c r="CP171" s="286"/>
      <c r="CQ171" s="286"/>
      <c r="CR171" s="286"/>
      <c r="CS171" s="286"/>
      <c r="CT171" s="362"/>
      <c r="CU171" s="286"/>
      <c r="CV171" s="286"/>
      <c r="CW171" s="286"/>
      <c r="CX171" s="286"/>
      <c r="CY171" s="286"/>
      <c r="CZ171" s="320"/>
      <c r="DA171" s="286"/>
      <c r="DB171" s="286"/>
      <c r="DC171" s="286"/>
      <c r="DD171" s="286"/>
      <c r="DE171" s="286"/>
      <c r="DF171" s="286"/>
      <c r="DG171" s="320"/>
      <c r="DH171" s="362"/>
      <c r="DI171" s="286"/>
      <c r="DJ171" s="286"/>
      <c r="DK171" s="286"/>
      <c r="DL171" s="362"/>
      <c r="DM171" s="286"/>
      <c r="DN171" s="286"/>
      <c r="DO171" s="25"/>
    </row>
    <row r="172" spans="1:126" s="31" customFormat="1" ht="16.5" customHeight="1">
      <c r="A172" s="114" t="s">
        <v>585</v>
      </c>
      <c r="B172" s="314">
        <v>34600</v>
      </c>
      <c r="C172" s="315" t="s">
        <v>413</v>
      </c>
      <c r="D172" s="315" t="s">
        <v>413</v>
      </c>
      <c r="E172" s="315" t="s">
        <v>413</v>
      </c>
      <c r="F172" s="315" t="s">
        <v>413</v>
      </c>
      <c r="G172" s="315" t="s">
        <v>413</v>
      </c>
      <c r="H172" s="315" t="s">
        <v>413</v>
      </c>
      <c r="I172" s="315" t="s">
        <v>413</v>
      </c>
      <c r="J172" s="315" t="s">
        <v>413</v>
      </c>
      <c r="K172" s="315" t="s">
        <v>413</v>
      </c>
      <c r="L172" s="315" t="s">
        <v>413</v>
      </c>
      <c r="M172" s="315" t="s">
        <v>413</v>
      </c>
      <c r="N172" s="315" t="s">
        <v>413</v>
      </c>
      <c r="O172" s="314">
        <v>14900</v>
      </c>
      <c r="P172" s="315" t="s">
        <v>413</v>
      </c>
      <c r="Q172" s="315" t="s">
        <v>413</v>
      </c>
      <c r="R172" s="315" t="s">
        <v>413</v>
      </c>
      <c r="S172" s="315" t="s">
        <v>413</v>
      </c>
      <c r="T172" s="315" t="s">
        <v>413</v>
      </c>
      <c r="U172" s="315" t="s">
        <v>413</v>
      </c>
      <c r="V172" s="315" t="s">
        <v>413</v>
      </c>
      <c r="W172" s="315" t="s">
        <v>413</v>
      </c>
      <c r="X172" s="314">
        <v>8500</v>
      </c>
      <c r="Y172" s="315" t="s">
        <v>413</v>
      </c>
      <c r="Z172" s="315" t="s">
        <v>413</v>
      </c>
      <c r="AA172" s="315" t="s">
        <v>413</v>
      </c>
      <c r="AB172" s="315" t="s">
        <v>413</v>
      </c>
      <c r="AC172" s="314">
        <v>12800</v>
      </c>
      <c r="AD172" s="315" t="s">
        <v>413</v>
      </c>
      <c r="AE172" s="315" t="s">
        <v>413</v>
      </c>
      <c r="AF172" s="315" t="s">
        <v>413</v>
      </c>
      <c r="AG172" s="315" t="s">
        <v>413</v>
      </c>
      <c r="AH172" s="315" t="s">
        <v>413</v>
      </c>
      <c r="AI172" s="315" t="s">
        <v>413</v>
      </c>
      <c r="AJ172" s="314">
        <v>300</v>
      </c>
      <c r="AK172" s="315" t="s">
        <v>413</v>
      </c>
      <c r="AL172" s="315" t="s">
        <v>413</v>
      </c>
      <c r="AM172" s="314">
        <v>39300</v>
      </c>
      <c r="AN172" s="315" t="s">
        <v>413</v>
      </c>
      <c r="AO172" s="315" t="s">
        <v>413</v>
      </c>
      <c r="AP172" s="315" t="s">
        <v>413</v>
      </c>
      <c r="AQ172" s="315" t="s">
        <v>413</v>
      </c>
      <c r="AR172" s="315" t="s">
        <v>413</v>
      </c>
      <c r="AS172" s="315" t="s">
        <v>413</v>
      </c>
      <c r="AT172" s="315" t="s">
        <v>413</v>
      </c>
      <c r="AU172" s="315" t="s">
        <v>413</v>
      </c>
      <c r="AV172" s="315" t="s">
        <v>413</v>
      </c>
      <c r="AW172" s="315" t="s">
        <v>413</v>
      </c>
      <c r="AX172" s="314">
        <v>55500</v>
      </c>
      <c r="AY172" s="315" t="s">
        <v>413</v>
      </c>
      <c r="AZ172" s="315" t="s">
        <v>413</v>
      </c>
      <c r="BA172" s="315" t="s">
        <v>413</v>
      </c>
      <c r="BB172" s="315" t="s">
        <v>413</v>
      </c>
      <c r="BC172" s="315" t="s">
        <v>413</v>
      </c>
      <c r="BD172" s="314">
        <v>100400</v>
      </c>
      <c r="BE172" s="315" t="s">
        <v>413</v>
      </c>
      <c r="BF172" s="315" t="s">
        <v>413</v>
      </c>
      <c r="BG172" s="315" t="s">
        <v>413</v>
      </c>
      <c r="BH172" s="315" t="s">
        <v>413</v>
      </c>
      <c r="BI172" s="315" t="s">
        <v>413</v>
      </c>
      <c r="BJ172" s="315" t="s">
        <v>413</v>
      </c>
      <c r="BK172" s="315" t="s">
        <v>413</v>
      </c>
      <c r="BL172" s="315" t="s">
        <v>413</v>
      </c>
      <c r="BM172" s="314">
        <v>18100</v>
      </c>
      <c r="BN172" s="315" t="s">
        <v>413</v>
      </c>
      <c r="BO172" s="315" t="s">
        <v>413</v>
      </c>
      <c r="BP172" s="315" t="s">
        <v>413</v>
      </c>
      <c r="BQ172" s="315" t="s">
        <v>413</v>
      </c>
      <c r="BR172" s="315" t="s">
        <v>413</v>
      </c>
      <c r="BS172" s="314">
        <v>20400</v>
      </c>
      <c r="BT172" s="364" t="s">
        <v>413</v>
      </c>
      <c r="BU172" s="315" t="s">
        <v>413</v>
      </c>
      <c r="BV172" s="315" t="s">
        <v>413</v>
      </c>
      <c r="BW172" s="315" t="s">
        <v>413</v>
      </c>
      <c r="BX172" s="315" t="s">
        <v>413</v>
      </c>
      <c r="BY172" s="315" t="s">
        <v>413</v>
      </c>
      <c r="BZ172" s="315" t="s">
        <v>413</v>
      </c>
      <c r="CA172" s="315" t="s">
        <v>413</v>
      </c>
      <c r="CB172" s="315" t="s">
        <v>413</v>
      </c>
      <c r="CC172" s="315" t="s">
        <v>413</v>
      </c>
      <c r="CD172" s="315" t="s">
        <v>413</v>
      </c>
      <c r="CE172" s="315" t="s">
        <v>413</v>
      </c>
      <c r="CF172" s="314">
        <v>22900</v>
      </c>
      <c r="CG172" s="315" t="s">
        <v>413</v>
      </c>
      <c r="CH172" s="315" t="s">
        <v>413</v>
      </c>
      <c r="CI172" s="315" t="s">
        <v>413</v>
      </c>
      <c r="CJ172" s="315" t="s">
        <v>413</v>
      </c>
      <c r="CK172" s="315" t="s">
        <v>413</v>
      </c>
      <c r="CL172" s="315" t="s">
        <v>413</v>
      </c>
      <c r="CM172" s="315" t="s">
        <v>413</v>
      </c>
      <c r="CN172" s="315" t="s">
        <v>413</v>
      </c>
      <c r="CO172" s="315" t="s">
        <v>413</v>
      </c>
      <c r="CP172" s="315" t="s">
        <v>413</v>
      </c>
      <c r="CQ172" s="315" t="s">
        <v>413</v>
      </c>
      <c r="CR172" s="315" t="s">
        <v>413</v>
      </c>
      <c r="CS172" s="315" t="s">
        <v>413</v>
      </c>
      <c r="CT172" s="314">
        <v>15600</v>
      </c>
      <c r="CU172" s="315" t="s">
        <v>413</v>
      </c>
      <c r="CV172" s="315" t="s">
        <v>413</v>
      </c>
      <c r="CW172" s="315" t="s">
        <v>413</v>
      </c>
      <c r="CX172" s="315" t="s">
        <v>413</v>
      </c>
      <c r="CY172" s="315" t="s">
        <v>413</v>
      </c>
      <c r="CZ172" s="314">
        <v>40100</v>
      </c>
      <c r="DA172" s="315" t="s">
        <v>413</v>
      </c>
      <c r="DB172" s="315" t="s">
        <v>413</v>
      </c>
      <c r="DC172" s="315" t="s">
        <v>413</v>
      </c>
      <c r="DD172" s="315" t="s">
        <v>413</v>
      </c>
      <c r="DE172" s="315" t="s">
        <v>413</v>
      </c>
      <c r="DF172" s="315" t="s">
        <v>413</v>
      </c>
      <c r="DG172" s="314">
        <v>383400</v>
      </c>
      <c r="DH172" s="314" t="s">
        <v>413</v>
      </c>
      <c r="DI172" s="315" t="s">
        <v>413</v>
      </c>
      <c r="DJ172" s="315" t="s">
        <v>413</v>
      </c>
      <c r="DK172" s="315" t="s">
        <v>413</v>
      </c>
      <c r="DL172" s="314" t="s">
        <v>413</v>
      </c>
      <c r="DM172" s="315" t="s">
        <v>413</v>
      </c>
      <c r="DN172" s="316" t="s">
        <v>413</v>
      </c>
      <c r="DO172" s="6"/>
      <c r="DP172" s="6"/>
      <c r="DQ172" s="6"/>
      <c r="DR172" s="6"/>
      <c r="DS172" s="6"/>
      <c r="DT172" s="6"/>
      <c r="DU172" s="6"/>
      <c r="DV172" s="6"/>
    </row>
    <row r="173" spans="1:126" s="31" customFormat="1" ht="16.5" customHeight="1">
      <c r="A173" s="114" t="s">
        <v>432</v>
      </c>
      <c r="B173" s="314">
        <v>36300</v>
      </c>
      <c r="C173" s="315" t="s">
        <v>413</v>
      </c>
      <c r="D173" s="315" t="s">
        <v>413</v>
      </c>
      <c r="E173" s="315" t="s">
        <v>413</v>
      </c>
      <c r="F173" s="315" t="s">
        <v>413</v>
      </c>
      <c r="G173" s="315" t="s">
        <v>413</v>
      </c>
      <c r="H173" s="315" t="s">
        <v>413</v>
      </c>
      <c r="I173" s="315" t="s">
        <v>413</v>
      </c>
      <c r="J173" s="315" t="s">
        <v>413</v>
      </c>
      <c r="K173" s="315" t="s">
        <v>413</v>
      </c>
      <c r="L173" s="315" t="s">
        <v>413</v>
      </c>
      <c r="M173" s="315" t="s">
        <v>413</v>
      </c>
      <c r="N173" s="315" t="s">
        <v>413</v>
      </c>
      <c r="O173" s="314">
        <v>15200</v>
      </c>
      <c r="P173" s="315" t="s">
        <v>413</v>
      </c>
      <c r="Q173" s="315" t="s">
        <v>413</v>
      </c>
      <c r="R173" s="315" t="s">
        <v>413</v>
      </c>
      <c r="S173" s="315" t="s">
        <v>413</v>
      </c>
      <c r="T173" s="315" t="s">
        <v>413</v>
      </c>
      <c r="U173" s="315" t="s">
        <v>413</v>
      </c>
      <c r="V173" s="315" t="s">
        <v>413</v>
      </c>
      <c r="W173" s="315" t="s">
        <v>413</v>
      </c>
      <c r="X173" s="314">
        <v>8900</v>
      </c>
      <c r="Y173" s="315" t="s">
        <v>413</v>
      </c>
      <c r="Z173" s="315" t="s">
        <v>413</v>
      </c>
      <c r="AA173" s="315" t="s">
        <v>413</v>
      </c>
      <c r="AB173" s="315" t="s">
        <v>413</v>
      </c>
      <c r="AC173" s="314">
        <v>13200</v>
      </c>
      <c r="AD173" s="315" t="s">
        <v>413</v>
      </c>
      <c r="AE173" s="315" t="s">
        <v>413</v>
      </c>
      <c r="AF173" s="315" t="s">
        <v>413</v>
      </c>
      <c r="AG173" s="315" t="s">
        <v>413</v>
      </c>
      <c r="AH173" s="315" t="s">
        <v>413</v>
      </c>
      <c r="AI173" s="315" t="s">
        <v>413</v>
      </c>
      <c r="AJ173" s="314">
        <v>300</v>
      </c>
      <c r="AK173" s="315" t="s">
        <v>413</v>
      </c>
      <c r="AL173" s="315" t="s">
        <v>413</v>
      </c>
      <c r="AM173" s="314">
        <v>40600</v>
      </c>
      <c r="AN173" s="315" t="s">
        <v>413</v>
      </c>
      <c r="AO173" s="315" t="s">
        <v>413</v>
      </c>
      <c r="AP173" s="315" t="s">
        <v>413</v>
      </c>
      <c r="AQ173" s="315" t="s">
        <v>413</v>
      </c>
      <c r="AR173" s="315" t="s">
        <v>413</v>
      </c>
      <c r="AS173" s="315" t="s">
        <v>413</v>
      </c>
      <c r="AT173" s="315" t="s">
        <v>413</v>
      </c>
      <c r="AU173" s="315" t="s">
        <v>413</v>
      </c>
      <c r="AV173" s="315" t="s">
        <v>413</v>
      </c>
      <c r="AW173" s="315" t="s">
        <v>413</v>
      </c>
      <c r="AX173" s="314">
        <v>56600</v>
      </c>
      <c r="AY173" s="315" t="s">
        <v>413</v>
      </c>
      <c r="AZ173" s="315" t="s">
        <v>413</v>
      </c>
      <c r="BA173" s="315" t="s">
        <v>413</v>
      </c>
      <c r="BB173" s="315" t="s">
        <v>413</v>
      </c>
      <c r="BC173" s="315" t="s">
        <v>413</v>
      </c>
      <c r="BD173" s="314">
        <v>105800</v>
      </c>
      <c r="BE173" s="315" t="s">
        <v>413</v>
      </c>
      <c r="BF173" s="315" t="s">
        <v>413</v>
      </c>
      <c r="BG173" s="315" t="s">
        <v>413</v>
      </c>
      <c r="BH173" s="315" t="s">
        <v>413</v>
      </c>
      <c r="BI173" s="315" t="s">
        <v>413</v>
      </c>
      <c r="BJ173" s="315" t="s">
        <v>413</v>
      </c>
      <c r="BK173" s="315" t="s">
        <v>413</v>
      </c>
      <c r="BL173" s="315" t="s">
        <v>413</v>
      </c>
      <c r="BM173" s="314">
        <v>18500</v>
      </c>
      <c r="BN173" s="315" t="s">
        <v>413</v>
      </c>
      <c r="BO173" s="315" t="s">
        <v>413</v>
      </c>
      <c r="BP173" s="315" t="s">
        <v>413</v>
      </c>
      <c r="BQ173" s="315" t="s">
        <v>413</v>
      </c>
      <c r="BR173" s="315" t="s">
        <v>413</v>
      </c>
      <c r="BS173" s="314">
        <v>21700</v>
      </c>
      <c r="BT173" s="364" t="s">
        <v>413</v>
      </c>
      <c r="BU173" s="315" t="s">
        <v>413</v>
      </c>
      <c r="BV173" s="315" t="s">
        <v>413</v>
      </c>
      <c r="BW173" s="315" t="s">
        <v>413</v>
      </c>
      <c r="BX173" s="315" t="s">
        <v>413</v>
      </c>
      <c r="BY173" s="315" t="s">
        <v>413</v>
      </c>
      <c r="BZ173" s="315" t="s">
        <v>413</v>
      </c>
      <c r="CA173" s="315" t="s">
        <v>413</v>
      </c>
      <c r="CB173" s="315" t="s">
        <v>413</v>
      </c>
      <c r="CC173" s="315" t="s">
        <v>413</v>
      </c>
      <c r="CD173" s="315" t="s">
        <v>413</v>
      </c>
      <c r="CE173" s="315" t="s">
        <v>413</v>
      </c>
      <c r="CF173" s="314">
        <v>24100</v>
      </c>
      <c r="CG173" s="315" t="s">
        <v>413</v>
      </c>
      <c r="CH173" s="315" t="s">
        <v>413</v>
      </c>
      <c r="CI173" s="315" t="s">
        <v>413</v>
      </c>
      <c r="CJ173" s="315" t="s">
        <v>413</v>
      </c>
      <c r="CK173" s="315" t="s">
        <v>413</v>
      </c>
      <c r="CL173" s="315" t="s">
        <v>413</v>
      </c>
      <c r="CM173" s="315" t="s">
        <v>413</v>
      </c>
      <c r="CN173" s="315" t="s">
        <v>413</v>
      </c>
      <c r="CO173" s="315" t="s">
        <v>413</v>
      </c>
      <c r="CP173" s="315" t="s">
        <v>413</v>
      </c>
      <c r="CQ173" s="315" t="s">
        <v>413</v>
      </c>
      <c r="CR173" s="315" t="s">
        <v>413</v>
      </c>
      <c r="CS173" s="315" t="s">
        <v>413</v>
      </c>
      <c r="CT173" s="314">
        <v>16600</v>
      </c>
      <c r="CU173" s="315" t="s">
        <v>413</v>
      </c>
      <c r="CV173" s="315" t="s">
        <v>413</v>
      </c>
      <c r="CW173" s="315" t="s">
        <v>413</v>
      </c>
      <c r="CX173" s="315" t="s">
        <v>413</v>
      </c>
      <c r="CY173" s="315" t="s">
        <v>413</v>
      </c>
      <c r="CZ173" s="314">
        <v>42100</v>
      </c>
      <c r="DA173" s="315" t="s">
        <v>413</v>
      </c>
      <c r="DB173" s="315" t="s">
        <v>413</v>
      </c>
      <c r="DC173" s="315" t="s">
        <v>413</v>
      </c>
      <c r="DD173" s="315" t="s">
        <v>413</v>
      </c>
      <c r="DE173" s="315" t="s">
        <v>413</v>
      </c>
      <c r="DF173" s="315" t="s">
        <v>413</v>
      </c>
      <c r="DG173" s="314">
        <v>399900</v>
      </c>
      <c r="DH173" s="314" t="s">
        <v>413</v>
      </c>
      <c r="DI173" s="315" t="s">
        <v>413</v>
      </c>
      <c r="DJ173" s="315" t="s">
        <v>413</v>
      </c>
      <c r="DK173" s="315" t="s">
        <v>413</v>
      </c>
      <c r="DL173" s="314" t="s">
        <v>413</v>
      </c>
      <c r="DM173" s="315" t="s">
        <v>413</v>
      </c>
      <c r="DN173" s="316" t="s">
        <v>413</v>
      </c>
      <c r="DO173" s="6"/>
      <c r="DP173" s="6"/>
      <c r="DQ173" s="6"/>
      <c r="DR173" s="6"/>
      <c r="DS173" s="6"/>
      <c r="DT173" s="6"/>
      <c r="DU173" s="6"/>
      <c r="DV173" s="6"/>
    </row>
    <row r="174" spans="1:126" s="31" customFormat="1" ht="16.5" customHeight="1">
      <c r="A174" s="113" t="s">
        <v>433</v>
      </c>
      <c r="B174" s="314"/>
      <c r="C174" s="315"/>
      <c r="D174" s="315"/>
      <c r="E174" s="315"/>
      <c r="F174" s="315"/>
      <c r="G174" s="315"/>
      <c r="H174" s="315"/>
      <c r="I174" s="315"/>
      <c r="J174" s="315"/>
      <c r="K174" s="315"/>
      <c r="L174" s="315"/>
      <c r="M174" s="315"/>
      <c r="N174" s="315"/>
      <c r="O174" s="314"/>
      <c r="P174" s="315"/>
      <c r="Q174" s="315"/>
      <c r="R174" s="315"/>
      <c r="S174" s="315"/>
      <c r="T174" s="315"/>
      <c r="U174" s="315"/>
      <c r="V174" s="315"/>
      <c r="W174" s="315"/>
      <c r="X174" s="314"/>
      <c r="Y174" s="315"/>
      <c r="Z174" s="315"/>
      <c r="AA174" s="315"/>
      <c r="AB174" s="315"/>
      <c r="AC174" s="314"/>
      <c r="AD174" s="315"/>
      <c r="AE174" s="315"/>
      <c r="AF174" s="315"/>
      <c r="AG174" s="315"/>
      <c r="AH174" s="315"/>
      <c r="AI174" s="315"/>
      <c r="AJ174" s="314"/>
      <c r="AK174" s="315"/>
      <c r="AL174" s="315"/>
      <c r="AM174" s="314"/>
      <c r="AN174" s="315"/>
      <c r="AO174" s="315"/>
      <c r="AP174" s="315"/>
      <c r="AQ174" s="315"/>
      <c r="AR174" s="315"/>
      <c r="AS174" s="315"/>
      <c r="AT174" s="315"/>
      <c r="AU174" s="315"/>
      <c r="AV174" s="315"/>
      <c r="AW174" s="315"/>
      <c r="AX174" s="314"/>
      <c r="AY174" s="315"/>
      <c r="AZ174" s="315"/>
      <c r="BA174" s="315"/>
      <c r="BB174" s="315"/>
      <c r="BC174" s="315"/>
      <c r="BD174" s="314"/>
      <c r="BE174" s="315"/>
      <c r="BF174" s="315"/>
      <c r="BG174" s="315"/>
      <c r="BH174" s="315"/>
      <c r="BI174" s="315"/>
      <c r="BJ174" s="315"/>
      <c r="BK174" s="315"/>
      <c r="BL174" s="315"/>
      <c r="BM174" s="314"/>
      <c r="BN174" s="315"/>
      <c r="BO174" s="315"/>
      <c r="BP174" s="315"/>
      <c r="BQ174" s="315"/>
      <c r="BR174" s="315"/>
      <c r="BS174" s="314"/>
      <c r="BT174" s="364"/>
      <c r="BU174" s="315"/>
      <c r="BV174" s="315"/>
      <c r="BW174" s="315"/>
      <c r="BX174" s="315"/>
      <c r="BY174" s="315"/>
      <c r="BZ174" s="315"/>
      <c r="CA174" s="315"/>
      <c r="CB174" s="315"/>
      <c r="CC174" s="315"/>
      <c r="CD174" s="315"/>
      <c r="CE174" s="315"/>
      <c r="CF174" s="314"/>
      <c r="CG174" s="315"/>
      <c r="CH174" s="315"/>
      <c r="CI174" s="315"/>
      <c r="CJ174" s="315"/>
      <c r="CK174" s="315"/>
      <c r="CL174" s="315"/>
      <c r="CM174" s="315"/>
      <c r="CN174" s="315"/>
      <c r="CO174" s="315"/>
      <c r="CP174" s="315"/>
      <c r="CQ174" s="315"/>
      <c r="CR174" s="315"/>
      <c r="CS174" s="315"/>
      <c r="CT174" s="314"/>
      <c r="CU174" s="315"/>
      <c r="CV174" s="315"/>
      <c r="CW174" s="315"/>
      <c r="CX174" s="315"/>
      <c r="CY174" s="315"/>
      <c r="CZ174" s="314"/>
      <c r="DA174" s="315"/>
      <c r="DB174" s="315"/>
      <c r="DC174" s="315"/>
      <c r="DD174" s="315"/>
      <c r="DE174" s="315"/>
      <c r="DF174" s="315"/>
      <c r="DG174" s="314"/>
      <c r="DH174" s="314"/>
      <c r="DI174" s="315"/>
      <c r="DJ174" s="315"/>
      <c r="DK174" s="315"/>
      <c r="DL174" s="314"/>
      <c r="DM174" s="315"/>
      <c r="DN174" s="316"/>
      <c r="DO174" s="25"/>
    </row>
    <row r="175" spans="1:126" s="31" customFormat="1" ht="16.5" customHeight="1">
      <c r="A175" s="114" t="s">
        <v>585</v>
      </c>
      <c r="B175" s="314">
        <v>48900</v>
      </c>
      <c r="C175" s="315" t="s">
        <v>413</v>
      </c>
      <c r="D175" s="315" t="s">
        <v>413</v>
      </c>
      <c r="E175" s="315" t="s">
        <v>413</v>
      </c>
      <c r="F175" s="315" t="s">
        <v>413</v>
      </c>
      <c r="G175" s="315" t="s">
        <v>413</v>
      </c>
      <c r="H175" s="315" t="s">
        <v>413</v>
      </c>
      <c r="I175" s="315" t="s">
        <v>413</v>
      </c>
      <c r="J175" s="315" t="s">
        <v>413</v>
      </c>
      <c r="K175" s="315" t="s">
        <v>413</v>
      </c>
      <c r="L175" s="315" t="s">
        <v>413</v>
      </c>
      <c r="M175" s="315" t="s">
        <v>413</v>
      </c>
      <c r="N175" s="315" t="s">
        <v>413</v>
      </c>
      <c r="O175" s="314">
        <v>20600</v>
      </c>
      <c r="P175" s="315" t="s">
        <v>413</v>
      </c>
      <c r="Q175" s="315" t="s">
        <v>413</v>
      </c>
      <c r="R175" s="315" t="s">
        <v>413</v>
      </c>
      <c r="S175" s="315" t="s">
        <v>413</v>
      </c>
      <c r="T175" s="315" t="s">
        <v>413</v>
      </c>
      <c r="U175" s="315" t="s">
        <v>413</v>
      </c>
      <c r="V175" s="315" t="s">
        <v>413</v>
      </c>
      <c r="W175" s="315" t="s">
        <v>413</v>
      </c>
      <c r="X175" s="314">
        <v>11800</v>
      </c>
      <c r="Y175" s="315" t="s">
        <v>413</v>
      </c>
      <c r="Z175" s="315" t="s">
        <v>413</v>
      </c>
      <c r="AA175" s="315" t="s">
        <v>413</v>
      </c>
      <c r="AB175" s="315" t="s">
        <v>413</v>
      </c>
      <c r="AC175" s="314">
        <v>17400</v>
      </c>
      <c r="AD175" s="315" t="s">
        <v>413</v>
      </c>
      <c r="AE175" s="315" t="s">
        <v>413</v>
      </c>
      <c r="AF175" s="315" t="s">
        <v>413</v>
      </c>
      <c r="AG175" s="315" t="s">
        <v>413</v>
      </c>
      <c r="AH175" s="315" t="s">
        <v>413</v>
      </c>
      <c r="AI175" s="315" t="s">
        <v>413</v>
      </c>
      <c r="AJ175" s="314">
        <v>400</v>
      </c>
      <c r="AK175" s="315" t="s">
        <v>413</v>
      </c>
      <c r="AL175" s="315" t="s">
        <v>413</v>
      </c>
      <c r="AM175" s="314">
        <v>51900</v>
      </c>
      <c r="AN175" s="315" t="s">
        <v>413</v>
      </c>
      <c r="AO175" s="315" t="s">
        <v>413</v>
      </c>
      <c r="AP175" s="315" t="s">
        <v>413</v>
      </c>
      <c r="AQ175" s="315" t="s">
        <v>413</v>
      </c>
      <c r="AR175" s="315" t="s">
        <v>413</v>
      </c>
      <c r="AS175" s="315" t="s">
        <v>413</v>
      </c>
      <c r="AT175" s="315" t="s">
        <v>413</v>
      </c>
      <c r="AU175" s="315" t="s">
        <v>413</v>
      </c>
      <c r="AV175" s="315" t="s">
        <v>413</v>
      </c>
      <c r="AW175" s="315" t="s">
        <v>413</v>
      </c>
      <c r="AX175" s="314">
        <v>74000</v>
      </c>
      <c r="AY175" s="315" t="s">
        <v>413</v>
      </c>
      <c r="AZ175" s="315" t="s">
        <v>413</v>
      </c>
      <c r="BA175" s="315" t="s">
        <v>413</v>
      </c>
      <c r="BB175" s="315" t="s">
        <v>413</v>
      </c>
      <c r="BC175" s="315" t="s">
        <v>413</v>
      </c>
      <c r="BD175" s="314">
        <v>134600</v>
      </c>
      <c r="BE175" s="315" t="s">
        <v>413</v>
      </c>
      <c r="BF175" s="315" t="s">
        <v>413</v>
      </c>
      <c r="BG175" s="315" t="s">
        <v>413</v>
      </c>
      <c r="BH175" s="315" t="s">
        <v>413</v>
      </c>
      <c r="BI175" s="315" t="s">
        <v>413</v>
      </c>
      <c r="BJ175" s="315" t="s">
        <v>413</v>
      </c>
      <c r="BK175" s="315" t="s">
        <v>413</v>
      </c>
      <c r="BL175" s="315" t="s">
        <v>413</v>
      </c>
      <c r="BM175" s="314">
        <v>24800</v>
      </c>
      <c r="BN175" s="315" t="s">
        <v>413</v>
      </c>
      <c r="BO175" s="315" t="s">
        <v>413</v>
      </c>
      <c r="BP175" s="315" t="s">
        <v>413</v>
      </c>
      <c r="BQ175" s="315" t="s">
        <v>413</v>
      </c>
      <c r="BR175" s="315" t="s">
        <v>413</v>
      </c>
      <c r="BS175" s="314">
        <v>29000</v>
      </c>
      <c r="BT175" s="364" t="s">
        <v>413</v>
      </c>
      <c r="BU175" s="315" t="s">
        <v>413</v>
      </c>
      <c r="BV175" s="315" t="s">
        <v>413</v>
      </c>
      <c r="BW175" s="315" t="s">
        <v>413</v>
      </c>
      <c r="BX175" s="315" t="s">
        <v>413</v>
      </c>
      <c r="BY175" s="315" t="s">
        <v>413</v>
      </c>
      <c r="BZ175" s="315" t="s">
        <v>413</v>
      </c>
      <c r="CA175" s="315" t="s">
        <v>413</v>
      </c>
      <c r="CB175" s="315" t="s">
        <v>413</v>
      </c>
      <c r="CC175" s="315" t="s">
        <v>413</v>
      </c>
      <c r="CD175" s="315" t="s">
        <v>413</v>
      </c>
      <c r="CE175" s="315" t="s">
        <v>413</v>
      </c>
      <c r="CF175" s="314">
        <v>29600</v>
      </c>
      <c r="CG175" s="315" t="s">
        <v>413</v>
      </c>
      <c r="CH175" s="315" t="s">
        <v>413</v>
      </c>
      <c r="CI175" s="315" t="s">
        <v>413</v>
      </c>
      <c r="CJ175" s="315" t="s">
        <v>413</v>
      </c>
      <c r="CK175" s="315" t="s">
        <v>413</v>
      </c>
      <c r="CL175" s="315" t="s">
        <v>413</v>
      </c>
      <c r="CM175" s="315" t="s">
        <v>413</v>
      </c>
      <c r="CN175" s="315" t="s">
        <v>413</v>
      </c>
      <c r="CO175" s="315" t="s">
        <v>413</v>
      </c>
      <c r="CP175" s="315" t="s">
        <v>413</v>
      </c>
      <c r="CQ175" s="315" t="s">
        <v>413</v>
      </c>
      <c r="CR175" s="315" t="s">
        <v>413</v>
      </c>
      <c r="CS175" s="315" t="s">
        <v>413</v>
      </c>
      <c r="CT175" s="314">
        <v>22500</v>
      </c>
      <c r="CU175" s="315" t="s">
        <v>413</v>
      </c>
      <c r="CV175" s="315" t="s">
        <v>413</v>
      </c>
      <c r="CW175" s="315" t="s">
        <v>413</v>
      </c>
      <c r="CX175" s="315" t="s">
        <v>413</v>
      </c>
      <c r="CY175" s="315" t="s">
        <v>413</v>
      </c>
      <c r="CZ175" s="314">
        <v>51700</v>
      </c>
      <c r="DA175" s="315" t="s">
        <v>413</v>
      </c>
      <c r="DB175" s="315" t="s">
        <v>413</v>
      </c>
      <c r="DC175" s="315" t="s">
        <v>413</v>
      </c>
      <c r="DD175" s="315" t="s">
        <v>413</v>
      </c>
      <c r="DE175" s="315" t="s">
        <v>413</v>
      </c>
      <c r="DF175" s="315" t="s">
        <v>413</v>
      </c>
      <c r="DG175" s="314">
        <v>517200</v>
      </c>
      <c r="DH175" s="314" t="s">
        <v>413</v>
      </c>
      <c r="DI175" s="315" t="s">
        <v>413</v>
      </c>
      <c r="DJ175" s="315" t="s">
        <v>413</v>
      </c>
      <c r="DK175" s="315" t="s">
        <v>413</v>
      </c>
      <c r="DL175" s="314" t="s">
        <v>413</v>
      </c>
      <c r="DM175" s="315" t="s">
        <v>413</v>
      </c>
      <c r="DN175" s="316" t="s">
        <v>413</v>
      </c>
      <c r="DO175" s="6"/>
      <c r="DP175" s="6"/>
      <c r="DQ175" s="6"/>
      <c r="DR175" s="6"/>
      <c r="DS175" s="6"/>
      <c r="DT175" s="6"/>
      <c r="DU175" s="6"/>
      <c r="DV175" s="6"/>
    </row>
    <row r="176" spans="1:126" s="31" customFormat="1" ht="16.5" customHeight="1">
      <c r="A176" s="114" t="s">
        <v>432</v>
      </c>
      <c r="B176" s="314">
        <v>51300</v>
      </c>
      <c r="C176" s="315" t="s">
        <v>413</v>
      </c>
      <c r="D176" s="315" t="s">
        <v>413</v>
      </c>
      <c r="E176" s="315" t="s">
        <v>413</v>
      </c>
      <c r="F176" s="315" t="s">
        <v>413</v>
      </c>
      <c r="G176" s="315" t="s">
        <v>413</v>
      </c>
      <c r="H176" s="315" t="s">
        <v>413</v>
      </c>
      <c r="I176" s="315" t="s">
        <v>413</v>
      </c>
      <c r="J176" s="315" t="s">
        <v>413</v>
      </c>
      <c r="K176" s="315" t="s">
        <v>413</v>
      </c>
      <c r="L176" s="315" t="s">
        <v>413</v>
      </c>
      <c r="M176" s="315" t="s">
        <v>413</v>
      </c>
      <c r="N176" s="315" t="s">
        <v>413</v>
      </c>
      <c r="O176" s="314">
        <v>21400</v>
      </c>
      <c r="P176" s="315" t="s">
        <v>413</v>
      </c>
      <c r="Q176" s="315" t="s">
        <v>413</v>
      </c>
      <c r="R176" s="315" t="s">
        <v>413</v>
      </c>
      <c r="S176" s="315" t="s">
        <v>413</v>
      </c>
      <c r="T176" s="315" t="s">
        <v>413</v>
      </c>
      <c r="U176" s="315" t="s">
        <v>413</v>
      </c>
      <c r="V176" s="315" t="s">
        <v>413</v>
      </c>
      <c r="W176" s="315" t="s">
        <v>413</v>
      </c>
      <c r="X176" s="314">
        <v>12400</v>
      </c>
      <c r="Y176" s="315" t="s">
        <v>413</v>
      </c>
      <c r="Z176" s="315" t="s">
        <v>413</v>
      </c>
      <c r="AA176" s="315" t="s">
        <v>413</v>
      </c>
      <c r="AB176" s="315" t="s">
        <v>413</v>
      </c>
      <c r="AC176" s="314">
        <v>18300</v>
      </c>
      <c r="AD176" s="315" t="s">
        <v>413</v>
      </c>
      <c r="AE176" s="315" t="s">
        <v>413</v>
      </c>
      <c r="AF176" s="315" t="s">
        <v>413</v>
      </c>
      <c r="AG176" s="315" t="s">
        <v>413</v>
      </c>
      <c r="AH176" s="315" t="s">
        <v>413</v>
      </c>
      <c r="AI176" s="315" t="s">
        <v>413</v>
      </c>
      <c r="AJ176" s="314">
        <v>400</v>
      </c>
      <c r="AK176" s="315" t="s">
        <v>413</v>
      </c>
      <c r="AL176" s="315" t="s">
        <v>413</v>
      </c>
      <c r="AM176" s="314">
        <v>54100</v>
      </c>
      <c r="AN176" s="315" t="s">
        <v>413</v>
      </c>
      <c r="AO176" s="315" t="s">
        <v>413</v>
      </c>
      <c r="AP176" s="315" t="s">
        <v>413</v>
      </c>
      <c r="AQ176" s="315" t="s">
        <v>413</v>
      </c>
      <c r="AR176" s="315" t="s">
        <v>413</v>
      </c>
      <c r="AS176" s="315" t="s">
        <v>413</v>
      </c>
      <c r="AT176" s="315" t="s">
        <v>413</v>
      </c>
      <c r="AU176" s="315" t="s">
        <v>413</v>
      </c>
      <c r="AV176" s="315" t="s">
        <v>413</v>
      </c>
      <c r="AW176" s="315" t="s">
        <v>413</v>
      </c>
      <c r="AX176" s="314">
        <v>76400</v>
      </c>
      <c r="AY176" s="315" t="s">
        <v>413</v>
      </c>
      <c r="AZ176" s="315" t="s">
        <v>413</v>
      </c>
      <c r="BA176" s="315" t="s">
        <v>413</v>
      </c>
      <c r="BB176" s="315" t="s">
        <v>413</v>
      </c>
      <c r="BC176" s="315" t="s">
        <v>413</v>
      </c>
      <c r="BD176" s="314">
        <v>143000</v>
      </c>
      <c r="BE176" s="315" t="s">
        <v>413</v>
      </c>
      <c r="BF176" s="315" t="s">
        <v>413</v>
      </c>
      <c r="BG176" s="315" t="s">
        <v>413</v>
      </c>
      <c r="BH176" s="315" t="s">
        <v>413</v>
      </c>
      <c r="BI176" s="315" t="s">
        <v>413</v>
      </c>
      <c r="BJ176" s="315" t="s">
        <v>413</v>
      </c>
      <c r="BK176" s="315" t="s">
        <v>413</v>
      </c>
      <c r="BL176" s="315" t="s">
        <v>413</v>
      </c>
      <c r="BM176" s="314">
        <v>25400</v>
      </c>
      <c r="BN176" s="315" t="s">
        <v>413</v>
      </c>
      <c r="BO176" s="315" t="s">
        <v>413</v>
      </c>
      <c r="BP176" s="315" t="s">
        <v>413</v>
      </c>
      <c r="BQ176" s="315" t="s">
        <v>413</v>
      </c>
      <c r="BR176" s="315" t="s">
        <v>413</v>
      </c>
      <c r="BS176" s="314">
        <v>31100</v>
      </c>
      <c r="BT176" s="364" t="s">
        <v>413</v>
      </c>
      <c r="BU176" s="315" t="s">
        <v>413</v>
      </c>
      <c r="BV176" s="315" t="s">
        <v>413</v>
      </c>
      <c r="BW176" s="315" t="s">
        <v>413</v>
      </c>
      <c r="BX176" s="315" t="s">
        <v>413</v>
      </c>
      <c r="BY176" s="315" t="s">
        <v>413</v>
      </c>
      <c r="BZ176" s="315" t="s">
        <v>413</v>
      </c>
      <c r="CA176" s="315" t="s">
        <v>413</v>
      </c>
      <c r="CB176" s="315" t="s">
        <v>413</v>
      </c>
      <c r="CC176" s="315" t="s">
        <v>413</v>
      </c>
      <c r="CD176" s="315" t="s">
        <v>413</v>
      </c>
      <c r="CE176" s="315" t="s">
        <v>413</v>
      </c>
      <c r="CF176" s="314">
        <v>31300</v>
      </c>
      <c r="CG176" s="315" t="s">
        <v>413</v>
      </c>
      <c r="CH176" s="315" t="s">
        <v>413</v>
      </c>
      <c r="CI176" s="315" t="s">
        <v>413</v>
      </c>
      <c r="CJ176" s="315" t="s">
        <v>413</v>
      </c>
      <c r="CK176" s="315" t="s">
        <v>413</v>
      </c>
      <c r="CL176" s="315" t="s">
        <v>413</v>
      </c>
      <c r="CM176" s="315" t="s">
        <v>413</v>
      </c>
      <c r="CN176" s="315" t="s">
        <v>413</v>
      </c>
      <c r="CO176" s="315" t="s">
        <v>413</v>
      </c>
      <c r="CP176" s="315" t="s">
        <v>413</v>
      </c>
      <c r="CQ176" s="315" t="s">
        <v>413</v>
      </c>
      <c r="CR176" s="315" t="s">
        <v>413</v>
      </c>
      <c r="CS176" s="315" t="s">
        <v>413</v>
      </c>
      <c r="CT176" s="314">
        <v>23900</v>
      </c>
      <c r="CU176" s="315" t="s">
        <v>413</v>
      </c>
      <c r="CV176" s="315" t="s">
        <v>413</v>
      </c>
      <c r="CW176" s="315" t="s">
        <v>413</v>
      </c>
      <c r="CX176" s="315" t="s">
        <v>413</v>
      </c>
      <c r="CY176" s="315" t="s">
        <v>413</v>
      </c>
      <c r="CZ176" s="314">
        <v>54300</v>
      </c>
      <c r="DA176" s="315" t="s">
        <v>413</v>
      </c>
      <c r="DB176" s="315" t="s">
        <v>413</v>
      </c>
      <c r="DC176" s="315" t="s">
        <v>413</v>
      </c>
      <c r="DD176" s="315" t="s">
        <v>413</v>
      </c>
      <c r="DE176" s="315" t="s">
        <v>413</v>
      </c>
      <c r="DF176" s="315" t="s">
        <v>413</v>
      </c>
      <c r="DG176" s="314">
        <v>543300</v>
      </c>
      <c r="DH176" s="314" t="s">
        <v>413</v>
      </c>
      <c r="DI176" s="315" t="s">
        <v>413</v>
      </c>
      <c r="DJ176" s="315" t="s">
        <v>413</v>
      </c>
      <c r="DK176" s="315" t="s">
        <v>413</v>
      </c>
      <c r="DL176" s="314" t="s">
        <v>413</v>
      </c>
      <c r="DM176" s="315" t="s">
        <v>413</v>
      </c>
      <c r="DN176" s="316" t="s">
        <v>413</v>
      </c>
      <c r="DO176" s="6"/>
      <c r="DP176" s="6"/>
      <c r="DQ176" s="6"/>
      <c r="DR176" s="6"/>
      <c r="DS176" s="6"/>
      <c r="DT176" s="6"/>
      <c r="DU176" s="6"/>
      <c r="DV176" s="6"/>
    </row>
    <row r="177" spans="1:125" s="31" customFormat="1" ht="21" customHeight="1">
      <c r="A177" s="110" t="s">
        <v>589</v>
      </c>
      <c r="B177" s="314"/>
      <c r="C177" s="315"/>
      <c r="D177" s="315"/>
      <c r="E177" s="315"/>
      <c r="F177" s="315"/>
      <c r="G177" s="315"/>
      <c r="H177" s="315"/>
      <c r="I177" s="315"/>
      <c r="J177" s="315"/>
      <c r="K177" s="315"/>
      <c r="L177" s="315"/>
      <c r="M177" s="315"/>
      <c r="N177" s="315"/>
      <c r="O177" s="314"/>
      <c r="P177" s="315"/>
      <c r="Q177" s="315"/>
      <c r="R177" s="315"/>
      <c r="S177" s="315"/>
      <c r="T177" s="315"/>
      <c r="U177" s="315"/>
      <c r="V177" s="315"/>
      <c r="W177" s="315"/>
      <c r="X177" s="314"/>
      <c r="Y177" s="315"/>
      <c r="Z177" s="315"/>
      <c r="AA177" s="315"/>
      <c r="AB177" s="315"/>
      <c r="AC177" s="314"/>
      <c r="AD177" s="315"/>
      <c r="AE177" s="315"/>
      <c r="AF177" s="315"/>
      <c r="AG177" s="315"/>
      <c r="AH177" s="315"/>
      <c r="AI177" s="315"/>
      <c r="AJ177" s="314"/>
      <c r="AK177" s="315"/>
      <c r="AL177" s="315"/>
      <c r="AM177" s="314"/>
      <c r="AN177" s="315"/>
      <c r="AO177" s="315"/>
      <c r="AP177" s="315"/>
      <c r="AQ177" s="315"/>
      <c r="AR177" s="315"/>
      <c r="AS177" s="315"/>
      <c r="AT177" s="315"/>
      <c r="AU177" s="315"/>
      <c r="AV177" s="315"/>
      <c r="AW177" s="315"/>
      <c r="AX177" s="314"/>
      <c r="AY177" s="315"/>
      <c r="AZ177" s="315"/>
      <c r="BA177" s="315"/>
      <c r="BB177" s="315"/>
      <c r="BC177" s="315"/>
      <c r="BD177" s="314"/>
      <c r="BE177" s="315"/>
      <c r="BF177" s="315"/>
      <c r="BG177" s="315"/>
      <c r="BH177" s="315"/>
      <c r="BI177" s="315"/>
      <c r="BJ177" s="315"/>
      <c r="BK177" s="315"/>
      <c r="BL177" s="315"/>
      <c r="BM177" s="314"/>
      <c r="BN177" s="315"/>
      <c r="BO177" s="315"/>
      <c r="BP177" s="315"/>
      <c r="BQ177" s="315"/>
      <c r="BR177" s="315"/>
      <c r="BS177" s="314"/>
      <c r="BT177" s="364"/>
      <c r="BU177" s="315"/>
      <c r="BV177" s="315"/>
      <c r="BW177" s="315"/>
      <c r="BX177" s="315"/>
      <c r="BY177" s="315"/>
      <c r="BZ177" s="315"/>
      <c r="CA177" s="315"/>
      <c r="CB177" s="315"/>
      <c r="CC177" s="315"/>
      <c r="CD177" s="315"/>
      <c r="CE177" s="315"/>
      <c r="CF177" s="314"/>
      <c r="CG177" s="315"/>
      <c r="CH177" s="315"/>
      <c r="CI177" s="315"/>
      <c r="CJ177" s="315"/>
      <c r="CK177" s="315"/>
      <c r="CL177" s="315"/>
      <c r="CM177" s="315"/>
      <c r="CN177" s="315"/>
      <c r="CO177" s="315"/>
      <c r="CP177" s="315"/>
      <c r="CQ177" s="315"/>
      <c r="CR177" s="315"/>
      <c r="CS177" s="315"/>
      <c r="CT177" s="314"/>
      <c r="CU177" s="315"/>
      <c r="CV177" s="315"/>
      <c r="CW177" s="315"/>
      <c r="CX177" s="315"/>
      <c r="CY177" s="315"/>
      <c r="CZ177" s="314"/>
      <c r="DA177" s="315"/>
      <c r="DB177" s="315"/>
      <c r="DC177" s="315"/>
      <c r="DD177" s="315"/>
      <c r="DE177" s="315"/>
      <c r="DF177" s="315"/>
      <c r="DG177" s="314"/>
      <c r="DH177" s="314"/>
      <c r="DI177" s="315"/>
      <c r="DJ177" s="315"/>
      <c r="DK177" s="315"/>
      <c r="DL177" s="314"/>
      <c r="DM177" s="315"/>
      <c r="DN177" s="316"/>
      <c r="DO177" s="25"/>
    </row>
    <row r="178" spans="1:125" s="31" customFormat="1" ht="21" customHeight="1">
      <c r="A178" s="115" t="s">
        <v>587</v>
      </c>
      <c r="B178" s="314">
        <v>48605</v>
      </c>
      <c r="C178" s="315" t="s">
        <v>413</v>
      </c>
      <c r="D178" s="315" t="s">
        <v>413</v>
      </c>
      <c r="E178" s="315" t="s">
        <v>413</v>
      </c>
      <c r="F178" s="315" t="s">
        <v>413</v>
      </c>
      <c r="G178" s="315" t="s">
        <v>413</v>
      </c>
      <c r="H178" s="315" t="s">
        <v>413</v>
      </c>
      <c r="I178" s="315" t="s">
        <v>413</v>
      </c>
      <c r="J178" s="315" t="s">
        <v>413</v>
      </c>
      <c r="K178" s="315" t="s">
        <v>413</v>
      </c>
      <c r="L178" s="315" t="s">
        <v>413</v>
      </c>
      <c r="M178" s="315" t="s">
        <v>413</v>
      </c>
      <c r="N178" s="315" t="s">
        <v>413</v>
      </c>
      <c r="O178" s="314">
        <v>20444</v>
      </c>
      <c r="P178" s="315" t="s">
        <v>413</v>
      </c>
      <c r="Q178" s="315" t="s">
        <v>413</v>
      </c>
      <c r="R178" s="315" t="s">
        <v>413</v>
      </c>
      <c r="S178" s="315" t="s">
        <v>413</v>
      </c>
      <c r="T178" s="315" t="s">
        <v>413</v>
      </c>
      <c r="U178" s="315" t="s">
        <v>413</v>
      </c>
      <c r="V178" s="315" t="s">
        <v>413</v>
      </c>
      <c r="W178" s="315" t="s">
        <v>413</v>
      </c>
      <c r="X178" s="314">
        <v>11102</v>
      </c>
      <c r="Y178" s="315" t="s">
        <v>413</v>
      </c>
      <c r="Z178" s="315" t="s">
        <v>413</v>
      </c>
      <c r="AA178" s="315" t="s">
        <v>413</v>
      </c>
      <c r="AB178" s="315" t="s">
        <v>413</v>
      </c>
      <c r="AC178" s="314">
        <v>16528</v>
      </c>
      <c r="AD178" s="315" t="s">
        <v>413</v>
      </c>
      <c r="AE178" s="315" t="s">
        <v>413</v>
      </c>
      <c r="AF178" s="315" t="s">
        <v>413</v>
      </c>
      <c r="AG178" s="315" t="s">
        <v>413</v>
      </c>
      <c r="AH178" s="315" t="s">
        <v>413</v>
      </c>
      <c r="AI178" s="315" t="s">
        <v>413</v>
      </c>
      <c r="AJ178" s="314">
        <v>1680</v>
      </c>
      <c r="AK178" s="315" t="s">
        <v>413</v>
      </c>
      <c r="AL178" s="315" t="s">
        <v>413</v>
      </c>
      <c r="AM178" s="314">
        <v>50030</v>
      </c>
      <c r="AN178" s="315" t="s">
        <v>413</v>
      </c>
      <c r="AO178" s="315" t="s">
        <v>413</v>
      </c>
      <c r="AP178" s="315" t="s">
        <v>413</v>
      </c>
      <c r="AQ178" s="315" t="s">
        <v>413</v>
      </c>
      <c r="AR178" s="315" t="s">
        <v>413</v>
      </c>
      <c r="AS178" s="315" t="s">
        <v>413</v>
      </c>
      <c r="AT178" s="315" t="s">
        <v>413</v>
      </c>
      <c r="AU178" s="315" t="s">
        <v>413</v>
      </c>
      <c r="AV178" s="315" t="s">
        <v>413</v>
      </c>
      <c r="AW178" s="315" t="s">
        <v>413</v>
      </c>
      <c r="AX178" s="314">
        <v>73341</v>
      </c>
      <c r="AY178" s="315" t="s">
        <v>413</v>
      </c>
      <c r="AZ178" s="315" t="s">
        <v>413</v>
      </c>
      <c r="BA178" s="315" t="s">
        <v>413</v>
      </c>
      <c r="BB178" s="315" t="s">
        <v>413</v>
      </c>
      <c r="BC178" s="315" t="s">
        <v>413</v>
      </c>
      <c r="BD178" s="314">
        <v>127224</v>
      </c>
      <c r="BE178" s="315" t="s">
        <v>413</v>
      </c>
      <c r="BF178" s="315" t="s">
        <v>413</v>
      </c>
      <c r="BG178" s="315" t="s">
        <v>413</v>
      </c>
      <c r="BH178" s="315" t="s">
        <v>413</v>
      </c>
      <c r="BI178" s="315" t="s">
        <v>413</v>
      </c>
      <c r="BJ178" s="315" t="s">
        <v>413</v>
      </c>
      <c r="BK178" s="315" t="s">
        <v>413</v>
      </c>
      <c r="BL178" s="315" t="s">
        <v>413</v>
      </c>
      <c r="BM178" s="314">
        <v>23936</v>
      </c>
      <c r="BN178" s="315" t="s">
        <v>413</v>
      </c>
      <c r="BO178" s="315" t="s">
        <v>413</v>
      </c>
      <c r="BP178" s="315" t="s">
        <v>413</v>
      </c>
      <c r="BQ178" s="315" t="s">
        <v>413</v>
      </c>
      <c r="BR178" s="315" t="s">
        <v>413</v>
      </c>
      <c r="BS178" s="314">
        <v>28198</v>
      </c>
      <c r="BT178" s="364" t="s">
        <v>413</v>
      </c>
      <c r="BU178" s="315" t="s">
        <v>413</v>
      </c>
      <c r="BV178" s="315" t="s">
        <v>413</v>
      </c>
      <c r="BW178" s="315" t="s">
        <v>413</v>
      </c>
      <c r="BX178" s="315" t="s">
        <v>413</v>
      </c>
      <c r="BY178" s="315" t="s">
        <v>413</v>
      </c>
      <c r="BZ178" s="315" t="s">
        <v>413</v>
      </c>
      <c r="CA178" s="315" t="s">
        <v>413</v>
      </c>
      <c r="CB178" s="315" t="s">
        <v>413</v>
      </c>
      <c r="CC178" s="315" t="s">
        <v>413</v>
      </c>
      <c r="CD178" s="315" t="s">
        <v>413</v>
      </c>
      <c r="CE178" s="315" t="s">
        <v>413</v>
      </c>
      <c r="CF178" s="314">
        <v>28349</v>
      </c>
      <c r="CG178" s="315" t="s">
        <v>413</v>
      </c>
      <c r="CH178" s="315" t="s">
        <v>413</v>
      </c>
      <c r="CI178" s="315" t="s">
        <v>413</v>
      </c>
      <c r="CJ178" s="315" t="s">
        <v>413</v>
      </c>
      <c r="CK178" s="315" t="s">
        <v>413</v>
      </c>
      <c r="CL178" s="315" t="s">
        <v>413</v>
      </c>
      <c r="CM178" s="315" t="s">
        <v>413</v>
      </c>
      <c r="CN178" s="315" t="s">
        <v>413</v>
      </c>
      <c r="CO178" s="315" t="s">
        <v>413</v>
      </c>
      <c r="CP178" s="315" t="s">
        <v>413</v>
      </c>
      <c r="CQ178" s="315" t="s">
        <v>413</v>
      </c>
      <c r="CR178" s="315" t="s">
        <v>413</v>
      </c>
      <c r="CS178" s="315" t="s">
        <v>413</v>
      </c>
      <c r="CT178" s="314">
        <v>20256</v>
      </c>
      <c r="CU178" s="315" t="s">
        <v>413</v>
      </c>
      <c r="CV178" s="315" t="s">
        <v>413</v>
      </c>
      <c r="CW178" s="315" t="s">
        <v>413</v>
      </c>
      <c r="CX178" s="315" t="s">
        <v>413</v>
      </c>
      <c r="CY178" s="315" t="s">
        <v>413</v>
      </c>
      <c r="CZ178" s="314">
        <v>49656</v>
      </c>
      <c r="DA178" s="315" t="s">
        <v>413</v>
      </c>
      <c r="DB178" s="315" t="s">
        <v>413</v>
      </c>
      <c r="DC178" s="315" t="s">
        <v>413</v>
      </c>
      <c r="DD178" s="315" t="s">
        <v>413</v>
      </c>
      <c r="DE178" s="315" t="s">
        <v>413</v>
      </c>
      <c r="DF178" s="315" t="s">
        <v>413</v>
      </c>
      <c r="DG178" s="314">
        <v>499349</v>
      </c>
      <c r="DH178" s="314" t="s">
        <v>413</v>
      </c>
      <c r="DI178" s="315" t="s">
        <v>413</v>
      </c>
      <c r="DJ178" s="315" t="s">
        <v>413</v>
      </c>
      <c r="DK178" s="315" t="s">
        <v>413</v>
      </c>
      <c r="DL178" s="314" t="s">
        <v>413</v>
      </c>
      <c r="DM178" s="315" t="s">
        <v>413</v>
      </c>
      <c r="DN178" s="316" t="s">
        <v>413</v>
      </c>
      <c r="DO178" s="6"/>
      <c r="DP178" s="6"/>
      <c r="DQ178" s="6"/>
      <c r="DR178" s="6"/>
    </row>
    <row r="179" spans="1:125" s="31" customFormat="1" ht="21" customHeight="1">
      <c r="A179" s="115" t="s">
        <v>588</v>
      </c>
      <c r="B179" s="314">
        <v>19148</v>
      </c>
      <c r="C179" s="315" t="s">
        <v>413</v>
      </c>
      <c r="D179" s="315" t="s">
        <v>413</v>
      </c>
      <c r="E179" s="315" t="s">
        <v>413</v>
      </c>
      <c r="F179" s="315" t="s">
        <v>413</v>
      </c>
      <c r="G179" s="315" t="s">
        <v>413</v>
      </c>
      <c r="H179" s="315" t="s">
        <v>413</v>
      </c>
      <c r="I179" s="315" t="s">
        <v>413</v>
      </c>
      <c r="J179" s="315" t="s">
        <v>413</v>
      </c>
      <c r="K179" s="315" t="s">
        <v>413</v>
      </c>
      <c r="L179" s="315" t="s">
        <v>413</v>
      </c>
      <c r="M179" s="315" t="s">
        <v>413</v>
      </c>
      <c r="N179" s="315" t="s">
        <v>413</v>
      </c>
      <c r="O179" s="314">
        <v>8189</v>
      </c>
      <c r="P179" s="315" t="s">
        <v>413</v>
      </c>
      <c r="Q179" s="315" t="s">
        <v>413</v>
      </c>
      <c r="R179" s="315" t="s">
        <v>413</v>
      </c>
      <c r="S179" s="315" t="s">
        <v>413</v>
      </c>
      <c r="T179" s="315" t="s">
        <v>413</v>
      </c>
      <c r="U179" s="315" t="s">
        <v>413</v>
      </c>
      <c r="V179" s="315" t="s">
        <v>413</v>
      </c>
      <c r="W179" s="315" t="s">
        <v>413</v>
      </c>
      <c r="X179" s="314">
        <v>4206</v>
      </c>
      <c r="Y179" s="315" t="s">
        <v>413</v>
      </c>
      <c r="Z179" s="315" t="s">
        <v>413</v>
      </c>
      <c r="AA179" s="315" t="s">
        <v>413</v>
      </c>
      <c r="AB179" s="315" t="s">
        <v>413</v>
      </c>
      <c r="AC179" s="314">
        <v>6037</v>
      </c>
      <c r="AD179" s="315" t="s">
        <v>413</v>
      </c>
      <c r="AE179" s="315" t="s">
        <v>413</v>
      </c>
      <c r="AF179" s="315" t="s">
        <v>413</v>
      </c>
      <c r="AG179" s="315" t="s">
        <v>413</v>
      </c>
      <c r="AH179" s="315" t="s">
        <v>413</v>
      </c>
      <c r="AI179" s="315" t="s">
        <v>413</v>
      </c>
      <c r="AJ179" s="314">
        <v>436</v>
      </c>
      <c r="AK179" s="315" t="s">
        <v>413</v>
      </c>
      <c r="AL179" s="315" t="s">
        <v>413</v>
      </c>
      <c r="AM179" s="314">
        <v>19710</v>
      </c>
      <c r="AN179" s="315" t="s">
        <v>413</v>
      </c>
      <c r="AO179" s="315" t="s">
        <v>413</v>
      </c>
      <c r="AP179" s="315" t="s">
        <v>413</v>
      </c>
      <c r="AQ179" s="315" t="s">
        <v>413</v>
      </c>
      <c r="AR179" s="315" t="s">
        <v>413</v>
      </c>
      <c r="AS179" s="315" t="s">
        <v>413</v>
      </c>
      <c r="AT179" s="315" t="s">
        <v>413</v>
      </c>
      <c r="AU179" s="315" t="s">
        <v>413</v>
      </c>
      <c r="AV179" s="315" t="s">
        <v>413</v>
      </c>
      <c r="AW179" s="315" t="s">
        <v>413</v>
      </c>
      <c r="AX179" s="314">
        <v>32545</v>
      </c>
      <c r="AY179" s="315" t="s">
        <v>413</v>
      </c>
      <c r="AZ179" s="315" t="s">
        <v>413</v>
      </c>
      <c r="BA179" s="315" t="s">
        <v>413</v>
      </c>
      <c r="BB179" s="315" t="s">
        <v>413</v>
      </c>
      <c r="BC179" s="315" t="s">
        <v>413</v>
      </c>
      <c r="BD179" s="314">
        <v>48272</v>
      </c>
      <c r="BE179" s="315" t="s">
        <v>413</v>
      </c>
      <c r="BF179" s="315" t="s">
        <v>413</v>
      </c>
      <c r="BG179" s="315" t="s">
        <v>413</v>
      </c>
      <c r="BH179" s="315" t="s">
        <v>413</v>
      </c>
      <c r="BI179" s="315" t="s">
        <v>413</v>
      </c>
      <c r="BJ179" s="315" t="s">
        <v>413</v>
      </c>
      <c r="BK179" s="315" t="s">
        <v>413</v>
      </c>
      <c r="BL179" s="315" t="s">
        <v>413</v>
      </c>
      <c r="BM179" s="314">
        <v>9921</v>
      </c>
      <c r="BN179" s="315" t="s">
        <v>413</v>
      </c>
      <c r="BO179" s="315" t="s">
        <v>413</v>
      </c>
      <c r="BP179" s="315" t="s">
        <v>413</v>
      </c>
      <c r="BQ179" s="315" t="s">
        <v>413</v>
      </c>
      <c r="BR179" s="315" t="s">
        <v>413</v>
      </c>
      <c r="BS179" s="314">
        <v>11129</v>
      </c>
      <c r="BT179" s="364" t="s">
        <v>413</v>
      </c>
      <c r="BU179" s="315" t="s">
        <v>413</v>
      </c>
      <c r="BV179" s="315" t="s">
        <v>413</v>
      </c>
      <c r="BW179" s="315" t="s">
        <v>413</v>
      </c>
      <c r="BX179" s="315" t="s">
        <v>413</v>
      </c>
      <c r="BY179" s="315" t="s">
        <v>413</v>
      </c>
      <c r="BZ179" s="315" t="s">
        <v>413</v>
      </c>
      <c r="CA179" s="315" t="s">
        <v>413</v>
      </c>
      <c r="CB179" s="315" t="s">
        <v>413</v>
      </c>
      <c r="CC179" s="315" t="s">
        <v>413</v>
      </c>
      <c r="CD179" s="315" t="s">
        <v>413</v>
      </c>
      <c r="CE179" s="315" t="s">
        <v>413</v>
      </c>
      <c r="CF179" s="314">
        <v>10668</v>
      </c>
      <c r="CG179" s="315" t="s">
        <v>413</v>
      </c>
      <c r="CH179" s="315" t="s">
        <v>413</v>
      </c>
      <c r="CI179" s="315" t="s">
        <v>413</v>
      </c>
      <c r="CJ179" s="315" t="s">
        <v>413</v>
      </c>
      <c r="CK179" s="315" t="s">
        <v>413</v>
      </c>
      <c r="CL179" s="315" t="s">
        <v>413</v>
      </c>
      <c r="CM179" s="315" t="s">
        <v>413</v>
      </c>
      <c r="CN179" s="315" t="s">
        <v>413</v>
      </c>
      <c r="CO179" s="315" t="s">
        <v>413</v>
      </c>
      <c r="CP179" s="315" t="s">
        <v>413</v>
      </c>
      <c r="CQ179" s="315" t="s">
        <v>413</v>
      </c>
      <c r="CR179" s="315" t="s">
        <v>413</v>
      </c>
      <c r="CS179" s="315" t="s">
        <v>413</v>
      </c>
      <c r="CT179" s="314">
        <v>7763</v>
      </c>
      <c r="CU179" s="315" t="s">
        <v>413</v>
      </c>
      <c r="CV179" s="315" t="s">
        <v>413</v>
      </c>
      <c r="CW179" s="315" t="s">
        <v>413</v>
      </c>
      <c r="CX179" s="315" t="s">
        <v>413</v>
      </c>
      <c r="CY179" s="315" t="s">
        <v>413</v>
      </c>
      <c r="CZ179" s="314">
        <v>19476</v>
      </c>
      <c r="DA179" s="315" t="s">
        <v>413</v>
      </c>
      <c r="DB179" s="315" t="s">
        <v>413</v>
      </c>
      <c r="DC179" s="315" t="s">
        <v>413</v>
      </c>
      <c r="DD179" s="315" t="s">
        <v>413</v>
      </c>
      <c r="DE179" s="315" t="s">
        <v>413</v>
      </c>
      <c r="DF179" s="315" t="s">
        <v>413</v>
      </c>
      <c r="DG179" s="314">
        <v>197500</v>
      </c>
      <c r="DH179" s="314" t="s">
        <v>413</v>
      </c>
      <c r="DI179" s="315" t="s">
        <v>413</v>
      </c>
      <c r="DJ179" s="315" t="s">
        <v>413</v>
      </c>
      <c r="DK179" s="315" t="s">
        <v>413</v>
      </c>
      <c r="DL179" s="314" t="s">
        <v>413</v>
      </c>
      <c r="DM179" s="315" t="s">
        <v>413</v>
      </c>
      <c r="DN179" s="316" t="s">
        <v>413</v>
      </c>
      <c r="DO179" s="6"/>
      <c r="DP179" s="6"/>
      <c r="DQ179" s="6"/>
      <c r="DR179" s="6"/>
    </row>
    <row r="180" spans="1:125" s="31" customFormat="1" ht="21" customHeight="1">
      <c r="A180" s="130" t="s">
        <v>434</v>
      </c>
      <c r="B180" s="357">
        <v>39.4</v>
      </c>
      <c r="C180" s="360" t="s">
        <v>413</v>
      </c>
      <c r="D180" s="360" t="s">
        <v>413</v>
      </c>
      <c r="E180" s="360" t="s">
        <v>413</v>
      </c>
      <c r="F180" s="360" t="s">
        <v>413</v>
      </c>
      <c r="G180" s="360" t="s">
        <v>413</v>
      </c>
      <c r="H180" s="360" t="s">
        <v>413</v>
      </c>
      <c r="I180" s="360" t="s">
        <v>413</v>
      </c>
      <c r="J180" s="360" t="s">
        <v>413</v>
      </c>
      <c r="K180" s="360" t="s">
        <v>413</v>
      </c>
      <c r="L180" s="360" t="s">
        <v>413</v>
      </c>
      <c r="M180" s="360" t="s">
        <v>413</v>
      </c>
      <c r="N180" s="360" t="s">
        <v>413</v>
      </c>
      <c r="O180" s="357">
        <v>40.1</v>
      </c>
      <c r="P180" s="360" t="s">
        <v>413</v>
      </c>
      <c r="Q180" s="360" t="s">
        <v>413</v>
      </c>
      <c r="R180" s="360" t="s">
        <v>413</v>
      </c>
      <c r="S180" s="360" t="s">
        <v>413</v>
      </c>
      <c r="T180" s="360" t="s">
        <v>413</v>
      </c>
      <c r="U180" s="360" t="s">
        <v>413</v>
      </c>
      <c r="V180" s="360" t="s">
        <v>413</v>
      </c>
      <c r="W180" s="360" t="s">
        <v>413</v>
      </c>
      <c r="X180" s="357">
        <v>37.885065753918212</v>
      </c>
      <c r="Y180" s="360" t="s">
        <v>413</v>
      </c>
      <c r="Z180" s="360" t="s">
        <v>413</v>
      </c>
      <c r="AA180" s="360" t="s">
        <v>413</v>
      </c>
      <c r="AB180" s="360" t="s">
        <v>413</v>
      </c>
      <c r="AC180" s="357">
        <v>36.525895450145207</v>
      </c>
      <c r="AD180" s="360" t="s">
        <v>413</v>
      </c>
      <c r="AE180" s="360" t="s">
        <v>413</v>
      </c>
      <c r="AF180" s="360" t="s">
        <v>413</v>
      </c>
      <c r="AG180" s="360" t="s">
        <v>413</v>
      </c>
      <c r="AH180" s="360" t="s">
        <v>413</v>
      </c>
      <c r="AI180" s="360" t="s">
        <v>413</v>
      </c>
      <c r="AJ180" s="357">
        <v>25.952380952380956</v>
      </c>
      <c r="AK180" s="360" t="s">
        <v>413</v>
      </c>
      <c r="AL180" s="360" t="s">
        <v>413</v>
      </c>
      <c r="AM180" s="357">
        <v>39.4</v>
      </c>
      <c r="AN180" s="360" t="s">
        <v>413</v>
      </c>
      <c r="AO180" s="360" t="s">
        <v>413</v>
      </c>
      <c r="AP180" s="360" t="s">
        <v>413</v>
      </c>
      <c r="AQ180" s="360" t="s">
        <v>413</v>
      </c>
      <c r="AR180" s="360" t="s">
        <v>413</v>
      </c>
      <c r="AS180" s="360" t="s">
        <v>413</v>
      </c>
      <c r="AT180" s="360" t="s">
        <v>413</v>
      </c>
      <c r="AU180" s="360" t="s">
        <v>413</v>
      </c>
      <c r="AV180" s="360" t="s">
        <v>413</v>
      </c>
      <c r="AW180" s="360" t="s">
        <v>413</v>
      </c>
      <c r="AX180" s="357">
        <v>44.4</v>
      </c>
      <c r="AY180" s="360" t="s">
        <v>413</v>
      </c>
      <c r="AZ180" s="360" t="s">
        <v>413</v>
      </c>
      <c r="BA180" s="360" t="s">
        <v>413</v>
      </c>
      <c r="BB180" s="360" t="s">
        <v>413</v>
      </c>
      <c r="BC180" s="360" t="s">
        <v>413</v>
      </c>
      <c r="BD180" s="357">
        <v>37.942526567314346</v>
      </c>
      <c r="BE180" s="360" t="s">
        <v>413</v>
      </c>
      <c r="BF180" s="360" t="s">
        <v>413</v>
      </c>
      <c r="BG180" s="360" t="s">
        <v>413</v>
      </c>
      <c r="BH180" s="360" t="s">
        <v>413</v>
      </c>
      <c r="BI180" s="360" t="s">
        <v>413</v>
      </c>
      <c r="BJ180" s="360" t="s">
        <v>413</v>
      </c>
      <c r="BK180" s="360" t="s">
        <v>413</v>
      </c>
      <c r="BL180" s="360" t="s">
        <v>413</v>
      </c>
      <c r="BM180" s="357">
        <v>41.4</v>
      </c>
      <c r="BN180" s="360" t="s">
        <v>413</v>
      </c>
      <c r="BO180" s="360" t="s">
        <v>413</v>
      </c>
      <c r="BP180" s="360" t="s">
        <v>413</v>
      </c>
      <c r="BQ180" s="360" t="s">
        <v>413</v>
      </c>
      <c r="BR180" s="360" t="s">
        <v>413</v>
      </c>
      <c r="BS180" s="357">
        <v>39.5</v>
      </c>
      <c r="BT180" s="365" t="s">
        <v>413</v>
      </c>
      <c r="BU180" s="360" t="s">
        <v>413</v>
      </c>
      <c r="BV180" s="360" t="s">
        <v>413</v>
      </c>
      <c r="BW180" s="360" t="s">
        <v>413</v>
      </c>
      <c r="BX180" s="360" t="s">
        <v>413</v>
      </c>
      <c r="BY180" s="360" t="s">
        <v>413</v>
      </c>
      <c r="BZ180" s="360" t="s">
        <v>413</v>
      </c>
      <c r="CA180" s="360" t="s">
        <v>413</v>
      </c>
      <c r="CB180" s="360" t="s">
        <v>413</v>
      </c>
      <c r="CC180" s="360" t="s">
        <v>413</v>
      </c>
      <c r="CD180" s="360" t="s">
        <v>413</v>
      </c>
      <c r="CE180" s="360" t="s">
        <v>413</v>
      </c>
      <c r="CF180" s="357">
        <v>37.6</v>
      </c>
      <c r="CG180" s="360" t="s">
        <v>413</v>
      </c>
      <c r="CH180" s="360" t="s">
        <v>413</v>
      </c>
      <c r="CI180" s="360" t="s">
        <v>413</v>
      </c>
      <c r="CJ180" s="360" t="s">
        <v>413</v>
      </c>
      <c r="CK180" s="360" t="s">
        <v>413</v>
      </c>
      <c r="CL180" s="360" t="s">
        <v>413</v>
      </c>
      <c r="CM180" s="360" t="s">
        <v>413</v>
      </c>
      <c r="CN180" s="360" t="s">
        <v>413</v>
      </c>
      <c r="CO180" s="360" t="s">
        <v>413</v>
      </c>
      <c r="CP180" s="360" t="s">
        <v>413</v>
      </c>
      <c r="CQ180" s="360" t="s">
        <v>413</v>
      </c>
      <c r="CR180" s="360" t="s">
        <v>413</v>
      </c>
      <c r="CS180" s="360" t="s">
        <v>413</v>
      </c>
      <c r="CT180" s="357">
        <v>38.324447077409161</v>
      </c>
      <c r="CU180" s="360" t="s">
        <v>413</v>
      </c>
      <c r="CV180" s="360" t="s">
        <v>413</v>
      </c>
      <c r="CW180" s="360" t="s">
        <v>413</v>
      </c>
      <c r="CX180" s="360" t="s">
        <v>413</v>
      </c>
      <c r="CY180" s="360" t="s">
        <v>413</v>
      </c>
      <c r="CZ180" s="357">
        <v>39.221846302561623</v>
      </c>
      <c r="DA180" s="360" t="s">
        <v>413</v>
      </c>
      <c r="DB180" s="360" t="s">
        <v>413</v>
      </c>
      <c r="DC180" s="360" t="s">
        <v>413</v>
      </c>
      <c r="DD180" s="360" t="s">
        <v>413</v>
      </c>
      <c r="DE180" s="360" t="s">
        <v>413</v>
      </c>
      <c r="DF180" s="360" t="s">
        <v>413</v>
      </c>
      <c r="DG180" s="357">
        <v>39.551496047854307</v>
      </c>
      <c r="DH180" s="357" t="s">
        <v>413</v>
      </c>
      <c r="DI180" s="360" t="s">
        <v>413</v>
      </c>
      <c r="DJ180" s="360" t="s">
        <v>413</v>
      </c>
      <c r="DK180" s="360" t="s">
        <v>413</v>
      </c>
      <c r="DL180" s="357" t="s">
        <v>413</v>
      </c>
      <c r="DM180" s="360" t="s">
        <v>413</v>
      </c>
      <c r="DN180" s="358" t="s">
        <v>413</v>
      </c>
      <c r="DO180" s="6"/>
      <c r="DP180" s="6"/>
      <c r="DQ180" s="6"/>
      <c r="DR180" s="6"/>
    </row>
    <row r="181" spans="1:125" s="6" customFormat="1" ht="16.5" customHeight="1">
      <c r="A181" s="56" t="s">
        <v>454</v>
      </c>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213"/>
      <c r="AN181" s="213"/>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row>
    <row r="182" spans="1:125" s="6" customFormat="1" ht="16.5" customHeight="1">
      <c r="A182" s="56" t="s">
        <v>300</v>
      </c>
      <c r="B182" s="214"/>
      <c r="C182" s="214"/>
      <c r="D182" s="214"/>
      <c r="E182" s="214"/>
      <c r="F182" s="214"/>
      <c r="G182" s="214"/>
      <c r="H182" s="214"/>
      <c r="I182" s="214"/>
      <c r="J182" s="214"/>
      <c r="K182" s="214"/>
      <c r="L182" s="214"/>
      <c r="M182" s="214"/>
      <c r="N182" s="214"/>
      <c r="O182" s="214"/>
      <c r="P182" s="214"/>
      <c r="Q182" s="214"/>
      <c r="R182" s="214"/>
      <c r="S182" s="214"/>
      <c r="T182" s="214"/>
      <c r="U182" s="214"/>
      <c r="V182" s="214"/>
      <c r="W182" s="214"/>
      <c r="X182" s="214"/>
      <c r="Y182" s="214"/>
      <c r="Z182" s="214"/>
      <c r="AA182" s="214"/>
      <c r="AB182" s="214"/>
      <c r="AC182" s="214"/>
      <c r="AD182" s="214"/>
      <c r="AE182" s="214"/>
      <c r="AF182" s="214"/>
      <c r="AG182" s="214"/>
      <c r="AH182" s="214"/>
      <c r="AI182" s="214"/>
      <c r="AJ182" s="214"/>
      <c r="AK182" s="214"/>
      <c r="AL182" s="214"/>
      <c r="AM182" s="214"/>
      <c r="AN182" s="214"/>
      <c r="AO182" s="214"/>
      <c r="AP182" s="214"/>
      <c r="AQ182" s="214"/>
      <c r="AR182" s="214"/>
      <c r="AS182" s="214"/>
      <c r="AT182" s="214"/>
      <c r="AU182" s="214"/>
      <c r="AV182" s="214"/>
      <c r="AW182" s="214"/>
      <c r="AX182" s="214"/>
      <c r="AY182" s="214"/>
      <c r="AZ182" s="214"/>
      <c r="BA182" s="214"/>
      <c r="BB182" s="214"/>
      <c r="BC182" s="214"/>
      <c r="BD182" s="214"/>
      <c r="BE182" s="214"/>
      <c r="BF182" s="214"/>
      <c r="BG182" s="214"/>
      <c r="BH182" s="214"/>
      <c r="BI182" s="214"/>
      <c r="BJ182" s="214"/>
      <c r="BK182" s="214"/>
      <c r="BL182" s="214"/>
      <c r="BM182" s="214"/>
      <c r="BN182" s="214"/>
      <c r="BO182" s="214"/>
      <c r="BP182" s="214"/>
      <c r="BQ182" s="214"/>
      <c r="BR182" s="214"/>
      <c r="BS182" s="214"/>
      <c r="BT182" s="214"/>
      <c r="BU182" s="214"/>
      <c r="BV182" s="214"/>
      <c r="BW182" s="214"/>
      <c r="BX182" s="214"/>
      <c r="BY182" s="214"/>
      <c r="BZ182" s="214"/>
      <c r="CA182" s="214"/>
      <c r="CB182" s="214"/>
      <c r="CC182" s="214"/>
      <c r="CD182" s="214"/>
      <c r="CE182" s="214"/>
      <c r="CF182" s="214"/>
      <c r="CG182" s="214"/>
      <c r="CH182" s="214"/>
      <c r="CI182" s="214"/>
      <c r="CJ182" s="214"/>
      <c r="CK182" s="214"/>
      <c r="CL182" s="214"/>
      <c r="CM182" s="214"/>
      <c r="CN182" s="214"/>
      <c r="CO182" s="214"/>
      <c r="CP182" s="214"/>
      <c r="CQ182" s="214"/>
      <c r="CR182" s="214"/>
      <c r="CS182" s="214"/>
      <c r="CT182" s="214"/>
      <c r="CU182" s="214"/>
      <c r="CV182" s="214"/>
      <c r="CW182" s="214"/>
      <c r="CX182" s="214"/>
      <c r="CY182" s="214"/>
      <c r="CZ182" s="214"/>
      <c r="DA182" s="214"/>
      <c r="DB182" s="214"/>
      <c r="DC182" s="214"/>
      <c r="DD182" s="214"/>
      <c r="DE182" s="214"/>
      <c r="DF182" s="214"/>
      <c r="DG182" s="214"/>
      <c r="DH182" s="214"/>
      <c r="DI182" s="214"/>
      <c r="DJ182" s="214"/>
      <c r="DK182" s="214"/>
      <c r="DL182" s="214"/>
      <c r="DM182" s="214"/>
      <c r="DN182" s="214"/>
    </row>
    <row r="183" spans="1:125" ht="16.5" customHeight="1">
      <c r="A183" s="94" t="s">
        <v>584</v>
      </c>
      <c r="B183" s="214"/>
      <c r="C183" s="214"/>
      <c r="D183" s="214"/>
      <c r="E183" s="214"/>
      <c r="F183" s="214"/>
      <c r="G183" s="214"/>
      <c r="H183" s="214"/>
      <c r="I183" s="214"/>
      <c r="J183" s="214"/>
      <c r="K183" s="214"/>
      <c r="L183" s="214"/>
      <c r="M183" s="214"/>
      <c r="N183" s="214"/>
      <c r="O183" s="214"/>
      <c r="P183" s="214"/>
      <c r="Q183" s="214"/>
      <c r="R183" s="214"/>
      <c r="S183" s="214"/>
      <c r="T183" s="214"/>
      <c r="U183" s="214"/>
      <c r="V183" s="214"/>
      <c r="W183" s="214"/>
      <c r="X183" s="214"/>
      <c r="Y183" s="214"/>
      <c r="Z183" s="214"/>
      <c r="AA183" s="214"/>
      <c r="AB183" s="214"/>
      <c r="AC183" s="214"/>
      <c r="AD183" s="214"/>
      <c r="AE183" s="214"/>
      <c r="AF183" s="214"/>
      <c r="AG183" s="214"/>
      <c r="AH183" s="214"/>
      <c r="AI183" s="214"/>
      <c r="AJ183" s="214"/>
      <c r="AK183" s="214"/>
      <c r="AL183" s="214"/>
      <c r="AM183" s="214"/>
      <c r="AN183" s="214"/>
      <c r="AO183" s="214"/>
      <c r="AP183" s="214"/>
      <c r="AQ183" s="214"/>
      <c r="AR183" s="214"/>
      <c r="AS183" s="214"/>
      <c r="AT183" s="214"/>
      <c r="AU183" s="214"/>
      <c r="AV183" s="214"/>
      <c r="AW183" s="214"/>
      <c r="AX183" s="214"/>
      <c r="AY183" s="214"/>
      <c r="AZ183" s="214"/>
      <c r="BA183" s="214"/>
      <c r="BB183" s="214"/>
      <c r="BC183" s="214"/>
      <c r="BD183" s="214"/>
      <c r="BE183" s="214"/>
      <c r="BF183" s="214"/>
      <c r="BG183" s="214"/>
      <c r="BH183" s="214"/>
      <c r="BI183" s="214"/>
      <c r="BJ183" s="214"/>
      <c r="BK183" s="214"/>
      <c r="BL183" s="214"/>
      <c r="BM183" s="214"/>
      <c r="BN183" s="214"/>
      <c r="BO183" s="214"/>
      <c r="BP183" s="214"/>
      <c r="BQ183" s="214"/>
      <c r="BR183" s="214"/>
      <c r="BS183" s="214"/>
      <c r="BT183" s="214"/>
      <c r="BU183" s="214"/>
      <c r="BV183" s="214"/>
      <c r="BW183" s="214"/>
      <c r="BX183" s="214"/>
      <c r="BY183" s="214"/>
      <c r="BZ183" s="214"/>
      <c r="CA183" s="214"/>
      <c r="CB183" s="214"/>
      <c r="CC183" s="214"/>
      <c r="CD183" s="214"/>
      <c r="CE183" s="214"/>
      <c r="CF183" s="214"/>
      <c r="CG183" s="214"/>
      <c r="CH183" s="214"/>
      <c r="CI183" s="214"/>
      <c r="CJ183" s="214"/>
      <c r="CK183" s="214"/>
      <c r="CL183" s="214"/>
      <c r="CM183" s="214"/>
      <c r="CN183" s="214"/>
      <c r="CO183" s="214"/>
      <c r="CP183" s="214"/>
      <c r="CQ183" s="214"/>
      <c r="CR183" s="214"/>
      <c r="CS183" s="214"/>
      <c r="CT183" s="214"/>
      <c r="CU183" s="214"/>
      <c r="CV183" s="214"/>
      <c r="CW183" s="214"/>
      <c r="CX183" s="214"/>
      <c r="CY183" s="214"/>
      <c r="CZ183" s="214"/>
      <c r="DA183" s="214"/>
      <c r="DB183" s="214"/>
      <c r="DC183" s="214"/>
      <c r="DD183" s="214"/>
      <c r="DE183" s="214"/>
      <c r="DF183" s="214"/>
      <c r="DG183" s="214"/>
      <c r="DH183" s="214"/>
      <c r="DI183" s="214"/>
      <c r="DJ183" s="214"/>
      <c r="DK183" s="214"/>
      <c r="DL183" s="214"/>
      <c r="DM183" s="214"/>
      <c r="DN183" s="214"/>
    </row>
    <row r="184" spans="1:125" ht="16.5" customHeight="1">
      <c r="A184" s="94"/>
      <c r="B184" s="214"/>
      <c r="C184" s="214"/>
      <c r="D184" s="214"/>
      <c r="E184" s="214"/>
      <c r="F184" s="214"/>
      <c r="G184" s="214"/>
      <c r="H184" s="214"/>
      <c r="I184" s="214"/>
      <c r="J184" s="214"/>
      <c r="K184" s="214"/>
      <c r="L184" s="214"/>
      <c r="M184" s="214"/>
      <c r="N184" s="214"/>
      <c r="O184" s="214"/>
      <c r="P184" s="214"/>
      <c r="Q184" s="214"/>
      <c r="R184" s="214"/>
      <c r="S184" s="214"/>
      <c r="T184" s="214"/>
      <c r="U184" s="214"/>
      <c r="V184" s="214"/>
      <c r="W184" s="214"/>
      <c r="X184" s="214"/>
      <c r="Y184" s="214"/>
      <c r="Z184" s="214"/>
      <c r="AA184" s="214"/>
      <c r="AB184" s="214"/>
      <c r="AC184" s="214"/>
      <c r="AD184" s="214"/>
      <c r="AE184" s="214"/>
      <c r="AF184" s="214"/>
      <c r="AG184" s="214"/>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c r="BI184" s="214"/>
      <c r="BJ184" s="214"/>
      <c r="BK184" s="214"/>
      <c r="BL184" s="214"/>
      <c r="BM184" s="214"/>
      <c r="BN184" s="214"/>
      <c r="BO184" s="214"/>
      <c r="BP184" s="214"/>
      <c r="BQ184" s="214"/>
      <c r="BR184" s="214"/>
      <c r="BS184" s="214"/>
      <c r="BT184" s="214"/>
      <c r="BU184" s="214"/>
      <c r="BV184" s="214"/>
      <c r="BW184" s="214"/>
      <c r="BX184" s="214"/>
      <c r="BY184" s="214"/>
      <c r="BZ184" s="214"/>
      <c r="CA184" s="214"/>
      <c r="CB184" s="214"/>
      <c r="CC184" s="214"/>
      <c r="CD184" s="214"/>
      <c r="CE184" s="214"/>
      <c r="CF184" s="214"/>
      <c r="CG184" s="214"/>
      <c r="CH184" s="214"/>
      <c r="CI184" s="214"/>
      <c r="CJ184" s="214"/>
      <c r="CK184" s="214"/>
      <c r="CL184" s="214"/>
      <c r="CM184" s="214"/>
      <c r="CN184" s="214"/>
      <c r="CO184" s="214"/>
      <c r="CP184" s="214"/>
      <c r="CQ184" s="214"/>
      <c r="CR184" s="214"/>
      <c r="CS184" s="214"/>
      <c r="CT184" s="214"/>
      <c r="CU184" s="214"/>
      <c r="CV184" s="214"/>
      <c r="CW184" s="214"/>
      <c r="CX184" s="214"/>
      <c r="CY184" s="214"/>
      <c r="CZ184" s="214"/>
      <c r="DA184" s="214"/>
      <c r="DB184" s="214"/>
      <c r="DC184" s="214"/>
      <c r="DD184" s="214"/>
      <c r="DE184" s="214"/>
      <c r="DF184" s="214"/>
      <c r="DG184" s="214"/>
      <c r="DH184" s="214"/>
      <c r="DI184" s="214"/>
      <c r="DJ184" s="214"/>
      <c r="DK184" s="214"/>
      <c r="DL184" s="214"/>
      <c r="DM184" s="214"/>
      <c r="DN184" s="214"/>
    </row>
    <row r="185" spans="1:125" ht="16.5" customHeight="1">
      <c r="A185" s="8" t="s">
        <v>430</v>
      </c>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row>
    <row r="186" spans="1:125" ht="16.5" customHeight="1">
      <c r="A186" s="9" t="s">
        <v>128</v>
      </c>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row>
    <row r="187" spans="1:125" ht="16.5" customHeight="1">
      <c r="A187" s="289" t="s">
        <v>570</v>
      </c>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row>
    <row r="188" spans="1:125" s="7" customFormat="1" ht="25.15" customHeight="1">
      <c r="A188" s="142"/>
      <c r="B188" s="246" t="s">
        <v>568</v>
      </c>
      <c r="C188" s="236" t="s">
        <v>384</v>
      </c>
      <c r="D188" s="236" t="s">
        <v>392</v>
      </c>
      <c r="E188" s="236" t="s">
        <v>385</v>
      </c>
      <c r="F188" s="236" t="s">
        <v>393</v>
      </c>
      <c r="G188" s="236" t="s">
        <v>386</v>
      </c>
      <c r="H188" s="236" t="s">
        <v>387</v>
      </c>
      <c r="I188" s="236" t="s">
        <v>388</v>
      </c>
      <c r="J188" s="236" t="s">
        <v>394</v>
      </c>
      <c r="K188" s="236" t="s">
        <v>395</v>
      </c>
      <c r="L188" s="236" t="s">
        <v>389</v>
      </c>
      <c r="M188" s="236" t="s">
        <v>390</v>
      </c>
      <c r="N188" s="236" t="s">
        <v>391</v>
      </c>
      <c r="O188" s="246" t="s">
        <v>569</v>
      </c>
      <c r="P188" s="236" t="s">
        <v>319</v>
      </c>
      <c r="Q188" s="236" t="s">
        <v>323</v>
      </c>
      <c r="R188" s="236" t="s">
        <v>324</v>
      </c>
      <c r="S188" s="236" t="s">
        <v>320</v>
      </c>
      <c r="T188" s="236" t="s">
        <v>325</v>
      </c>
      <c r="U188" s="236" t="s">
        <v>321</v>
      </c>
      <c r="V188" s="236" t="s">
        <v>322</v>
      </c>
      <c r="W188" s="236" t="s">
        <v>326</v>
      </c>
      <c r="X188" s="246" t="s">
        <v>354</v>
      </c>
      <c r="Y188" s="236" t="s">
        <v>355</v>
      </c>
      <c r="Z188" s="236" t="s">
        <v>356</v>
      </c>
      <c r="AA188" s="236" t="s">
        <v>357</v>
      </c>
      <c r="AB188" s="236" t="s">
        <v>358</v>
      </c>
      <c r="AC188" s="246" t="s">
        <v>496</v>
      </c>
      <c r="AD188" s="236" t="s">
        <v>313</v>
      </c>
      <c r="AE188" s="236" t="s">
        <v>314</v>
      </c>
      <c r="AF188" s="236" t="s">
        <v>315</v>
      </c>
      <c r="AG188" s="236" t="s">
        <v>316</v>
      </c>
      <c r="AH188" s="236" t="s">
        <v>317</v>
      </c>
      <c r="AI188" s="236" t="s">
        <v>318</v>
      </c>
      <c r="AJ188" s="246" t="s">
        <v>402</v>
      </c>
      <c r="AK188" s="236" t="s">
        <v>403</v>
      </c>
      <c r="AL188" s="236" t="s">
        <v>404</v>
      </c>
      <c r="AM188" s="246" t="s">
        <v>566</v>
      </c>
      <c r="AN188" s="236" t="s">
        <v>344</v>
      </c>
      <c r="AO188" s="236" t="s">
        <v>345</v>
      </c>
      <c r="AP188" s="236" t="s">
        <v>346</v>
      </c>
      <c r="AQ188" s="236" t="s">
        <v>347</v>
      </c>
      <c r="AR188" s="236" t="s">
        <v>338</v>
      </c>
      <c r="AS188" s="236" t="s">
        <v>339</v>
      </c>
      <c r="AT188" s="236" t="s">
        <v>340</v>
      </c>
      <c r="AU188" s="236" t="s">
        <v>342</v>
      </c>
      <c r="AV188" s="236" t="s">
        <v>343</v>
      </c>
      <c r="AW188" s="236" t="s">
        <v>341</v>
      </c>
      <c r="AX188" s="246" t="s">
        <v>567</v>
      </c>
      <c r="AY188" s="236" t="s">
        <v>335</v>
      </c>
      <c r="AZ188" s="236" t="s">
        <v>333</v>
      </c>
      <c r="BA188" s="236" t="s">
        <v>336</v>
      </c>
      <c r="BB188" s="236" t="s">
        <v>334</v>
      </c>
      <c r="BC188" s="236" t="s">
        <v>337</v>
      </c>
      <c r="BD188" s="247" t="s">
        <v>497</v>
      </c>
      <c r="BE188" s="236" t="s">
        <v>305</v>
      </c>
      <c r="BF188" s="236" t="s">
        <v>306</v>
      </c>
      <c r="BG188" s="236" t="s">
        <v>307</v>
      </c>
      <c r="BH188" s="236" t="s">
        <v>308</v>
      </c>
      <c r="BI188" s="236" t="s">
        <v>309</v>
      </c>
      <c r="BJ188" s="236" t="s">
        <v>310</v>
      </c>
      <c r="BK188" s="236" t="s">
        <v>311</v>
      </c>
      <c r="BL188" s="236" t="s">
        <v>312</v>
      </c>
      <c r="BM188" s="246" t="s">
        <v>327</v>
      </c>
      <c r="BN188" s="236" t="s">
        <v>330</v>
      </c>
      <c r="BO188" s="236" t="s">
        <v>328</v>
      </c>
      <c r="BP188" s="236" t="s">
        <v>331</v>
      </c>
      <c r="BQ188" s="236" t="s">
        <v>332</v>
      </c>
      <c r="BR188" s="236" t="s">
        <v>329</v>
      </c>
      <c r="BS188" s="246" t="s">
        <v>564</v>
      </c>
      <c r="BT188" s="236" t="s">
        <v>364</v>
      </c>
      <c r="BU188" s="236" t="s">
        <v>365</v>
      </c>
      <c r="BV188" s="236" t="s">
        <v>368</v>
      </c>
      <c r="BW188" s="236" t="s">
        <v>369</v>
      </c>
      <c r="BX188" s="236" t="s">
        <v>359</v>
      </c>
      <c r="BY188" s="236" t="s">
        <v>360</v>
      </c>
      <c r="BZ188" s="236" t="s">
        <v>361</v>
      </c>
      <c r="CA188" s="236" t="s">
        <v>362</v>
      </c>
      <c r="CB188" s="236" t="s">
        <v>363</v>
      </c>
      <c r="CC188" s="236" t="s">
        <v>366</v>
      </c>
      <c r="CD188" s="236" t="s">
        <v>367</v>
      </c>
      <c r="CE188" s="236" t="s">
        <v>370</v>
      </c>
      <c r="CF188" s="246" t="s">
        <v>565</v>
      </c>
      <c r="CG188" s="236" t="s">
        <v>371</v>
      </c>
      <c r="CH188" s="236" t="s">
        <v>379</v>
      </c>
      <c r="CI188" s="236" t="s">
        <v>372</v>
      </c>
      <c r="CJ188" s="236" t="s">
        <v>380</v>
      </c>
      <c r="CK188" s="236" t="s">
        <v>373</v>
      </c>
      <c r="CL188" s="236" t="s">
        <v>374</v>
      </c>
      <c r="CM188" s="236" t="s">
        <v>381</v>
      </c>
      <c r="CN188" s="236" t="s">
        <v>375</v>
      </c>
      <c r="CO188" s="236" t="s">
        <v>382</v>
      </c>
      <c r="CP188" s="236" t="s">
        <v>376</v>
      </c>
      <c r="CQ188" s="236" t="s">
        <v>383</v>
      </c>
      <c r="CR188" s="236" t="s">
        <v>377</v>
      </c>
      <c r="CS188" s="236" t="s">
        <v>378</v>
      </c>
      <c r="CT188" s="246" t="s">
        <v>348</v>
      </c>
      <c r="CU188" s="236" t="s">
        <v>349</v>
      </c>
      <c r="CV188" s="236" t="s">
        <v>350</v>
      </c>
      <c r="CW188" s="236" t="s">
        <v>351</v>
      </c>
      <c r="CX188" s="236" t="s">
        <v>352</v>
      </c>
      <c r="CY188" s="236" t="s">
        <v>353</v>
      </c>
      <c r="CZ188" s="246" t="s">
        <v>498</v>
      </c>
      <c r="DA188" s="236" t="s">
        <v>396</v>
      </c>
      <c r="DB188" s="236" t="s">
        <v>397</v>
      </c>
      <c r="DC188" s="236" t="s">
        <v>398</v>
      </c>
      <c r="DD188" s="236" t="s">
        <v>399</v>
      </c>
      <c r="DE188" s="236" t="s">
        <v>400</v>
      </c>
      <c r="DF188" s="236" t="s">
        <v>401</v>
      </c>
      <c r="DG188" s="246" t="s">
        <v>405</v>
      </c>
      <c r="DH188" s="246" t="s">
        <v>406</v>
      </c>
      <c r="DI188" s="236" t="s">
        <v>407</v>
      </c>
      <c r="DJ188" s="236" t="s">
        <v>408</v>
      </c>
      <c r="DK188" s="236" t="s">
        <v>409</v>
      </c>
      <c r="DL188" s="246" t="s">
        <v>410</v>
      </c>
      <c r="DM188" s="236" t="s">
        <v>411</v>
      </c>
      <c r="DN188" s="239" t="s">
        <v>412</v>
      </c>
      <c r="DO188" s="23"/>
      <c r="DP188" s="23"/>
      <c r="DQ188" s="23"/>
      <c r="DR188" s="23"/>
      <c r="DS188" s="23"/>
      <c r="DT188" s="23"/>
    </row>
    <row r="189" spans="1:125" s="6" customFormat="1" ht="16.5" customHeight="1">
      <c r="A189" s="154" t="s">
        <v>524</v>
      </c>
      <c r="B189" s="342">
        <f>SUM(C189:N189)</f>
        <v>223317</v>
      </c>
      <c r="C189" s="343">
        <v>12104</v>
      </c>
      <c r="D189" s="343">
        <v>12818</v>
      </c>
      <c r="E189" s="343">
        <v>9334</v>
      </c>
      <c r="F189" s="343">
        <v>3645</v>
      </c>
      <c r="G189" s="343">
        <v>17492</v>
      </c>
      <c r="H189" s="343">
        <v>35117</v>
      </c>
      <c r="I189" s="343">
        <v>24044</v>
      </c>
      <c r="J189" s="343">
        <v>4961</v>
      </c>
      <c r="K189" s="343">
        <v>21797</v>
      </c>
      <c r="L189" s="343">
        <v>61963</v>
      </c>
      <c r="M189" s="343">
        <v>8039</v>
      </c>
      <c r="N189" s="343">
        <v>12003</v>
      </c>
      <c r="O189" s="342">
        <f>SUM(P189:W189)</f>
        <v>85717</v>
      </c>
      <c r="P189" s="343">
        <v>13639</v>
      </c>
      <c r="Q189" s="343">
        <v>16751</v>
      </c>
      <c r="R189" s="343">
        <v>6001</v>
      </c>
      <c r="S189" s="343">
        <v>8059</v>
      </c>
      <c r="T189" s="343">
        <v>7100</v>
      </c>
      <c r="U189" s="343">
        <v>15380</v>
      </c>
      <c r="V189" s="343">
        <v>12849</v>
      </c>
      <c r="W189" s="343">
        <v>5938</v>
      </c>
      <c r="X189" s="342">
        <f>SUM(Y189:AB189)</f>
        <v>84990</v>
      </c>
      <c r="Y189" s="343">
        <v>15121</v>
      </c>
      <c r="Z189" s="343">
        <v>23961</v>
      </c>
      <c r="AA189" s="343">
        <v>25994</v>
      </c>
      <c r="AB189" s="343">
        <v>19914</v>
      </c>
      <c r="AC189" s="342">
        <f>SUM(AD189:AI189)</f>
        <v>82223</v>
      </c>
      <c r="AD189" s="343">
        <v>12817</v>
      </c>
      <c r="AE189" s="343">
        <v>11868</v>
      </c>
      <c r="AF189" s="343">
        <v>7133</v>
      </c>
      <c r="AG189" s="343">
        <v>19053</v>
      </c>
      <c r="AH189" s="343">
        <v>10079</v>
      </c>
      <c r="AI189" s="343">
        <v>21273</v>
      </c>
      <c r="AJ189" s="342">
        <f>SUM(AK189:AL189)</f>
        <v>8900</v>
      </c>
      <c r="AK189" s="343">
        <v>3700</v>
      </c>
      <c r="AL189" s="343">
        <v>5200</v>
      </c>
      <c r="AM189" s="342">
        <f>SUM(AN189:AW189)</f>
        <v>206670</v>
      </c>
      <c r="AN189" s="343">
        <v>14493</v>
      </c>
      <c r="AO189" s="343">
        <v>12831</v>
      </c>
      <c r="AP189" s="343">
        <v>18714</v>
      </c>
      <c r="AQ189" s="343">
        <v>6466</v>
      </c>
      <c r="AR189" s="343">
        <v>30422</v>
      </c>
      <c r="AS189" s="343">
        <v>7270</v>
      </c>
      <c r="AT189" s="343">
        <v>38425</v>
      </c>
      <c r="AU189" s="343">
        <v>39026</v>
      </c>
      <c r="AV189" s="343">
        <v>24041</v>
      </c>
      <c r="AW189" s="343">
        <v>14982</v>
      </c>
      <c r="AX189" s="342">
        <f>SUM(AY189:BC189)</f>
        <v>310496</v>
      </c>
      <c r="AY189" s="343">
        <v>24347</v>
      </c>
      <c r="AZ189" s="343">
        <v>152636</v>
      </c>
      <c r="BA189" s="343">
        <v>26740</v>
      </c>
      <c r="BB189" s="343">
        <v>80746</v>
      </c>
      <c r="BC189" s="343">
        <v>26027</v>
      </c>
      <c r="BD189" s="342">
        <f>SUM(BE189:BL189)</f>
        <v>430134</v>
      </c>
      <c r="BE189" s="343">
        <v>83261</v>
      </c>
      <c r="BF189" s="343">
        <v>40117</v>
      </c>
      <c r="BG189" s="343">
        <v>31680</v>
      </c>
      <c r="BH189" s="343">
        <v>35655</v>
      </c>
      <c r="BI189" s="343">
        <v>41407</v>
      </c>
      <c r="BJ189" s="343">
        <v>103311</v>
      </c>
      <c r="BK189" s="343">
        <v>51769</v>
      </c>
      <c r="BL189" s="343">
        <v>42934</v>
      </c>
      <c r="BM189" s="342">
        <f>SUM(BN189:BR189)</f>
        <v>118250</v>
      </c>
      <c r="BN189" s="343">
        <v>22202</v>
      </c>
      <c r="BO189" s="343">
        <v>17894</v>
      </c>
      <c r="BP189" s="343">
        <v>12514</v>
      </c>
      <c r="BQ189" s="343">
        <v>9973</v>
      </c>
      <c r="BR189" s="343">
        <v>55667</v>
      </c>
      <c r="BS189" s="342">
        <f>SUM(BT189:CE189)</f>
        <v>203544</v>
      </c>
      <c r="BT189" s="344">
        <v>14455</v>
      </c>
      <c r="BU189" s="343">
        <v>23781</v>
      </c>
      <c r="BV189" s="343">
        <v>5617</v>
      </c>
      <c r="BW189" s="343">
        <v>4200</v>
      </c>
      <c r="BX189" s="343">
        <v>14485</v>
      </c>
      <c r="BY189" s="343">
        <v>55673</v>
      </c>
      <c r="BZ189" s="343">
        <v>11048</v>
      </c>
      <c r="CA189" s="343">
        <v>13196</v>
      </c>
      <c r="CB189" s="343">
        <v>20812</v>
      </c>
      <c r="CC189" s="343">
        <v>10152</v>
      </c>
      <c r="CD189" s="343">
        <v>16588</v>
      </c>
      <c r="CE189" s="343">
        <v>13537</v>
      </c>
      <c r="CF189" s="342">
        <f>SUM(CG189:CS189)</f>
        <v>256094</v>
      </c>
      <c r="CG189" s="343">
        <v>7837</v>
      </c>
      <c r="CH189" s="343">
        <v>21745</v>
      </c>
      <c r="CI189" s="343">
        <v>5670</v>
      </c>
      <c r="CJ189" s="343">
        <v>40639</v>
      </c>
      <c r="CK189" s="345">
        <v>51207</v>
      </c>
      <c r="CL189" s="343">
        <v>5327</v>
      </c>
      <c r="CM189" s="343">
        <v>56595</v>
      </c>
      <c r="CN189" s="343">
        <v>5200</v>
      </c>
      <c r="CO189" s="343">
        <v>1792</v>
      </c>
      <c r="CP189" s="343">
        <v>7671</v>
      </c>
      <c r="CQ189" s="343">
        <v>28371</v>
      </c>
      <c r="CR189" s="343">
        <v>14256</v>
      </c>
      <c r="CS189" s="343">
        <v>9784</v>
      </c>
      <c r="CT189" s="342">
        <f>SUM(CU189:CY189)</f>
        <v>101269</v>
      </c>
      <c r="CU189" s="343">
        <v>41812</v>
      </c>
      <c r="CV189" s="343">
        <v>23425</v>
      </c>
      <c r="CW189" s="343">
        <v>5900</v>
      </c>
      <c r="CX189" s="343">
        <v>16834</v>
      </c>
      <c r="CY189" s="343">
        <v>13298</v>
      </c>
      <c r="CZ189" s="342">
        <f>SUM(DA189:DF189)</f>
        <v>214094</v>
      </c>
      <c r="DA189" s="343">
        <v>6019</v>
      </c>
      <c r="DB189" s="343">
        <v>4001</v>
      </c>
      <c r="DC189" s="343">
        <v>34239</v>
      </c>
      <c r="DD189" s="343">
        <v>103945</v>
      </c>
      <c r="DE189" s="343">
        <v>42484</v>
      </c>
      <c r="DF189" s="343">
        <v>23406</v>
      </c>
      <c r="DG189" s="342">
        <f>AM189+BS189+B189+O189+X189+AC189+AJ189+BD189+CF189+AX189+BM189+CT189+CZ189</f>
        <v>2325698</v>
      </c>
      <c r="DH189" s="342">
        <f>SUM(DI189:DK189)</f>
        <v>124327</v>
      </c>
      <c r="DI189" s="343">
        <v>53639</v>
      </c>
      <c r="DJ189" s="343">
        <v>45588</v>
      </c>
      <c r="DK189" s="343">
        <v>25100</v>
      </c>
      <c r="DL189" s="346">
        <f>SUM(DM189:DN189)</f>
        <v>124357</v>
      </c>
      <c r="DM189" s="344">
        <v>118225</v>
      </c>
      <c r="DN189" s="347">
        <v>6132</v>
      </c>
      <c r="DO189" s="1"/>
      <c r="DP189" s="1"/>
      <c r="DQ189" s="1"/>
      <c r="DR189" s="1"/>
      <c r="DS189" s="1"/>
      <c r="DT189" s="1"/>
      <c r="DU189" s="1"/>
    </row>
    <row r="190" spans="1:125" s="6" customFormat="1" ht="16.5" customHeight="1">
      <c r="A190" s="143" t="s">
        <v>290</v>
      </c>
      <c r="B190" s="313"/>
      <c r="C190" s="303"/>
      <c r="D190" s="303"/>
      <c r="E190" s="303"/>
      <c r="F190" s="303"/>
      <c r="G190" s="303"/>
      <c r="H190" s="303"/>
      <c r="I190" s="303"/>
      <c r="J190" s="303"/>
      <c r="K190" s="303"/>
      <c r="L190" s="303"/>
      <c r="M190" s="303"/>
      <c r="N190" s="303"/>
      <c r="O190" s="313"/>
      <c r="P190" s="303"/>
      <c r="Q190" s="303"/>
      <c r="R190" s="303"/>
      <c r="S190" s="303"/>
      <c r="T190" s="303"/>
      <c r="U190" s="303"/>
      <c r="V190" s="303"/>
      <c r="W190" s="303"/>
      <c r="X190" s="313"/>
      <c r="Y190" s="303"/>
      <c r="Z190" s="303"/>
      <c r="AA190" s="303"/>
      <c r="AB190" s="303"/>
      <c r="AC190" s="313"/>
      <c r="AD190" s="303"/>
      <c r="AE190" s="303"/>
      <c r="AF190" s="303"/>
      <c r="AG190" s="303"/>
      <c r="AH190" s="303"/>
      <c r="AI190" s="303"/>
      <c r="AJ190" s="313"/>
      <c r="AK190" s="303"/>
      <c r="AL190" s="303"/>
      <c r="AM190" s="313"/>
      <c r="AN190" s="303"/>
      <c r="AO190" s="303"/>
      <c r="AP190" s="303"/>
      <c r="AQ190" s="303"/>
      <c r="AR190" s="303"/>
      <c r="AS190" s="303"/>
      <c r="AT190" s="303"/>
      <c r="AU190" s="303"/>
      <c r="AV190" s="303"/>
      <c r="AW190" s="303"/>
      <c r="AX190" s="313"/>
      <c r="AY190" s="303"/>
      <c r="AZ190" s="303"/>
      <c r="BA190" s="303"/>
      <c r="BB190" s="303"/>
      <c r="BC190" s="303"/>
      <c r="BD190" s="313"/>
      <c r="BE190" s="303"/>
      <c r="BF190" s="303"/>
      <c r="BG190" s="303"/>
      <c r="BH190" s="303"/>
      <c r="BI190" s="303"/>
      <c r="BJ190" s="303"/>
      <c r="BK190" s="303"/>
      <c r="BL190" s="303"/>
      <c r="BM190" s="313"/>
      <c r="BN190" s="303"/>
      <c r="BO190" s="303"/>
      <c r="BP190" s="303"/>
      <c r="BQ190" s="303"/>
      <c r="BR190" s="303"/>
      <c r="BS190" s="313"/>
      <c r="BT190" s="348"/>
      <c r="BU190" s="303"/>
      <c r="BV190" s="303"/>
      <c r="BW190" s="303"/>
      <c r="BX190" s="303"/>
      <c r="BY190" s="303"/>
      <c r="BZ190" s="303"/>
      <c r="CA190" s="303"/>
      <c r="CB190" s="303"/>
      <c r="CC190" s="303"/>
      <c r="CD190" s="303"/>
      <c r="CE190" s="303"/>
      <c r="CF190" s="313"/>
      <c r="CG190" s="303"/>
      <c r="CH190" s="303"/>
      <c r="CI190" s="303"/>
      <c r="CJ190" s="303"/>
      <c r="CK190" s="303"/>
      <c r="CL190" s="303"/>
      <c r="CM190" s="303"/>
      <c r="CN190" s="303"/>
      <c r="CO190" s="303"/>
      <c r="CP190" s="303"/>
      <c r="CQ190" s="303"/>
      <c r="CR190" s="303"/>
      <c r="CS190" s="303"/>
      <c r="CT190" s="313"/>
      <c r="CU190" s="303"/>
      <c r="CV190" s="303"/>
      <c r="CW190" s="303"/>
      <c r="CX190" s="303"/>
      <c r="CY190" s="303"/>
      <c r="CZ190" s="313"/>
      <c r="DA190" s="303"/>
      <c r="DB190" s="303"/>
      <c r="DC190" s="303"/>
      <c r="DD190" s="303"/>
      <c r="DE190" s="303"/>
      <c r="DF190" s="303"/>
      <c r="DG190" s="313"/>
      <c r="DH190" s="313"/>
      <c r="DI190" s="303"/>
      <c r="DJ190" s="303"/>
      <c r="DK190" s="303"/>
      <c r="DL190" s="314"/>
      <c r="DM190" s="303"/>
      <c r="DN190" s="316"/>
    </row>
    <row r="191" spans="1:125" s="41" customFormat="1" ht="16.5" customHeight="1">
      <c r="A191" s="146" t="s">
        <v>467</v>
      </c>
      <c r="B191" s="313">
        <f>SUM(C191:N191)</f>
        <v>16468</v>
      </c>
      <c r="C191" s="303">
        <v>896</v>
      </c>
      <c r="D191" s="303">
        <v>1088</v>
      </c>
      <c r="E191" s="303">
        <v>614</v>
      </c>
      <c r="F191" s="303">
        <v>180</v>
      </c>
      <c r="G191" s="303">
        <v>1313</v>
      </c>
      <c r="H191" s="303">
        <v>2574</v>
      </c>
      <c r="I191" s="303">
        <v>1868</v>
      </c>
      <c r="J191" s="303">
        <v>355</v>
      </c>
      <c r="K191" s="303">
        <v>1526</v>
      </c>
      <c r="L191" s="303">
        <v>4770</v>
      </c>
      <c r="M191" s="303">
        <v>565</v>
      </c>
      <c r="N191" s="303">
        <v>719</v>
      </c>
      <c r="O191" s="313">
        <f>SUM(P191:W191)</f>
        <v>6464</v>
      </c>
      <c r="P191" s="303">
        <v>926</v>
      </c>
      <c r="Q191" s="303">
        <v>1328</v>
      </c>
      <c r="R191" s="303">
        <v>415</v>
      </c>
      <c r="S191" s="303">
        <v>638</v>
      </c>
      <c r="T191" s="303">
        <v>576</v>
      </c>
      <c r="U191" s="303">
        <v>1035</v>
      </c>
      <c r="V191" s="303">
        <v>1048</v>
      </c>
      <c r="W191" s="303">
        <v>498</v>
      </c>
      <c r="X191" s="313">
        <f>SUM(Y191:AB191)</f>
        <v>6169</v>
      </c>
      <c r="Y191" s="303">
        <v>1134</v>
      </c>
      <c r="Z191" s="303">
        <v>1608</v>
      </c>
      <c r="AA191" s="303">
        <v>2071</v>
      </c>
      <c r="AB191" s="303">
        <v>1356</v>
      </c>
      <c r="AC191" s="313">
        <f>SUM(AD191:AI191)</f>
        <v>6821</v>
      </c>
      <c r="AD191" s="303">
        <v>1068</v>
      </c>
      <c r="AE191" s="303">
        <v>993</v>
      </c>
      <c r="AF191" s="303">
        <v>612</v>
      </c>
      <c r="AG191" s="303">
        <v>1455</v>
      </c>
      <c r="AH191" s="303">
        <v>781</v>
      </c>
      <c r="AI191" s="303">
        <v>1912</v>
      </c>
      <c r="AJ191" s="313">
        <f>SUM(AK191:AL191)</f>
        <v>559</v>
      </c>
      <c r="AK191" s="303">
        <v>207</v>
      </c>
      <c r="AL191" s="303">
        <v>352</v>
      </c>
      <c r="AM191" s="313">
        <f>SUM(AN191:AW191)</f>
        <v>16507</v>
      </c>
      <c r="AN191" s="303">
        <v>1186</v>
      </c>
      <c r="AO191" s="303">
        <v>1316</v>
      </c>
      <c r="AP191" s="303">
        <v>1812</v>
      </c>
      <c r="AQ191" s="303">
        <v>542</v>
      </c>
      <c r="AR191" s="303">
        <v>2314</v>
      </c>
      <c r="AS191" s="303">
        <v>636</v>
      </c>
      <c r="AT191" s="303">
        <v>2906</v>
      </c>
      <c r="AU191" s="303">
        <v>2739</v>
      </c>
      <c r="AV191" s="303">
        <v>1827</v>
      </c>
      <c r="AW191" s="303">
        <v>1229</v>
      </c>
      <c r="AX191" s="313">
        <f>SUM(AY191:BC191)</f>
        <v>28627</v>
      </c>
      <c r="AY191" s="303">
        <v>2180</v>
      </c>
      <c r="AZ191" s="303">
        <v>13995</v>
      </c>
      <c r="BA191" s="303">
        <v>2429</v>
      </c>
      <c r="BB191" s="303">
        <v>7757</v>
      </c>
      <c r="BC191" s="303">
        <v>2266</v>
      </c>
      <c r="BD191" s="313">
        <f>SUM(BE191:BL191)</f>
        <v>30435</v>
      </c>
      <c r="BE191" s="303">
        <v>3401</v>
      </c>
      <c r="BF191" s="303">
        <v>3922</v>
      </c>
      <c r="BG191" s="303">
        <v>2200</v>
      </c>
      <c r="BH191" s="303">
        <v>3203</v>
      </c>
      <c r="BI191" s="303">
        <v>2351</v>
      </c>
      <c r="BJ191" s="303">
        <v>8110</v>
      </c>
      <c r="BK191" s="303">
        <v>3536</v>
      </c>
      <c r="BL191" s="303">
        <v>3712</v>
      </c>
      <c r="BM191" s="313">
        <f>SUM(BN191:BR191)</f>
        <v>10033</v>
      </c>
      <c r="BN191" s="303">
        <v>1633</v>
      </c>
      <c r="BO191" s="303">
        <v>1657</v>
      </c>
      <c r="BP191" s="303">
        <v>927</v>
      </c>
      <c r="BQ191" s="303">
        <v>781</v>
      </c>
      <c r="BR191" s="303">
        <v>5035</v>
      </c>
      <c r="BS191" s="313">
        <f>SUM(BT191:CE191)</f>
        <v>15096</v>
      </c>
      <c r="BT191" s="348">
        <v>1254</v>
      </c>
      <c r="BU191" s="303">
        <v>1723</v>
      </c>
      <c r="BV191" s="303">
        <v>419</v>
      </c>
      <c r="BW191" s="303">
        <v>213</v>
      </c>
      <c r="BX191" s="303">
        <v>1027</v>
      </c>
      <c r="BY191" s="303">
        <v>3830</v>
      </c>
      <c r="BZ191" s="303">
        <v>804</v>
      </c>
      <c r="CA191" s="303">
        <v>1045</v>
      </c>
      <c r="CB191" s="303">
        <v>1316</v>
      </c>
      <c r="CC191" s="303">
        <v>919</v>
      </c>
      <c r="CD191" s="303">
        <v>1359</v>
      </c>
      <c r="CE191" s="303">
        <v>1187</v>
      </c>
      <c r="CF191" s="313">
        <f>SUM(CG191:CS191)</f>
        <v>19544</v>
      </c>
      <c r="CG191" s="303">
        <v>523</v>
      </c>
      <c r="CH191" s="303">
        <v>1732</v>
      </c>
      <c r="CI191" s="303">
        <v>374</v>
      </c>
      <c r="CJ191" s="303">
        <v>3141</v>
      </c>
      <c r="CK191" s="303">
        <v>3666</v>
      </c>
      <c r="CL191" s="303">
        <v>398</v>
      </c>
      <c r="CM191" s="303">
        <v>4032</v>
      </c>
      <c r="CN191" s="303">
        <v>321</v>
      </c>
      <c r="CO191" s="303">
        <v>85</v>
      </c>
      <c r="CP191" s="303">
        <v>615</v>
      </c>
      <c r="CQ191" s="303">
        <v>2642</v>
      </c>
      <c r="CR191" s="303">
        <v>1206</v>
      </c>
      <c r="CS191" s="303">
        <v>809</v>
      </c>
      <c r="CT191" s="313">
        <f>SUM(CU191:CY191)</f>
        <v>8251</v>
      </c>
      <c r="CU191" s="303">
        <v>3176</v>
      </c>
      <c r="CV191" s="303">
        <v>2046</v>
      </c>
      <c r="CW191" s="303">
        <v>477</v>
      </c>
      <c r="CX191" s="303">
        <v>1592</v>
      </c>
      <c r="CY191" s="303">
        <v>960</v>
      </c>
      <c r="CZ191" s="313">
        <f>SUM(DA191:DF191)</f>
        <v>17250</v>
      </c>
      <c r="DA191" s="303">
        <v>463</v>
      </c>
      <c r="DB191" s="303">
        <v>228</v>
      </c>
      <c r="DC191" s="303">
        <v>2525</v>
      </c>
      <c r="DD191" s="303">
        <v>9284</v>
      </c>
      <c r="DE191" s="303">
        <v>2914</v>
      </c>
      <c r="DF191" s="303">
        <v>1836</v>
      </c>
      <c r="DG191" s="313">
        <f t="shared" ref="DG191:DG197" si="69">AM191+BS191+B191+O191+X191+AC191+AJ191+BD191+CF191+AX191+BM191+CT191+CZ191</f>
        <v>182224</v>
      </c>
      <c r="DH191" s="313">
        <f>SUM(DI191:DK191)</f>
        <v>17416</v>
      </c>
      <c r="DI191" s="303">
        <v>6092</v>
      </c>
      <c r="DJ191" s="303">
        <v>4699</v>
      </c>
      <c r="DK191" s="303">
        <v>6625</v>
      </c>
      <c r="DL191" s="314">
        <f t="shared" ref="DL191:DL197" si="70">SUM(DM191:DN191)</f>
        <v>15370</v>
      </c>
      <c r="DM191" s="303">
        <v>15370</v>
      </c>
      <c r="DN191" s="316">
        <v>0</v>
      </c>
      <c r="DO191" s="6"/>
      <c r="DP191" s="6"/>
      <c r="DQ191" s="6"/>
      <c r="DR191" s="6"/>
      <c r="DS191" s="6"/>
      <c r="DT191" s="6"/>
      <c r="DU191" s="6"/>
    </row>
    <row r="192" spans="1:125" s="6" customFormat="1" ht="16.5" customHeight="1">
      <c r="A192" s="146" t="s">
        <v>468</v>
      </c>
      <c r="B192" s="313">
        <f t="shared" ref="B192:B197" si="71">SUM(C192:N192)</f>
        <v>113984</v>
      </c>
      <c r="C192" s="303">
        <v>5857</v>
      </c>
      <c r="D192" s="303">
        <v>6726</v>
      </c>
      <c r="E192" s="303">
        <v>4287</v>
      </c>
      <c r="F192" s="303">
        <v>1539</v>
      </c>
      <c r="G192" s="303">
        <v>8787</v>
      </c>
      <c r="H192" s="303">
        <v>18271</v>
      </c>
      <c r="I192" s="303">
        <v>11983</v>
      </c>
      <c r="J192" s="303">
        <v>2212</v>
      </c>
      <c r="K192" s="303">
        <v>11114</v>
      </c>
      <c r="L192" s="303">
        <v>33379</v>
      </c>
      <c r="M192" s="303">
        <v>3947</v>
      </c>
      <c r="N192" s="303">
        <v>5882</v>
      </c>
      <c r="O192" s="313">
        <f t="shared" ref="O192:O197" si="72">SUM(P192:W192)</f>
        <v>43890</v>
      </c>
      <c r="P192" s="303">
        <v>6442</v>
      </c>
      <c r="Q192" s="303">
        <v>9141</v>
      </c>
      <c r="R192" s="303">
        <v>2644</v>
      </c>
      <c r="S192" s="303">
        <v>4287</v>
      </c>
      <c r="T192" s="303">
        <v>3345</v>
      </c>
      <c r="U192" s="303">
        <v>7717</v>
      </c>
      <c r="V192" s="303">
        <v>6782</v>
      </c>
      <c r="W192" s="303">
        <v>3532</v>
      </c>
      <c r="X192" s="313">
        <f t="shared" ref="X192:X197" si="73">SUM(Y192:AB192)</f>
        <v>42418</v>
      </c>
      <c r="Y192" s="303">
        <v>7447</v>
      </c>
      <c r="Z192" s="303">
        <v>13142</v>
      </c>
      <c r="AA192" s="303">
        <v>11584</v>
      </c>
      <c r="AB192" s="303">
        <v>10245</v>
      </c>
      <c r="AC192" s="313">
        <f t="shared" ref="AC192:AC197" si="74">SUM(AD192:AI192)</f>
        <v>41420</v>
      </c>
      <c r="AD192" s="303">
        <v>6877</v>
      </c>
      <c r="AE192" s="303">
        <v>6174</v>
      </c>
      <c r="AF192" s="303">
        <v>3343</v>
      </c>
      <c r="AG192" s="303">
        <v>9279</v>
      </c>
      <c r="AH192" s="303">
        <v>5141</v>
      </c>
      <c r="AI192" s="303">
        <v>10606</v>
      </c>
      <c r="AJ192" s="313">
        <f t="shared" ref="AJ192:AJ197" si="75">SUM(AK192:AL192)</f>
        <v>4919</v>
      </c>
      <c r="AK192" s="303">
        <v>1977</v>
      </c>
      <c r="AL192" s="303">
        <v>2942</v>
      </c>
      <c r="AM192" s="313">
        <f t="shared" ref="AM192:AM197" si="76">SUM(AN192:AW192)</f>
        <v>112075</v>
      </c>
      <c r="AN192" s="303">
        <v>8306</v>
      </c>
      <c r="AO192" s="303">
        <v>6948</v>
      </c>
      <c r="AP192" s="303">
        <v>9691</v>
      </c>
      <c r="AQ192" s="303">
        <v>3268</v>
      </c>
      <c r="AR192" s="303">
        <v>17304</v>
      </c>
      <c r="AS192" s="303">
        <v>3908</v>
      </c>
      <c r="AT192" s="303">
        <v>21248</v>
      </c>
      <c r="AU192" s="303">
        <v>20645</v>
      </c>
      <c r="AV192" s="303">
        <v>12709</v>
      </c>
      <c r="AW192" s="303">
        <v>8048</v>
      </c>
      <c r="AX192" s="313">
        <f t="shared" ref="AX192:AX197" si="77">SUM(AY192:BC192)</f>
        <v>171560</v>
      </c>
      <c r="AY192" s="303">
        <v>12661</v>
      </c>
      <c r="AZ192" s="303">
        <v>87659</v>
      </c>
      <c r="BA192" s="303">
        <v>14309</v>
      </c>
      <c r="BB192" s="303">
        <v>43154</v>
      </c>
      <c r="BC192" s="303">
        <v>13777</v>
      </c>
      <c r="BD192" s="313">
        <f t="shared" ref="BD192:BD197" si="78">SUM(BE192:BL192)</f>
        <v>255126</v>
      </c>
      <c r="BE192" s="303">
        <v>52696</v>
      </c>
      <c r="BF192" s="303">
        <v>21601</v>
      </c>
      <c r="BG192" s="303">
        <v>17609</v>
      </c>
      <c r="BH192" s="303">
        <v>19132</v>
      </c>
      <c r="BI192" s="303">
        <v>23912</v>
      </c>
      <c r="BJ192" s="303">
        <v>63776</v>
      </c>
      <c r="BK192" s="303">
        <v>32068</v>
      </c>
      <c r="BL192" s="303">
        <v>24332</v>
      </c>
      <c r="BM192" s="313">
        <f t="shared" ref="BM192:BM197" si="79">SUM(BN192:BR192)</f>
        <v>62066</v>
      </c>
      <c r="BN192" s="303">
        <v>11117</v>
      </c>
      <c r="BO192" s="303">
        <v>9674</v>
      </c>
      <c r="BP192" s="303">
        <v>5570</v>
      </c>
      <c r="BQ192" s="303">
        <v>5179</v>
      </c>
      <c r="BR192" s="303">
        <v>30526</v>
      </c>
      <c r="BS192" s="313">
        <f t="shared" ref="BS192:BS197" si="80">SUM(BT192:CE192)</f>
        <v>102573</v>
      </c>
      <c r="BT192" s="348">
        <v>7493</v>
      </c>
      <c r="BU192" s="303">
        <v>12255</v>
      </c>
      <c r="BV192" s="303">
        <v>2310</v>
      </c>
      <c r="BW192" s="303">
        <v>1873</v>
      </c>
      <c r="BX192" s="303">
        <v>6838</v>
      </c>
      <c r="BY192" s="303">
        <v>28920</v>
      </c>
      <c r="BZ192" s="303">
        <v>5333</v>
      </c>
      <c r="CA192" s="303">
        <v>6814</v>
      </c>
      <c r="CB192" s="303">
        <v>10495</v>
      </c>
      <c r="CC192" s="303">
        <v>4758</v>
      </c>
      <c r="CD192" s="303">
        <v>8735</v>
      </c>
      <c r="CE192" s="303">
        <v>6749</v>
      </c>
      <c r="CF192" s="313">
        <f t="shared" ref="CF192:CF197" si="81">SUM(CG192:CS192)</f>
        <v>139222</v>
      </c>
      <c r="CG192" s="303">
        <v>4340</v>
      </c>
      <c r="CH192" s="303">
        <v>12434</v>
      </c>
      <c r="CI192" s="303">
        <v>2793</v>
      </c>
      <c r="CJ192" s="303">
        <v>23650</v>
      </c>
      <c r="CK192" s="303">
        <v>27384</v>
      </c>
      <c r="CL192" s="303">
        <v>2533</v>
      </c>
      <c r="CM192" s="303">
        <v>30627</v>
      </c>
      <c r="CN192" s="303">
        <v>2394</v>
      </c>
      <c r="CO192" s="303">
        <v>819</v>
      </c>
      <c r="CP192" s="303">
        <v>3815</v>
      </c>
      <c r="CQ192" s="303">
        <v>16213</v>
      </c>
      <c r="CR192" s="303">
        <v>7395</v>
      </c>
      <c r="CS192" s="303">
        <v>4825</v>
      </c>
      <c r="CT192" s="313">
        <f t="shared" ref="CT192:CT197" si="82">SUM(CU192:CY192)</f>
        <v>49691</v>
      </c>
      <c r="CU192" s="303">
        <v>21366</v>
      </c>
      <c r="CV192" s="303">
        <v>11484</v>
      </c>
      <c r="CW192" s="303">
        <v>2740</v>
      </c>
      <c r="CX192" s="303">
        <v>8364</v>
      </c>
      <c r="CY192" s="303">
        <v>5737</v>
      </c>
      <c r="CZ192" s="313">
        <f t="shared" ref="CZ192:CZ197" si="83">SUM(DA192:DF192)</f>
        <v>120324</v>
      </c>
      <c r="DA192" s="303">
        <v>2920</v>
      </c>
      <c r="DB192" s="303">
        <v>1998</v>
      </c>
      <c r="DC192" s="303">
        <v>18984</v>
      </c>
      <c r="DD192" s="303">
        <v>60330</v>
      </c>
      <c r="DE192" s="303">
        <v>23779</v>
      </c>
      <c r="DF192" s="303">
        <v>12313</v>
      </c>
      <c r="DG192" s="313">
        <f t="shared" si="69"/>
        <v>1259268</v>
      </c>
      <c r="DH192" s="313">
        <f t="shared" ref="DH192:DH197" si="84">SUM(DI192:DK192)</f>
        <v>81797</v>
      </c>
      <c r="DI192" s="303">
        <v>37438</v>
      </c>
      <c r="DJ192" s="303">
        <v>29918</v>
      </c>
      <c r="DK192" s="303">
        <v>14441</v>
      </c>
      <c r="DL192" s="314">
        <f t="shared" si="70"/>
        <v>78153</v>
      </c>
      <c r="DM192" s="303">
        <v>72616</v>
      </c>
      <c r="DN192" s="316">
        <v>5537</v>
      </c>
    </row>
    <row r="193" spans="1:131" s="39" customFormat="1" ht="16.5" customHeight="1">
      <c r="A193" s="146" t="s">
        <v>469</v>
      </c>
      <c r="B193" s="313">
        <f t="shared" si="71"/>
        <v>2561</v>
      </c>
      <c r="C193" s="303">
        <v>141</v>
      </c>
      <c r="D193" s="303">
        <v>151</v>
      </c>
      <c r="E193" s="303">
        <v>146</v>
      </c>
      <c r="F193" s="303">
        <v>35</v>
      </c>
      <c r="G193" s="303">
        <v>201</v>
      </c>
      <c r="H193" s="303">
        <v>385</v>
      </c>
      <c r="I193" s="303">
        <v>303</v>
      </c>
      <c r="J193" s="303">
        <v>52</v>
      </c>
      <c r="K193" s="303">
        <v>212</v>
      </c>
      <c r="L193" s="303">
        <v>662</v>
      </c>
      <c r="M193" s="303">
        <v>108</v>
      </c>
      <c r="N193" s="303">
        <v>165</v>
      </c>
      <c r="O193" s="313">
        <f t="shared" si="72"/>
        <v>1090</v>
      </c>
      <c r="P193" s="303">
        <v>218</v>
      </c>
      <c r="Q193" s="303">
        <v>169</v>
      </c>
      <c r="R193" s="303">
        <v>79</v>
      </c>
      <c r="S193" s="303">
        <v>83</v>
      </c>
      <c r="T193" s="303">
        <v>96</v>
      </c>
      <c r="U193" s="303">
        <v>219</v>
      </c>
      <c r="V193" s="303">
        <v>160</v>
      </c>
      <c r="W193" s="303">
        <v>66</v>
      </c>
      <c r="X193" s="313">
        <f t="shared" si="73"/>
        <v>1081</v>
      </c>
      <c r="Y193" s="303">
        <v>200</v>
      </c>
      <c r="Z193" s="303">
        <v>245</v>
      </c>
      <c r="AA193" s="303">
        <v>426</v>
      </c>
      <c r="AB193" s="303">
        <v>210</v>
      </c>
      <c r="AC193" s="313">
        <f t="shared" si="74"/>
        <v>1070</v>
      </c>
      <c r="AD193" s="303">
        <v>144</v>
      </c>
      <c r="AE193" s="303">
        <v>128</v>
      </c>
      <c r="AF193" s="303">
        <v>100</v>
      </c>
      <c r="AG193" s="303">
        <v>283</v>
      </c>
      <c r="AH193" s="303">
        <v>126</v>
      </c>
      <c r="AI193" s="303">
        <v>289</v>
      </c>
      <c r="AJ193" s="313">
        <f t="shared" si="75"/>
        <v>74</v>
      </c>
      <c r="AK193" s="303">
        <v>34</v>
      </c>
      <c r="AL193" s="303">
        <v>40</v>
      </c>
      <c r="AM193" s="313">
        <f t="shared" si="76"/>
        <v>2162</v>
      </c>
      <c r="AN193" s="303">
        <v>138</v>
      </c>
      <c r="AO193" s="303">
        <v>163</v>
      </c>
      <c r="AP193" s="303">
        <v>259</v>
      </c>
      <c r="AQ193" s="303">
        <v>79</v>
      </c>
      <c r="AR193" s="303">
        <v>314</v>
      </c>
      <c r="AS193" s="303">
        <v>62</v>
      </c>
      <c r="AT193" s="303">
        <v>399</v>
      </c>
      <c r="AU193" s="303">
        <v>374</v>
      </c>
      <c r="AV193" s="303">
        <v>232</v>
      </c>
      <c r="AW193" s="303">
        <v>142</v>
      </c>
      <c r="AX193" s="313">
        <f t="shared" si="77"/>
        <v>2846</v>
      </c>
      <c r="AY193" s="303">
        <v>271</v>
      </c>
      <c r="AZ193" s="303">
        <v>1185</v>
      </c>
      <c r="BA193" s="303">
        <v>338</v>
      </c>
      <c r="BB193" s="303">
        <v>799</v>
      </c>
      <c r="BC193" s="303">
        <v>253</v>
      </c>
      <c r="BD193" s="313">
        <f t="shared" si="78"/>
        <v>4366</v>
      </c>
      <c r="BE193" s="303">
        <v>637</v>
      </c>
      <c r="BF193" s="303">
        <v>523</v>
      </c>
      <c r="BG193" s="303">
        <v>364</v>
      </c>
      <c r="BH193" s="303">
        <v>474</v>
      </c>
      <c r="BI193" s="303">
        <v>438</v>
      </c>
      <c r="BJ193" s="303">
        <v>918</v>
      </c>
      <c r="BK193" s="303">
        <v>472</v>
      </c>
      <c r="BL193" s="303">
        <v>540</v>
      </c>
      <c r="BM193" s="313">
        <f t="shared" si="79"/>
        <v>1402</v>
      </c>
      <c r="BN193" s="303">
        <v>289</v>
      </c>
      <c r="BO193" s="303">
        <v>194</v>
      </c>
      <c r="BP193" s="303">
        <v>207</v>
      </c>
      <c r="BQ193" s="303">
        <v>106</v>
      </c>
      <c r="BR193" s="303">
        <v>606</v>
      </c>
      <c r="BS193" s="313">
        <f t="shared" si="80"/>
        <v>2414</v>
      </c>
      <c r="BT193" s="348">
        <v>149</v>
      </c>
      <c r="BU193" s="303">
        <v>257</v>
      </c>
      <c r="BV193" s="303">
        <v>87</v>
      </c>
      <c r="BW193" s="303">
        <v>44</v>
      </c>
      <c r="BX193" s="303">
        <v>191</v>
      </c>
      <c r="BY193" s="303">
        <v>672</v>
      </c>
      <c r="BZ193" s="303">
        <v>161</v>
      </c>
      <c r="CA193" s="303">
        <v>152</v>
      </c>
      <c r="CB193" s="303">
        <v>230</v>
      </c>
      <c r="CC193" s="303">
        <v>135</v>
      </c>
      <c r="CD193" s="303">
        <v>182</v>
      </c>
      <c r="CE193" s="303">
        <v>154</v>
      </c>
      <c r="CF193" s="313">
        <f t="shared" si="81"/>
        <v>2644</v>
      </c>
      <c r="CG193" s="303">
        <v>85</v>
      </c>
      <c r="CH193" s="303">
        <v>219</v>
      </c>
      <c r="CI193" s="303">
        <v>64</v>
      </c>
      <c r="CJ193" s="303">
        <v>346</v>
      </c>
      <c r="CK193" s="303">
        <v>556</v>
      </c>
      <c r="CL193" s="303">
        <v>42</v>
      </c>
      <c r="CM193" s="303">
        <v>588</v>
      </c>
      <c r="CN193" s="303">
        <v>61</v>
      </c>
      <c r="CO193" s="303">
        <v>17</v>
      </c>
      <c r="CP193" s="303">
        <v>88</v>
      </c>
      <c r="CQ193" s="303">
        <v>280</v>
      </c>
      <c r="CR193" s="303">
        <v>177</v>
      </c>
      <c r="CS193" s="303">
        <v>121</v>
      </c>
      <c r="CT193" s="313">
        <f t="shared" si="82"/>
        <v>1261</v>
      </c>
      <c r="CU193" s="303">
        <v>479</v>
      </c>
      <c r="CV193" s="303">
        <v>293</v>
      </c>
      <c r="CW193" s="303">
        <v>82</v>
      </c>
      <c r="CX193" s="303">
        <v>213</v>
      </c>
      <c r="CY193" s="303">
        <v>194</v>
      </c>
      <c r="CZ193" s="313">
        <f t="shared" si="83"/>
        <v>2179</v>
      </c>
      <c r="DA193" s="303">
        <v>103</v>
      </c>
      <c r="DB193" s="303">
        <v>50</v>
      </c>
      <c r="DC193" s="303">
        <v>431</v>
      </c>
      <c r="DD193" s="303">
        <v>907</v>
      </c>
      <c r="DE193" s="303">
        <v>412</v>
      </c>
      <c r="DF193" s="303">
        <v>276</v>
      </c>
      <c r="DG193" s="313">
        <f t="shared" si="69"/>
        <v>25150</v>
      </c>
      <c r="DH193" s="313">
        <f t="shared" si="84"/>
        <v>939</v>
      </c>
      <c r="DI193" s="303">
        <v>350</v>
      </c>
      <c r="DJ193" s="303">
        <v>366</v>
      </c>
      <c r="DK193" s="303">
        <v>223</v>
      </c>
      <c r="DL193" s="314">
        <f t="shared" si="70"/>
        <v>902</v>
      </c>
      <c r="DM193" s="303">
        <v>902</v>
      </c>
      <c r="DN193" s="316">
        <v>0</v>
      </c>
      <c r="DO193" s="6"/>
      <c r="DP193" s="6"/>
      <c r="DQ193" s="6"/>
      <c r="DR193" s="6"/>
      <c r="DS193" s="6"/>
      <c r="DT193" s="6"/>
      <c r="DU193" s="6"/>
    </row>
    <row r="194" spans="1:131" s="6" customFormat="1" ht="16.5" customHeight="1">
      <c r="A194" s="146" t="s">
        <v>470</v>
      </c>
      <c r="B194" s="313">
        <f t="shared" si="71"/>
        <v>27713</v>
      </c>
      <c r="C194" s="303">
        <v>1293</v>
      </c>
      <c r="D194" s="303">
        <v>1640</v>
      </c>
      <c r="E194" s="303">
        <v>1524</v>
      </c>
      <c r="F194" s="303">
        <v>519</v>
      </c>
      <c r="G194" s="303">
        <v>2217</v>
      </c>
      <c r="H194" s="303">
        <v>3979</v>
      </c>
      <c r="I194" s="303">
        <v>3208</v>
      </c>
      <c r="J194" s="303">
        <v>628</v>
      </c>
      <c r="K194" s="303">
        <v>2725</v>
      </c>
      <c r="L194" s="303">
        <v>7487</v>
      </c>
      <c r="M194" s="303">
        <v>979</v>
      </c>
      <c r="N194" s="303">
        <v>1514</v>
      </c>
      <c r="O194" s="313">
        <f t="shared" si="72"/>
        <v>9740</v>
      </c>
      <c r="P194" s="303">
        <v>1697</v>
      </c>
      <c r="Q194" s="303">
        <v>1854</v>
      </c>
      <c r="R194" s="303">
        <v>791</v>
      </c>
      <c r="S194" s="303">
        <v>860</v>
      </c>
      <c r="T194" s="303">
        <v>875</v>
      </c>
      <c r="U194" s="303">
        <v>1774</v>
      </c>
      <c r="V194" s="303">
        <v>1384</v>
      </c>
      <c r="W194" s="303">
        <v>505</v>
      </c>
      <c r="X194" s="313">
        <f t="shared" si="73"/>
        <v>10576</v>
      </c>
      <c r="Y194" s="303">
        <v>1864</v>
      </c>
      <c r="Z194" s="303">
        <v>2778</v>
      </c>
      <c r="AA194" s="303">
        <v>3477</v>
      </c>
      <c r="AB194" s="303">
        <v>2457</v>
      </c>
      <c r="AC194" s="313">
        <f t="shared" si="74"/>
        <v>9946</v>
      </c>
      <c r="AD194" s="303">
        <v>1544</v>
      </c>
      <c r="AE194" s="303">
        <v>1249</v>
      </c>
      <c r="AF194" s="303">
        <v>884</v>
      </c>
      <c r="AG194" s="303">
        <v>2476</v>
      </c>
      <c r="AH194" s="303">
        <v>1282</v>
      </c>
      <c r="AI194" s="303">
        <v>2511</v>
      </c>
      <c r="AJ194" s="313">
        <f t="shared" si="75"/>
        <v>963</v>
      </c>
      <c r="AK194" s="303">
        <v>438</v>
      </c>
      <c r="AL194" s="303">
        <v>525</v>
      </c>
      <c r="AM194" s="313">
        <f t="shared" si="76"/>
        <v>22467</v>
      </c>
      <c r="AN194" s="303">
        <v>1301</v>
      </c>
      <c r="AO194" s="303">
        <v>1255</v>
      </c>
      <c r="AP194" s="303">
        <v>1917</v>
      </c>
      <c r="AQ194" s="303">
        <v>650</v>
      </c>
      <c r="AR194" s="303">
        <v>3339</v>
      </c>
      <c r="AS194" s="303">
        <v>727</v>
      </c>
      <c r="AT194" s="303">
        <v>4081</v>
      </c>
      <c r="AU194" s="303">
        <v>4758</v>
      </c>
      <c r="AV194" s="303">
        <v>2806</v>
      </c>
      <c r="AW194" s="303">
        <v>1633</v>
      </c>
      <c r="AX194" s="313">
        <f t="shared" si="77"/>
        <v>29270</v>
      </c>
      <c r="AY194" s="303">
        <v>2315</v>
      </c>
      <c r="AZ194" s="303">
        <v>13916</v>
      </c>
      <c r="BA194" s="303">
        <v>2817</v>
      </c>
      <c r="BB194" s="303">
        <v>7448</v>
      </c>
      <c r="BC194" s="303">
        <v>2774</v>
      </c>
      <c r="BD194" s="313">
        <f t="shared" si="78"/>
        <v>45787</v>
      </c>
      <c r="BE194" s="303">
        <v>10247</v>
      </c>
      <c r="BF194" s="303">
        <v>4165</v>
      </c>
      <c r="BG194" s="303">
        <v>3247</v>
      </c>
      <c r="BH194" s="303">
        <v>3847</v>
      </c>
      <c r="BI194" s="303">
        <v>4875</v>
      </c>
      <c r="BJ194" s="303">
        <v>9909</v>
      </c>
      <c r="BK194" s="303">
        <v>5107</v>
      </c>
      <c r="BL194" s="303">
        <v>4390</v>
      </c>
      <c r="BM194" s="313">
        <f t="shared" si="79"/>
        <v>13158</v>
      </c>
      <c r="BN194" s="303">
        <v>2576</v>
      </c>
      <c r="BO194" s="303">
        <v>1947</v>
      </c>
      <c r="BP194" s="303">
        <v>1659</v>
      </c>
      <c r="BQ194" s="303">
        <v>1252</v>
      </c>
      <c r="BR194" s="303">
        <v>5724</v>
      </c>
      <c r="BS194" s="313">
        <f t="shared" si="80"/>
        <v>26672</v>
      </c>
      <c r="BT194" s="348">
        <v>1730</v>
      </c>
      <c r="BU194" s="303">
        <v>2742</v>
      </c>
      <c r="BV194" s="303">
        <v>860</v>
      </c>
      <c r="BW194" s="303">
        <v>711</v>
      </c>
      <c r="BX194" s="303">
        <v>2101</v>
      </c>
      <c r="BY194" s="303">
        <v>7814</v>
      </c>
      <c r="BZ194" s="303">
        <v>1495</v>
      </c>
      <c r="CA194" s="303">
        <v>1689</v>
      </c>
      <c r="CB194" s="303">
        <v>2787</v>
      </c>
      <c r="CC194" s="303">
        <v>1156</v>
      </c>
      <c r="CD194" s="303">
        <v>1881</v>
      </c>
      <c r="CE194" s="303">
        <v>1706</v>
      </c>
      <c r="CF194" s="313">
        <f t="shared" si="81"/>
        <v>32394</v>
      </c>
      <c r="CG194" s="303">
        <v>1128</v>
      </c>
      <c r="CH194" s="303">
        <v>2849</v>
      </c>
      <c r="CI194" s="303">
        <v>914</v>
      </c>
      <c r="CJ194" s="303">
        <v>4481</v>
      </c>
      <c r="CK194" s="303">
        <v>6618</v>
      </c>
      <c r="CL194" s="303">
        <v>895</v>
      </c>
      <c r="CM194" s="303">
        <v>7552</v>
      </c>
      <c r="CN194" s="303">
        <v>898</v>
      </c>
      <c r="CO194" s="303">
        <v>293</v>
      </c>
      <c r="CP194" s="303">
        <v>1050</v>
      </c>
      <c r="CQ194" s="303">
        <v>2729</v>
      </c>
      <c r="CR194" s="303">
        <v>1801</v>
      </c>
      <c r="CS194" s="303">
        <v>1186</v>
      </c>
      <c r="CT194" s="313">
        <f t="shared" si="82"/>
        <v>11647</v>
      </c>
      <c r="CU194" s="303">
        <v>4749</v>
      </c>
      <c r="CV194" s="303">
        <v>2732</v>
      </c>
      <c r="CW194" s="303">
        <v>692</v>
      </c>
      <c r="CX194" s="303">
        <v>1912</v>
      </c>
      <c r="CY194" s="303">
        <v>1562</v>
      </c>
      <c r="CZ194" s="313">
        <f t="shared" si="83"/>
        <v>25335</v>
      </c>
      <c r="DA194" s="303">
        <v>853</v>
      </c>
      <c r="DB194" s="303">
        <v>519</v>
      </c>
      <c r="DC194" s="303">
        <v>4187</v>
      </c>
      <c r="DD194" s="303">
        <v>11428</v>
      </c>
      <c r="DE194" s="303">
        <v>5269</v>
      </c>
      <c r="DF194" s="303">
        <v>3079</v>
      </c>
      <c r="DG194" s="313">
        <f t="shared" si="69"/>
        <v>265668</v>
      </c>
      <c r="DH194" s="313">
        <f t="shared" si="84"/>
        <v>7496</v>
      </c>
      <c r="DI194" s="303">
        <v>3019</v>
      </c>
      <c r="DJ194" s="303">
        <v>3573</v>
      </c>
      <c r="DK194" s="303">
        <v>904</v>
      </c>
      <c r="DL194" s="314">
        <f t="shared" si="70"/>
        <v>9151</v>
      </c>
      <c r="DM194" s="303">
        <v>9063</v>
      </c>
      <c r="DN194" s="316">
        <v>88</v>
      </c>
    </row>
    <row r="195" spans="1:131" s="6" customFormat="1" ht="16.5" customHeight="1">
      <c r="A195" s="146" t="s">
        <v>12</v>
      </c>
      <c r="B195" s="313">
        <f t="shared" si="71"/>
        <v>5473</v>
      </c>
      <c r="C195" s="303">
        <v>389</v>
      </c>
      <c r="D195" s="303">
        <v>282</v>
      </c>
      <c r="E195" s="303">
        <v>242</v>
      </c>
      <c r="F195" s="303">
        <v>104</v>
      </c>
      <c r="G195" s="303">
        <v>458</v>
      </c>
      <c r="H195" s="303">
        <v>993</v>
      </c>
      <c r="I195" s="303">
        <v>580</v>
      </c>
      <c r="J195" s="303">
        <v>144</v>
      </c>
      <c r="K195" s="303">
        <v>565</v>
      </c>
      <c r="L195" s="303">
        <v>1093</v>
      </c>
      <c r="M195" s="303">
        <v>236</v>
      </c>
      <c r="N195" s="303">
        <v>387</v>
      </c>
      <c r="O195" s="313">
        <f t="shared" si="72"/>
        <v>2238</v>
      </c>
      <c r="P195" s="303">
        <v>492</v>
      </c>
      <c r="Q195" s="303">
        <v>375</v>
      </c>
      <c r="R195" s="303">
        <v>192</v>
      </c>
      <c r="S195" s="303">
        <v>189</v>
      </c>
      <c r="T195" s="303">
        <v>199</v>
      </c>
      <c r="U195" s="303">
        <v>379</v>
      </c>
      <c r="V195" s="303">
        <v>334</v>
      </c>
      <c r="W195" s="303">
        <v>78</v>
      </c>
      <c r="X195" s="313">
        <f t="shared" si="73"/>
        <v>2503</v>
      </c>
      <c r="Y195" s="303">
        <v>463</v>
      </c>
      <c r="Z195" s="303">
        <v>597</v>
      </c>
      <c r="AA195" s="303">
        <v>907</v>
      </c>
      <c r="AB195" s="303">
        <v>536</v>
      </c>
      <c r="AC195" s="313">
        <f t="shared" si="74"/>
        <v>2284</v>
      </c>
      <c r="AD195" s="303">
        <v>309</v>
      </c>
      <c r="AE195" s="303">
        <v>312</v>
      </c>
      <c r="AF195" s="303">
        <v>225</v>
      </c>
      <c r="AG195" s="303">
        <v>497</v>
      </c>
      <c r="AH195" s="303">
        <v>304</v>
      </c>
      <c r="AI195" s="303">
        <v>637</v>
      </c>
      <c r="AJ195" s="313">
        <f t="shared" si="75"/>
        <v>151</v>
      </c>
      <c r="AK195" s="303">
        <v>71</v>
      </c>
      <c r="AL195" s="303">
        <v>80</v>
      </c>
      <c r="AM195" s="313">
        <f t="shared" si="76"/>
        <v>4206</v>
      </c>
      <c r="AN195" s="303">
        <v>242</v>
      </c>
      <c r="AO195" s="303">
        <v>333</v>
      </c>
      <c r="AP195" s="303">
        <v>430</v>
      </c>
      <c r="AQ195" s="303">
        <v>178</v>
      </c>
      <c r="AR195" s="303">
        <v>595</v>
      </c>
      <c r="AS195" s="303">
        <v>133</v>
      </c>
      <c r="AT195" s="303">
        <v>724</v>
      </c>
      <c r="AU195" s="303">
        <v>766</v>
      </c>
      <c r="AV195" s="303">
        <v>500</v>
      </c>
      <c r="AW195" s="303">
        <v>305</v>
      </c>
      <c r="AX195" s="313">
        <f t="shared" si="77"/>
        <v>5302</v>
      </c>
      <c r="AY195" s="303">
        <v>527</v>
      </c>
      <c r="AZ195" s="303">
        <v>2329</v>
      </c>
      <c r="BA195" s="303">
        <v>596</v>
      </c>
      <c r="BB195" s="303">
        <v>1358</v>
      </c>
      <c r="BC195" s="303">
        <v>492</v>
      </c>
      <c r="BD195" s="313">
        <f t="shared" si="78"/>
        <v>7462</v>
      </c>
      <c r="BE195" s="303">
        <v>893</v>
      </c>
      <c r="BF195" s="303">
        <v>945</v>
      </c>
      <c r="BG195" s="303">
        <v>784</v>
      </c>
      <c r="BH195" s="303">
        <v>903</v>
      </c>
      <c r="BI195" s="303">
        <v>735</v>
      </c>
      <c r="BJ195" s="303">
        <v>1463</v>
      </c>
      <c r="BK195" s="303">
        <v>811</v>
      </c>
      <c r="BL195" s="303">
        <v>928</v>
      </c>
      <c r="BM195" s="313">
        <f t="shared" si="79"/>
        <v>2962</v>
      </c>
      <c r="BN195" s="303">
        <v>577</v>
      </c>
      <c r="BO195" s="303">
        <v>423</v>
      </c>
      <c r="BP195" s="303">
        <v>479</v>
      </c>
      <c r="BQ195" s="303">
        <v>226</v>
      </c>
      <c r="BR195" s="303">
        <v>1257</v>
      </c>
      <c r="BS195" s="313">
        <f t="shared" si="80"/>
        <v>4902</v>
      </c>
      <c r="BT195" s="348">
        <v>318</v>
      </c>
      <c r="BU195" s="303">
        <v>603</v>
      </c>
      <c r="BV195" s="303">
        <v>143</v>
      </c>
      <c r="BW195" s="303">
        <v>99</v>
      </c>
      <c r="BX195" s="303">
        <v>412</v>
      </c>
      <c r="BY195" s="303">
        <v>1173</v>
      </c>
      <c r="BZ195" s="303">
        <v>333</v>
      </c>
      <c r="CA195" s="303">
        <v>287</v>
      </c>
      <c r="CB195" s="303">
        <v>524</v>
      </c>
      <c r="CC195" s="303">
        <v>312</v>
      </c>
      <c r="CD195" s="303">
        <v>396</v>
      </c>
      <c r="CE195" s="303">
        <v>302</v>
      </c>
      <c r="CF195" s="313">
        <f t="shared" si="81"/>
        <v>4728</v>
      </c>
      <c r="CG195" s="303">
        <v>125</v>
      </c>
      <c r="CH195" s="303">
        <v>343</v>
      </c>
      <c r="CI195" s="303">
        <v>140</v>
      </c>
      <c r="CJ195" s="303">
        <v>690</v>
      </c>
      <c r="CK195" s="303">
        <v>998</v>
      </c>
      <c r="CL195" s="303">
        <v>112</v>
      </c>
      <c r="CM195" s="303">
        <v>938</v>
      </c>
      <c r="CN195" s="303">
        <v>125</v>
      </c>
      <c r="CO195" s="303">
        <v>48</v>
      </c>
      <c r="CP195" s="303">
        <v>169</v>
      </c>
      <c r="CQ195" s="303">
        <v>472</v>
      </c>
      <c r="CR195" s="303">
        <v>364</v>
      </c>
      <c r="CS195" s="303">
        <v>204</v>
      </c>
      <c r="CT195" s="313">
        <f t="shared" si="82"/>
        <v>3173</v>
      </c>
      <c r="CU195" s="303">
        <v>1135</v>
      </c>
      <c r="CV195" s="303">
        <v>703</v>
      </c>
      <c r="CW195" s="303">
        <v>229</v>
      </c>
      <c r="CX195" s="303">
        <v>500</v>
      </c>
      <c r="CY195" s="303">
        <v>606</v>
      </c>
      <c r="CZ195" s="313">
        <f t="shared" si="83"/>
        <v>3506</v>
      </c>
      <c r="DA195" s="303">
        <v>150</v>
      </c>
      <c r="DB195" s="303">
        <v>111</v>
      </c>
      <c r="DC195" s="303">
        <v>617</v>
      </c>
      <c r="DD195" s="303">
        <v>1432</v>
      </c>
      <c r="DE195" s="303">
        <v>761</v>
      </c>
      <c r="DF195" s="303">
        <v>435</v>
      </c>
      <c r="DG195" s="313">
        <f t="shared" si="69"/>
        <v>48890</v>
      </c>
      <c r="DH195" s="313">
        <f t="shared" si="84"/>
        <v>1831</v>
      </c>
      <c r="DI195" s="303">
        <v>670</v>
      </c>
      <c r="DJ195" s="303">
        <v>677</v>
      </c>
      <c r="DK195" s="303">
        <v>484</v>
      </c>
      <c r="DL195" s="314">
        <f t="shared" si="70"/>
        <v>1571</v>
      </c>
      <c r="DM195" s="303">
        <v>1571</v>
      </c>
      <c r="DN195" s="316">
        <v>0</v>
      </c>
    </row>
    <row r="196" spans="1:131" s="6" customFormat="1" ht="16.5" customHeight="1">
      <c r="A196" s="146" t="s">
        <v>13</v>
      </c>
      <c r="B196" s="313">
        <f t="shared" si="71"/>
        <v>56279</v>
      </c>
      <c r="C196" s="303">
        <v>3465</v>
      </c>
      <c r="D196" s="303">
        <v>2860</v>
      </c>
      <c r="E196" s="303">
        <v>2489</v>
      </c>
      <c r="F196" s="303">
        <v>1238</v>
      </c>
      <c r="G196" s="303">
        <v>4468</v>
      </c>
      <c r="H196" s="303">
        <v>8776</v>
      </c>
      <c r="I196" s="303">
        <v>6030</v>
      </c>
      <c r="J196" s="303">
        <v>1538</v>
      </c>
      <c r="K196" s="303">
        <v>5541</v>
      </c>
      <c r="L196" s="303">
        <v>14400</v>
      </c>
      <c r="M196" s="303">
        <v>2178</v>
      </c>
      <c r="N196" s="303">
        <v>3296</v>
      </c>
      <c r="O196" s="313">
        <f t="shared" si="72"/>
        <v>21882</v>
      </c>
      <c r="P196" s="303">
        <v>3818</v>
      </c>
      <c r="Q196" s="303">
        <v>3822</v>
      </c>
      <c r="R196" s="303">
        <v>1833</v>
      </c>
      <c r="S196" s="303">
        <v>1958</v>
      </c>
      <c r="T196" s="303">
        <v>1955</v>
      </c>
      <c r="U196" s="303">
        <v>4175</v>
      </c>
      <c r="V196" s="303">
        <v>3078</v>
      </c>
      <c r="W196" s="303">
        <v>1243</v>
      </c>
      <c r="X196" s="313">
        <f t="shared" si="73"/>
        <v>21886</v>
      </c>
      <c r="Y196" s="303">
        <v>3961</v>
      </c>
      <c r="Z196" s="303">
        <v>5480</v>
      </c>
      <c r="AA196" s="303">
        <v>7408</v>
      </c>
      <c r="AB196" s="303">
        <v>5037</v>
      </c>
      <c r="AC196" s="313">
        <f t="shared" si="74"/>
        <v>20290</v>
      </c>
      <c r="AD196" s="303">
        <v>2823</v>
      </c>
      <c r="AE196" s="303">
        <v>2960</v>
      </c>
      <c r="AF196" s="303">
        <v>1926</v>
      </c>
      <c r="AG196" s="303">
        <v>4963</v>
      </c>
      <c r="AH196" s="303">
        <v>2398</v>
      </c>
      <c r="AI196" s="303">
        <v>5220</v>
      </c>
      <c r="AJ196" s="313">
        <f t="shared" si="75"/>
        <v>2217</v>
      </c>
      <c r="AK196" s="303">
        <v>959</v>
      </c>
      <c r="AL196" s="303">
        <v>1258</v>
      </c>
      <c r="AM196" s="313">
        <f t="shared" si="76"/>
        <v>48533</v>
      </c>
      <c r="AN196" s="303">
        <v>3268</v>
      </c>
      <c r="AO196" s="303">
        <v>2778</v>
      </c>
      <c r="AP196" s="303">
        <v>4557</v>
      </c>
      <c r="AQ196" s="303">
        <v>1714</v>
      </c>
      <c r="AR196" s="303">
        <v>6473</v>
      </c>
      <c r="AS196" s="303">
        <v>1767</v>
      </c>
      <c r="AT196" s="303">
        <v>8930</v>
      </c>
      <c r="AU196" s="303">
        <v>9613</v>
      </c>
      <c r="AV196" s="303">
        <v>5889</v>
      </c>
      <c r="AW196" s="303">
        <v>3544</v>
      </c>
      <c r="AX196" s="313">
        <f t="shared" si="77"/>
        <v>72068</v>
      </c>
      <c r="AY196" s="303">
        <v>6324</v>
      </c>
      <c r="AZ196" s="303">
        <v>33206</v>
      </c>
      <c r="BA196" s="303">
        <v>6151</v>
      </c>
      <c r="BB196" s="303">
        <v>20021</v>
      </c>
      <c r="BC196" s="303">
        <v>6366</v>
      </c>
      <c r="BD196" s="313">
        <f t="shared" si="78"/>
        <v>86282</v>
      </c>
      <c r="BE196" s="303">
        <v>15297</v>
      </c>
      <c r="BF196" s="303">
        <v>8851</v>
      </c>
      <c r="BG196" s="303">
        <v>7389</v>
      </c>
      <c r="BH196" s="303">
        <v>8017</v>
      </c>
      <c r="BI196" s="303">
        <v>9039</v>
      </c>
      <c r="BJ196" s="303">
        <v>19053</v>
      </c>
      <c r="BK196" s="303">
        <v>9681</v>
      </c>
      <c r="BL196" s="303">
        <v>8955</v>
      </c>
      <c r="BM196" s="313">
        <f t="shared" si="79"/>
        <v>28175</v>
      </c>
      <c r="BN196" s="303">
        <v>5930</v>
      </c>
      <c r="BO196" s="303">
        <v>3945</v>
      </c>
      <c r="BP196" s="303">
        <v>3607</v>
      </c>
      <c r="BQ196" s="303">
        <v>2388</v>
      </c>
      <c r="BR196" s="303">
        <v>12305</v>
      </c>
      <c r="BS196" s="313">
        <f t="shared" si="80"/>
        <v>50970</v>
      </c>
      <c r="BT196" s="348">
        <v>3452</v>
      </c>
      <c r="BU196" s="303">
        <v>6088</v>
      </c>
      <c r="BV196" s="303">
        <v>1769</v>
      </c>
      <c r="BW196" s="303">
        <v>1202</v>
      </c>
      <c r="BX196" s="303">
        <v>3835</v>
      </c>
      <c r="BY196" s="303">
        <v>13061</v>
      </c>
      <c r="BZ196" s="303">
        <v>2881</v>
      </c>
      <c r="CA196" s="303">
        <v>3160</v>
      </c>
      <c r="CB196" s="303">
        <v>5382</v>
      </c>
      <c r="CC196" s="303">
        <v>2815</v>
      </c>
      <c r="CD196" s="303">
        <v>3963</v>
      </c>
      <c r="CE196" s="303">
        <v>3362</v>
      </c>
      <c r="CF196" s="313">
        <f t="shared" si="81"/>
        <v>56668</v>
      </c>
      <c r="CG196" s="303">
        <v>1599</v>
      </c>
      <c r="CH196" s="303">
        <v>4085</v>
      </c>
      <c r="CI196" s="303">
        <v>1360</v>
      </c>
      <c r="CJ196" s="303">
        <v>8190</v>
      </c>
      <c r="CK196" s="303">
        <v>11802</v>
      </c>
      <c r="CL196" s="303">
        <v>1330</v>
      </c>
      <c r="CM196" s="303">
        <v>12692</v>
      </c>
      <c r="CN196" s="303">
        <v>1393</v>
      </c>
      <c r="CO196" s="303">
        <v>518</v>
      </c>
      <c r="CP196" s="303">
        <v>1907</v>
      </c>
      <c r="CQ196" s="303">
        <v>5955</v>
      </c>
      <c r="CR196" s="303">
        <v>3242</v>
      </c>
      <c r="CS196" s="303">
        <v>2595</v>
      </c>
      <c r="CT196" s="313">
        <f t="shared" si="82"/>
        <v>26705</v>
      </c>
      <c r="CU196" s="303">
        <v>10671</v>
      </c>
      <c r="CV196" s="303">
        <v>6020</v>
      </c>
      <c r="CW196" s="303">
        <v>1696</v>
      </c>
      <c r="CX196" s="303">
        <v>4164</v>
      </c>
      <c r="CY196" s="303">
        <v>4154</v>
      </c>
      <c r="CZ196" s="313">
        <f t="shared" si="83"/>
        <v>44992</v>
      </c>
      <c r="DA196" s="303">
        <v>1507</v>
      </c>
      <c r="DB196" s="303">
        <v>1077</v>
      </c>
      <c r="DC196" s="303">
        <v>7420</v>
      </c>
      <c r="DD196" s="303">
        <v>20398</v>
      </c>
      <c r="DE196" s="303">
        <v>9186</v>
      </c>
      <c r="DF196" s="303">
        <v>5404</v>
      </c>
      <c r="DG196" s="313">
        <f t="shared" si="69"/>
        <v>536947</v>
      </c>
      <c r="DH196" s="313">
        <f t="shared" si="84"/>
        <v>14749</v>
      </c>
      <c r="DI196" s="303">
        <v>6048</v>
      </c>
      <c r="DJ196" s="303">
        <v>6336</v>
      </c>
      <c r="DK196" s="303">
        <v>2365</v>
      </c>
      <c r="DL196" s="314">
        <f t="shared" si="70"/>
        <v>19121</v>
      </c>
      <c r="DM196" s="303">
        <v>18614</v>
      </c>
      <c r="DN196" s="316">
        <v>507</v>
      </c>
    </row>
    <row r="197" spans="1:131" ht="11.25">
      <c r="A197" s="115" t="s">
        <v>7</v>
      </c>
      <c r="B197" s="314">
        <f t="shared" si="71"/>
        <v>839</v>
      </c>
      <c r="C197" s="315">
        <v>63</v>
      </c>
      <c r="D197" s="315">
        <v>71</v>
      </c>
      <c r="E197" s="315">
        <v>32</v>
      </c>
      <c r="F197" s="315">
        <v>30</v>
      </c>
      <c r="G197" s="315">
        <v>48</v>
      </c>
      <c r="H197" s="315">
        <v>139</v>
      </c>
      <c r="I197" s="315">
        <v>72</v>
      </c>
      <c r="J197" s="315">
        <v>32</v>
      </c>
      <c r="K197" s="315">
        <v>114</v>
      </c>
      <c r="L197" s="315">
        <v>172</v>
      </c>
      <c r="M197" s="315">
        <v>26</v>
      </c>
      <c r="N197" s="315">
        <v>40</v>
      </c>
      <c r="O197" s="314">
        <f t="shared" si="72"/>
        <v>371</v>
      </c>
      <c r="P197" s="315">
        <v>46</v>
      </c>
      <c r="Q197" s="315">
        <v>62</v>
      </c>
      <c r="R197" s="315">
        <v>47</v>
      </c>
      <c r="S197" s="315">
        <v>44</v>
      </c>
      <c r="T197" s="315">
        <v>12</v>
      </c>
      <c r="U197" s="315">
        <v>81</v>
      </c>
      <c r="V197" s="315">
        <v>63</v>
      </c>
      <c r="W197" s="315">
        <v>16</v>
      </c>
      <c r="X197" s="314">
        <f t="shared" si="73"/>
        <v>357</v>
      </c>
      <c r="Y197" s="315">
        <v>52</v>
      </c>
      <c r="Z197" s="315">
        <v>111</v>
      </c>
      <c r="AA197" s="315">
        <v>121</v>
      </c>
      <c r="AB197" s="315">
        <v>73</v>
      </c>
      <c r="AC197" s="314">
        <f t="shared" si="74"/>
        <v>392</v>
      </c>
      <c r="AD197" s="315">
        <v>52</v>
      </c>
      <c r="AE197" s="315">
        <v>52</v>
      </c>
      <c r="AF197" s="315">
        <v>43</v>
      </c>
      <c r="AG197" s="315">
        <v>100</v>
      </c>
      <c r="AH197" s="315">
        <v>47</v>
      </c>
      <c r="AI197" s="315">
        <v>98</v>
      </c>
      <c r="AJ197" s="314">
        <f t="shared" si="75"/>
        <v>15</v>
      </c>
      <c r="AK197" s="315">
        <v>6</v>
      </c>
      <c r="AL197" s="315">
        <v>9</v>
      </c>
      <c r="AM197" s="314">
        <f t="shared" si="76"/>
        <v>720</v>
      </c>
      <c r="AN197" s="315">
        <v>52</v>
      </c>
      <c r="AO197" s="315">
        <v>38</v>
      </c>
      <c r="AP197" s="315">
        <v>48</v>
      </c>
      <c r="AQ197" s="315">
        <v>35</v>
      </c>
      <c r="AR197" s="315">
        <v>83</v>
      </c>
      <c r="AS197" s="315">
        <v>37</v>
      </c>
      <c r="AT197" s="315">
        <v>137</v>
      </c>
      <c r="AU197" s="315">
        <v>131</v>
      </c>
      <c r="AV197" s="315">
        <v>78</v>
      </c>
      <c r="AW197" s="315">
        <v>81</v>
      </c>
      <c r="AX197" s="314">
        <f t="shared" si="77"/>
        <v>823</v>
      </c>
      <c r="AY197" s="315">
        <v>69</v>
      </c>
      <c r="AZ197" s="315">
        <v>346</v>
      </c>
      <c r="BA197" s="315">
        <v>100</v>
      </c>
      <c r="BB197" s="315">
        <v>209</v>
      </c>
      <c r="BC197" s="315">
        <v>99</v>
      </c>
      <c r="BD197" s="314">
        <f t="shared" si="78"/>
        <v>676</v>
      </c>
      <c r="BE197" s="315">
        <v>90</v>
      </c>
      <c r="BF197" s="315">
        <v>110</v>
      </c>
      <c r="BG197" s="315">
        <v>87</v>
      </c>
      <c r="BH197" s="315">
        <v>79</v>
      </c>
      <c r="BI197" s="315">
        <v>57</v>
      </c>
      <c r="BJ197" s="315">
        <v>82</v>
      </c>
      <c r="BK197" s="315">
        <v>94</v>
      </c>
      <c r="BL197" s="315">
        <v>77</v>
      </c>
      <c r="BM197" s="314">
        <f t="shared" si="79"/>
        <v>454</v>
      </c>
      <c r="BN197" s="315">
        <v>80</v>
      </c>
      <c r="BO197" s="315">
        <v>54</v>
      </c>
      <c r="BP197" s="315">
        <v>65</v>
      </c>
      <c r="BQ197" s="315">
        <v>41</v>
      </c>
      <c r="BR197" s="315">
        <v>214</v>
      </c>
      <c r="BS197" s="314">
        <f t="shared" si="80"/>
        <v>885</v>
      </c>
      <c r="BT197" s="364">
        <v>59</v>
      </c>
      <c r="BU197" s="315">
        <v>113</v>
      </c>
      <c r="BV197" s="315">
        <v>29</v>
      </c>
      <c r="BW197" s="315">
        <v>26</v>
      </c>
      <c r="BX197" s="315">
        <v>81</v>
      </c>
      <c r="BY197" s="315">
        <v>203</v>
      </c>
      <c r="BZ197" s="315">
        <v>41</v>
      </c>
      <c r="CA197" s="315">
        <v>49</v>
      </c>
      <c r="CB197" s="315">
        <v>78</v>
      </c>
      <c r="CC197" s="315">
        <v>57</v>
      </c>
      <c r="CD197" s="315">
        <v>72</v>
      </c>
      <c r="CE197" s="315">
        <v>77</v>
      </c>
      <c r="CF197" s="314">
        <f t="shared" si="81"/>
        <v>908</v>
      </c>
      <c r="CG197" s="315">
        <v>37</v>
      </c>
      <c r="CH197" s="315">
        <v>83</v>
      </c>
      <c r="CI197" s="315">
        <v>25</v>
      </c>
      <c r="CJ197" s="315">
        <v>141</v>
      </c>
      <c r="CK197" s="315">
        <v>183</v>
      </c>
      <c r="CL197" s="315">
        <v>17</v>
      </c>
      <c r="CM197" s="315">
        <v>166</v>
      </c>
      <c r="CN197" s="315">
        <v>22</v>
      </c>
      <c r="CO197" s="315">
        <v>12</v>
      </c>
      <c r="CP197" s="315">
        <v>27</v>
      </c>
      <c r="CQ197" s="315">
        <v>80</v>
      </c>
      <c r="CR197" s="315">
        <v>71</v>
      </c>
      <c r="CS197" s="315">
        <v>44</v>
      </c>
      <c r="CT197" s="314">
        <f t="shared" si="82"/>
        <v>584</v>
      </c>
      <c r="CU197" s="315">
        <v>236</v>
      </c>
      <c r="CV197" s="315">
        <v>147</v>
      </c>
      <c r="CW197" s="315">
        <v>27</v>
      </c>
      <c r="CX197" s="315">
        <v>89</v>
      </c>
      <c r="CY197" s="315">
        <v>85</v>
      </c>
      <c r="CZ197" s="314">
        <f t="shared" si="83"/>
        <v>508</v>
      </c>
      <c r="DA197" s="315">
        <v>23</v>
      </c>
      <c r="DB197" s="315">
        <v>18</v>
      </c>
      <c r="DC197" s="315">
        <v>75</v>
      </c>
      <c r="DD197" s="315">
        <v>166</v>
      </c>
      <c r="DE197" s="315">
        <v>163</v>
      </c>
      <c r="DF197" s="315">
        <v>63</v>
      </c>
      <c r="DG197" s="314">
        <f t="shared" si="69"/>
        <v>7532</v>
      </c>
      <c r="DH197" s="314">
        <f t="shared" si="84"/>
        <v>53</v>
      </c>
      <c r="DI197" s="315">
        <v>22</v>
      </c>
      <c r="DJ197" s="315">
        <v>19</v>
      </c>
      <c r="DK197" s="315">
        <v>12</v>
      </c>
      <c r="DL197" s="314">
        <f t="shared" si="70"/>
        <v>89</v>
      </c>
      <c r="DM197" s="315">
        <v>89</v>
      </c>
      <c r="DN197" s="316">
        <v>0</v>
      </c>
      <c r="DO197" s="6"/>
      <c r="DP197" s="6"/>
      <c r="DQ197" s="6"/>
      <c r="DR197" s="6"/>
      <c r="DS197" s="6"/>
      <c r="DT197" s="6"/>
      <c r="DU197" s="6"/>
      <c r="DV197" s="6"/>
      <c r="DW197" s="6"/>
    </row>
    <row r="198" spans="1:131" s="6" customFormat="1" ht="16.5" customHeight="1">
      <c r="A198" s="155" t="s">
        <v>471</v>
      </c>
      <c r="B198" s="320">
        <v>6.1</v>
      </c>
      <c r="C198" s="251">
        <v>4.0999999999999996</v>
      </c>
      <c r="D198" s="286">
        <v>8</v>
      </c>
      <c r="E198" s="286">
        <v>6</v>
      </c>
      <c r="F198" s="286">
        <v>5.2</v>
      </c>
      <c r="G198" s="286">
        <v>7.4</v>
      </c>
      <c r="H198" s="286">
        <v>6.1</v>
      </c>
      <c r="I198" s="286">
        <v>7.1</v>
      </c>
      <c r="J198" s="286">
        <v>4.5999999999999996</v>
      </c>
      <c r="K198" s="286">
        <v>7.2</v>
      </c>
      <c r="L198" s="286">
        <v>7.5</v>
      </c>
      <c r="M198" s="286">
        <v>3.9</v>
      </c>
      <c r="N198" s="321">
        <v>3.1</v>
      </c>
      <c r="O198" s="320">
        <v>6.6</v>
      </c>
      <c r="P198" s="251">
        <v>5.3</v>
      </c>
      <c r="Q198" s="286">
        <v>6.7</v>
      </c>
      <c r="R198" s="286">
        <v>5</v>
      </c>
      <c r="S198" s="286">
        <v>8.1</v>
      </c>
      <c r="T198" s="286">
        <v>6.7</v>
      </c>
      <c r="U198" s="286">
        <v>6.1</v>
      </c>
      <c r="V198" s="286">
        <v>8.5</v>
      </c>
      <c r="W198" s="321">
        <v>8.8000000000000007</v>
      </c>
      <c r="X198" s="320">
        <v>5.2</v>
      </c>
      <c r="Y198" s="251">
        <v>5.3</v>
      </c>
      <c r="Z198" s="286">
        <v>5.0999999999999996</v>
      </c>
      <c r="AA198" s="286">
        <v>5.2</v>
      </c>
      <c r="AB198" s="321">
        <v>5.4</v>
      </c>
      <c r="AC198" s="320">
        <v>7.1</v>
      </c>
      <c r="AD198" s="251">
        <v>9</v>
      </c>
      <c r="AE198" s="286">
        <v>6</v>
      </c>
      <c r="AF198" s="286">
        <v>7.1</v>
      </c>
      <c r="AG198" s="286">
        <v>6.6</v>
      </c>
      <c r="AH198" s="286">
        <v>7</v>
      </c>
      <c r="AI198" s="321">
        <v>7.3</v>
      </c>
      <c r="AJ198" s="320">
        <v>5.4</v>
      </c>
      <c r="AK198" s="251">
        <v>4.7</v>
      </c>
      <c r="AL198" s="321">
        <v>6.1</v>
      </c>
      <c r="AM198" s="320">
        <v>8.1</v>
      </c>
      <c r="AN198" s="251">
        <v>11.7</v>
      </c>
      <c r="AO198" s="286">
        <v>9.4</v>
      </c>
      <c r="AP198" s="286">
        <v>7.3</v>
      </c>
      <c r="AQ198" s="286">
        <v>8.1</v>
      </c>
      <c r="AR198" s="286">
        <v>8.6999999999999993</v>
      </c>
      <c r="AS198" s="286">
        <v>8.3000000000000007</v>
      </c>
      <c r="AT198" s="286">
        <v>7.7</v>
      </c>
      <c r="AU198" s="286">
        <v>7.4</v>
      </c>
      <c r="AV198" s="286">
        <v>7</v>
      </c>
      <c r="AW198" s="321">
        <v>8.8000000000000007</v>
      </c>
      <c r="AX198" s="320">
        <v>12</v>
      </c>
      <c r="AY198" s="251">
        <v>10.9</v>
      </c>
      <c r="AZ198" s="286">
        <v>13.4</v>
      </c>
      <c r="BA198" s="286">
        <v>7.3</v>
      </c>
      <c r="BB198" s="286">
        <v>13.2</v>
      </c>
      <c r="BC198" s="321">
        <v>10.3</v>
      </c>
      <c r="BD198" s="320">
        <v>7.4</v>
      </c>
      <c r="BE198" s="251">
        <v>6.2</v>
      </c>
      <c r="BF198" s="286">
        <v>6.4</v>
      </c>
      <c r="BG198" s="286">
        <v>4.7</v>
      </c>
      <c r="BH198" s="286">
        <v>6.2</v>
      </c>
      <c r="BI198" s="286">
        <v>5</v>
      </c>
      <c r="BJ198" s="286">
        <v>14.8</v>
      </c>
      <c r="BK198" s="286">
        <v>7.8</v>
      </c>
      <c r="BL198" s="321">
        <v>8.1</v>
      </c>
      <c r="BM198" s="320">
        <v>7.7</v>
      </c>
      <c r="BN198" s="251">
        <v>6.7</v>
      </c>
      <c r="BO198" s="286">
        <v>6.8</v>
      </c>
      <c r="BP198" s="286">
        <v>5.4</v>
      </c>
      <c r="BQ198" s="286">
        <v>7.8</v>
      </c>
      <c r="BR198" s="321">
        <v>9.6</v>
      </c>
      <c r="BS198" s="320">
        <v>7.2</v>
      </c>
      <c r="BT198" s="251">
        <v>8.9</v>
      </c>
      <c r="BU198" s="286">
        <v>7.6</v>
      </c>
      <c r="BV198" s="286">
        <v>5.0999999999999996</v>
      </c>
      <c r="BW198" s="286">
        <v>7.4</v>
      </c>
      <c r="BX198" s="286">
        <v>7.3</v>
      </c>
      <c r="BY198" s="286">
        <v>7.4</v>
      </c>
      <c r="BZ198" s="286">
        <v>5.7</v>
      </c>
      <c r="CA198" s="286">
        <v>8.6</v>
      </c>
      <c r="CB198" s="286">
        <v>6.1</v>
      </c>
      <c r="CC198" s="286">
        <v>6.2</v>
      </c>
      <c r="CD198" s="286">
        <v>8.3000000000000007</v>
      </c>
      <c r="CE198" s="321">
        <v>8.1999999999999993</v>
      </c>
      <c r="CF198" s="320">
        <v>9.1</v>
      </c>
      <c r="CG198" s="251">
        <v>10.1</v>
      </c>
      <c r="CH198" s="286">
        <v>12.2</v>
      </c>
      <c r="CI198" s="286">
        <v>4.2</v>
      </c>
      <c r="CJ198" s="286">
        <v>11.5</v>
      </c>
      <c r="CK198" s="286">
        <v>7.6</v>
      </c>
      <c r="CL198" s="286">
        <v>5.8</v>
      </c>
      <c r="CM198" s="286">
        <v>10.3</v>
      </c>
      <c r="CN198" s="286">
        <v>6</v>
      </c>
      <c r="CO198" s="286">
        <v>4.5999999999999996</v>
      </c>
      <c r="CP198" s="286">
        <v>7</v>
      </c>
      <c r="CQ198" s="286">
        <v>12.3</v>
      </c>
      <c r="CR198" s="286">
        <v>8</v>
      </c>
      <c r="CS198" s="321">
        <v>8.6999999999999993</v>
      </c>
      <c r="CT198" s="320">
        <v>5.8</v>
      </c>
      <c r="CU198" s="251">
        <v>6.2</v>
      </c>
      <c r="CV198" s="286">
        <v>6.5</v>
      </c>
      <c r="CW198" s="286">
        <v>4.4000000000000004</v>
      </c>
      <c r="CX198" s="286">
        <v>6.7</v>
      </c>
      <c r="CY198" s="321">
        <v>4.3</v>
      </c>
      <c r="CZ198" s="320">
        <v>9</v>
      </c>
      <c r="DA198" s="251">
        <v>7.5</v>
      </c>
      <c r="DB198" s="286">
        <v>5.5</v>
      </c>
      <c r="DC198" s="286">
        <v>6.3</v>
      </c>
      <c r="DD198" s="286">
        <v>11.3</v>
      </c>
      <c r="DE198" s="286">
        <v>8.1</v>
      </c>
      <c r="DF198" s="321">
        <v>9.1999999999999993</v>
      </c>
      <c r="DG198" s="320">
        <v>7.7</v>
      </c>
      <c r="DH198" s="320" t="s">
        <v>413</v>
      </c>
      <c r="DI198" s="251">
        <v>26.9</v>
      </c>
      <c r="DJ198" s="286">
        <v>22.8</v>
      </c>
      <c r="DK198" s="321">
        <v>29.5</v>
      </c>
      <c r="DL198" s="366" t="s">
        <v>413</v>
      </c>
      <c r="DM198" s="251">
        <v>33.200000000000003</v>
      </c>
      <c r="DN198" s="321">
        <v>8.5</v>
      </c>
    </row>
    <row r="199" spans="1:131" s="38" customFormat="1" ht="16.5" customHeight="1">
      <c r="A199" s="143" t="s">
        <v>525</v>
      </c>
      <c r="B199" s="313">
        <f>SUM(C199:N199)</f>
        <v>44170</v>
      </c>
      <c r="C199" s="303">
        <v>2480</v>
      </c>
      <c r="D199" s="303">
        <v>3050</v>
      </c>
      <c r="E199" s="303">
        <v>2560</v>
      </c>
      <c r="F199" s="303">
        <v>810</v>
      </c>
      <c r="G199" s="303">
        <v>3830</v>
      </c>
      <c r="H199" s="303">
        <v>5730</v>
      </c>
      <c r="I199" s="303">
        <v>5520</v>
      </c>
      <c r="J199" s="303">
        <v>1540</v>
      </c>
      <c r="K199" s="303">
        <v>4220</v>
      </c>
      <c r="L199" s="303">
        <v>9600</v>
      </c>
      <c r="M199" s="303">
        <v>1660</v>
      </c>
      <c r="N199" s="303">
        <v>3170</v>
      </c>
      <c r="O199" s="313">
        <f>SUM(P199:W199)</f>
        <v>18300</v>
      </c>
      <c r="P199" s="303">
        <v>2750</v>
      </c>
      <c r="Q199" s="303">
        <v>3290</v>
      </c>
      <c r="R199" s="303">
        <v>1280</v>
      </c>
      <c r="S199" s="303">
        <v>1580</v>
      </c>
      <c r="T199" s="303">
        <v>1900</v>
      </c>
      <c r="U199" s="303">
        <v>3840</v>
      </c>
      <c r="V199" s="303">
        <v>2470</v>
      </c>
      <c r="W199" s="303">
        <v>1190</v>
      </c>
      <c r="X199" s="313">
        <f>SUM(Y199:AB199)</f>
        <v>18320</v>
      </c>
      <c r="Y199" s="303">
        <v>3690</v>
      </c>
      <c r="Z199" s="303">
        <v>5310</v>
      </c>
      <c r="AA199" s="303">
        <v>5040</v>
      </c>
      <c r="AB199" s="303">
        <v>4280</v>
      </c>
      <c r="AC199" s="313">
        <f>SUM(AD199:AI199)</f>
        <v>17270</v>
      </c>
      <c r="AD199" s="303">
        <v>2640</v>
      </c>
      <c r="AE199" s="303">
        <v>2770</v>
      </c>
      <c r="AF199" s="303">
        <v>1720</v>
      </c>
      <c r="AG199" s="303">
        <v>3520</v>
      </c>
      <c r="AH199" s="303">
        <v>2350</v>
      </c>
      <c r="AI199" s="303">
        <v>4270</v>
      </c>
      <c r="AJ199" s="313">
        <f>SUM(AK199:AL199)</f>
        <v>1800</v>
      </c>
      <c r="AK199" s="303">
        <v>800</v>
      </c>
      <c r="AL199" s="303">
        <v>1000</v>
      </c>
      <c r="AM199" s="313">
        <f>SUM(AN199:AW199)</f>
        <v>43790</v>
      </c>
      <c r="AN199" s="303">
        <v>2880</v>
      </c>
      <c r="AO199" s="303">
        <v>2760</v>
      </c>
      <c r="AP199" s="303">
        <v>4150</v>
      </c>
      <c r="AQ199" s="303">
        <v>1440</v>
      </c>
      <c r="AR199" s="303">
        <v>5260</v>
      </c>
      <c r="AS199" s="303">
        <v>1540</v>
      </c>
      <c r="AT199" s="303">
        <v>8300</v>
      </c>
      <c r="AU199" s="303">
        <v>6940</v>
      </c>
      <c r="AV199" s="303">
        <v>5850</v>
      </c>
      <c r="AW199" s="303">
        <v>4670</v>
      </c>
      <c r="AX199" s="313">
        <f>SUM(AY199:BC199)</f>
        <v>52350</v>
      </c>
      <c r="AY199" s="303">
        <v>5830</v>
      </c>
      <c r="AZ199" s="303">
        <v>23860</v>
      </c>
      <c r="BA199" s="303">
        <v>4730</v>
      </c>
      <c r="BB199" s="303">
        <v>13180</v>
      </c>
      <c r="BC199" s="303">
        <v>4750</v>
      </c>
      <c r="BD199" s="313">
        <f>SUM(BE199:BL199)</f>
        <v>73980</v>
      </c>
      <c r="BE199" s="303">
        <v>15140</v>
      </c>
      <c r="BF199" s="303">
        <v>6310</v>
      </c>
      <c r="BG199" s="303">
        <v>6180</v>
      </c>
      <c r="BH199" s="303">
        <v>5380</v>
      </c>
      <c r="BI199" s="303">
        <v>9080</v>
      </c>
      <c r="BJ199" s="303">
        <v>15130</v>
      </c>
      <c r="BK199" s="303">
        <v>8580</v>
      </c>
      <c r="BL199" s="303">
        <v>8180</v>
      </c>
      <c r="BM199" s="313">
        <f>SUM(BN199:BR199)</f>
        <v>24210</v>
      </c>
      <c r="BN199" s="303">
        <v>4670</v>
      </c>
      <c r="BO199" s="303">
        <v>4640</v>
      </c>
      <c r="BP199" s="303">
        <v>3090</v>
      </c>
      <c r="BQ199" s="303">
        <v>1990</v>
      </c>
      <c r="BR199" s="303">
        <v>9820</v>
      </c>
      <c r="BS199" s="313">
        <f>SUM(BT199:CE199)</f>
        <v>37400</v>
      </c>
      <c r="BT199" s="348">
        <v>2630</v>
      </c>
      <c r="BU199" s="303">
        <v>4790</v>
      </c>
      <c r="BV199" s="303">
        <v>1410</v>
      </c>
      <c r="BW199" s="303">
        <v>1110</v>
      </c>
      <c r="BX199" s="303">
        <v>3150</v>
      </c>
      <c r="BY199" s="303">
        <v>9140</v>
      </c>
      <c r="BZ199" s="303">
        <v>2280</v>
      </c>
      <c r="CA199" s="303">
        <v>2320</v>
      </c>
      <c r="CB199" s="303">
        <v>4030</v>
      </c>
      <c r="CC199" s="303">
        <v>2050</v>
      </c>
      <c r="CD199" s="303">
        <v>2320</v>
      </c>
      <c r="CE199" s="303">
        <v>2170</v>
      </c>
      <c r="CF199" s="313">
        <f>SUM(CG199:CS199)</f>
        <v>48210</v>
      </c>
      <c r="CG199" s="303">
        <v>1390</v>
      </c>
      <c r="CH199" s="303">
        <v>4190</v>
      </c>
      <c r="CI199" s="303">
        <v>1350</v>
      </c>
      <c r="CJ199" s="303">
        <v>7120</v>
      </c>
      <c r="CK199" s="303">
        <v>7860</v>
      </c>
      <c r="CL199" s="303">
        <v>1140</v>
      </c>
      <c r="CM199" s="303">
        <v>11460</v>
      </c>
      <c r="CN199" s="303">
        <v>1340</v>
      </c>
      <c r="CO199" s="303">
        <v>330</v>
      </c>
      <c r="CP199" s="303">
        <v>2030</v>
      </c>
      <c r="CQ199" s="303">
        <v>5020</v>
      </c>
      <c r="CR199" s="303">
        <v>3170</v>
      </c>
      <c r="CS199" s="303">
        <v>1810</v>
      </c>
      <c r="CT199" s="313">
        <f>SUM(CU199:CY199)</f>
        <v>19660</v>
      </c>
      <c r="CU199" s="303">
        <v>6350</v>
      </c>
      <c r="CV199" s="303">
        <v>4690</v>
      </c>
      <c r="CW199" s="303">
        <v>1240</v>
      </c>
      <c r="CX199" s="303">
        <v>3450</v>
      </c>
      <c r="CY199" s="303">
        <v>3930</v>
      </c>
      <c r="CZ199" s="313">
        <f>SUM(DA199:DF199)</f>
        <v>36440</v>
      </c>
      <c r="DA199" s="303">
        <v>1280</v>
      </c>
      <c r="DB199" s="303">
        <v>730</v>
      </c>
      <c r="DC199" s="303">
        <v>7380</v>
      </c>
      <c r="DD199" s="303">
        <v>15180</v>
      </c>
      <c r="DE199" s="303">
        <v>6710</v>
      </c>
      <c r="DF199" s="303">
        <v>5160</v>
      </c>
      <c r="DG199" s="313">
        <f>AM199+BS199+B199+O199+X199+AC199+AJ199+BD199+CF199+AX199+BM199+CT199+CZ199</f>
        <v>435900</v>
      </c>
      <c r="DH199" s="313">
        <f>SUM(DI199:DK199)</f>
        <v>16430</v>
      </c>
      <c r="DI199" s="303">
        <v>7720</v>
      </c>
      <c r="DJ199" s="303">
        <v>7490</v>
      </c>
      <c r="DK199" s="303">
        <v>1220</v>
      </c>
      <c r="DL199" s="314">
        <f>SUM(DM199:DN199)</f>
        <v>19020</v>
      </c>
      <c r="DM199" s="303">
        <v>19010</v>
      </c>
      <c r="DN199" s="316">
        <v>10</v>
      </c>
      <c r="DO199" s="1"/>
      <c r="DP199" s="1"/>
      <c r="DQ199" s="6"/>
      <c r="DR199" s="6"/>
      <c r="DS199" s="6"/>
      <c r="DT199" s="6"/>
    </row>
    <row r="200" spans="1:131" s="38" customFormat="1" ht="16.5" customHeight="1">
      <c r="A200" s="156" t="s">
        <v>472</v>
      </c>
      <c r="B200" s="320">
        <v>0.9</v>
      </c>
      <c r="C200" s="251">
        <v>0.6</v>
      </c>
      <c r="D200" s="286">
        <v>1.5</v>
      </c>
      <c r="E200" s="286">
        <v>1.3</v>
      </c>
      <c r="F200" s="286">
        <v>0.9</v>
      </c>
      <c r="G200" s="286">
        <v>1.3</v>
      </c>
      <c r="H200" s="286">
        <v>0.7</v>
      </c>
      <c r="I200" s="286">
        <v>1.2</v>
      </c>
      <c r="J200" s="286">
        <v>1.1000000000000001</v>
      </c>
      <c r="K200" s="286">
        <v>1</v>
      </c>
      <c r="L200" s="286">
        <v>0.8</v>
      </c>
      <c r="M200" s="286">
        <v>0.6</v>
      </c>
      <c r="N200" s="321">
        <v>0.6</v>
      </c>
      <c r="O200" s="320">
        <v>0.9</v>
      </c>
      <c r="P200" s="251">
        <v>0.8</v>
      </c>
      <c r="Q200" s="286">
        <v>1</v>
      </c>
      <c r="R200" s="286">
        <v>0.8</v>
      </c>
      <c r="S200" s="286">
        <v>1.3</v>
      </c>
      <c r="T200" s="286">
        <v>1.3</v>
      </c>
      <c r="U200" s="286">
        <v>1.2</v>
      </c>
      <c r="V200" s="286">
        <v>1.2</v>
      </c>
      <c r="W200" s="321">
        <v>1.3</v>
      </c>
      <c r="X200" s="320">
        <v>0.9</v>
      </c>
      <c r="Y200" s="251">
        <v>1.1000000000000001</v>
      </c>
      <c r="Z200" s="286">
        <v>1</v>
      </c>
      <c r="AA200" s="286">
        <v>0.8</v>
      </c>
      <c r="AB200" s="321">
        <v>1</v>
      </c>
      <c r="AC200" s="320">
        <v>1.1000000000000001</v>
      </c>
      <c r="AD200" s="251">
        <v>1.4</v>
      </c>
      <c r="AE200" s="286">
        <v>1</v>
      </c>
      <c r="AF200" s="286">
        <v>1.3</v>
      </c>
      <c r="AG200" s="286">
        <v>0.9</v>
      </c>
      <c r="AH200" s="286">
        <v>1.2</v>
      </c>
      <c r="AI200" s="321">
        <v>1</v>
      </c>
      <c r="AJ200" s="320">
        <v>0.9</v>
      </c>
      <c r="AK200" s="251">
        <v>0.8</v>
      </c>
      <c r="AL200" s="321">
        <v>0.9</v>
      </c>
      <c r="AM200" s="320">
        <v>1.2</v>
      </c>
      <c r="AN200" s="251">
        <v>1.7</v>
      </c>
      <c r="AO200" s="286">
        <v>1.5</v>
      </c>
      <c r="AP200" s="286">
        <v>1.1000000000000001</v>
      </c>
      <c r="AQ200" s="286">
        <v>1.3</v>
      </c>
      <c r="AR200" s="286">
        <v>1.1000000000000001</v>
      </c>
      <c r="AS200" s="286">
        <v>1.3</v>
      </c>
      <c r="AT200" s="286">
        <v>1.2</v>
      </c>
      <c r="AU200" s="286">
        <v>0.9</v>
      </c>
      <c r="AV200" s="286">
        <v>1.2</v>
      </c>
      <c r="AW200" s="321">
        <v>2</v>
      </c>
      <c r="AX200" s="320">
        <v>1.4</v>
      </c>
      <c r="AY200" s="251">
        <v>1.7</v>
      </c>
      <c r="AZ200" s="286">
        <v>1.4</v>
      </c>
      <c r="BA200" s="286">
        <v>0.9</v>
      </c>
      <c r="BB200" s="286">
        <v>1.4</v>
      </c>
      <c r="BC200" s="321">
        <v>1.3</v>
      </c>
      <c r="BD200" s="320">
        <v>0.9</v>
      </c>
      <c r="BE200" s="251">
        <v>1</v>
      </c>
      <c r="BF200" s="286">
        <v>0.7</v>
      </c>
      <c r="BG200" s="286">
        <v>0.7</v>
      </c>
      <c r="BH200" s="286">
        <v>0.7</v>
      </c>
      <c r="BI200" s="286">
        <v>0.9</v>
      </c>
      <c r="BJ200" s="286">
        <v>1.5</v>
      </c>
      <c r="BK200" s="286">
        <v>0.9</v>
      </c>
      <c r="BL200" s="321">
        <v>1</v>
      </c>
      <c r="BM200" s="320">
        <v>1.2</v>
      </c>
      <c r="BN200" s="251">
        <v>1.1000000000000001</v>
      </c>
      <c r="BO200" s="286">
        <v>1.2</v>
      </c>
      <c r="BP200" s="286">
        <v>1</v>
      </c>
      <c r="BQ200" s="286">
        <v>1.2</v>
      </c>
      <c r="BR200" s="321">
        <v>1.2</v>
      </c>
      <c r="BS200" s="320">
        <v>1</v>
      </c>
      <c r="BT200" s="251">
        <v>1.2</v>
      </c>
      <c r="BU200" s="286">
        <v>1.3</v>
      </c>
      <c r="BV200" s="286">
        <v>1</v>
      </c>
      <c r="BW200" s="286">
        <v>1.6</v>
      </c>
      <c r="BX200" s="286">
        <v>1.3</v>
      </c>
      <c r="BY200" s="286">
        <v>0.9</v>
      </c>
      <c r="BZ200" s="286">
        <v>0.9</v>
      </c>
      <c r="CA200" s="286">
        <v>1.2</v>
      </c>
      <c r="CB200" s="286">
        <v>1</v>
      </c>
      <c r="CC200" s="286">
        <v>0.9</v>
      </c>
      <c r="CD200" s="286">
        <v>0.9</v>
      </c>
      <c r="CE200" s="321">
        <v>0.9</v>
      </c>
      <c r="CF200" s="320">
        <v>1.3</v>
      </c>
      <c r="CG200" s="251">
        <v>1.5</v>
      </c>
      <c r="CH200" s="286">
        <v>1.9</v>
      </c>
      <c r="CI200" s="286">
        <v>0.8</v>
      </c>
      <c r="CJ200" s="286">
        <v>1.6</v>
      </c>
      <c r="CK200" s="286">
        <v>0.9</v>
      </c>
      <c r="CL200" s="286">
        <v>1</v>
      </c>
      <c r="CM200" s="286">
        <v>1.6</v>
      </c>
      <c r="CN200" s="286">
        <v>1.3</v>
      </c>
      <c r="CO200" s="286">
        <v>0.7</v>
      </c>
      <c r="CP200" s="286">
        <v>1.5</v>
      </c>
      <c r="CQ200" s="286">
        <v>1.8</v>
      </c>
      <c r="CR200" s="286">
        <v>1.4</v>
      </c>
      <c r="CS200" s="321">
        <v>1.2</v>
      </c>
      <c r="CT200" s="320">
        <v>0.9</v>
      </c>
      <c r="CU200" s="251">
        <v>0.7</v>
      </c>
      <c r="CV200" s="286">
        <v>0.9</v>
      </c>
      <c r="CW200" s="286">
        <v>0.7</v>
      </c>
      <c r="CX200" s="286">
        <v>1</v>
      </c>
      <c r="CY200" s="321">
        <v>1</v>
      </c>
      <c r="CZ200" s="320">
        <v>1.2</v>
      </c>
      <c r="DA200" s="251">
        <v>1.3</v>
      </c>
      <c r="DB200" s="286">
        <v>0.9</v>
      </c>
      <c r="DC200" s="286">
        <v>1.1000000000000001</v>
      </c>
      <c r="DD200" s="286">
        <v>1.2</v>
      </c>
      <c r="DE200" s="286">
        <v>1.1000000000000001</v>
      </c>
      <c r="DF200" s="321">
        <v>1.5</v>
      </c>
      <c r="DG200" s="320">
        <v>1.1000000000000001</v>
      </c>
      <c r="DH200" s="320" t="s">
        <v>413</v>
      </c>
      <c r="DI200" s="251">
        <v>3</v>
      </c>
      <c r="DJ200" s="286">
        <v>3.1</v>
      </c>
      <c r="DK200" s="321">
        <v>0.8</v>
      </c>
      <c r="DL200" s="366" t="s">
        <v>413</v>
      </c>
      <c r="DM200" s="251">
        <v>3.4</v>
      </c>
      <c r="DN200" s="321">
        <v>0</v>
      </c>
      <c r="DO200" s="6"/>
      <c r="DP200" s="6"/>
      <c r="DQ200" s="6"/>
      <c r="DR200" s="6"/>
      <c r="DS200" s="6"/>
      <c r="DT200" s="6"/>
      <c r="DU200" s="6"/>
      <c r="DV200" s="6"/>
      <c r="DW200" s="6"/>
      <c r="DX200" s="6"/>
    </row>
    <row r="201" spans="1:131" s="39" customFormat="1" ht="16.5" customHeight="1">
      <c r="A201" s="143" t="s">
        <v>526</v>
      </c>
      <c r="B201" s="367">
        <f>SUM(C201:N201)</f>
        <v>51820</v>
      </c>
      <c r="C201" s="368">
        <v>2710</v>
      </c>
      <c r="D201" s="369">
        <v>3750</v>
      </c>
      <c r="E201" s="369">
        <v>2990</v>
      </c>
      <c r="F201" s="369">
        <v>1760</v>
      </c>
      <c r="G201" s="369">
        <v>4040</v>
      </c>
      <c r="H201" s="369">
        <v>6720</v>
      </c>
      <c r="I201" s="369">
        <v>5290</v>
      </c>
      <c r="J201" s="369">
        <v>2050</v>
      </c>
      <c r="K201" s="369">
        <v>4780</v>
      </c>
      <c r="L201" s="369">
        <v>12480</v>
      </c>
      <c r="M201" s="369">
        <v>2240</v>
      </c>
      <c r="N201" s="370">
        <v>3010</v>
      </c>
      <c r="O201" s="367">
        <f>SUM(P201:W201)</f>
        <v>18040</v>
      </c>
      <c r="P201" s="368">
        <v>2770</v>
      </c>
      <c r="Q201" s="369">
        <v>2840</v>
      </c>
      <c r="R201" s="369">
        <v>1680</v>
      </c>
      <c r="S201" s="369">
        <v>1860</v>
      </c>
      <c r="T201" s="369">
        <v>1640</v>
      </c>
      <c r="U201" s="369">
        <v>4000</v>
      </c>
      <c r="V201" s="369">
        <v>2370</v>
      </c>
      <c r="W201" s="370">
        <v>880</v>
      </c>
      <c r="X201" s="367">
        <f>SUM(Y201:AB201)</f>
        <v>20770</v>
      </c>
      <c r="Y201" s="368">
        <v>4600</v>
      </c>
      <c r="Z201" s="369">
        <v>5420</v>
      </c>
      <c r="AA201" s="369">
        <v>5690</v>
      </c>
      <c r="AB201" s="370">
        <v>5060</v>
      </c>
      <c r="AC201" s="367">
        <f>SUM(AD201:AI201)</f>
        <v>14750</v>
      </c>
      <c r="AD201" s="368">
        <v>2290</v>
      </c>
      <c r="AE201" s="369">
        <v>1940</v>
      </c>
      <c r="AF201" s="369">
        <v>1930</v>
      </c>
      <c r="AG201" s="369">
        <v>3430</v>
      </c>
      <c r="AH201" s="369">
        <v>1720</v>
      </c>
      <c r="AI201" s="370">
        <v>3440</v>
      </c>
      <c r="AJ201" s="367">
        <v>8890</v>
      </c>
      <c r="AK201" s="371" t="s">
        <v>413</v>
      </c>
      <c r="AL201" s="372" t="s">
        <v>413</v>
      </c>
      <c r="AM201" s="367">
        <f>SUM(AN201:AW201)</f>
        <v>31290</v>
      </c>
      <c r="AN201" s="368">
        <v>1930</v>
      </c>
      <c r="AO201" s="369">
        <v>2110</v>
      </c>
      <c r="AP201" s="369">
        <v>3050</v>
      </c>
      <c r="AQ201" s="369">
        <v>1300</v>
      </c>
      <c r="AR201" s="369">
        <v>4410</v>
      </c>
      <c r="AS201" s="369">
        <v>1250</v>
      </c>
      <c r="AT201" s="369">
        <v>5180</v>
      </c>
      <c r="AU201" s="369">
        <v>6010</v>
      </c>
      <c r="AV201" s="369">
        <v>3750</v>
      </c>
      <c r="AW201" s="370">
        <v>2300</v>
      </c>
      <c r="AX201" s="367">
        <f>SUM(AY201:BC201)</f>
        <v>38360</v>
      </c>
      <c r="AY201" s="368">
        <v>3500</v>
      </c>
      <c r="AZ201" s="369">
        <v>17510</v>
      </c>
      <c r="BA201" s="369">
        <v>3910</v>
      </c>
      <c r="BB201" s="369">
        <v>9550</v>
      </c>
      <c r="BC201" s="370">
        <v>3890</v>
      </c>
      <c r="BD201" s="367">
        <f>SUM(BE201:BL201)</f>
        <v>76740</v>
      </c>
      <c r="BE201" s="368">
        <v>21850</v>
      </c>
      <c r="BF201" s="369">
        <v>5830</v>
      </c>
      <c r="BG201" s="369">
        <v>5060</v>
      </c>
      <c r="BH201" s="369">
        <v>5420</v>
      </c>
      <c r="BI201" s="369">
        <v>8930</v>
      </c>
      <c r="BJ201" s="369">
        <v>13500</v>
      </c>
      <c r="BK201" s="369">
        <v>9080</v>
      </c>
      <c r="BL201" s="370">
        <v>7070</v>
      </c>
      <c r="BM201" s="367">
        <f>SUM(BN201:BR201)</f>
        <v>19490</v>
      </c>
      <c r="BN201" s="368">
        <v>4040</v>
      </c>
      <c r="BO201" s="369">
        <v>2710</v>
      </c>
      <c r="BP201" s="369">
        <v>3230</v>
      </c>
      <c r="BQ201" s="369">
        <v>2150</v>
      </c>
      <c r="BR201" s="370">
        <v>7360</v>
      </c>
      <c r="BS201" s="367">
        <f>SUM(BT201:CE201)</f>
        <v>50130</v>
      </c>
      <c r="BT201" s="368">
        <v>3280</v>
      </c>
      <c r="BU201" s="369">
        <v>4570</v>
      </c>
      <c r="BV201" s="369">
        <v>2380</v>
      </c>
      <c r="BW201" s="369">
        <v>1890</v>
      </c>
      <c r="BX201" s="369">
        <v>4840</v>
      </c>
      <c r="BY201" s="369">
        <v>11220</v>
      </c>
      <c r="BZ201" s="369">
        <v>3050</v>
      </c>
      <c r="CA201" s="369">
        <v>3960</v>
      </c>
      <c r="CB201" s="369">
        <v>5720</v>
      </c>
      <c r="CC201" s="369">
        <v>2610</v>
      </c>
      <c r="CD201" s="369">
        <v>3010</v>
      </c>
      <c r="CE201" s="370">
        <v>3600</v>
      </c>
      <c r="CF201" s="367">
        <f>SUM(CG201:CS201)</f>
        <v>61990</v>
      </c>
      <c r="CG201" s="368">
        <v>1850</v>
      </c>
      <c r="CH201" s="369">
        <v>4330</v>
      </c>
      <c r="CI201" s="369">
        <v>3110</v>
      </c>
      <c r="CJ201" s="369">
        <v>8740</v>
      </c>
      <c r="CK201" s="369">
        <v>9700</v>
      </c>
      <c r="CL201" s="369">
        <v>2530</v>
      </c>
      <c r="CM201" s="369">
        <v>12590</v>
      </c>
      <c r="CN201" s="369">
        <v>1810</v>
      </c>
      <c r="CO201" s="369">
        <v>1110</v>
      </c>
      <c r="CP201" s="369">
        <v>2760</v>
      </c>
      <c r="CQ201" s="369">
        <v>6620</v>
      </c>
      <c r="CR201" s="369">
        <v>3760</v>
      </c>
      <c r="CS201" s="370">
        <v>3080</v>
      </c>
      <c r="CT201" s="367">
        <f>SUM(CU201:CY201)</f>
        <v>20040</v>
      </c>
      <c r="CU201" s="368">
        <v>6890</v>
      </c>
      <c r="CV201" s="369">
        <v>4300</v>
      </c>
      <c r="CW201" s="369">
        <v>1720</v>
      </c>
      <c r="CX201" s="369">
        <v>3360</v>
      </c>
      <c r="CY201" s="370">
        <v>3770</v>
      </c>
      <c r="CZ201" s="367">
        <f>SUM(DA201:DF201)</f>
        <v>68100</v>
      </c>
      <c r="DA201" s="368">
        <v>1850</v>
      </c>
      <c r="DB201" s="369">
        <v>1170</v>
      </c>
      <c r="DC201" s="369">
        <v>16050</v>
      </c>
      <c r="DD201" s="369">
        <v>29040</v>
      </c>
      <c r="DE201" s="369">
        <v>13300</v>
      </c>
      <c r="DF201" s="370">
        <v>6690</v>
      </c>
      <c r="DG201" s="367">
        <f>AM201+BS201+B201+O201+X201+AC201+AJ201+BD201+CF201+AX201+BM201+CT201+CZ201</f>
        <v>480410</v>
      </c>
      <c r="DH201" s="313">
        <f>SUM(DI201:DK201)</f>
        <v>40437</v>
      </c>
      <c r="DI201" s="368">
        <v>20459</v>
      </c>
      <c r="DJ201" s="369">
        <v>16459</v>
      </c>
      <c r="DK201" s="370">
        <v>3519</v>
      </c>
      <c r="DL201" s="319" t="s">
        <v>413</v>
      </c>
      <c r="DM201" s="368">
        <v>25839</v>
      </c>
      <c r="DN201" s="372" t="s">
        <v>413</v>
      </c>
      <c r="DO201" s="38"/>
      <c r="DP201" s="38"/>
      <c r="DQ201" s="38"/>
      <c r="DR201" s="38"/>
      <c r="DS201" s="105"/>
      <c r="DT201" s="105"/>
      <c r="DU201" s="105"/>
      <c r="DV201" s="373"/>
      <c r="DW201" s="373"/>
      <c r="DX201" s="373"/>
      <c r="DY201" s="373"/>
      <c r="DZ201" s="373"/>
      <c r="EA201" s="38"/>
    </row>
    <row r="202" spans="1:131" s="39" customFormat="1" ht="16.5" customHeight="1">
      <c r="A202" s="157" t="s">
        <v>265</v>
      </c>
      <c r="B202" s="320">
        <f t="shared" ref="B202:AJ202" si="85">(B201/SUM(B96:B99))*100</f>
        <v>2.7471304097051843</v>
      </c>
      <c r="C202" s="251">
        <f t="shared" si="85"/>
        <v>1.9704218593220586</v>
      </c>
      <c r="D202" s="286">
        <f t="shared" si="85"/>
        <v>3.3970468339523512</v>
      </c>
      <c r="E202" s="286">
        <f t="shared" si="85"/>
        <v>3.1524122807017543</v>
      </c>
      <c r="F202" s="286">
        <f t="shared" si="85"/>
        <v>3.5842293906810032</v>
      </c>
      <c r="G202" s="286">
        <f t="shared" si="85"/>
        <v>3.0797377649031863</v>
      </c>
      <c r="H202" s="286">
        <f t="shared" si="85"/>
        <v>2.4286230574629561</v>
      </c>
      <c r="I202" s="286">
        <f t="shared" si="85"/>
        <v>2.5762526967862587</v>
      </c>
      <c r="J202" s="286">
        <f t="shared" si="85"/>
        <v>3.1354674905553601</v>
      </c>
      <c r="K202" s="286">
        <f t="shared" si="85"/>
        <v>2.8034697336703753</v>
      </c>
      <c r="L202" s="286">
        <f t="shared" si="85"/>
        <v>3.3230287489915087</v>
      </c>
      <c r="M202" s="286">
        <f t="shared" si="85"/>
        <v>2.1369763692389885</v>
      </c>
      <c r="N202" s="321">
        <f t="shared" si="85"/>
        <v>1.8245409854945962</v>
      </c>
      <c r="O202" s="320">
        <f t="shared" si="85"/>
        <v>2.3376232953750304</v>
      </c>
      <c r="P202" s="251">
        <f t="shared" si="85"/>
        <v>2.073182597241245</v>
      </c>
      <c r="Q202" s="286">
        <f t="shared" si="85"/>
        <v>2.2469065476755592</v>
      </c>
      <c r="R202" s="286">
        <f t="shared" si="85"/>
        <v>2.3305819518623849</v>
      </c>
      <c r="S202" s="286">
        <f t="shared" si="85"/>
        <v>2.5351651946352636</v>
      </c>
      <c r="T202" s="286">
        <f t="shared" si="85"/>
        <v>2.5180408413941349</v>
      </c>
      <c r="U202" s="286">
        <f t="shared" si="85"/>
        <v>2.3701175578308682</v>
      </c>
      <c r="V202" s="286">
        <f t="shared" si="85"/>
        <v>2.3998541860747702</v>
      </c>
      <c r="W202" s="321">
        <f t="shared" si="85"/>
        <v>2.6182683725081821</v>
      </c>
      <c r="X202" s="320">
        <f t="shared" si="85"/>
        <v>2.3828972910461803</v>
      </c>
      <c r="Y202" s="251">
        <f t="shared" si="85"/>
        <v>2.5039600672803184</v>
      </c>
      <c r="Z202" s="286">
        <f t="shared" si="85"/>
        <v>2.1748813245107521</v>
      </c>
      <c r="AA202" s="286">
        <f t="shared" si="85"/>
        <v>2.5174763295283604</v>
      </c>
      <c r="AB202" s="321">
        <f t="shared" si="85"/>
        <v>2.3790493206074572</v>
      </c>
      <c r="AC202" s="320">
        <f t="shared" si="85"/>
        <v>2.1242430134007328</v>
      </c>
      <c r="AD202" s="251">
        <f t="shared" si="85"/>
        <v>2.4145420805128532</v>
      </c>
      <c r="AE202" s="286">
        <f t="shared" si="85"/>
        <v>1.8224176154510954</v>
      </c>
      <c r="AF202" s="286">
        <f t="shared" si="85"/>
        <v>2.5967036663303062</v>
      </c>
      <c r="AG202" s="286">
        <f t="shared" si="85"/>
        <v>2.190195840543526</v>
      </c>
      <c r="AH202" s="286">
        <f t="shared" si="85"/>
        <v>1.7545112360123631</v>
      </c>
      <c r="AI202" s="321">
        <f t="shared" si="85"/>
        <v>2.0962061106845575</v>
      </c>
      <c r="AJ202" s="320">
        <f t="shared" si="85"/>
        <v>9.8941581061980397</v>
      </c>
      <c r="AK202" s="251" t="s">
        <v>413</v>
      </c>
      <c r="AL202" s="321" t="s">
        <v>413</v>
      </c>
      <c r="AM202" s="320">
        <f t="shared" ref="AM202:BR202" si="86">(AM201/SUM(AM96:AM99))*100</f>
        <v>2.3210943637241659</v>
      </c>
      <c r="AN202" s="251">
        <f t="shared" si="86"/>
        <v>2.7255267468790598</v>
      </c>
      <c r="AO202" s="286">
        <f t="shared" si="86"/>
        <v>2.6098680223137531</v>
      </c>
      <c r="AP202" s="286">
        <f t="shared" si="86"/>
        <v>2.2632828732561592</v>
      </c>
      <c r="AQ202" s="286">
        <f t="shared" si="86"/>
        <v>2.4636143117040632</v>
      </c>
      <c r="AR202" s="286">
        <f t="shared" si="86"/>
        <v>2.5374285089586763</v>
      </c>
      <c r="AS202" s="286">
        <f t="shared" si="86"/>
        <v>2.441310886293504</v>
      </c>
      <c r="AT202" s="286">
        <f t="shared" si="86"/>
        <v>2.0759775730299252</v>
      </c>
      <c r="AU202" s="286">
        <f t="shared" si="86"/>
        <v>2.4093680720645598</v>
      </c>
      <c r="AV202" s="286">
        <f t="shared" si="86"/>
        <v>2.0818066751049229</v>
      </c>
      <c r="AW202" s="321">
        <f t="shared" si="86"/>
        <v>2.1949078138718172</v>
      </c>
      <c r="AX202" s="320">
        <f t="shared" si="86"/>
        <v>2.9104152045674399</v>
      </c>
      <c r="AY202" s="251">
        <f t="shared" si="86"/>
        <v>2.6319549409314114</v>
      </c>
      <c r="AZ202" s="286">
        <f t="shared" si="86"/>
        <v>3.2287150967784761</v>
      </c>
      <c r="BA202" s="286">
        <f t="shared" si="86"/>
        <v>2.2936048898952333</v>
      </c>
      <c r="BB202" s="286">
        <f t="shared" si="86"/>
        <v>2.8540603865383982</v>
      </c>
      <c r="BC202" s="321">
        <f t="shared" si="86"/>
        <v>2.8262543774248394</v>
      </c>
      <c r="BD202" s="320">
        <f t="shared" si="86"/>
        <v>3.3717699287683942</v>
      </c>
      <c r="BE202" s="251">
        <f t="shared" si="86"/>
        <v>4.6916098556014818</v>
      </c>
      <c r="BF202" s="286">
        <f t="shared" si="86"/>
        <v>2.3114924390804781</v>
      </c>
      <c r="BG202" s="286">
        <f t="shared" si="86"/>
        <v>1.7443704408499843</v>
      </c>
      <c r="BH202" s="286">
        <f t="shared" si="86"/>
        <v>2.2282519322479857</v>
      </c>
      <c r="BI202" s="286">
        <f t="shared" si="86"/>
        <v>2.9311459697563507</v>
      </c>
      <c r="BJ202" s="286">
        <f t="shared" si="86"/>
        <v>5.4064444818223327</v>
      </c>
      <c r="BK202" s="286">
        <f t="shared" si="86"/>
        <v>3.4960323113470886</v>
      </c>
      <c r="BL202" s="321">
        <f t="shared" si="86"/>
        <v>3.3568678096793647</v>
      </c>
      <c r="BM202" s="320">
        <f t="shared" si="86"/>
        <v>2.2939586145855282</v>
      </c>
      <c r="BN202" s="251">
        <f t="shared" si="86"/>
        <v>2.2828083062579463</v>
      </c>
      <c r="BO202" s="286">
        <f t="shared" si="86"/>
        <v>1.9582622770760469</v>
      </c>
      <c r="BP202" s="286">
        <f t="shared" si="86"/>
        <v>2.2127531307374015</v>
      </c>
      <c r="BQ202" s="286">
        <f t="shared" si="86"/>
        <v>2.4850607395078423</v>
      </c>
      <c r="BR202" s="321">
        <f t="shared" si="86"/>
        <v>2.4389354841916551</v>
      </c>
      <c r="BS202" s="320">
        <f t="shared" ref="BS202:CX202" si="87">(BS201/SUM(BS96:BS99))*100</f>
        <v>2.9852914991546733</v>
      </c>
      <c r="BT202" s="251">
        <f t="shared" si="87"/>
        <v>3.0791472264205852</v>
      </c>
      <c r="BU202" s="286">
        <f t="shared" si="87"/>
        <v>2.2422624771848567</v>
      </c>
      <c r="BV202" s="286">
        <f t="shared" si="87"/>
        <v>3.0356755653626868</v>
      </c>
      <c r="BW202" s="286">
        <f t="shared" si="87"/>
        <v>4.3769250364743755</v>
      </c>
      <c r="BX202" s="286">
        <f t="shared" si="87"/>
        <v>3.4274707531937794</v>
      </c>
      <c r="BY202" s="286">
        <f t="shared" si="87"/>
        <v>3.0935339075579278</v>
      </c>
      <c r="BZ202" s="286">
        <f t="shared" si="87"/>
        <v>2.5736224791156865</v>
      </c>
      <c r="CA202" s="286">
        <f t="shared" si="87"/>
        <v>3.7743761794925565</v>
      </c>
      <c r="CB202" s="286">
        <f t="shared" si="87"/>
        <v>2.9920699684054148</v>
      </c>
      <c r="CC202" s="286">
        <f t="shared" si="87"/>
        <v>2.5042697319184049</v>
      </c>
      <c r="CD202" s="286">
        <f t="shared" si="87"/>
        <v>2.6332825923398597</v>
      </c>
      <c r="CE202" s="321">
        <f t="shared" si="87"/>
        <v>3.2642994450690943</v>
      </c>
      <c r="CF202" s="320">
        <f t="shared" si="87"/>
        <v>3.9640796448123248</v>
      </c>
      <c r="CG202" s="251">
        <f t="shared" si="87"/>
        <v>3.8655216364738085</v>
      </c>
      <c r="CH202" s="286">
        <f t="shared" si="87"/>
        <v>3.8486152095850961</v>
      </c>
      <c r="CI202" s="286">
        <f t="shared" si="87"/>
        <v>3.4208152759750976</v>
      </c>
      <c r="CJ202" s="286">
        <f t="shared" si="87"/>
        <v>4.2950302470379524</v>
      </c>
      <c r="CK202" s="286">
        <f t="shared" si="87"/>
        <v>3.5350369538914559</v>
      </c>
      <c r="CL202" s="286">
        <f t="shared" si="87"/>
        <v>4.0353451575858106</v>
      </c>
      <c r="CM202" s="286">
        <f t="shared" si="87"/>
        <v>4.3867442970581987</v>
      </c>
      <c r="CN202" s="286">
        <f t="shared" si="87"/>
        <v>2.9986249399446665</v>
      </c>
      <c r="CO202" s="286">
        <f t="shared" si="87"/>
        <v>4.75517285695926</v>
      </c>
      <c r="CP202" s="286">
        <f t="shared" si="87"/>
        <v>3.7601155281872427</v>
      </c>
      <c r="CQ202" s="286">
        <f t="shared" si="87"/>
        <v>4.6123404492503202</v>
      </c>
      <c r="CR202" s="286">
        <f t="shared" si="87"/>
        <v>3.2524544786125169</v>
      </c>
      <c r="CS202" s="321">
        <f t="shared" si="87"/>
        <v>4.4839785118432358</v>
      </c>
      <c r="CT202" s="320">
        <f t="shared" si="87"/>
        <v>2.1911146147563478</v>
      </c>
      <c r="CU202" s="251">
        <f t="shared" si="87"/>
        <v>2.2559763728221971</v>
      </c>
      <c r="CV202" s="286">
        <f t="shared" si="87"/>
        <v>2.2429360554578981</v>
      </c>
      <c r="CW202" s="286">
        <f t="shared" si="87"/>
        <v>2.1286865261568546</v>
      </c>
      <c r="CX202" s="286">
        <f t="shared" si="87"/>
        <v>2.2556996697011198</v>
      </c>
      <c r="CY202" s="321">
        <f t="shared" ref="CY202:DK202" si="88">(CY201/SUM(CY96:CY99))*100</f>
        <v>2.0082888526651113</v>
      </c>
      <c r="CZ202" s="320">
        <f t="shared" si="88"/>
        <v>5.0049461508950843</v>
      </c>
      <c r="DA202" s="251">
        <f t="shared" si="88"/>
        <v>3.6986684793474347</v>
      </c>
      <c r="DB202" s="286">
        <f t="shared" si="88"/>
        <v>2.9194530392254716</v>
      </c>
      <c r="DC202" s="286">
        <f t="shared" si="88"/>
        <v>5.0934755909859764</v>
      </c>
      <c r="DD202" s="286">
        <f t="shared" si="88"/>
        <v>5.9095737536782211</v>
      </c>
      <c r="DE202" s="286">
        <f t="shared" si="88"/>
        <v>4.1850483640551541</v>
      </c>
      <c r="DF202" s="321">
        <f t="shared" si="88"/>
        <v>4.5744528092883954</v>
      </c>
      <c r="DG202" s="320">
        <f t="shared" si="88"/>
        <v>3.0748487345443101</v>
      </c>
      <c r="DH202" s="320">
        <f t="shared" si="88"/>
        <v>20.373953263399741</v>
      </c>
      <c r="DI202" s="251">
        <f t="shared" si="88"/>
        <v>23.331318637457375</v>
      </c>
      <c r="DJ202" s="286">
        <f t="shared" si="88"/>
        <v>17.90909981175805</v>
      </c>
      <c r="DK202" s="321">
        <f t="shared" si="88"/>
        <v>18.636796949475691</v>
      </c>
      <c r="DL202" s="366" t="s">
        <v>413</v>
      </c>
      <c r="DM202" s="251">
        <f>(DM201/SUM(DM96:DM99))*100</f>
        <v>21.360724176414667</v>
      </c>
      <c r="DN202" s="321" t="s">
        <v>413</v>
      </c>
    </row>
    <row r="203" spans="1:131" ht="12.75">
      <c r="A203" s="374" t="s">
        <v>602</v>
      </c>
      <c r="B203" s="375"/>
      <c r="C203" s="376"/>
      <c r="D203" s="377"/>
      <c r="E203" s="377"/>
      <c r="F203" s="377"/>
      <c r="G203" s="377"/>
      <c r="H203" s="377"/>
      <c r="I203" s="377"/>
      <c r="J203" s="377"/>
      <c r="K203" s="377"/>
      <c r="L203" s="377"/>
      <c r="M203" s="377"/>
      <c r="N203" s="378"/>
      <c r="O203" s="375"/>
      <c r="P203" s="376"/>
      <c r="Q203" s="377"/>
      <c r="R203" s="377"/>
      <c r="S203" s="377"/>
      <c r="T203" s="377"/>
      <c r="U203" s="377"/>
      <c r="V203" s="377"/>
      <c r="W203" s="378"/>
      <c r="X203" s="375"/>
      <c r="Y203" s="376"/>
      <c r="Z203" s="377"/>
      <c r="AA203" s="377"/>
      <c r="AB203" s="378"/>
      <c r="AC203" s="375"/>
      <c r="AD203" s="379"/>
      <c r="AE203" s="380"/>
      <c r="AF203" s="380"/>
      <c r="AG203" s="380"/>
      <c r="AH203" s="380"/>
      <c r="AI203" s="381"/>
      <c r="AJ203" s="375"/>
      <c r="AK203" s="382"/>
      <c r="AL203" s="383"/>
      <c r="AM203" s="375"/>
      <c r="AN203" s="379"/>
      <c r="AO203" s="380"/>
      <c r="AP203" s="380"/>
      <c r="AQ203" s="380"/>
      <c r="AR203" s="377"/>
      <c r="AS203" s="377"/>
      <c r="AT203" s="377"/>
      <c r="AU203" s="384"/>
      <c r="AV203" s="380"/>
      <c r="AW203" s="378"/>
      <c r="AX203" s="375"/>
      <c r="AY203" s="379"/>
      <c r="AZ203" s="377"/>
      <c r="BA203" s="380"/>
      <c r="BB203" s="377"/>
      <c r="BC203" s="381"/>
      <c r="BD203" s="375"/>
      <c r="BE203" s="376"/>
      <c r="BF203" s="377"/>
      <c r="BG203" s="377"/>
      <c r="BH203" s="377"/>
      <c r="BI203" s="377"/>
      <c r="BJ203" s="377"/>
      <c r="BK203" s="377"/>
      <c r="BL203" s="378"/>
      <c r="BM203" s="375"/>
      <c r="BN203" s="376"/>
      <c r="BO203" s="377"/>
      <c r="BP203" s="377"/>
      <c r="BQ203" s="377"/>
      <c r="BR203" s="378"/>
      <c r="BS203" s="375"/>
      <c r="BT203" s="379"/>
      <c r="BU203" s="380"/>
      <c r="BV203" s="380"/>
      <c r="BW203" s="380"/>
      <c r="BX203" s="377"/>
      <c r="BY203" s="377"/>
      <c r="BZ203" s="377"/>
      <c r="CA203" s="377"/>
      <c r="CB203" s="377"/>
      <c r="CC203" s="380"/>
      <c r="CD203" s="380"/>
      <c r="CE203" s="381"/>
      <c r="CF203" s="375"/>
      <c r="CG203" s="376"/>
      <c r="CH203" s="377"/>
      <c r="CI203" s="377"/>
      <c r="CJ203" s="377"/>
      <c r="CK203" s="385"/>
      <c r="CL203" s="377"/>
      <c r="CM203" s="377"/>
      <c r="CN203" s="377"/>
      <c r="CO203" s="377"/>
      <c r="CP203" s="377"/>
      <c r="CQ203" s="377"/>
      <c r="CR203" s="377"/>
      <c r="CS203" s="378"/>
      <c r="CT203" s="375"/>
      <c r="CU203" s="376"/>
      <c r="CV203" s="377"/>
      <c r="CW203" s="377"/>
      <c r="CX203" s="377"/>
      <c r="CY203" s="378"/>
      <c r="CZ203" s="375"/>
      <c r="DA203" s="376"/>
      <c r="DB203" s="377"/>
      <c r="DC203" s="377"/>
      <c r="DD203" s="377"/>
      <c r="DE203" s="377"/>
      <c r="DF203" s="378"/>
      <c r="DG203" s="375"/>
      <c r="DH203" s="375"/>
      <c r="DI203" s="380"/>
      <c r="DJ203" s="380"/>
      <c r="DK203" s="386"/>
      <c r="DL203" s="387"/>
      <c r="DM203" s="388"/>
      <c r="DN203" s="389"/>
    </row>
    <row r="204" spans="1:131" s="6" customFormat="1" ht="16.5" customHeight="1">
      <c r="A204" s="302" t="s">
        <v>603</v>
      </c>
      <c r="B204" s="367">
        <f>SUM(C204:N204)</f>
        <v>445146</v>
      </c>
      <c r="C204" s="368">
        <v>24011</v>
      </c>
      <c r="D204" s="369">
        <v>25412</v>
      </c>
      <c r="E204" s="369">
        <v>18378</v>
      </c>
      <c r="F204" s="369">
        <v>6132</v>
      </c>
      <c r="G204" s="369">
        <v>31002</v>
      </c>
      <c r="H204" s="369">
        <v>63069</v>
      </c>
      <c r="I204" s="369">
        <v>55272</v>
      </c>
      <c r="J204" s="369">
        <v>8753</v>
      </c>
      <c r="K204" s="369">
        <v>39970</v>
      </c>
      <c r="L204" s="369">
        <v>136160</v>
      </c>
      <c r="M204" s="369">
        <v>15491</v>
      </c>
      <c r="N204" s="370">
        <v>21496</v>
      </c>
      <c r="O204" s="367">
        <f>SUM(P204:W204)</f>
        <v>172849</v>
      </c>
      <c r="P204" s="368">
        <v>27645</v>
      </c>
      <c r="Q204" s="369">
        <v>35780</v>
      </c>
      <c r="R204" s="369">
        <v>11846</v>
      </c>
      <c r="S204" s="369">
        <v>15167</v>
      </c>
      <c r="T204" s="369">
        <v>13589</v>
      </c>
      <c r="U204" s="369">
        <v>31352</v>
      </c>
      <c r="V204" s="369">
        <v>24961</v>
      </c>
      <c r="W204" s="370">
        <v>12509</v>
      </c>
      <c r="X204" s="367">
        <f>SUM(Y204:AB204)</f>
        <v>146597</v>
      </c>
      <c r="Y204" s="368">
        <v>27520</v>
      </c>
      <c r="Z204" s="369">
        <v>36584</v>
      </c>
      <c r="AA204" s="369">
        <v>50350</v>
      </c>
      <c r="AB204" s="370">
        <v>32143</v>
      </c>
      <c r="AC204" s="367">
        <f>SUM(AD204:AI204)</f>
        <v>170974</v>
      </c>
      <c r="AD204" s="368">
        <v>23688</v>
      </c>
      <c r="AE204" s="369">
        <v>26870</v>
      </c>
      <c r="AF204" s="369">
        <v>14553</v>
      </c>
      <c r="AG204" s="369">
        <v>35478</v>
      </c>
      <c r="AH204" s="369">
        <v>20947</v>
      </c>
      <c r="AI204" s="370">
        <v>49438</v>
      </c>
      <c r="AJ204" s="367">
        <f>SUM(AK204:AL204)</f>
        <v>17364</v>
      </c>
      <c r="AK204" s="368">
        <v>7342</v>
      </c>
      <c r="AL204" s="370">
        <v>10022</v>
      </c>
      <c r="AM204" s="367">
        <f>SUM(AN204:AW204)</f>
        <v>391948</v>
      </c>
      <c r="AN204" s="368">
        <v>30412</v>
      </c>
      <c r="AO204" s="369">
        <v>27880</v>
      </c>
      <c r="AP204" s="369">
        <v>41865</v>
      </c>
      <c r="AQ204" s="369">
        <v>12642</v>
      </c>
      <c r="AR204" s="369">
        <v>57769</v>
      </c>
      <c r="AS204" s="369">
        <v>13392</v>
      </c>
      <c r="AT204" s="369">
        <v>66573</v>
      </c>
      <c r="AU204" s="369">
        <v>66701</v>
      </c>
      <c r="AV204" s="369">
        <v>45744</v>
      </c>
      <c r="AW204" s="370">
        <v>28970</v>
      </c>
      <c r="AX204" s="367">
        <f>SUM(AY204:BC204)</f>
        <v>641110</v>
      </c>
      <c r="AY204" s="368">
        <v>51829</v>
      </c>
      <c r="AZ204" s="369">
        <v>315662</v>
      </c>
      <c r="BA204" s="369">
        <v>51153</v>
      </c>
      <c r="BB204" s="369">
        <v>170310</v>
      </c>
      <c r="BC204" s="370">
        <v>52156</v>
      </c>
      <c r="BD204" s="367">
        <f>SUM(BE204:BL204)</f>
        <v>874639</v>
      </c>
      <c r="BE204" s="368">
        <v>148848</v>
      </c>
      <c r="BF204" s="369">
        <v>81737</v>
      </c>
      <c r="BG204" s="369">
        <v>63924</v>
      </c>
      <c r="BH204" s="369">
        <v>77870</v>
      </c>
      <c r="BI204" s="369">
        <v>74559</v>
      </c>
      <c r="BJ204" s="369">
        <v>226515</v>
      </c>
      <c r="BK204" s="369">
        <v>101866</v>
      </c>
      <c r="BL204" s="370">
        <v>99320</v>
      </c>
      <c r="BM204" s="367">
        <f>SUM(BN204:BR204)</f>
        <v>238774</v>
      </c>
      <c r="BN204" s="368">
        <v>42094</v>
      </c>
      <c r="BO204" s="369">
        <v>39764</v>
      </c>
      <c r="BP204" s="369">
        <v>24814</v>
      </c>
      <c r="BQ204" s="369">
        <v>20104</v>
      </c>
      <c r="BR204" s="370">
        <v>111998</v>
      </c>
      <c r="BS204" s="367">
        <f>SUM(BT204:CE204)</f>
        <v>377777</v>
      </c>
      <c r="BT204" s="368">
        <v>27483</v>
      </c>
      <c r="BU204" s="369">
        <v>39592</v>
      </c>
      <c r="BV204" s="369">
        <v>10997</v>
      </c>
      <c r="BW204" s="369">
        <v>9947</v>
      </c>
      <c r="BX204" s="369">
        <v>28359</v>
      </c>
      <c r="BY204" s="369">
        <v>97657</v>
      </c>
      <c r="BZ204" s="369">
        <v>20558</v>
      </c>
      <c r="CA204" s="369">
        <v>25830</v>
      </c>
      <c r="CB204" s="369">
        <v>36144</v>
      </c>
      <c r="CC204" s="369">
        <v>20063</v>
      </c>
      <c r="CD204" s="369">
        <v>31202</v>
      </c>
      <c r="CE204" s="370">
        <v>29945</v>
      </c>
      <c r="CF204" s="367">
        <f>SUM(CG204:CS204)</f>
        <v>507773</v>
      </c>
      <c r="CG204" s="368">
        <v>14013</v>
      </c>
      <c r="CH204" s="369">
        <v>40094</v>
      </c>
      <c r="CI204" s="369">
        <v>12243</v>
      </c>
      <c r="CJ204" s="369">
        <v>85505</v>
      </c>
      <c r="CK204" s="369">
        <v>96630</v>
      </c>
      <c r="CL204" s="369">
        <v>10838</v>
      </c>
      <c r="CM204" s="369">
        <v>113908</v>
      </c>
      <c r="CN204" s="369">
        <v>9260</v>
      </c>
      <c r="CO204" s="369">
        <v>3568</v>
      </c>
      <c r="CP204" s="369">
        <v>15597</v>
      </c>
      <c r="CQ204" s="369">
        <v>55389</v>
      </c>
      <c r="CR204" s="369">
        <v>28601</v>
      </c>
      <c r="CS204" s="370">
        <v>22127</v>
      </c>
      <c r="CT204" s="367">
        <f>SUM(CU204:CY204)</f>
        <v>197658</v>
      </c>
      <c r="CU204" s="368">
        <v>72416</v>
      </c>
      <c r="CV204" s="369">
        <v>46115</v>
      </c>
      <c r="CW204" s="369">
        <v>14495</v>
      </c>
      <c r="CX204" s="369">
        <v>40060</v>
      </c>
      <c r="CY204" s="370">
        <v>24572</v>
      </c>
      <c r="CZ204" s="367">
        <f>SUM(DA204:DF204)</f>
        <v>437973</v>
      </c>
      <c r="DA204" s="368">
        <v>10020</v>
      </c>
      <c r="DB204" s="369">
        <v>5447</v>
      </c>
      <c r="DC204" s="369">
        <v>66817</v>
      </c>
      <c r="DD204" s="369">
        <v>227510</v>
      </c>
      <c r="DE204" s="369">
        <v>77577</v>
      </c>
      <c r="DF204" s="370">
        <v>50602</v>
      </c>
      <c r="DG204" s="367">
        <f>AM204+BS204+B204+O204+X204+AC204+AJ204+BD204+CF204+AX204+BM204+CT204+CZ204</f>
        <v>4620582</v>
      </c>
      <c r="DH204" s="313">
        <f>SUM(DI204:DK204)</f>
        <v>301493</v>
      </c>
      <c r="DI204" s="368">
        <v>110878</v>
      </c>
      <c r="DJ204" s="369">
        <v>97981</v>
      </c>
      <c r="DK204" s="370">
        <v>92634</v>
      </c>
      <c r="DL204" s="319" t="s">
        <v>413</v>
      </c>
      <c r="DM204" s="368">
        <v>312083</v>
      </c>
      <c r="DN204" s="372" t="s">
        <v>413</v>
      </c>
      <c r="DO204" s="38"/>
      <c r="DP204" s="38"/>
      <c r="DQ204" s="38"/>
    </row>
    <row r="205" spans="1:131" s="6" customFormat="1" ht="16.5" customHeight="1">
      <c r="A205" s="290" t="s">
        <v>473</v>
      </c>
      <c r="B205" s="331">
        <v>5.7</v>
      </c>
      <c r="C205" s="257">
        <v>3.8</v>
      </c>
      <c r="D205" s="332">
        <v>7.4</v>
      </c>
      <c r="E205" s="332">
        <v>5.7</v>
      </c>
      <c r="F205" s="332">
        <v>4.2</v>
      </c>
      <c r="G205" s="332">
        <v>6.2</v>
      </c>
      <c r="H205" s="332">
        <v>5</v>
      </c>
      <c r="I205" s="332">
        <v>7.3</v>
      </c>
      <c r="J205" s="332">
        <v>3.8</v>
      </c>
      <c r="K205" s="332">
        <v>6.2</v>
      </c>
      <c r="L205" s="332">
        <v>7.5</v>
      </c>
      <c r="M205" s="332">
        <v>3.6</v>
      </c>
      <c r="N205" s="333">
        <v>2.7</v>
      </c>
      <c r="O205" s="331">
        <v>6.1</v>
      </c>
      <c r="P205" s="257">
        <v>5.2</v>
      </c>
      <c r="Q205" s="332">
        <v>6.7</v>
      </c>
      <c r="R205" s="332">
        <v>4.5999999999999996</v>
      </c>
      <c r="S205" s="332">
        <v>7.2</v>
      </c>
      <c r="T205" s="332">
        <v>5.7</v>
      </c>
      <c r="U205" s="332">
        <v>5.6</v>
      </c>
      <c r="V205" s="332">
        <v>7.3</v>
      </c>
      <c r="W205" s="333">
        <v>8.6</v>
      </c>
      <c r="X205" s="331">
        <v>4.5</v>
      </c>
      <c r="Y205" s="257">
        <v>4.5999999999999996</v>
      </c>
      <c r="Z205" s="332">
        <v>4</v>
      </c>
      <c r="AA205" s="332">
        <v>4.8</v>
      </c>
      <c r="AB205" s="333">
        <v>4.3</v>
      </c>
      <c r="AC205" s="331">
        <v>6.6</v>
      </c>
      <c r="AD205" s="257">
        <v>7.6</v>
      </c>
      <c r="AE205" s="332">
        <v>6.2</v>
      </c>
      <c r="AF205" s="332">
        <v>6.5</v>
      </c>
      <c r="AG205" s="332">
        <v>5.9</v>
      </c>
      <c r="AH205" s="332">
        <v>6.3</v>
      </c>
      <c r="AI205" s="333">
        <v>7.4</v>
      </c>
      <c r="AJ205" s="331">
        <v>5.3</v>
      </c>
      <c r="AK205" s="257">
        <v>4.8</v>
      </c>
      <c r="AL205" s="333">
        <v>5.8</v>
      </c>
      <c r="AM205" s="331">
        <v>7</v>
      </c>
      <c r="AN205" s="257">
        <v>10.9</v>
      </c>
      <c r="AO205" s="332">
        <v>9</v>
      </c>
      <c r="AP205" s="332">
        <v>7.3</v>
      </c>
      <c r="AQ205" s="332">
        <v>7</v>
      </c>
      <c r="AR205" s="332">
        <v>7.9</v>
      </c>
      <c r="AS205" s="332">
        <v>7</v>
      </c>
      <c r="AT205" s="332">
        <v>6.4</v>
      </c>
      <c r="AU205" s="332">
        <v>6</v>
      </c>
      <c r="AV205" s="332">
        <v>6</v>
      </c>
      <c r="AW205" s="333">
        <v>7.8</v>
      </c>
      <c r="AX205" s="331">
        <v>10.7</v>
      </c>
      <c r="AY205" s="257">
        <v>9.6</v>
      </c>
      <c r="AZ205" s="332">
        <v>12.1</v>
      </c>
      <c r="BA205" s="332">
        <v>6.2</v>
      </c>
      <c r="BB205" s="332">
        <v>11.6</v>
      </c>
      <c r="BC205" s="333">
        <v>9.1</v>
      </c>
      <c r="BD205" s="331">
        <v>7.2</v>
      </c>
      <c r="BE205" s="257">
        <v>6.7</v>
      </c>
      <c r="BF205" s="332">
        <v>5.9</v>
      </c>
      <c r="BG205" s="332">
        <v>4.5</v>
      </c>
      <c r="BH205" s="332">
        <v>6.1</v>
      </c>
      <c r="BI205" s="332">
        <v>4.7</v>
      </c>
      <c r="BJ205" s="332">
        <v>14.4</v>
      </c>
      <c r="BK205" s="332">
        <v>7.4</v>
      </c>
      <c r="BL205" s="333">
        <v>8.1999999999999993</v>
      </c>
      <c r="BM205" s="331">
        <v>7.2</v>
      </c>
      <c r="BN205" s="257">
        <v>6.1</v>
      </c>
      <c r="BO205" s="332">
        <v>6.6</v>
      </c>
      <c r="BP205" s="332">
        <v>5</v>
      </c>
      <c r="BQ205" s="332">
        <v>7</v>
      </c>
      <c r="BR205" s="333">
        <v>8.9</v>
      </c>
      <c r="BS205" s="331">
        <v>6.4</v>
      </c>
      <c r="BT205" s="257">
        <v>7.8</v>
      </c>
      <c r="BU205" s="332">
        <v>6.2</v>
      </c>
      <c r="BV205" s="332">
        <v>4.5999999999999996</v>
      </c>
      <c r="BW205" s="332">
        <v>8.3000000000000007</v>
      </c>
      <c r="BX205" s="332">
        <v>6.8</v>
      </c>
      <c r="BY205" s="332">
        <v>6.3</v>
      </c>
      <c r="BZ205" s="332">
        <v>5.0999999999999996</v>
      </c>
      <c r="CA205" s="332">
        <v>7.7</v>
      </c>
      <c r="CB205" s="332">
        <v>5.4</v>
      </c>
      <c r="CC205" s="332">
        <v>5.4</v>
      </c>
      <c r="CD205" s="332">
        <v>7.2</v>
      </c>
      <c r="CE205" s="333">
        <v>8</v>
      </c>
      <c r="CF205" s="331">
        <v>8.8000000000000007</v>
      </c>
      <c r="CG205" s="257">
        <v>9.1999999999999993</v>
      </c>
      <c r="CH205" s="332">
        <v>10.8</v>
      </c>
      <c r="CI205" s="332">
        <v>4.4000000000000004</v>
      </c>
      <c r="CJ205" s="332">
        <v>11.4</v>
      </c>
      <c r="CK205" s="332">
        <v>7.2</v>
      </c>
      <c r="CL205" s="332">
        <v>5.7</v>
      </c>
      <c r="CM205" s="332">
        <v>10.1</v>
      </c>
      <c r="CN205" s="332">
        <v>5.4</v>
      </c>
      <c r="CO205" s="332">
        <v>4.7</v>
      </c>
      <c r="CP205" s="332">
        <v>6.8</v>
      </c>
      <c r="CQ205" s="332">
        <v>11.7</v>
      </c>
      <c r="CR205" s="332">
        <v>7.4</v>
      </c>
      <c r="CS205" s="333">
        <v>8.6999999999999993</v>
      </c>
      <c r="CT205" s="331">
        <v>5.3</v>
      </c>
      <c r="CU205" s="257">
        <v>5.3</v>
      </c>
      <c r="CV205" s="332">
        <v>5.7</v>
      </c>
      <c r="CW205" s="332">
        <v>4.7</v>
      </c>
      <c r="CX205" s="332">
        <v>7</v>
      </c>
      <c r="CY205" s="333">
        <v>3.7</v>
      </c>
      <c r="CZ205" s="331">
        <v>8.8000000000000007</v>
      </c>
      <c r="DA205" s="257">
        <v>6.2</v>
      </c>
      <c r="DB205" s="332">
        <v>3.9</v>
      </c>
      <c r="DC205" s="332">
        <v>6.2</v>
      </c>
      <c r="DD205" s="332">
        <v>11.3</v>
      </c>
      <c r="DE205" s="332">
        <v>7.4</v>
      </c>
      <c r="DF205" s="333">
        <v>9.1</v>
      </c>
      <c r="DG205" s="331">
        <v>7.2</v>
      </c>
      <c r="DH205" s="331" t="s">
        <v>413</v>
      </c>
      <c r="DI205" s="257">
        <v>27.7</v>
      </c>
      <c r="DJ205" s="332">
        <v>25.9</v>
      </c>
      <c r="DK205" s="333">
        <v>36.4</v>
      </c>
      <c r="DL205" s="390" t="s">
        <v>413</v>
      </c>
      <c r="DM205" s="257">
        <v>37</v>
      </c>
      <c r="DN205" s="333" t="s">
        <v>413</v>
      </c>
      <c r="DO205" s="39"/>
      <c r="DP205" s="39"/>
      <c r="DQ205" s="39"/>
      <c r="DR205" s="38"/>
      <c r="DS205" s="38"/>
      <c r="DT205" s="40"/>
      <c r="DU205" s="40"/>
      <c r="DV205" s="40"/>
      <c r="DW205" s="40"/>
    </row>
    <row r="206" spans="1:131" s="6" customFormat="1" ht="16.5" customHeight="1">
      <c r="A206" s="85" t="s">
        <v>474</v>
      </c>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row>
    <row r="207" spans="1:131" s="6" customFormat="1" ht="16.5" customHeight="1">
      <c r="A207" s="56" t="s">
        <v>244</v>
      </c>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row>
    <row r="208" spans="1:131" s="88" customFormat="1" ht="11.25">
      <c r="A208" s="57" t="s">
        <v>475</v>
      </c>
      <c r="B208" s="86"/>
      <c r="C208" s="87"/>
      <c r="D208" s="87"/>
      <c r="E208" s="87"/>
      <c r="F208" s="87"/>
      <c r="G208" s="87"/>
      <c r="H208" s="87"/>
      <c r="I208" s="87"/>
      <c r="J208" s="87"/>
      <c r="K208" s="87"/>
      <c r="L208" s="87"/>
      <c r="M208" s="87"/>
      <c r="N208" s="87"/>
      <c r="O208" s="86"/>
      <c r="P208" s="87"/>
      <c r="Q208" s="87"/>
      <c r="R208" s="87"/>
      <c r="S208" s="87"/>
      <c r="T208" s="87"/>
      <c r="U208" s="87"/>
      <c r="V208" s="87"/>
      <c r="W208" s="87"/>
      <c r="X208" s="86"/>
      <c r="Y208" s="87"/>
      <c r="Z208" s="87"/>
      <c r="AA208" s="87"/>
      <c r="AB208" s="87"/>
      <c r="AC208" s="86"/>
      <c r="AD208" s="87"/>
      <c r="AE208" s="87"/>
      <c r="AF208" s="87"/>
      <c r="AG208" s="87"/>
      <c r="AH208" s="87"/>
      <c r="AI208" s="87"/>
      <c r="AJ208" s="86"/>
      <c r="AK208" s="87"/>
      <c r="AL208" s="87"/>
      <c r="AM208" s="86"/>
      <c r="AN208" s="87"/>
      <c r="AO208" s="87"/>
      <c r="AP208" s="87"/>
      <c r="AQ208" s="87"/>
      <c r="AR208" s="87"/>
      <c r="AS208" s="87"/>
      <c r="AT208" s="87"/>
      <c r="AU208" s="87"/>
      <c r="AV208" s="215"/>
      <c r="AW208" s="87"/>
      <c r="AX208" s="86"/>
      <c r="AY208" s="87"/>
      <c r="AZ208" s="87"/>
      <c r="BA208" s="87"/>
      <c r="BB208" s="87"/>
      <c r="BC208" s="87"/>
      <c r="BD208" s="86"/>
      <c r="BE208" s="87"/>
      <c r="BF208" s="87"/>
      <c r="BG208" s="87"/>
      <c r="BH208" s="87"/>
      <c r="BI208" s="87"/>
      <c r="BJ208" s="87"/>
      <c r="BK208" s="87"/>
      <c r="BL208" s="87"/>
      <c r="BM208" s="86"/>
      <c r="BN208" s="87"/>
      <c r="BO208" s="87"/>
      <c r="BP208" s="87"/>
      <c r="BQ208" s="87"/>
      <c r="BR208" s="215"/>
      <c r="BS208" s="86"/>
      <c r="BT208" s="87"/>
      <c r="BU208" s="87"/>
      <c r="BV208" s="87"/>
      <c r="BW208" s="87"/>
      <c r="BX208" s="87"/>
      <c r="BY208" s="87"/>
      <c r="BZ208" s="87"/>
      <c r="CA208" s="87"/>
      <c r="CB208" s="87"/>
      <c r="CC208" s="72"/>
      <c r="CD208" s="87"/>
      <c r="CE208" s="87"/>
      <c r="CF208" s="86"/>
      <c r="CG208" s="87"/>
      <c r="CH208" s="87"/>
      <c r="CI208" s="87"/>
      <c r="CJ208" s="87"/>
      <c r="CK208" s="87"/>
      <c r="CL208" s="87"/>
      <c r="CM208" s="87"/>
      <c r="CN208" s="87"/>
      <c r="CO208" s="87"/>
      <c r="CP208" s="87"/>
      <c r="CQ208" s="87"/>
      <c r="CR208" s="87"/>
      <c r="CS208" s="87"/>
      <c r="CT208" s="86"/>
      <c r="CU208" s="87"/>
      <c r="CV208" s="87"/>
      <c r="CW208" s="87"/>
      <c r="CX208" s="87"/>
      <c r="CY208" s="87"/>
      <c r="CZ208" s="86"/>
      <c r="DA208" s="87"/>
      <c r="DB208" s="87"/>
      <c r="DC208" s="87"/>
      <c r="DD208" s="87"/>
      <c r="DE208" s="87"/>
      <c r="DF208" s="87"/>
      <c r="DG208" s="86"/>
      <c r="DH208" s="86"/>
      <c r="DI208" s="87"/>
      <c r="DJ208" s="87"/>
      <c r="DK208" s="87"/>
      <c r="DL208" s="86"/>
      <c r="DM208" s="87"/>
      <c r="DN208" s="216"/>
      <c r="DP208" s="23"/>
      <c r="DQ208" s="23"/>
      <c r="DR208" s="23"/>
      <c r="DS208" s="23"/>
    </row>
    <row r="209" spans="1:124" s="37" customFormat="1" ht="16.5" customHeight="1">
      <c r="A209" s="56" t="s">
        <v>476</v>
      </c>
      <c r="B209" s="217"/>
      <c r="C209" s="217"/>
      <c r="D209" s="217"/>
      <c r="E209" s="217"/>
      <c r="F209" s="217"/>
      <c r="G209" s="217"/>
      <c r="H209" s="217"/>
      <c r="I209" s="217"/>
      <c r="J209" s="217"/>
      <c r="K209" s="217"/>
      <c r="L209" s="217"/>
      <c r="M209" s="217"/>
      <c r="N209" s="217"/>
      <c r="O209" s="217"/>
      <c r="P209" s="217"/>
      <c r="Q209" s="217"/>
      <c r="R209" s="217"/>
      <c r="S209" s="217"/>
      <c r="T209" s="217"/>
      <c r="U209" s="217"/>
      <c r="V209" s="217"/>
      <c r="W209" s="217"/>
      <c r="X209" s="217"/>
      <c r="Y209" s="217"/>
      <c r="Z209" s="217"/>
      <c r="AA209" s="217"/>
      <c r="AB209" s="217"/>
      <c r="AC209" s="217"/>
      <c r="AD209" s="217"/>
      <c r="AE209" s="217"/>
      <c r="AF209" s="217"/>
      <c r="AG209" s="217"/>
      <c r="AH209" s="217"/>
      <c r="AI209" s="217"/>
      <c r="AJ209" s="217"/>
      <c r="AK209" s="217"/>
      <c r="AL209" s="217"/>
      <c r="AM209" s="217"/>
      <c r="AN209" s="217"/>
      <c r="AO209" s="217"/>
      <c r="AP209" s="217"/>
      <c r="AQ209" s="217"/>
      <c r="AR209" s="217"/>
      <c r="AS209" s="217"/>
      <c r="AT209" s="217"/>
      <c r="AU209" s="217"/>
      <c r="AV209" s="217"/>
      <c r="AW209" s="217"/>
      <c r="AX209" s="217"/>
      <c r="AY209" s="217"/>
      <c r="AZ209" s="217"/>
      <c r="BA209" s="217"/>
      <c r="BB209" s="217"/>
      <c r="BC209" s="217"/>
      <c r="BD209" s="122"/>
      <c r="BE209" s="217"/>
      <c r="BF209" s="217"/>
      <c r="BG209" s="217"/>
      <c r="BH209" s="217"/>
      <c r="BI209" s="217"/>
      <c r="BJ209" s="217"/>
      <c r="BK209" s="217"/>
      <c r="BL209" s="217"/>
      <c r="BM209" s="217"/>
      <c r="BN209" s="217"/>
      <c r="BO209" s="217"/>
      <c r="BP209" s="217"/>
      <c r="BQ209" s="217"/>
      <c r="BR209" s="217"/>
      <c r="BS209" s="217"/>
      <c r="BT209" s="217"/>
      <c r="BU209" s="217"/>
      <c r="BV209" s="217"/>
      <c r="BW209" s="217"/>
      <c r="BX209" s="217"/>
      <c r="BY209" s="217"/>
      <c r="BZ209" s="217"/>
      <c r="CA209" s="217"/>
      <c r="CB209" s="217"/>
      <c r="CC209" s="217"/>
      <c r="CD209" s="217"/>
      <c r="CE209" s="217"/>
      <c r="CF209" s="217"/>
      <c r="CG209" s="217"/>
      <c r="CH209" s="217"/>
      <c r="CI209" s="217"/>
      <c r="CJ209" s="217"/>
      <c r="CK209" s="217"/>
      <c r="CL209" s="217"/>
      <c r="CM209" s="217"/>
      <c r="CN209" s="217"/>
      <c r="CO209" s="217"/>
      <c r="CP209" s="217"/>
      <c r="CQ209" s="217"/>
      <c r="CR209" s="217"/>
      <c r="CS209" s="217"/>
      <c r="CT209" s="217"/>
      <c r="CU209" s="217"/>
      <c r="CV209" s="217"/>
      <c r="CW209" s="217"/>
      <c r="CX209" s="217"/>
      <c r="CY209" s="217"/>
      <c r="CZ209" s="217"/>
      <c r="DA209" s="217"/>
      <c r="DB209" s="217"/>
      <c r="DC209" s="217"/>
      <c r="DD209" s="217"/>
      <c r="DE209" s="217"/>
      <c r="DF209" s="217"/>
      <c r="DG209" s="217"/>
      <c r="DH209" s="217"/>
      <c r="DI209" s="217"/>
      <c r="DJ209" s="217"/>
      <c r="DK209" s="217"/>
      <c r="DL209" s="217"/>
      <c r="DM209" s="217"/>
      <c r="DN209" s="217"/>
    </row>
    <row r="210" spans="1:124" s="105" customFormat="1" ht="16.5" customHeight="1">
      <c r="A210" s="252"/>
      <c r="B210" s="258"/>
      <c r="C210" s="123"/>
      <c r="D210" s="123"/>
      <c r="E210" s="123"/>
      <c r="F210" s="123"/>
      <c r="G210" s="123"/>
      <c r="H210" s="123"/>
      <c r="I210" s="123"/>
      <c r="J210" s="123"/>
      <c r="K210" s="123"/>
      <c r="L210" s="123"/>
      <c r="M210" s="123"/>
      <c r="N210" s="123"/>
      <c r="O210" s="258"/>
      <c r="P210" s="123"/>
      <c r="Q210" s="123"/>
      <c r="R210" s="123"/>
      <c r="S210" s="123"/>
      <c r="T210" s="123"/>
      <c r="U210" s="123"/>
      <c r="V210" s="123"/>
      <c r="W210" s="123"/>
      <c r="X210" s="258"/>
      <c r="Y210" s="123"/>
      <c r="Z210" s="123"/>
      <c r="AA210" s="123"/>
      <c r="AB210" s="123"/>
      <c r="AC210" s="258"/>
      <c r="AD210" s="123"/>
      <c r="AE210" s="123"/>
      <c r="AF210" s="123"/>
      <c r="AG210" s="123"/>
      <c r="AH210" s="123"/>
      <c r="AI210" s="123"/>
      <c r="AJ210" s="258"/>
      <c r="AK210" s="123"/>
      <c r="AL210" s="123"/>
      <c r="AM210" s="258"/>
      <c r="AN210" s="123"/>
      <c r="AO210" s="123"/>
      <c r="AP210" s="123"/>
      <c r="AQ210" s="123"/>
      <c r="AR210" s="123"/>
      <c r="AS210" s="123"/>
      <c r="AT210" s="123"/>
      <c r="AU210" s="123"/>
      <c r="AV210" s="123"/>
      <c r="AW210" s="123"/>
      <c r="AX210" s="258"/>
      <c r="AY210" s="123"/>
      <c r="AZ210" s="123"/>
      <c r="BA210" s="123"/>
      <c r="BB210" s="123"/>
      <c r="BC210" s="123"/>
      <c r="BD210" s="258"/>
      <c r="BE210" s="123"/>
      <c r="BF210" s="123"/>
      <c r="BG210" s="123"/>
      <c r="BH210" s="123"/>
      <c r="BI210" s="123"/>
      <c r="BJ210" s="123"/>
      <c r="BK210" s="123"/>
      <c r="BL210" s="123"/>
      <c r="BM210" s="258"/>
      <c r="BN210" s="123"/>
      <c r="BO210" s="123"/>
      <c r="BP210" s="123"/>
      <c r="BQ210" s="123"/>
      <c r="BR210" s="123"/>
      <c r="BS210" s="258"/>
      <c r="BT210" s="123"/>
      <c r="BU210" s="123"/>
      <c r="BV210" s="123"/>
      <c r="BW210" s="123"/>
      <c r="BX210" s="123"/>
      <c r="BY210" s="123"/>
      <c r="BZ210" s="123"/>
      <c r="CA210" s="123"/>
      <c r="CB210" s="123"/>
      <c r="CC210" s="123"/>
      <c r="CD210" s="123"/>
      <c r="CE210" s="123"/>
      <c r="CF210" s="258"/>
      <c r="CG210" s="123"/>
      <c r="CH210" s="123"/>
      <c r="CI210" s="123"/>
      <c r="CJ210" s="123"/>
      <c r="CK210" s="123"/>
      <c r="CL210" s="123"/>
      <c r="CM210" s="123"/>
      <c r="CN210" s="123"/>
      <c r="CO210" s="123"/>
      <c r="CP210" s="123"/>
      <c r="CQ210" s="123"/>
      <c r="CR210" s="123"/>
      <c r="CS210" s="123"/>
      <c r="CT210" s="258"/>
      <c r="CU210" s="123"/>
      <c r="CV210" s="123"/>
      <c r="CW210" s="123"/>
      <c r="CX210" s="123"/>
      <c r="CY210" s="123"/>
      <c r="CZ210" s="258"/>
      <c r="DA210" s="123"/>
      <c r="DB210" s="123"/>
      <c r="DC210" s="123"/>
      <c r="DD210" s="123"/>
      <c r="DE210" s="123"/>
      <c r="DF210" s="123"/>
      <c r="DG210" s="258"/>
      <c r="DH210" s="259"/>
      <c r="DI210" s="84"/>
      <c r="DJ210" s="84"/>
      <c r="DK210" s="84"/>
      <c r="DL210" s="259"/>
      <c r="DM210" s="84"/>
      <c r="DN210" s="83"/>
      <c r="DO210" s="248"/>
    </row>
    <row r="211" spans="1:124" ht="16.5" customHeight="1">
      <c r="A211" s="46" t="s">
        <v>40</v>
      </c>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c r="DM211" s="16"/>
      <c r="DN211" s="16"/>
    </row>
    <row r="212" spans="1:124" ht="16.5" customHeight="1">
      <c r="A212" s="54" t="s">
        <v>192</v>
      </c>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c r="DM212" s="16"/>
      <c r="DN212" s="16"/>
    </row>
    <row r="213" spans="1:124" ht="16.5" customHeight="1">
      <c r="A213" s="291" t="s">
        <v>517</v>
      </c>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row>
    <row r="214" spans="1:124" s="7" customFormat="1" ht="25.15" customHeight="1">
      <c r="A214" s="240"/>
      <c r="B214" s="246" t="s">
        <v>568</v>
      </c>
      <c r="C214" s="236" t="s">
        <v>384</v>
      </c>
      <c r="D214" s="236" t="s">
        <v>392</v>
      </c>
      <c r="E214" s="236" t="s">
        <v>385</v>
      </c>
      <c r="F214" s="236" t="s">
        <v>393</v>
      </c>
      <c r="G214" s="236" t="s">
        <v>386</v>
      </c>
      <c r="H214" s="236" t="s">
        <v>387</v>
      </c>
      <c r="I214" s="236" t="s">
        <v>388</v>
      </c>
      <c r="J214" s="236" t="s">
        <v>394</v>
      </c>
      <c r="K214" s="236" t="s">
        <v>395</v>
      </c>
      <c r="L214" s="236" t="s">
        <v>389</v>
      </c>
      <c r="M214" s="236" t="s">
        <v>390</v>
      </c>
      <c r="N214" s="236" t="s">
        <v>391</v>
      </c>
      <c r="O214" s="246" t="s">
        <v>569</v>
      </c>
      <c r="P214" s="236" t="s">
        <v>319</v>
      </c>
      <c r="Q214" s="236" t="s">
        <v>323</v>
      </c>
      <c r="R214" s="236" t="s">
        <v>324</v>
      </c>
      <c r="S214" s="236" t="s">
        <v>320</v>
      </c>
      <c r="T214" s="236" t="s">
        <v>325</v>
      </c>
      <c r="U214" s="236" t="s">
        <v>321</v>
      </c>
      <c r="V214" s="236" t="s">
        <v>322</v>
      </c>
      <c r="W214" s="236" t="s">
        <v>326</v>
      </c>
      <c r="X214" s="246" t="s">
        <v>354</v>
      </c>
      <c r="Y214" s="236" t="s">
        <v>355</v>
      </c>
      <c r="Z214" s="236" t="s">
        <v>356</v>
      </c>
      <c r="AA214" s="236" t="s">
        <v>357</v>
      </c>
      <c r="AB214" s="236" t="s">
        <v>358</v>
      </c>
      <c r="AC214" s="246" t="s">
        <v>496</v>
      </c>
      <c r="AD214" s="236" t="s">
        <v>313</v>
      </c>
      <c r="AE214" s="236" t="s">
        <v>314</v>
      </c>
      <c r="AF214" s="236" t="s">
        <v>315</v>
      </c>
      <c r="AG214" s="236" t="s">
        <v>316</v>
      </c>
      <c r="AH214" s="236" t="s">
        <v>317</v>
      </c>
      <c r="AI214" s="236" t="s">
        <v>318</v>
      </c>
      <c r="AJ214" s="246" t="s">
        <v>402</v>
      </c>
      <c r="AK214" s="236" t="s">
        <v>403</v>
      </c>
      <c r="AL214" s="236" t="s">
        <v>404</v>
      </c>
      <c r="AM214" s="246" t="s">
        <v>566</v>
      </c>
      <c r="AN214" s="236" t="s">
        <v>344</v>
      </c>
      <c r="AO214" s="236" t="s">
        <v>345</v>
      </c>
      <c r="AP214" s="236" t="s">
        <v>346</v>
      </c>
      <c r="AQ214" s="236" t="s">
        <v>347</v>
      </c>
      <c r="AR214" s="236" t="s">
        <v>338</v>
      </c>
      <c r="AS214" s="236" t="s">
        <v>339</v>
      </c>
      <c r="AT214" s="236" t="s">
        <v>340</v>
      </c>
      <c r="AU214" s="236" t="s">
        <v>342</v>
      </c>
      <c r="AV214" s="236" t="s">
        <v>343</v>
      </c>
      <c r="AW214" s="236" t="s">
        <v>341</v>
      </c>
      <c r="AX214" s="246" t="s">
        <v>567</v>
      </c>
      <c r="AY214" s="236" t="s">
        <v>335</v>
      </c>
      <c r="AZ214" s="236" t="s">
        <v>333</v>
      </c>
      <c r="BA214" s="236" t="s">
        <v>336</v>
      </c>
      <c r="BB214" s="236" t="s">
        <v>334</v>
      </c>
      <c r="BC214" s="236" t="s">
        <v>337</v>
      </c>
      <c r="BD214" s="247" t="s">
        <v>497</v>
      </c>
      <c r="BE214" s="236" t="s">
        <v>305</v>
      </c>
      <c r="BF214" s="236" t="s">
        <v>306</v>
      </c>
      <c r="BG214" s="236" t="s">
        <v>307</v>
      </c>
      <c r="BH214" s="236" t="s">
        <v>308</v>
      </c>
      <c r="BI214" s="236" t="s">
        <v>309</v>
      </c>
      <c r="BJ214" s="236" t="s">
        <v>310</v>
      </c>
      <c r="BK214" s="236" t="s">
        <v>311</v>
      </c>
      <c r="BL214" s="236" t="s">
        <v>312</v>
      </c>
      <c r="BM214" s="246" t="s">
        <v>327</v>
      </c>
      <c r="BN214" s="236" t="s">
        <v>330</v>
      </c>
      <c r="BO214" s="236" t="s">
        <v>328</v>
      </c>
      <c r="BP214" s="236" t="s">
        <v>331</v>
      </c>
      <c r="BQ214" s="236" t="s">
        <v>332</v>
      </c>
      <c r="BR214" s="236" t="s">
        <v>329</v>
      </c>
      <c r="BS214" s="246" t="s">
        <v>564</v>
      </c>
      <c r="BT214" s="236" t="s">
        <v>364</v>
      </c>
      <c r="BU214" s="236" t="s">
        <v>365</v>
      </c>
      <c r="BV214" s="236" t="s">
        <v>368</v>
      </c>
      <c r="BW214" s="236" t="s">
        <v>369</v>
      </c>
      <c r="BX214" s="236" t="s">
        <v>359</v>
      </c>
      <c r="BY214" s="236" t="s">
        <v>360</v>
      </c>
      <c r="BZ214" s="236" t="s">
        <v>361</v>
      </c>
      <c r="CA214" s="236" t="s">
        <v>362</v>
      </c>
      <c r="CB214" s="236" t="s">
        <v>363</v>
      </c>
      <c r="CC214" s="236" t="s">
        <v>366</v>
      </c>
      <c r="CD214" s="236" t="s">
        <v>367</v>
      </c>
      <c r="CE214" s="236" t="s">
        <v>370</v>
      </c>
      <c r="CF214" s="246" t="s">
        <v>565</v>
      </c>
      <c r="CG214" s="236" t="s">
        <v>371</v>
      </c>
      <c r="CH214" s="236" t="s">
        <v>379</v>
      </c>
      <c r="CI214" s="236" t="s">
        <v>372</v>
      </c>
      <c r="CJ214" s="236" t="s">
        <v>380</v>
      </c>
      <c r="CK214" s="236" t="s">
        <v>373</v>
      </c>
      <c r="CL214" s="236" t="s">
        <v>374</v>
      </c>
      <c r="CM214" s="236" t="s">
        <v>381</v>
      </c>
      <c r="CN214" s="236" t="s">
        <v>375</v>
      </c>
      <c r="CO214" s="236" t="s">
        <v>382</v>
      </c>
      <c r="CP214" s="236" t="s">
        <v>376</v>
      </c>
      <c r="CQ214" s="236" t="s">
        <v>383</v>
      </c>
      <c r="CR214" s="236" t="s">
        <v>377</v>
      </c>
      <c r="CS214" s="236" t="s">
        <v>378</v>
      </c>
      <c r="CT214" s="246" t="s">
        <v>348</v>
      </c>
      <c r="CU214" s="236" t="s">
        <v>349</v>
      </c>
      <c r="CV214" s="236" t="s">
        <v>350</v>
      </c>
      <c r="CW214" s="236" t="s">
        <v>351</v>
      </c>
      <c r="CX214" s="236" t="s">
        <v>352</v>
      </c>
      <c r="CY214" s="236" t="s">
        <v>353</v>
      </c>
      <c r="CZ214" s="246" t="s">
        <v>498</v>
      </c>
      <c r="DA214" s="236" t="s">
        <v>396</v>
      </c>
      <c r="DB214" s="236" t="s">
        <v>397</v>
      </c>
      <c r="DC214" s="236" t="s">
        <v>398</v>
      </c>
      <c r="DD214" s="236" t="s">
        <v>399</v>
      </c>
      <c r="DE214" s="236" t="s">
        <v>400</v>
      </c>
      <c r="DF214" s="236" t="s">
        <v>401</v>
      </c>
      <c r="DG214" s="246" t="s">
        <v>405</v>
      </c>
      <c r="DH214" s="246" t="s">
        <v>406</v>
      </c>
      <c r="DI214" s="236" t="s">
        <v>407</v>
      </c>
      <c r="DJ214" s="236" t="s">
        <v>408</v>
      </c>
      <c r="DK214" s="236" t="s">
        <v>409</v>
      </c>
      <c r="DL214" s="246" t="s">
        <v>410</v>
      </c>
      <c r="DM214" s="236" t="s">
        <v>411</v>
      </c>
      <c r="DN214" s="239" t="s">
        <v>412</v>
      </c>
      <c r="DO214" s="23"/>
      <c r="DP214" s="23"/>
      <c r="DQ214" s="23"/>
      <c r="DR214" s="23"/>
      <c r="DS214" s="23"/>
      <c r="DT214" s="23"/>
    </row>
    <row r="215" spans="1:124" s="6" customFormat="1" ht="16.5" customHeight="1">
      <c r="A215" s="145" t="s">
        <v>224</v>
      </c>
      <c r="B215" s="391">
        <f t="shared" ref="B215:AB215" si="89">SUM(B217:B227)</f>
        <v>698324</v>
      </c>
      <c r="C215" s="392">
        <f t="shared" si="89"/>
        <v>68695</v>
      </c>
      <c r="D215" s="392">
        <f t="shared" si="89"/>
        <v>15493</v>
      </c>
      <c r="E215" s="392">
        <f t="shared" si="89"/>
        <v>15289</v>
      </c>
      <c r="F215" s="392">
        <f t="shared" si="89"/>
        <v>2911</v>
      </c>
      <c r="G215" s="392">
        <f t="shared" si="89"/>
        <v>34549</v>
      </c>
      <c r="H215" s="392">
        <f t="shared" si="89"/>
        <v>116168</v>
      </c>
      <c r="I215" s="392">
        <f t="shared" si="89"/>
        <v>60554</v>
      </c>
      <c r="J215" s="392">
        <f t="shared" si="89"/>
        <v>7274</v>
      </c>
      <c r="K215" s="392">
        <f t="shared" si="89"/>
        <v>43004</v>
      </c>
      <c r="L215" s="392">
        <f t="shared" si="89"/>
        <v>209750</v>
      </c>
      <c r="M215" s="392">
        <f t="shared" si="89"/>
        <v>32155</v>
      </c>
      <c r="N215" s="392">
        <f t="shared" si="89"/>
        <v>92482</v>
      </c>
      <c r="O215" s="391">
        <f t="shared" si="89"/>
        <v>181723</v>
      </c>
      <c r="P215" s="392">
        <f t="shared" si="89"/>
        <v>34908</v>
      </c>
      <c r="Q215" s="392">
        <f t="shared" si="89"/>
        <v>41161</v>
      </c>
      <c r="R215" s="392">
        <f t="shared" si="89"/>
        <v>14591</v>
      </c>
      <c r="S215" s="392">
        <f t="shared" si="89"/>
        <v>9988</v>
      </c>
      <c r="T215" s="392">
        <f t="shared" si="89"/>
        <v>10446</v>
      </c>
      <c r="U215" s="392">
        <f t="shared" si="89"/>
        <v>35771</v>
      </c>
      <c r="V215" s="392">
        <f t="shared" si="89"/>
        <v>21669</v>
      </c>
      <c r="W215" s="392">
        <f t="shared" si="89"/>
        <v>13189</v>
      </c>
      <c r="X215" s="391">
        <f t="shared" si="89"/>
        <v>99667</v>
      </c>
      <c r="Y215" s="392">
        <f t="shared" si="89"/>
        <v>17476</v>
      </c>
      <c r="Z215" s="392">
        <f t="shared" si="89"/>
        <v>24094</v>
      </c>
      <c r="AA215" s="392">
        <f t="shared" si="89"/>
        <v>37837</v>
      </c>
      <c r="AB215" s="392">
        <f t="shared" si="89"/>
        <v>20260</v>
      </c>
      <c r="AC215" s="391">
        <f t="shared" ref="AC215:AL215" si="90">SUM(AC217:AC227)</f>
        <v>163448</v>
      </c>
      <c r="AD215" s="392">
        <f t="shared" si="90"/>
        <v>15624</v>
      </c>
      <c r="AE215" s="392">
        <f t="shared" si="90"/>
        <v>27614</v>
      </c>
      <c r="AF215" s="392">
        <f t="shared" si="90"/>
        <v>8929</v>
      </c>
      <c r="AG215" s="392">
        <f t="shared" si="90"/>
        <v>33284</v>
      </c>
      <c r="AH215" s="392">
        <f t="shared" si="90"/>
        <v>18564</v>
      </c>
      <c r="AI215" s="392">
        <f t="shared" si="90"/>
        <v>59433</v>
      </c>
      <c r="AJ215" s="391">
        <f t="shared" si="90"/>
        <v>32614</v>
      </c>
      <c r="AK215" s="392">
        <f t="shared" si="90"/>
        <v>14870</v>
      </c>
      <c r="AL215" s="392">
        <f t="shared" si="90"/>
        <v>17744</v>
      </c>
      <c r="AM215" s="393">
        <f t="shared" ref="AM215:BC215" si="91">SUM(AM217:AM227)</f>
        <v>469324</v>
      </c>
      <c r="AN215" s="392">
        <f t="shared" si="91"/>
        <v>15832</v>
      </c>
      <c r="AO215" s="392">
        <f t="shared" si="91"/>
        <v>21851</v>
      </c>
      <c r="AP215" s="392">
        <f t="shared" si="91"/>
        <v>32248</v>
      </c>
      <c r="AQ215" s="392">
        <f t="shared" si="91"/>
        <v>6913</v>
      </c>
      <c r="AR215" s="392">
        <f t="shared" si="91"/>
        <v>57473</v>
      </c>
      <c r="AS215" s="392">
        <f t="shared" si="91"/>
        <v>8555</v>
      </c>
      <c r="AT215" s="392">
        <f t="shared" si="91"/>
        <v>107583</v>
      </c>
      <c r="AU215" s="392">
        <f t="shared" si="91"/>
        <v>114815</v>
      </c>
      <c r="AV215" s="392">
        <f t="shared" si="91"/>
        <v>88273</v>
      </c>
      <c r="AW215" s="392">
        <f t="shared" si="91"/>
        <v>15781</v>
      </c>
      <c r="AX215" s="391">
        <f t="shared" si="91"/>
        <v>294846</v>
      </c>
      <c r="AY215" s="392">
        <f t="shared" si="91"/>
        <v>20991</v>
      </c>
      <c r="AZ215" s="392">
        <f t="shared" si="91"/>
        <v>161699</v>
      </c>
      <c r="BA215" s="392">
        <f t="shared" si="91"/>
        <v>60983</v>
      </c>
      <c r="BB215" s="392">
        <f t="shared" si="91"/>
        <v>31791</v>
      </c>
      <c r="BC215" s="392">
        <f t="shared" si="91"/>
        <v>19382</v>
      </c>
      <c r="BD215" s="391">
        <f t="shared" ref="BD215:BR215" si="92">SUM(BD217:BD227)</f>
        <v>2206168</v>
      </c>
      <c r="BE215" s="392">
        <f t="shared" si="92"/>
        <v>455486</v>
      </c>
      <c r="BF215" s="392">
        <f t="shared" si="92"/>
        <v>171789</v>
      </c>
      <c r="BG215" s="392">
        <f t="shared" si="92"/>
        <v>184478</v>
      </c>
      <c r="BH215" s="392">
        <f t="shared" si="92"/>
        <v>182562</v>
      </c>
      <c r="BI215" s="392">
        <f t="shared" si="92"/>
        <v>275784</v>
      </c>
      <c r="BJ215" s="392">
        <f t="shared" si="92"/>
        <v>449557</v>
      </c>
      <c r="BK215" s="392">
        <f t="shared" si="92"/>
        <v>270440</v>
      </c>
      <c r="BL215" s="392">
        <f t="shared" si="92"/>
        <v>216072</v>
      </c>
      <c r="BM215" s="391">
        <f t="shared" si="92"/>
        <v>129604</v>
      </c>
      <c r="BN215" s="392">
        <f t="shared" si="92"/>
        <v>21324</v>
      </c>
      <c r="BO215" s="392">
        <f t="shared" si="92"/>
        <v>26991</v>
      </c>
      <c r="BP215" s="392">
        <f t="shared" si="92"/>
        <v>10941</v>
      </c>
      <c r="BQ215" s="392">
        <f t="shared" si="92"/>
        <v>10487</v>
      </c>
      <c r="BR215" s="392">
        <f t="shared" si="92"/>
        <v>59861</v>
      </c>
      <c r="BS215" s="391">
        <f t="shared" ref="BS215:CS215" si="93">SUM(BS217:BS227)</f>
        <v>334473</v>
      </c>
      <c r="BT215" s="394">
        <f t="shared" si="93"/>
        <v>18262</v>
      </c>
      <c r="BU215" s="392">
        <f t="shared" si="93"/>
        <v>20668</v>
      </c>
      <c r="BV215" s="392">
        <f t="shared" si="93"/>
        <v>13179</v>
      </c>
      <c r="BW215" s="392">
        <f t="shared" si="93"/>
        <v>5389</v>
      </c>
      <c r="BX215" s="392">
        <f t="shared" si="93"/>
        <v>25914</v>
      </c>
      <c r="BY215" s="392">
        <f t="shared" si="93"/>
        <v>97602</v>
      </c>
      <c r="BZ215" s="392">
        <f t="shared" si="93"/>
        <v>18871</v>
      </c>
      <c r="CA215" s="392">
        <f t="shared" si="93"/>
        <v>29312</v>
      </c>
      <c r="CB215" s="392">
        <f t="shared" si="93"/>
        <v>46582</v>
      </c>
      <c r="CC215" s="392">
        <f t="shared" si="93"/>
        <v>13463</v>
      </c>
      <c r="CD215" s="392">
        <f t="shared" si="93"/>
        <v>19634</v>
      </c>
      <c r="CE215" s="392">
        <f t="shared" si="93"/>
        <v>25597</v>
      </c>
      <c r="CF215" s="391">
        <f t="shared" si="93"/>
        <v>479110</v>
      </c>
      <c r="CG215" s="392">
        <f t="shared" si="93"/>
        <v>12140</v>
      </c>
      <c r="CH215" s="392">
        <f t="shared" si="93"/>
        <v>31481</v>
      </c>
      <c r="CI215" s="392">
        <f t="shared" si="93"/>
        <v>12965</v>
      </c>
      <c r="CJ215" s="392">
        <f t="shared" si="93"/>
        <v>63981</v>
      </c>
      <c r="CK215" s="395">
        <f t="shared" si="93"/>
        <v>120737</v>
      </c>
      <c r="CL215" s="392">
        <f t="shared" si="93"/>
        <v>12715</v>
      </c>
      <c r="CM215" s="392">
        <f t="shared" si="93"/>
        <v>104113</v>
      </c>
      <c r="CN215" s="392">
        <f t="shared" si="93"/>
        <v>11314</v>
      </c>
      <c r="CO215" s="392">
        <f t="shared" si="93"/>
        <v>3560</v>
      </c>
      <c r="CP215" s="392">
        <f t="shared" si="93"/>
        <v>14249</v>
      </c>
      <c r="CQ215" s="392">
        <f t="shared" si="93"/>
        <v>46751</v>
      </c>
      <c r="CR215" s="392">
        <f t="shared" si="93"/>
        <v>24260</v>
      </c>
      <c r="CS215" s="392">
        <f t="shared" si="93"/>
        <v>20844</v>
      </c>
      <c r="CT215" s="391">
        <f t="shared" ref="CT215:DG215" si="94">SUM(CT217:CT227)</f>
        <v>124669</v>
      </c>
      <c r="CU215" s="392">
        <f t="shared" si="94"/>
        <v>53050</v>
      </c>
      <c r="CV215" s="392">
        <f t="shared" si="94"/>
        <v>29127</v>
      </c>
      <c r="CW215" s="392">
        <f t="shared" si="94"/>
        <v>9108</v>
      </c>
      <c r="CX215" s="392">
        <f t="shared" si="94"/>
        <v>19352</v>
      </c>
      <c r="CY215" s="392">
        <f t="shared" si="94"/>
        <v>14032</v>
      </c>
      <c r="CZ215" s="391">
        <f t="shared" si="94"/>
        <v>505787</v>
      </c>
      <c r="DA215" s="392">
        <f t="shared" si="94"/>
        <v>11709</v>
      </c>
      <c r="DB215" s="392">
        <f t="shared" si="94"/>
        <v>7429</v>
      </c>
      <c r="DC215" s="392">
        <f t="shared" si="94"/>
        <v>148657</v>
      </c>
      <c r="DD215" s="392">
        <f t="shared" si="94"/>
        <v>204106</v>
      </c>
      <c r="DE215" s="392">
        <f t="shared" si="94"/>
        <v>76045</v>
      </c>
      <c r="DF215" s="392">
        <f t="shared" si="94"/>
        <v>57841</v>
      </c>
      <c r="DG215" s="391">
        <f t="shared" si="94"/>
        <v>5719757</v>
      </c>
      <c r="DH215" s="346" t="s">
        <v>413</v>
      </c>
      <c r="DI215" s="345" t="s">
        <v>413</v>
      </c>
      <c r="DJ215" s="345">
        <v>7415</v>
      </c>
      <c r="DK215" s="345" t="s">
        <v>413</v>
      </c>
      <c r="DL215" s="346" t="s">
        <v>413</v>
      </c>
      <c r="DM215" s="287" t="s">
        <v>413</v>
      </c>
      <c r="DN215" s="347" t="s">
        <v>413</v>
      </c>
    </row>
    <row r="216" spans="1:124" s="6" customFormat="1" ht="16.5" customHeight="1">
      <c r="A216" s="145" t="s">
        <v>193</v>
      </c>
      <c r="B216" s="396"/>
      <c r="C216" s="397"/>
      <c r="D216" s="397"/>
      <c r="E216" s="397"/>
      <c r="F216" s="397"/>
      <c r="G216" s="397"/>
      <c r="H216" s="397"/>
      <c r="I216" s="397"/>
      <c r="J216" s="397"/>
      <c r="K216" s="397"/>
      <c r="L216" s="397"/>
      <c r="M216" s="397"/>
      <c r="N216" s="397"/>
      <c r="O216" s="396"/>
      <c r="P216" s="397"/>
      <c r="Q216" s="397"/>
      <c r="R216" s="397"/>
      <c r="S216" s="397"/>
      <c r="T216" s="397"/>
      <c r="U216" s="397"/>
      <c r="V216" s="397"/>
      <c r="W216" s="397"/>
      <c r="X216" s="396"/>
      <c r="Y216" s="397"/>
      <c r="Z216" s="397"/>
      <c r="AA216" s="397"/>
      <c r="AB216" s="397"/>
      <c r="AC216" s="396"/>
      <c r="AD216" s="397"/>
      <c r="AE216" s="397"/>
      <c r="AF216" s="397"/>
      <c r="AG216" s="397"/>
      <c r="AH216" s="397"/>
      <c r="AI216" s="397"/>
      <c r="AJ216" s="396"/>
      <c r="AK216" s="397"/>
      <c r="AL216" s="397"/>
      <c r="AM216" s="396"/>
      <c r="AN216" s="397"/>
      <c r="AO216" s="397"/>
      <c r="AP216" s="397"/>
      <c r="AQ216" s="397"/>
      <c r="AR216" s="397"/>
      <c r="AS216" s="397"/>
      <c r="AT216" s="397"/>
      <c r="AU216" s="397"/>
      <c r="AV216" s="397"/>
      <c r="AW216" s="397"/>
      <c r="AX216" s="396"/>
      <c r="AY216" s="397"/>
      <c r="AZ216" s="397"/>
      <c r="BA216" s="397"/>
      <c r="BB216" s="397"/>
      <c r="BC216" s="397"/>
      <c r="BD216" s="396"/>
      <c r="BE216" s="397"/>
      <c r="BF216" s="397"/>
      <c r="BG216" s="397"/>
      <c r="BH216" s="397"/>
      <c r="BI216" s="397"/>
      <c r="BJ216" s="397"/>
      <c r="BK216" s="397"/>
      <c r="BL216" s="397"/>
      <c r="BM216" s="396"/>
      <c r="BN216" s="397"/>
      <c r="BO216" s="397"/>
      <c r="BP216" s="397"/>
      <c r="BQ216" s="397"/>
      <c r="BR216" s="397"/>
      <c r="BS216" s="396"/>
      <c r="BT216" s="398"/>
      <c r="BU216" s="397"/>
      <c r="BV216" s="397"/>
      <c r="BW216" s="397"/>
      <c r="BX216" s="397"/>
      <c r="BY216" s="397"/>
      <c r="BZ216" s="397"/>
      <c r="CA216" s="397"/>
      <c r="CB216" s="397"/>
      <c r="CC216" s="397"/>
      <c r="CD216" s="397"/>
      <c r="CE216" s="397"/>
      <c r="CF216" s="396"/>
      <c r="CG216" s="397"/>
      <c r="CH216" s="397"/>
      <c r="CI216" s="397"/>
      <c r="CJ216" s="397"/>
      <c r="CK216" s="397"/>
      <c r="CL216" s="397"/>
      <c r="CM216" s="397"/>
      <c r="CN216" s="397"/>
      <c r="CO216" s="397"/>
      <c r="CP216" s="397"/>
      <c r="CQ216" s="397"/>
      <c r="CR216" s="397"/>
      <c r="CS216" s="397"/>
      <c r="CT216" s="396"/>
      <c r="CU216" s="397"/>
      <c r="CV216" s="397"/>
      <c r="CW216" s="397"/>
      <c r="CX216" s="397"/>
      <c r="CY216" s="397"/>
      <c r="CZ216" s="396"/>
      <c r="DA216" s="397"/>
      <c r="DB216" s="397"/>
      <c r="DC216" s="397"/>
      <c r="DD216" s="397"/>
      <c r="DE216" s="397"/>
      <c r="DF216" s="397"/>
      <c r="DG216" s="396"/>
      <c r="DH216" s="399"/>
      <c r="DI216" s="400"/>
      <c r="DJ216" s="400"/>
      <c r="DK216" s="400"/>
      <c r="DL216" s="399"/>
      <c r="DM216" s="400"/>
      <c r="DN216" s="401"/>
    </row>
    <row r="217" spans="1:124" s="6" customFormat="1" ht="16.5" customHeight="1">
      <c r="A217" s="146" t="s">
        <v>194</v>
      </c>
      <c r="B217" s="313">
        <f t="shared" ref="B217:B227" si="95">SUM(C217:N217)</f>
        <v>81438</v>
      </c>
      <c r="C217" s="303">
        <v>7789</v>
      </c>
      <c r="D217" s="303">
        <v>3835</v>
      </c>
      <c r="E217" s="303">
        <v>1877</v>
      </c>
      <c r="F217" s="303">
        <v>417</v>
      </c>
      <c r="G217" s="303">
        <v>2799</v>
      </c>
      <c r="H217" s="303">
        <v>13946</v>
      </c>
      <c r="I217" s="303">
        <v>6273</v>
      </c>
      <c r="J217" s="303">
        <v>1596</v>
      </c>
      <c r="K217" s="303">
        <v>12933</v>
      </c>
      <c r="L217" s="303">
        <v>17005</v>
      </c>
      <c r="M217" s="303">
        <v>4732</v>
      </c>
      <c r="N217" s="303">
        <v>8236</v>
      </c>
      <c r="O217" s="313">
        <f t="shared" ref="O217:O227" si="96">SUM(P217:W217)</f>
        <v>26368</v>
      </c>
      <c r="P217" s="303">
        <v>4819</v>
      </c>
      <c r="Q217" s="303">
        <v>3698</v>
      </c>
      <c r="R217" s="303">
        <v>2428</v>
      </c>
      <c r="S217" s="303">
        <v>1523</v>
      </c>
      <c r="T217" s="303">
        <v>1695</v>
      </c>
      <c r="U217" s="303">
        <v>7124</v>
      </c>
      <c r="V217" s="303">
        <v>4487</v>
      </c>
      <c r="W217" s="303">
        <v>594</v>
      </c>
      <c r="X217" s="313">
        <f t="shared" ref="X217:X227" si="97">SUM(Y217:AB217)</f>
        <v>6911</v>
      </c>
      <c r="Y217" s="303">
        <v>1495</v>
      </c>
      <c r="Z217" s="303">
        <v>2380</v>
      </c>
      <c r="AA217" s="303">
        <v>2123</v>
      </c>
      <c r="AB217" s="303">
        <v>913</v>
      </c>
      <c r="AC217" s="313">
        <f t="shared" ref="AC217:AC227" si="98">SUM(AD217:AI217)</f>
        <v>32064</v>
      </c>
      <c r="AD217" s="303">
        <v>3682</v>
      </c>
      <c r="AE217" s="303">
        <v>4873</v>
      </c>
      <c r="AF217" s="303">
        <v>1033</v>
      </c>
      <c r="AG217" s="303">
        <v>6546</v>
      </c>
      <c r="AH217" s="303">
        <v>3996</v>
      </c>
      <c r="AI217" s="303">
        <v>11934</v>
      </c>
      <c r="AJ217" s="313">
        <f t="shared" ref="AJ217:AJ227" si="99">SUM(AK217:AL217)</f>
        <v>7756</v>
      </c>
      <c r="AK217" s="303">
        <v>4113</v>
      </c>
      <c r="AL217" s="303">
        <v>3643</v>
      </c>
      <c r="AM217" s="313">
        <f t="shared" ref="AM217:AM227" si="100">SUM(AN217:AW217)</f>
        <v>35190</v>
      </c>
      <c r="AN217" s="303">
        <v>1218</v>
      </c>
      <c r="AO217" s="303">
        <v>3262</v>
      </c>
      <c r="AP217" s="303">
        <v>4970</v>
      </c>
      <c r="AQ217" s="303">
        <v>732</v>
      </c>
      <c r="AR217" s="303">
        <v>5433</v>
      </c>
      <c r="AS217" s="303">
        <v>574</v>
      </c>
      <c r="AT217" s="303">
        <v>5206</v>
      </c>
      <c r="AU217" s="303">
        <v>5471</v>
      </c>
      <c r="AV217" s="303">
        <v>5594</v>
      </c>
      <c r="AW217" s="303">
        <v>2730</v>
      </c>
      <c r="AX217" s="313">
        <f t="shared" ref="AX217:AX227" si="101">SUM(AY217:BC217)</f>
        <v>26492</v>
      </c>
      <c r="AY217" s="303">
        <v>3444</v>
      </c>
      <c r="AZ217" s="303">
        <v>10502</v>
      </c>
      <c r="BA217" s="303">
        <v>9297</v>
      </c>
      <c r="BB217" s="303">
        <v>1257</v>
      </c>
      <c r="BC217" s="303">
        <v>1992</v>
      </c>
      <c r="BD217" s="313">
        <f t="shared" ref="BD217:BD227" si="102">SUM(BE217:BL217)</f>
        <v>242509</v>
      </c>
      <c r="BE217" s="303">
        <v>27913</v>
      </c>
      <c r="BF217" s="303">
        <v>30643</v>
      </c>
      <c r="BG217" s="303">
        <v>32436</v>
      </c>
      <c r="BH217" s="303">
        <v>31980</v>
      </c>
      <c r="BI217" s="303">
        <v>24825</v>
      </c>
      <c r="BJ217" s="303">
        <v>32171</v>
      </c>
      <c r="BK217" s="303">
        <v>36135</v>
      </c>
      <c r="BL217" s="303">
        <v>26406</v>
      </c>
      <c r="BM217" s="313">
        <f t="shared" ref="BM217:BM227" si="103">SUM(BN217:BR217)</f>
        <v>11136</v>
      </c>
      <c r="BN217" s="303">
        <v>1359</v>
      </c>
      <c r="BO217" s="303">
        <v>3354</v>
      </c>
      <c r="BP217" s="303">
        <v>525</v>
      </c>
      <c r="BQ217" s="303">
        <v>858</v>
      </c>
      <c r="BR217" s="303">
        <v>5040</v>
      </c>
      <c r="BS217" s="313">
        <f t="shared" ref="BS217:BS227" si="104">SUM(BT217:CE217)</f>
        <v>58347</v>
      </c>
      <c r="BT217" s="348">
        <v>2186</v>
      </c>
      <c r="BU217" s="303">
        <v>2975</v>
      </c>
      <c r="BV217" s="303">
        <v>3750</v>
      </c>
      <c r="BW217" s="303">
        <v>560</v>
      </c>
      <c r="BX217" s="303">
        <v>3905</v>
      </c>
      <c r="BY217" s="303">
        <v>16050</v>
      </c>
      <c r="BZ217" s="303">
        <v>6172</v>
      </c>
      <c r="CA217" s="303">
        <v>5559</v>
      </c>
      <c r="CB217" s="303">
        <v>10152</v>
      </c>
      <c r="CC217" s="303">
        <v>2936</v>
      </c>
      <c r="CD217" s="303">
        <v>1610</v>
      </c>
      <c r="CE217" s="303">
        <v>2492</v>
      </c>
      <c r="CF217" s="313">
        <f t="shared" ref="CF217:CF227" si="105">SUM(CG217:CS217)</f>
        <v>43778</v>
      </c>
      <c r="CG217" s="303">
        <v>2352</v>
      </c>
      <c r="CH217" s="303">
        <v>2308</v>
      </c>
      <c r="CI217" s="303">
        <v>2523</v>
      </c>
      <c r="CJ217" s="303">
        <v>3857</v>
      </c>
      <c r="CK217" s="303">
        <v>10270</v>
      </c>
      <c r="CL217" s="303">
        <v>1694</v>
      </c>
      <c r="CM217" s="303">
        <v>3879</v>
      </c>
      <c r="CN217" s="303">
        <v>2151</v>
      </c>
      <c r="CO217" s="303">
        <v>1428</v>
      </c>
      <c r="CP217" s="303">
        <v>3160</v>
      </c>
      <c r="CQ217" s="303">
        <v>3891</v>
      </c>
      <c r="CR217" s="303">
        <v>3602</v>
      </c>
      <c r="CS217" s="303">
        <v>2663</v>
      </c>
      <c r="CT217" s="313">
        <f t="shared" ref="CT217:CT227" si="106">SUM(CU217:CY217)</f>
        <v>9808</v>
      </c>
      <c r="CU217" s="303">
        <v>3669</v>
      </c>
      <c r="CV217" s="303">
        <v>2243</v>
      </c>
      <c r="CW217" s="303">
        <v>605</v>
      </c>
      <c r="CX217" s="303">
        <v>1811</v>
      </c>
      <c r="CY217" s="303">
        <v>1480</v>
      </c>
      <c r="CZ217" s="313">
        <f t="shared" ref="CZ217:CZ227" si="107">SUM(DA217:DF217)</f>
        <v>24651</v>
      </c>
      <c r="DA217" s="303">
        <v>1082</v>
      </c>
      <c r="DB217" s="303">
        <v>672</v>
      </c>
      <c r="DC217" s="303">
        <v>10290</v>
      </c>
      <c r="DD217" s="303">
        <v>7027</v>
      </c>
      <c r="DE217" s="303">
        <v>3952</v>
      </c>
      <c r="DF217" s="303">
        <v>1628</v>
      </c>
      <c r="DG217" s="313">
        <f t="shared" ref="DG217:DG227" si="108">AM217+BS217+B217+O217+X217+AC217+AJ217+BD217+CF217+AX217+BM217+CT217+CZ217</f>
        <v>606448</v>
      </c>
      <c r="DH217" s="314" t="s">
        <v>413</v>
      </c>
      <c r="DI217" s="315" t="s">
        <v>413</v>
      </c>
      <c r="DJ217" s="315" t="s">
        <v>413</v>
      </c>
      <c r="DK217" s="315" t="s">
        <v>413</v>
      </c>
      <c r="DL217" s="314" t="s">
        <v>413</v>
      </c>
      <c r="DM217" s="315" t="s">
        <v>413</v>
      </c>
      <c r="DN217" s="316" t="s">
        <v>413</v>
      </c>
    </row>
    <row r="218" spans="1:124" s="6" customFormat="1" ht="16.5" customHeight="1">
      <c r="A218" s="146" t="s">
        <v>195</v>
      </c>
      <c r="B218" s="313">
        <f t="shared" si="95"/>
        <v>60717</v>
      </c>
      <c r="C218" s="303">
        <v>5802</v>
      </c>
      <c r="D218" s="303">
        <v>767</v>
      </c>
      <c r="E218" s="303">
        <v>944</v>
      </c>
      <c r="F218" s="303">
        <v>120</v>
      </c>
      <c r="G218" s="303">
        <v>2025</v>
      </c>
      <c r="H218" s="303">
        <v>16800</v>
      </c>
      <c r="I218" s="303">
        <v>5572</v>
      </c>
      <c r="J218" s="303">
        <v>365</v>
      </c>
      <c r="K218" s="303">
        <v>1503</v>
      </c>
      <c r="L218" s="303">
        <v>12945</v>
      </c>
      <c r="M218" s="303">
        <v>5524</v>
      </c>
      <c r="N218" s="303">
        <v>8350</v>
      </c>
      <c r="O218" s="313">
        <f t="shared" si="96"/>
        <v>12426</v>
      </c>
      <c r="P218" s="303">
        <v>2129</v>
      </c>
      <c r="Q218" s="303">
        <v>2781</v>
      </c>
      <c r="R218" s="303">
        <v>1092</v>
      </c>
      <c r="S218" s="303">
        <v>438</v>
      </c>
      <c r="T218" s="303">
        <v>657</v>
      </c>
      <c r="U218" s="303">
        <v>3721</v>
      </c>
      <c r="V218" s="303">
        <v>753</v>
      </c>
      <c r="W218" s="303">
        <v>855</v>
      </c>
      <c r="X218" s="313">
        <f t="shared" si="97"/>
        <v>1848</v>
      </c>
      <c r="Y218" s="303">
        <v>371</v>
      </c>
      <c r="Z218" s="303">
        <v>473</v>
      </c>
      <c r="AA218" s="303">
        <v>621</v>
      </c>
      <c r="AB218" s="303">
        <v>383</v>
      </c>
      <c r="AC218" s="313">
        <f t="shared" si="98"/>
        <v>3370</v>
      </c>
      <c r="AD218" s="303">
        <v>629</v>
      </c>
      <c r="AE218" s="303">
        <v>503</v>
      </c>
      <c r="AF218" s="303">
        <v>286</v>
      </c>
      <c r="AG218" s="303">
        <v>569</v>
      </c>
      <c r="AH218" s="303">
        <v>365</v>
      </c>
      <c r="AI218" s="303">
        <v>1018</v>
      </c>
      <c r="AJ218" s="313">
        <f t="shared" si="99"/>
        <v>4069</v>
      </c>
      <c r="AK218" s="303">
        <v>2186</v>
      </c>
      <c r="AL218" s="303">
        <v>1883</v>
      </c>
      <c r="AM218" s="313">
        <f t="shared" si="100"/>
        <v>45286</v>
      </c>
      <c r="AN218" s="303">
        <v>1488</v>
      </c>
      <c r="AO218" s="303">
        <v>869</v>
      </c>
      <c r="AP218" s="303">
        <v>1218</v>
      </c>
      <c r="AQ218" s="303">
        <v>609</v>
      </c>
      <c r="AR218" s="303">
        <v>7130</v>
      </c>
      <c r="AS218" s="303">
        <v>901</v>
      </c>
      <c r="AT218" s="303">
        <v>19584</v>
      </c>
      <c r="AU218" s="303">
        <v>4163</v>
      </c>
      <c r="AV218" s="303">
        <v>8096</v>
      </c>
      <c r="AW218" s="303">
        <v>1228</v>
      </c>
      <c r="AX218" s="313">
        <f t="shared" si="101"/>
        <v>14367</v>
      </c>
      <c r="AY218" s="303">
        <v>926</v>
      </c>
      <c r="AZ218" s="303">
        <v>9259</v>
      </c>
      <c r="BA218" s="303">
        <v>1689</v>
      </c>
      <c r="BB218" s="303">
        <v>2118</v>
      </c>
      <c r="BC218" s="303">
        <v>375</v>
      </c>
      <c r="BD218" s="313">
        <f t="shared" si="102"/>
        <v>55457</v>
      </c>
      <c r="BE218" s="303">
        <v>16905</v>
      </c>
      <c r="BF218" s="303">
        <v>4893</v>
      </c>
      <c r="BG218" s="303">
        <v>4256</v>
      </c>
      <c r="BH218" s="303">
        <v>4780</v>
      </c>
      <c r="BI218" s="303">
        <v>5880</v>
      </c>
      <c r="BJ218" s="303">
        <v>7665</v>
      </c>
      <c r="BK218" s="303">
        <v>7019</v>
      </c>
      <c r="BL218" s="303">
        <v>4059</v>
      </c>
      <c r="BM218" s="313">
        <f t="shared" si="103"/>
        <v>3022</v>
      </c>
      <c r="BN218" s="303">
        <v>629</v>
      </c>
      <c r="BO218" s="303">
        <v>648</v>
      </c>
      <c r="BP218" s="303">
        <v>199</v>
      </c>
      <c r="BQ218" s="303">
        <v>223</v>
      </c>
      <c r="BR218" s="303">
        <v>1323</v>
      </c>
      <c r="BS218" s="313">
        <f t="shared" si="104"/>
        <v>9695</v>
      </c>
      <c r="BT218" s="348">
        <v>236</v>
      </c>
      <c r="BU218" s="303">
        <v>640</v>
      </c>
      <c r="BV218" s="303">
        <v>342</v>
      </c>
      <c r="BW218" s="303">
        <v>207</v>
      </c>
      <c r="BX218" s="303">
        <v>889</v>
      </c>
      <c r="BY218" s="303">
        <v>2430</v>
      </c>
      <c r="BZ218" s="303">
        <v>581</v>
      </c>
      <c r="CA218" s="303">
        <v>2614</v>
      </c>
      <c r="CB218" s="303">
        <v>867</v>
      </c>
      <c r="CC218" s="303">
        <v>187</v>
      </c>
      <c r="CD218" s="303">
        <v>408</v>
      </c>
      <c r="CE218" s="303">
        <v>294</v>
      </c>
      <c r="CF218" s="313">
        <f t="shared" si="105"/>
        <v>23113</v>
      </c>
      <c r="CG218" s="303">
        <v>541</v>
      </c>
      <c r="CH218" s="303">
        <v>1376</v>
      </c>
      <c r="CI218" s="303">
        <v>508</v>
      </c>
      <c r="CJ218" s="303">
        <v>3232</v>
      </c>
      <c r="CK218" s="303">
        <v>6626</v>
      </c>
      <c r="CL218" s="303">
        <v>1420</v>
      </c>
      <c r="CM218" s="303">
        <v>3914</v>
      </c>
      <c r="CN218" s="303">
        <v>343</v>
      </c>
      <c r="CO218" s="303">
        <v>159</v>
      </c>
      <c r="CP218" s="303">
        <v>631</v>
      </c>
      <c r="CQ218" s="303">
        <v>1048</v>
      </c>
      <c r="CR218" s="303">
        <v>1510</v>
      </c>
      <c r="CS218" s="303">
        <v>1805</v>
      </c>
      <c r="CT218" s="313">
        <f t="shared" si="106"/>
        <v>2234</v>
      </c>
      <c r="CU218" s="303">
        <v>1039</v>
      </c>
      <c r="CV218" s="303">
        <v>419</v>
      </c>
      <c r="CW218" s="303">
        <v>123</v>
      </c>
      <c r="CX218" s="303">
        <v>286</v>
      </c>
      <c r="CY218" s="303">
        <v>367</v>
      </c>
      <c r="CZ218" s="313">
        <f t="shared" si="107"/>
        <v>52816</v>
      </c>
      <c r="DA218" s="303">
        <v>1797</v>
      </c>
      <c r="DB218" s="303">
        <v>1382</v>
      </c>
      <c r="DC218" s="303">
        <v>22986</v>
      </c>
      <c r="DD218" s="303">
        <v>13168</v>
      </c>
      <c r="DE218" s="303">
        <v>9522</v>
      </c>
      <c r="DF218" s="303">
        <v>3961</v>
      </c>
      <c r="DG218" s="313">
        <f t="shared" si="108"/>
        <v>288420</v>
      </c>
      <c r="DH218" s="314" t="s">
        <v>413</v>
      </c>
      <c r="DI218" s="315" t="s">
        <v>413</v>
      </c>
      <c r="DJ218" s="315" t="s">
        <v>413</v>
      </c>
      <c r="DK218" s="315" t="s">
        <v>413</v>
      </c>
      <c r="DL218" s="314" t="s">
        <v>413</v>
      </c>
      <c r="DM218" s="315" t="s">
        <v>413</v>
      </c>
      <c r="DN218" s="316" t="s">
        <v>413</v>
      </c>
    </row>
    <row r="219" spans="1:124" s="6" customFormat="1" ht="16.5" customHeight="1">
      <c r="A219" s="146" t="s">
        <v>196</v>
      </c>
      <c r="B219" s="313">
        <f t="shared" si="95"/>
        <v>31229</v>
      </c>
      <c r="C219" s="303">
        <v>3192</v>
      </c>
      <c r="D219" s="303">
        <v>726</v>
      </c>
      <c r="E219" s="303">
        <v>1162</v>
      </c>
      <c r="F219" s="303">
        <v>214</v>
      </c>
      <c r="G219" s="303">
        <v>1938</v>
      </c>
      <c r="H219" s="303">
        <v>5839</v>
      </c>
      <c r="I219" s="303">
        <v>2146</v>
      </c>
      <c r="J219" s="303">
        <v>298</v>
      </c>
      <c r="K219" s="303">
        <v>2868</v>
      </c>
      <c r="L219" s="303">
        <v>8486</v>
      </c>
      <c r="M219" s="303">
        <v>855</v>
      </c>
      <c r="N219" s="303">
        <v>3505</v>
      </c>
      <c r="O219" s="313">
        <f t="shared" si="96"/>
        <v>6291</v>
      </c>
      <c r="P219" s="303">
        <v>1210</v>
      </c>
      <c r="Q219" s="303">
        <v>1111</v>
      </c>
      <c r="R219" s="303">
        <v>393</v>
      </c>
      <c r="S219" s="303">
        <v>486</v>
      </c>
      <c r="T219" s="303">
        <v>247</v>
      </c>
      <c r="U219" s="303">
        <v>1542</v>
      </c>
      <c r="V219" s="303">
        <v>935</v>
      </c>
      <c r="W219" s="303">
        <v>367</v>
      </c>
      <c r="X219" s="313">
        <f t="shared" si="97"/>
        <v>2158</v>
      </c>
      <c r="Y219" s="303">
        <v>347</v>
      </c>
      <c r="Z219" s="303">
        <v>661</v>
      </c>
      <c r="AA219" s="303">
        <v>769</v>
      </c>
      <c r="AB219" s="303">
        <v>381</v>
      </c>
      <c r="AC219" s="313">
        <f t="shared" si="98"/>
        <v>6311</v>
      </c>
      <c r="AD219" s="303">
        <v>891</v>
      </c>
      <c r="AE219" s="303">
        <v>745</v>
      </c>
      <c r="AF219" s="303">
        <v>276</v>
      </c>
      <c r="AG219" s="303">
        <v>1003</v>
      </c>
      <c r="AH219" s="303">
        <v>745</v>
      </c>
      <c r="AI219" s="303">
        <v>2651</v>
      </c>
      <c r="AJ219" s="313">
        <f t="shared" si="99"/>
        <v>657</v>
      </c>
      <c r="AK219" s="303">
        <v>342</v>
      </c>
      <c r="AL219" s="303">
        <v>315</v>
      </c>
      <c r="AM219" s="313">
        <f t="shared" si="100"/>
        <v>12193</v>
      </c>
      <c r="AN219" s="303">
        <v>529</v>
      </c>
      <c r="AO219" s="303">
        <v>851</v>
      </c>
      <c r="AP219" s="303">
        <v>1090</v>
      </c>
      <c r="AQ219" s="303">
        <v>396</v>
      </c>
      <c r="AR219" s="303">
        <v>1181</v>
      </c>
      <c r="AS219" s="303">
        <v>382</v>
      </c>
      <c r="AT219" s="303">
        <v>2402</v>
      </c>
      <c r="AU219" s="303">
        <v>2737</v>
      </c>
      <c r="AV219" s="303">
        <v>2126</v>
      </c>
      <c r="AW219" s="303">
        <v>499</v>
      </c>
      <c r="AX219" s="313">
        <f t="shared" si="101"/>
        <v>6800</v>
      </c>
      <c r="AY219" s="303">
        <v>877</v>
      </c>
      <c r="AZ219" s="303">
        <v>3217</v>
      </c>
      <c r="BA219" s="303">
        <v>1701</v>
      </c>
      <c r="BB219" s="303">
        <v>507</v>
      </c>
      <c r="BC219" s="303">
        <v>498</v>
      </c>
      <c r="BD219" s="313">
        <f t="shared" si="102"/>
        <v>46278</v>
      </c>
      <c r="BE219" s="303">
        <v>13664</v>
      </c>
      <c r="BF219" s="303">
        <v>4874</v>
      </c>
      <c r="BG219" s="303">
        <v>4298</v>
      </c>
      <c r="BH219" s="303">
        <v>3334</v>
      </c>
      <c r="BI219" s="303">
        <v>6035</v>
      </c>
      <c r="BJ219" s="303">
        <v>6312</v>
      </c>
      <c r="BK219" s="303">
        <v>4268</v>
      </c>
      <c r="BL219" s="303">
        <v>3493</v>
      </c>
      <c r="BM219" s="313">
        <f t="shared" si="103"/>
        <v>2973</v>
      </c>
      <c r="BN219" s="303">
        <v>519</v>
      </c>
      <c r="BO219" s="303">
        <v>817</v>
      </c>
      <c r="BP219" s="303">
        <v>214</v>
      </c>
      <c r="BQ219" s="303">
        <v>266</v>
      </c>
      <c r="BR219" s="303">
        <v>1157</v>
      </c>
      <c r="BS219" s="313">
        <f t="shared" si="104"/>
        <v>33046</v>
      </c>
      <c r="BT219" s="348">
        <v>616</v>
      </c>
      <c r="BU219" s="303">
        <v>820</v>
      </c>
      <c r="BV219" s="303">
        <v>651</v>
      </c>
      <c r="BW219" s="303">
        <v>123</v>
      </c>
      <c r="BX219" s="303">
        <v>976</v>
      </c>
      <c r="BY219" s="303">
        <v>8709</v>
      </c>
      <c r="BZ219" s="303">
        <v>2604</v>
      </c>
      <c r="CA219" s="303">
        <v>2177</v>
      </c>
      <c r="CB219" s="303">
        <v>14814</v>
      </c>
      <c r="CC219" s="303">
        <v>363</v>
      </c>
      <c r="CD219" s="303">
        <v>558</v>
      </c>
      <c r="CE219" s="303">
        <v>635</v>
      </c>
      <c r="CF219" s="313">
        <f t="shared" si="105"/>
        <v>69989</v>
      </c>
      <c r="CG219" s="303">
        <v>2313</v>
      </c>
      <c r="CH219" s="303">
        <v>6042</v>
      </c>
      <c r="CI219" s="303">
        <v>1358</v>
      </c>
      <c r="CJ219" s="303">
        <v>7405</v>
      </c>
      <c r="CK219" s="303">
        <v>12092</v>
      </c>
      <c r="CL219" s="303">
        <v>1247</v>
      </c>
      <c r="CM219" s="303">
        <v>14192</v>
      </c>
      <c r="CN219" s="303">
        <v>860</v>
      </c>
      <c r="CO219" s="303">
        <v>167</v>
      </c>
      <c r="CP219" s="303">
        <v>3270</v>
      </c>
      <c r="CQ219" s="303">
        <v>15865</v>
      </c>
      <c r="CR219" s="303">
        <v>3239</v>
      </c>
      <c r="CS219" s="303">
        <v>1939</v>
      </c>
      <c r="CT219" s="313">
        <f t="shared" si="106"/>
        <v>2708</v>
      </c>
      <c r="CU219" s="303">
        <v>1175</v>
      </c>
      <c r="CV219" s="303">
        <v>516</v>
      </c>
      <c r="CW219" s="303">
        <v>139</v>
      </c>
      <c r="CX219" s="303">
        <v>464</v>
      </c>
      <c r="CY219" s="303">
        <v>414</v>
      </c>
      <c r="CZ219" s="313">
        <f t="shared" si="107"/>
        <v>24468</v>
      </c>
      <c r="DA219" s="303">
        <v>944</v>
      </c>
      <c r="DB219" s="303">
        <v>387</v>
      </c>
      <c r="DC219" s="303">
        <v>3661</v>
      </c>
      <c r="DD219" s="303">
        <v>9917</v>
      </c>
      <c r="DE219" s="303">
        <v>3512</v>
      </c>
      <c r="DF219" s="303">
        <v>6047</v>
      </c>
      <c r="DG219" s="313">
        <f t="shared" si="108"/>
        <v>245101</v>
      </c>
      <c r="DH219" s="314" t="s">
        <v>413</v>
      </c>
      <c r="DI219" s="315" t="s">
        <v>413</v>
      </c>
      <c r="DJ219" s="315" t="s">
        <v>413</v>
      </c>
      <c r="DK219" s="315" t="s">
        <v>413</v>
      </c>
      <c r="DL219" s="314" t="s">
        <v>413</v>
      </c>
      <c r="DM219" s="315" t="s">
        <v>413</v>
      </c>
      <c r="DN219" s="316" t="s">
        <v>413</v>
      </c>
    </row>
    <row r="220" spans="1:124" s="6" customFormat="1" ht="16.5" customHeight="1">
      <c r="A220" s="146" t="s">
        <v>206</v>
      </c>
      <c r="B220" s="313">
        <f t="shared" si="95"/>
        <v>67784</v>
      </c>
      <c r="C220" s="303">
        <v>9180</v>
      </c>
      <c r="D220" s="303">
        <v>2653</v>
      </c>
      <c r="E220" s="303">
        <v>3053</v>
      </c>
      <c r="F220" s="303">
        <v>686</v>
      </c>
      <c r="G220" s="303">
        <v>4038</v>
      </c>
      <c r="H220" s="303">
        <v>10000</v>
      </c>
      <c r="I220" s="303">
        <v>4065</v>
      </c>
      <c r="J220" s="303">
        <v>959</v>
      </c>
      <c r="K220" s="303">
        <v>3846</v>
      </c>
      <c r="L220" s="303">
        <v>13907</v>
      </c>
      <c r="M220" s="303">
        <v>4445</v>
      </c>
      <c r="N220" s="303">
        <v>10952</v>
      </c>
      <c r="O220" s="313">
        <f t="shared" si="96"/>
        <v>18500</v>
      </c>
      <c r="P220" s="303">
        <v>3476</v>
      </c>
      <c r="Q220" s="303">
        <v>2540</v>
      </c>
      <c r="R220" s="303">
        <v>1221</v>
      </c>
      <c r="S220" s="303">
        <v>2313</v>
      </c>
      <c r="T220" s="303">
        <v>1283</v>
      </c>
      <c r="U220" s="303">
        <v>4404</v>
      </c>
      <c r="V220" s="303">
        <v>2310</v>
      </c>
      <c r="W220" s="303">
        <v>953</v>
      </c>
      <c r="X220" s="313">
        <f t="shared" si="97"/>
        <v>25931</v>
      </c>
      <c r="Y220" s="303">
        <v>7680</v>
      </c>
      <c r="Z220" s="303">
        <v>5679</v>
      </c>
      <c r="AA220" s="303">
        <v>5700</v>
      </c>
      <c r="AB220" s="303">
        <v>6872</v>
      </c>
      <c r="AC220" s="313">
        <f t="shared" si="98"/>
        <v>14169</v>
      </c>
      <c r="AD220" s="303">
        <v>1747</v>
      </c>
      <c r="AE220" s="303">
        <v>2014</v>
      </c>
      <c r="AF220" s="303">
        <v>2180</v>
      </c>
      <c r="AG220" s="303">
        <v>3357</v>
      </c>
      <c r="AH220" s="303">
        <v>1538</v>
      </c>
      <c r="AI220" s="303">
        <v>3333</v>
      </c>
      <c r="AJ220" s="313">
        <f t="shared" si="99"/>
        <v>3577</v>
      </c>
      <c r="AK220" s="303">
        <v>1321</v>
      </c>
      <c r="AL220" s="303">
        <v>2256</v>
      </c>
      <c r="AM220" s="313">
        <f t="shared" si="100"/>
        <v>91746</v>
      </c>
      <c r="AN220" s="303">
        <v>4794</v>
      </c>
      <c r="AO220" s="303">
        <v>1564</v>
      </c>
      <c r="AP220" s="303">
        <v>3035</v>
      </c>
      <c r="AQ220" s="303">
        <v>972</v>
      </c>
      <c r="AR220" s="303">
        <v>9522</v>
      </c>
      <c r="AS220" s="303">
        <v>3205</v>
      </c>
      <c r="AT220" s="303">
        <v>27318</v>
      </c>
      <c r="AU220" s="303">
        <v>24669</v>
      </c>
      <c r="AV220" s="303">
        <v>14583</v>
      </c>
      <c r="AW220" s="303">
        <v>2084</v>
      </c>
      <c r="AX220" s="313">
        <f t="shared" si="101"/>
        <v>48077</v>
      </c>
      <c r="AY220" s="303">
        <v>2994</v>
      </c>
      <c r="AZ220" s="303">
        <v>29169</v>
      </c>
      <c r="BA220" s="303">
        <v>5697</v>
      </c>
      <c r="BB220" s="303">
        <v>7879</v>
      </c>
      <c r="BC220" s="303">
        <v>2338</v>
      </c>
      <c r="BD220" s="313">
        <f t="shared" si="102"/>
        <v>176413</v>
      </c>
      <c r="BE220" s="303">
        <v>53870</v>
      </c>
      <c r="BF220" s="303">
        <v>11757</v>
      </c>
      <c r="BG220" s="303">
        <v>19543</v>
      </c>
      <c r="BH220" s="303">
        <v>10782</v>
      </c>
      <c r="BI220" s="303">
        <v>24849</v>
      </c>
      <c r="BJ220" s="303">
        <v>27982</v>
      </c>
      <c r="BK220" s="303">
        <v>17522</v>
      </c>
      <c r="BL220" s="303">
        <v>10108</v>
      </c>
      <c r="BM220" s="313">
        <f t="shared" si="103"/>
        <v>20332</v>
      </c>
      <c r="BN220" s="303">
        <v>4351</v>
      </c>
      <c r="BO220" s="303">
        <v>2846</v>
      </c>
      <c r="BP220" s="303">
        <v>5208</v>
      </c>
      <c r="BQ220" s="303">
        <v>2837</v>
      </c>
      <c r="BR220" s="303">
        <v>5090</v>
      </c>
      <c r="BS220" s="313">
        <f t="shared" si="104"/>
        <v>75051</v>
      </c>
      <c r="BT220" s="348">
        <v>8100</v>
      </c>
      <c r="BU220" s="303">
        <v>6278</v>
      </c>
      <c r="BV220" s="303">
        <v>2651</v>
      </c>
      <c r="BW220" s="303">
        <v>2965</v>
      </c>
      <c r="BX220" s="303">
        <v>11873</v>
      </c>
      <c r="BY220" s="303">
        <v>12492</v>
      </c>
      <c r="BZ220" s="303">
        <v>3257</v>
      </c>
      <c r="CA220" s="303">
        <v>6270</v>
      </c>
      <c r="CB220" s="303">
        <v>4828</v>
      </c>
      <c r="CC220" s="303">
        <v>4708</v>
      </c>
      <c r="CD220" s="303">
        <v>4945</v>
      </c>
      <c r="CE220" s="303">
        <v>6684</v>
      </c>
      <c r="CF220" s="313">
        <f t="shared" si="105"/>
        <v>79437</v>
      </c>
      <c r="CG220" s="303">
        <v>2424</v>
      </c>
      <c r="CH220" s="303">
        <v>8755</v>
      </c>
      <c r="CI220" s="303">
        <v>2776</v>
      </c>
      <c r="CJ220" s="303">
        <v>8580</v>
      </c>
      <c r="CK220" s="303">
        <v>14607</v>
      </c>
      <c r="CL220" s="303">
        <v>4781</v>
      </c>
      <c r="CM220" s="303">
        <v>14215</v>
      </c>
      <c r="CN220" s="303">
        <v>4780</v>
      </c>
      <c r="CO220" s="303">
        <v>588</v>
      </c>
      <c r="CP220" s="303">
        <v>2361</v>
      </c>
      <c r="CQ220" s="303">
        <v>7042</v>
      </c>
      <c r="CR220" s="303">
        <v>4331</v>
      </c>
      <c r="CS220" s="303">
        <v>4197</v>
      </c>
      <c r="CT220" s="313">
        <f t="shared" si="106"/>
        <v>20282</v>
      </c>
      <c r="CU220" s="303">
        <v>7078</v>
      </c>
      <c r="CV220" s="303">
        <v>3807</v>
      </c>
      <c r="CW220" s="303">
        <v>3099</v>
      </c>
      <c r="CX220" s="303">
        <v>2065</v>
      </c>
      <c r="CY220" s="303">
        <v>4233</v>
      </c>
      <c r="CZ220" s="313">
        <f t="shared" si="107"/>
        <v>66099</v>
      </c>
      <c r="DA220" s="303">
        <v>2200</v>
      </c>
      <c r="DB220" s="303">
        <v>1468</v>
      </c>
      <c r="DC220" s="303">
        <v>24269</v>
      </c>
      <c r="DD220" s="303">
        <v>16671</v>
      </c>
      <c r="DE220" s="303">
        <v>14870</v>
      </c>
      <c r="DF220" s="303">
        <v>6621</v>
      </c>
      <c r="DG220" s="313">
        <f t="shared" si="108"/>
        <v>707398</v>
      </c>
      <c r="DH220" s="314" t="s">
        <v>413</v>
      </c>
      <c r="DI220" s="315" t="s">
        <v>413</v>
      </c>
      <c r="DJ220" s="315" t="s">
        <v>413</v>
      </c>
      <c r="DK220" s="315" t="s">
        <v>413</v>
      </c>
      <c r="DL220" s="314" t="s">
        <v>413</v>
      </c>
      <c r="DM220" s="315" t="s">
        <v>413</v>
      </c>
      <c r="DN220" s="316" t="s">
        <v>413</v>
      </c>
    </row>
    <row r="221" spans="1:124" s="6" customFormat="1" ht="16.5" customHeight="1">
      <c r="A221" s="146" t="s">
        <v>197</v>
      </c>
      <c r="B221" s="313">
        <f t="shared" si="95"/>
        <v>60585</v>
      </c>
      <c r="C221" s="303">
        <v>11773</v>
      </c>
      <c r="D221" s="303">
        <v>916</v>
      </c>
      <c r="E221" s="303">
        <v>717</v>
      </c>
      <c r="F221" s="303">
        <v>291</v>
      </c>
      <c r="G221" s="303">
        <v>1483</v>
      </c>
      <c r="H221" s="303">
        <v>4915</v>
      </c>
      <c r="I221" s="303">
        <v>2897</v>
      </c>
      <c r="J221" s="303">
        <v>565</v>
      </c>
      <c r="K221" s="303">
        <v>2086</v>
      </c>
      <c r="L221" s="303">
        <v>10026</v>
      </c>
      <c r="M221" s="303">
        <v>1515</v>
      </c>
      <c r="N221" s="303">
        <v>23401</v>
      </c>
      <c r="O221" s="313">
        <f t="shared" si="96"/>
        <v>17773</v>
      </c>
      <c r="P221" s="303">
        <v>2517</v>
      </c>
      <c r="Q221" s="303">
        <v>6633</v>
      </c>
      <c r="R221" s="303">
        <v>1561</v>
      </c>
      <c r="S221" s="303">
        <v>652</v>
      </c>
      <c r="T221" s="303">
        <v>1034</v>
      </c>
      <c r="U221" s="303">
        <v>2589</v>
      </c>
      <c r="V221" s="303">
        <v>1001</v>
      </c>
      <c r="W221" s="303">
        <v>1786</v>
      </c>
      <c r="X221" s="313">
        <f t="shared" si="97"/>
        <v>5596</v>
      </c>
      <c r="Y221" s="303">
        <v>621</v>
      </c>
      <c r="Z221" s="303">
        <v>1509</v>
      </c>
      <c r="AA221" s="303">
        <v>2102</v>
      </c>
      <c r="AB221" s="303">
        <v>1364</v>
      </c>
      <c r="AC221" s="313">
        <f t="shared" si="98"/>
        <v>6142</v>
      </c>
      <c r="AD221" s="303">
        <v>529</v>
      </c>
      <c r="AE221" s="303">
        <v>807</v>
      </c>
      <c r="AF221" s="303">
        <v>443</v>
      </c>
      <c r="AG221" s="303">
        <v>1643</v>
      </c>
      <c r="AH221" s="303">
        <v>621</v>
      </c>
      <c r="AI221" s="303">
        <v>2099</v>
      </c>
      <c r="AJ221" s="313">
        <f t="shared" si="99"/>
        <v>704</v>
      </c>
      <c r="AK221" s="303">
        <v>231</v>
      </c>
      <c r="AL221" s="303">
        <v>473</v>
      </c>
      <c r="AM221" s="313">
        <f t="shared" si="100"/>
        <v>37930</v>
      </c>
      <c r="AN221" s="303">
        <v>453</v>
      </c>
      <c r="AO221" s="303">
        <v>1705</v>
      </c>
      <c r="AP221" s="303">
        <v>1486</v>
      </c>
      <c r="AQ221" s="303">
        <v>471</v>
      </c>
      <c r="AR221" s="303">
        <v>3308</v>
      </c>
      <c r="AS221" s="303">
        <v>583</v>
      </c>
      <c r="AT221" s="303">
        <v>6440</v>
      </c>
      <c r="AU221" s="303">
        <v>9698</v>
      </c>
      <c r="AV221" s="303">
        <v>12724</v>
      </c>
      <c r="AW221" s="303">
        <v>1062</v>
      </c>
      <c r="AX221" s="313">
        <f t="shared" si="101"/>
        <v>6989</v>
      </c>
      <c r="AY221" s="303">
        <v>579</v>
      </c>
      <c r="AZ221" s="303">
        <v>3028</v>
      </c>
      <c r="BA221" s="303">
        <v>1915</v>
      </c>
      <c r="BB221" s="303">
        <v>762</v>
      </c>
      <c r="BC221" s="303">
        <v>705</v>
      </c>
      <c r="BD221" s="313">
        <f t="shared" si="102"/>
        <v>77043</v>
      </c>
      <c r="BE221" s="303">
        <v>22643</v>
      </c>
      <c r="BF221" s="303">
        <v>4297</v>
      </c>
      <c r="BG221" s="303">
        <v>4948</v>
      </c>
      <c r="BH221" s="303">
        <v>4593</v>
      </c>
      <c r="BI221" s="303">
        <v>10368</v>
      </c>
      <c r="BJ221" s="303">
        <v>17393</v>
      </c>
      <c r="BK221" s="303">
        <v>8722</v>
      </c>
      <c r="BL221" s="303">
        <v>4079</v>
      </c>
      <c r="BM221" s="313">
        <f t="shared" si="103"/>
        <v>4498</v>
      </c>
      <c r="BN221" s="303">
        <v>1110</v>
      </c>
      <c r="BO221" s="303">
        <v>931</v>
      </c>
      <c r="BP221" s="303">
        <v>391</v>
      </c>
      <c r="BQ221" s="303">
        <v>334</v>
      </c>
      <c r="BR221" s="303">
        <v>1732</v>
      </c>
      <c r="BS221" s="313">
        <f t="shared" si="104"/>
        <v>11641</v>
      </c>
      <c r="BT221" s="348">
        <v>477</v>
      </c>
      <c r="BU221" s="303">
        <v>949</v>
      </c>
      <c r="BV221" s="303">
        <v>372</v>
      </c>
      <c r="BW221" s="303">
        <v>182</v>
      </c>
      <c r="BX221" s="303">
        <v>938</v>
      </c>
      <c r="BY221" s="303">
        <v>3156</v>
      </c>
      <c r="BZ221" s="303">
        <v>647</v>
      </c>
      <c r="CA221" s="303">
        <v>617</v>
      </c>
      <c r="CB221" s="303">
        <v>1523</v>
      </c>
      <c r="CC221" s="303">
        <v>402</v>
      </c>
      <c r="CD221" s="303">
        <v>674</v>
      </c>
      <c r="CE221" s="303">
        <v>1704</v>
      </c>
      <c r="CF221" s="313">
        <f t="shared" si="105"/>
        <v>16009</v>
      </c>
      <c r="CG221" s="303">
        <v>437</v>
      </c>
      <c r="CH221" s="303">
        <v>1375</v>
      </c>
      <c r="CI221" s="303">
        <v>704</v>
      </c>
      <c r="CJ221" s="303">
        <v>2528</v>
      </c>
      <c r="CK221" s="303">
        <v>3421</v>
      </c>
      <c r="CL221" s="303">
        <v>513</v>
      </c>
      <c r="CM221" s="303">
        <v>2928</v>
      </c>
      <c r="CN221" s="303">
        <v>350</v>
      </c>
      <c r="CO221" s="303">
        <v>174</v>
      </c>
      <c r="CP221" s="303">
        <v>545</v>
      </c>
      <c r="CQ221" s="303">
        <v>1206</v>
      </c>
      <c r="CR221" s="303">
        <v>997</v>
      </c>
      <c r="CS221" s="303">
        <v>831</v>
      </c>
      <c r="CT221" s="313">
        <f t="shared" si="106"/>
        <v>7038</v>
      </c>
      <c r="CU221" s="303">
        <v>2709</v>
      </c>
      <c r="CV221" s="303">
        <v>1380</v>
      </c>
      <c r="CW221" s="303">
        <v>507</v>
      </c>
      <c r="CX221" s="303">
        <v>1233</v>
      </c>
      <c r="CY221" s="303">
        <v>1209</v>
      </c>
      <c r="CZ221" s="313">
        <f t="shared" si="107"/>
        <v>22311</v>
      </c>
      <c r="DA221" s="303">
        <v>582</v>
      </c>
      <c r="DB221" s="303">
        <v>454</v>
      </c>
      <c r="DC221" s="303">
        <v>10827</v>
      </c>
      <c r="DD221" s="303">
        <v>5939</v>
      </c>
      <c r="DE221" s="303">
        <v>2657</v>
      </c>
      <c r="DF221" s="303">
        <v>1852</v>
      </c>
      <c r="DG221" s="313">
        <f t="shared" si="108"/>
        <v>274259</v>
      </c>
      <c r="DH221" s="314" t="s">
        <v>413</v>
      </c>
      <c r="DI221" s="315" t="s">
        <v>413</v>
      </c>
      <c r="DJ221" s="315" t="s">
        <v>413</v>
      </c>
      <c r="DK221" s="315" t="s">
        <v>413</v>
      </c>
      <c r="DL221" s="314" t="s">
        <v>413</v>
      </c>
      <c r="DM221" s="315" t="s">
        <v>413</v>
      </c>
      <c r="DN221" s="316" t="s">
        <v>413</v>
      </c>
    </row>
    <row r="222" spans="1:124" s="6" customFormat="1" ht="16.5" customHeight="1">
      <c r="A222" s="146" t="s">
        <v>198</v>
      </c>
      <c r="B222" s="313">
        <f t="shared" si="95"/>
        <v>116058</v>
      </c>
      <c r="C222" s="303">
        <v>4010</v>
      </c>
      <c r="D222" s="303">
        <v>1243</v>
      </c>
      <c r="E222" s="303">
        <v>1782</v>
      </c>
      <c r="F222" s="303">
        <v>158</v>
      </c>
      <c r="G222" s="303">
        <v>5996</v>
      </c>
      <c r="H222" s="303">
        <v>21265</v>
      </c>
      <c r="I222" s="303">
        <v>15891</v>
      </c>
      <c r="J222" s="303">
        <v>404</v>
      </c>
      <c r="K222" s="303">
        <v>4373</v>
      </c>
      <c r="L222" s="303">
        <v>49870</v>
      </c>
      <c r="M222" s="303">
        <v>4053</v>
      </c>
      <c r="N222" s="303">
        <v>7013</v>
      </c>
      <c r="O222" s="313">
        <f t="shared" si="96"/>
        <v>22467</v>
      </c>
      <c r="P222" s="303">
        <v>3822</v>
      </c>
      <c r="Q222" s="303">
        <v>6776</v>
      </c>
      <c r="R222" s="303">
        <v>1231</v>
      </c>
      <c r="S222" s="303">
        <v>520</v>
      </c>
      <c r="T222" s="303">
        <v>1198</v>
      </c>
      <c r="U222" s="303">
        <v>4260</v>
      </c>
      <c r="V222" s="303">
        <v>1491</v>
      </c>
      <c r="W222" s="303">
        <v>3169</v>
      </c>
      <c r="X222" s="313">
        <f t="shared" si="97"/>
        <v>5074</v>
      </c>
      <c r="Y222" s="303">
        <v>826</v>
      </c>
      <c r="Z222" s="303">
        <v>1385</v>
      </c>
      <c r="AA222" s="303">
        <v>1999</v>
      </c>
      <c r="AB222" s="303">
        <v>864</v>
      </c>
      <c r="AC222" s="313">
        <f t="shared" si="98"/>
        <v>14620</v>
      </c>
      <c r="AD222" s="303">
        <v>1758</v>
      </c>
      <c r="AE222" s="303">
        <v>2323</v>
      </c>
      <c r="AF222" s="303">
        <v>865</v>
      </c>
      <c r="AG222" s="303">
        <v>4197</v>
      </c>
      <c r="AH222" s="303">
        <v>1190</v>
      </c>
      <c r="AI222" s="303">
        <v>4287</v>
      </c>
      <c r="AJ222" s="313">
        <f t="shared" si="99"/>
        <v>1441</v>
      </c>
      <c r="AK222" s="303">
        <v>573</v>
      </c>
      <c r="AL222" s="303">
        <v>868</v>
      </c>
      <c r="AM222" s="313">
        <f t="shared" si="100"/>
        <v>57744</v>
      </c>
      <c r="AN222" s="303">
        <v>3261</v>
      </c>
      <c r="AO222" s="303">
        <v>2025</v>
      </c>
      <c r="AP222" s="303">
        <v>4900</v>
      </c>
      <c r="AQ222" s="303">
        <v>1279</v>
      </c>
      <c r="AR222" s="303">
        <v>9047</v>
      </c>
      <c r="AS222" s="303">
        <v>496</v>
      </c>
      <c r="AT222" s="303">
        <v>15217</v>
      </c>
      <c r="AU222" s="303">
        <v>8446</v>
      </c>
      <c r="AV222" s="303">
        <v>11446</v>
      </c>
      <c r="AW222" s="303">
        <v>1627</v>
      </c>
      <c r="AX222" s="313">
        <f t="shared" si="101"/>
        <v>55801</v>
      </c>
      <c r="AY222" s="303">
        <v>2063</v>
      </c>
      <c r="AZ222" s="303">
        <v>38719</v>
      </c>
      <c r="BA222" s="303">
        <v>7104</v>
      </c>
      <c r="BB222" s="303">
        <v>5377</v>
      </c>
      <c r="BC222" s="303">
        <v>2538</v>
      </c>
      <c r="BD222" s="313">
        <f t="shared" si="102"/>
        <v>295464</v>
      </c>
      <c r="BE222" s="303">
        <v>46428</v>
      </c>
      <c r="BF222" s="303">
        <v>19519</v>
      </c>
      <c r="BG222" s="303">
        <v>20568</v>
      </c>
      <c r="BH222" s="303">
        <v>20469</v>
      </c>
      <c r="BI222" s="303">
        <v>38964</v>
      </c>
      <c r="BJ222" s="303">
        <v>78362</v>
      </c>
      <c r="BK222" s="303">
        <v>41080</v>
      </c>
      <c r="BL222" s="303">
        <v>30074</v>
      </c>
      <c r="BM222" s="313">
        <f t="shared" si="103"/>
        <v>18206</v>
      </c>
      <c r="BN222" s="303">
        <v>2098</v>
      </c>
      <c r="BO222" s="303">
        <v>2900</v>
      </c>
      <c r="BP222" s="303">
        <v>467</v>
      </c>
      <c r="BQ222" s="303">
        <v>673</v>
      </c>
      <c r="BR222" s="303">
        <v>12068</v>
      </c>
      <c r="BS222" s="313">
        <f t="shared" si="104"/>
        <v>21398</v>
      </c>
      <c r="BT222" s="348">
        <v>1513</v>
      </c>
      <c r="BU222" s="303">
        <v>1140</v>
      </c>
      <c r="BV222" s="303">
        <v>563</v>
      </c>
      <c r="BW222" s="303">
        <v>129</v>
      </c>
      <c r="BX222" s="303">
        <v>971</v>
      </c>
      <c r="BY222" s="303">
        <v>8443</v>
      </c>
      <c r="BZ222" s="303">
        <v>484</v>
      </c>
      <c r="CA222" s="303">
        <v>1703</v>
      </c>
      <c r="CB222" s="303">
        <v>1227</v>
      </c>
      <c r="CC222" s="303">
        <v>485</v>
      </c>
      <c r="CD222" s="303">
        <v>1625</v>
      </c>
      <c r="CE222" s="303">
        <v>3115</v>
      </c>
      <c r="CF222" s="313">
        <f t="shared" si="105"/>
        <v>54239</v>
      </c>
      <c r="CG222" s="303">
        <v>832</v>
      </c>
      <c r="CH222" s="303">
        <v>2677</v>
      </c>
      <c r="CI222" s="303">
        <v>705</v>
      </c>
      <c r="CJ222" s="303">
        <v>8902</v>
      </c>
      <c r="CK222" s="303">
        <v>18467</v>
      </c>
      <c r="CL222" s="303">
        <v>416</v>
      </c>
      <c r="CM222" s="303">
        <v>11846</v>
      </c>
      <c r="CN222" s="303">
        <v>319</v>
      </c>
      <c r="CO222" s="303">
        <v>117</v>
      </c>
      <c r="CP222" s="303">
        <v>568</v>
      </c>
      <c r="CQ222" s="303">
        <v>5222</v>
      </c>
      <c r="CR222" s="303">
        <v>3079</v>
      </c>
      <c r="CS222" s="303">
        <v>1089</v>
      </c>
      <c r="CT222" s="313">
        <f t="shared" si="106"/>
        <v>10637</v>
      </c>
      <c r="CU222" s="303">
        <v>6137</v>
      </c>
      <c r="CV222" s="303">
        <v>1912</v>
      </c>
      <c r="CW222" s="303">
        <v>614</v>
      </c>
      <c r="CX222" s="303">
        <v>1392</v>
      </c>
      <c r="CY222" s="303">
        <v>582</v>
      </c>
      <c r="CZ222" s="313">
        <f t="shared" si="107"/>
        <v>86606</v>
      </c>
      <c r="DA222" s="303">
        <v>1435</v>
      </c>
      <c r="DB222" s="303">
        <v>820</v>
      </c>
      <c r="DC222" s="303">
        <v>11675</v>
      </c>
      <c r="DD222" s="303">
        <v>57322</v>
      </c>
      <c r="DE222" s="303">
        <v>8391</v>
      </c>
      <c r="DF222" s="303">
        <v>6963</v>
      </c>
      <c r="DG222" s="313">
        <f t="shared" si="108"/>
        <v>759755</v>
      </c>
      <c r="DH222" s="314" t="s">
        <v>413</v>
      </c>
      <c r="DI222" s="315" t="s">
        <v>413</v>
      </c>
      <c r="DJ222" s="315" t="s">
        <v>413</v>
      </c>
      <c r="DK222" s="315" t="s">
        <v>413</v>
      </c>
      <c r="DL222" s="314" t="s">
        <v>413</v>
      </c>
      <c r="DM222" s="315" t="s">
        <v>413</v>
      </c>
      <c r="DN222" s="316" t="s">
        <v>413</v>
      </c>
    </row>
    <row r="223" spans="1:124" s="6" customFormat="1" ht="16.5" customHeight="1">
      <c r="A223" s="146" t="s">
        <v>199</v>
      </c>
      <c r="B223" s="313">
        <f t="shared" si="95"/>
        <v>61741</v>
      </c>
      <c r="C223" s="303">
        <v>7640</v>
      </c>
      <c r="D223" s="303">
        <v>1550</v>
      </c>
      <c r="E223" s="303">
        <v>2128</v>
      </c>
      <c r="F223" s="303">
        <v>231</v>
      </c>
      <c r="G223" s="303">
        <v>5653</v>
      </c>
      <c r="H223" s="303">
        <v>7852</v>
      </c>
      <c r="I223" s="303">
        <v>7575</v>
      </c>
      <c r="J223" s="303">
        <v>1126</v>
      </c>
      <c r="K223" s="303">
        <v>4251</v>
      </c>
      <c r="L223" s="303">
        <v>14637</v>
      </c>
      <c r="M223" s="303">
        <v>3013</v>
      </c>
      <c r="N223" s="303">
        <v>6085</v>
      </c>
      <c r="O223" s="313">
        <f t="shared" si="96"/>
        <v>27750</v>
      </c>
      <c r="P223" s="303">
        <v>6880</v>
      </c>
      <c r="Q223" s="303">
        <v>5624</v>
      </c>
      <c r="R223" s="303">
        <v>2383</v>
      </c>
      <c r="S223" s="303">
        <v>1152</v>
      </c>
      <c r="T223" s="303">
        <v>1996</v>
      </c>
      <c r="U223" s="303">
        <v>3428</v>
      </c>
      <c r="V223" s="303">
        <v>4764</v>
      </c>
      <c r="W223" s="303">
        <v>1523</v>
      </c>
      <c r="X223" s="313">
        <f t="shared" si="97"/>
        <v>8676</v>
      </c>
      <c r="Y223" s="303">
        <v>1075</v>
      </c>
      <c r="Z223" s="303">
        <v>1982</v>
      </c>
      <c r="AA223" s="303">
        <v>4636</v>
      </c>
      <c r="AB223" s="303">
        <v>983</v>
      </c>
      <c r="AC223" s="313">
        <f t="shared" si="98"/>
        <v>26591</v>
      </c>
      <c r="AD223" s="303">
        <v>1862</v>
      </c>
      <c r="AE223" s="303">
        <v>5942</v>
      </c>
      <c r="AF223" s="303">
        <v>1154</v>
      </c>
      <c r="AG223" s="303">
        <v>3841</v>
      </c>
      <c r="AH223" s="303">
        <v>2976</v>
      </c>
      <c r="AI223" s="303">
        <v>10816</v>
      </c>
      <c r="AJ223" s="313">
        <f t="shared" si="99"/>
        <v>10605</v>
      </c>
      <c r="AK223" s="303">
        <v>4123</v>
      </c>
      <c r="AL223" s="303">
        <v>6482</v>
      </c>
      <c r="AM223" s="313">
        <f t="shared" si="100"/>
        <v>51202</v>
      </c>
      <c r="AN223" s="303">
        <v>1555</v>
      </c>
      <c r="AO223" s="303">
        <v>3311</v>
      </c>
      <c r="AP223" s="303">
        <v>4788</v>
      </c>
      <c r="AQ223" s="303">
        <v>775</v>
      </c>
      <c r="AR223" s="303">
        <v>7095</v>
      </c>
      <c r="AS223" s="303">
        <v>549</v>
      </c>
      <c r="AT223" s="303">
        <v>9433</v>
      </c>
      <c r="AU223" s="303">
        <v>13296</v>
      </c>
      <c r="AV223" s="303">
        <v>8587</v>
      </c>
      <c r="AW223" s="303">
        <v>1813</v>
      </c>
      <c r="AX223" s="313">
        <f t="shared" si="101"/>
        <v>56075</v>
      </c>
      <c r="AY223" s="303">
        <v>4028</v>
      </c>
      <c r="AZ223" s="303">
        <v>31531</v>
      </c>
      <c r="BA223" s="303">
        <v>9946</v>
      </c>
      <c r="BB223" s="303">
        <v>6839</v>
      </c>
      <c r="BC223" s="303">
        <v>3731</v>
      </c>
      <c r="BD223" s="313">
        <f t="shared" si="102"/>
        <v>232836</v>
      </c>
      <c r="BE223" s="303">
        <v>37593</v>
      </c>
      <c r="BF223" s="303">
        <v>12573</v>
      </c>
      <c r="BG223" s="303">
        <v>27849</v>
      </c>
      <c r="BH223" s="303">
        <v>16852</v>
      </c>
      <c r="BI223" s="303">
        <v>41163</v>
      </c>
      <c r="BJ223" s="303">
        <v>48098</v>
      </c>
      <c r="BK223" s="303">
        <v>21586</v>
      </c>
      <c r="BL223" s="303">
        <v>27122</v>
      </c>
      <c r="BM223" s="313">
        <f t="shared" si="103"/>
        <v>16039</v>
      </c>
      <c r="BN223" s="303">
        <v>1864</v>
      </c>
      <c r="BO223" s="303">
        <v>3530</v>
      </c>
      <c r="BP223" s="303">
        <v>738</v>
      </c>
      <c r="BQ223" s="303">
        <v>1262</v>
      </c>
      <c r="BR223" s="303">
        <v>8645</v>
      </c>
      <c r="BS223" s="313">
        <f t="shared" si="104"/>
        <v>40961</v>
      </c>
      <c r="BT223" s="348">
        <v>1299</v>
      </c>
      <c r="BU223" s="303">
        <v>2033</v>
      </c>
      <c r="BV223" s="303">
        <v>1674</v>
      </c>
      <c r="BW223" s="303">
        <v>180</v>
      </c>
      <c r="BX223" s="303">
        <v>2275</v>
      </c>
      <c r="BY223" s="303">
        <v>15096</v>
      </c>
      <c r="BZ223" s="303">
        <v>1869</v>
      </c>
      <c r="CA223" s="303">
        <v>7285</v>
      </c>
      <c r="CB223" s="303">
        <v>4578</v>
      </c>
      <c r="CC223" s="303">
        <v>822</v>
      </c>
      <c r="CD223" s="303">
        <v>1738</v>
      </c>
      <c r="CE223" s="303">
        <v>2112</v>
      </c>
      <c r="CF223" s="313">
        <f t="shared" si="105"/>
        <v>91617</v>
      </c>
      <c r="CG223" s="303">
        <v>1338</v>
      </c>
      <c r="CH223" s="303">
        <v>4305</v>
      </c>
      <c r="CI223" s="303">
        <v>1551</v>
      </c>
      <c r="CJ223" s="303">
        <v>19605</v>
      </c>
      <c r="CK223" s="303">
        <v>15493</v>
      </c>
      <c r="CL223" s="303">
        <v>1029</v>
      </c>
      <c r="CM223" s="303">
        <v>31444</v>
      </c>
      <c r="CN223" s="303">
        <v>854</v>
      </c>
      <c r="CO223" s="303">
        <v>343</v>
      </c>
      <c r="CP223" s="303">
        <v>1389</v>
      </c>
      <c r="CQ223" s="303">
        <v>6478</v>
      </c>
      <c r="CR223" s="303">
        <v>3121</v>
      </c>
      <c r="CS223" s="303">
        <v>4667</v>
      </c>
      <c r="CT223" s="313">
        <f t="shared" si="106"/>
        <v>14185</v>
      </c>
      <c r="CU223" s="303">
        <v>5218</v>
      </c>
      <c r="CV223" s="303">
        <v>4139</v>
      </c>
      <c r="CW223" s="303">
        <v>1036</v>
      </c>
      <c r="CX223" s="303">
        <v>2893</v>
      </c>
      <c r="CY223" s="303">
        <v>899</v>
      </c>
      <c r="CZ223" s="313">
        <f t="shared" si="107"/>
        <v>70723</v>
      </c>
      <c r="DA223" s="303">
        <v>1455</v>
      </c>
      <c r="DB223" s="303">
        <v>496</v>
      </c>
      <c r="DC223" s="303">
        <v>12527</v>
      </c>
      <c r="DD223" s="303">
        <v>22724</v>
      </c>
      <c r="DE223" s="303">
        <v>12212</v>
      </c>
      <c r="DF223" s="303">
        <v>21309</v>
      </c>
      <c r="DG223" s="313">
        <f t="shared" si="108"/>
        <v>709001</v>
      </c>
      <c r="DH223" s="314" t="s">
        <v>413</v>
      </c>
      <c r="DI223" s="315" t="s">
        <v>413</v>
      </c>
      <c r="DJ223" s="315" t="s">
        <v>413</v>
      </c>
      <c r="DK223" s="315" t="s">
        <v>413</v>
      </c>
      <c r="DL223" s="314" t="s">
        <v>413</v>
      </c>
      <c r="DM223" s="315" t="s">
        <v>413</v>
      </c>
      <c r="DN223" s="316" t="s">
        <v>413</v>
      </c>
    </row>
    <row r="224" spans="1:124" s="6" customFormat="1" ht="16.5" customHeight="1">
      <c r="A224" s="146" t="s">
        <v>200</v>
      </c>
      <c r="B224" s="313">
        <f t="shared" si="95"/>
        <v>38467</v>
      </c>
      <c r="C224" s="303">
        <v>1804</v>
      </c>
      <c r="D224" s="303">
        <v>406</v>
      </c>
      <c r="E224" s="303">
        <v>515</v>
      </c>
      <c r="F224" s="303">
        <v>64</v>
      </c>
      <c r="G224" s="303">
        <v>2386</v>
      </c>
      <c r="H224" s="303">
        <v>6718</v>
      </c>
      <c r="I224" s="303">
        <v>2589</v>
      </c>
      <c r="J224" s="303">
        <v>100</v>
      </c>
      <c r="K224" s="303">
        <v>955</v>
      </c>
      <c r="L224" s="303">
        <v>19109</v>
      </c>
      <c r="M224" s="303">
        <v>825</v>
      </c>
      <c r="N224" s="303">
        <v>2996</v>
      </c>
      <c r="O224" s="313">
        <f t="shared" si="96"/>
        <v>5052</v>
      </c>
      <c r="P224" s="303">
        <v>752</v>
      </c>
      <c r="Q224" s="303">
        <v>806</v>
      </c>
      <c r="R224" s="303">
        <v>233</v>
      </c>
      <c r="S224" s="303">
        <v>305</v>
      </c>
      <c r="T224" s="303">
        <v>112</v>
      </c>
      <c r="U224" s="303">
        <v>1813</v>
      </c>
      <c r="V224" s="303">
        <v>727</v>
      </c>
      <c r="W224" s="303">
        <v>304</v>
      </c>
      <c r="X224" s="313">
        <f t="shared" si="97"/>
        <v>2065</v>
      </c>
      <c r="Y224" s="303">
        <v>285</v>
      </c>
      <c r="Z224" s="303">
        <v>563</v>
      </c>
      <c r="AA224" s="303">
        <v>867</v>
      </c>
      <c r="AB224" s="303">
        <v>350</v>
      </c>
      <c r="AC224" s="313">
        <f t="shared" si="98"/>
        <v>3910</v>
      </c>
      <c r="AD224" s="303">
        <v>426</v>
      </c>
      <c r="AE224" s="303">
        <v>1049</v>
      </c>
      <c r="AF224" s="303">
        <v>125</v>
      </c>
      <c r="AG224" s="303">
        <v>744</v>
      </c>
      <c r="AH224" s="303">
        <v>373</v>
      </c>
      <c r="AI224" s="303">
        <v>1193</v>
      </c>
      <c r="AJ224" s="313">
        <f t="shared" si="99"/>
        <v>2029</v>
      </c>
      <c r="AK224" s="303">
        <v>1263</v>
      </c>
      <c r="AL224" s="303">
        <v>766</v>
      </c>
      <c r="AM224" s="313">
        <f t="shared" si="100"/>
        <v>8736</v>
      </c>
      <c r="AN224" s="303">
        <v>179</v>
      </c>
      <c r="AO224" s="303">
        <v>559</v>
      </c>
      <c r="AP224" s="303">
        <v>716</v>
      </c>
      <c r="AQ224" s="303">
        <v>183</v>
      </c>
      <c r="AR224" s="303">
        <v>1027</v>
      </c>
      <c r="AS224" s="303">
        <v>50</v>
      </c>
      <c r="AT224" s="303">
        <v>1196</v>
      </c>
      <c r="AU224" s="303">
        <v>2636</v>
      </c>
      <c r="AV224" s="303">
        <v>1800</v>
      </c>
      <c r="AW224" s="303">
        <v>390</v>
      </c>
      <c r="AX224" s="313">
        <f t="shared" si="101"/>
        <v>7230</v>
      </c>
      <c r="AY224" s="303">
        <v>523</v>
      </c>
      <c r="AZ224" s="303">
        <v>3910</v>
      </c>
      <c r="BA224" s="303">
        <v>1618</v>
      </c>
      <c r="BB224" s="303">
        <v>638</v>
      </c>
      <c r="BC224" s="303">
        <v>541</v>
      </c>
      <c r="BD224" s="313">
        <f t="shared" si="102"/>
        <v>112326</v>
      </c>
      <c r="BE224" s="303">
        <v>28981</v>
      </c>
      <c r="BF224" s="303">
        <v>5478</v>
      </c>
      <c r="BG224" s="303">
        <v>5443</v>
      </c>
      <c r="BH224" s="303">
        <v>8534</v>
      </c>
      <c r="BI224" s="303">
        <v>13942</v>
      </c>
      <c r="BJ224" s="303">
        <v>24783</v>
      </c>
      <c r="BK224" s="303">
        <v>15439</v>
      </c>
      <c r="BL224" s="303">
        <v>9726</v>
      </c>
      <c r="BM224" s="313">
        <f t="shared" si="103"/>
        <v>4153</v>
      </c>
      <c r="BN224" s="303">
        <v>674</v>
      </c>
      <c r="BO224" s="303">
        <v>659</v>
      </c>
      <c r="BP224" s="303">
        <v>209</v>
      </c>
      <c r="BQ224" s="303">
        <v>242</v>
      </c>
      <c r="BR224" s="303">
        <v>2369</v>
      </c>
      <c r="BS224" s="313">
        <f t="shared" si="104"/>
        <v>5122</v>
      </c>
      <c r="BT224" s="348">
        <v>442</v>
      </c>
      <c r="BU224" s="303">
        <v>416</v>
      </c>
      <c r="BV224" s="303">
        <v>251</v>
      </c>
      <c r="BW224" s="303">
        <v>35</v>
      </c>
      <c r="BX224" s="303">
        <v>153</v>
      </c>
      <c r="BY224" s="303">
        <v>2269</v>
      </c>
      <c r="BZ224" s="303">
        <v>154</v>
      </c>
      <c r="CA224" s="303">
        <v>309</v>
      </c>
      <c r="CB224" s="303">
        <v>399</v>
      </c>
      <c r="CC224" s="303">
        <v>137</v>
      </c>
      <c r="CD224" s="303">
        <v>285</v>
      </c>
      <c r="CE224" s="303">
        <v>272</v>
      </c>
      <c r="CF224" s="313">
        <f t="shared" si="105"/>
        <v>10406</v>
      </c>
      <c r="CG224" s="303">
        <v>92</v>
      </c>
      <c r="CH224" s="303">
        <v>426</v>
      </c>
      <c r="CI224" s="303">
        <v>156</v>
      </c>
      <c r="CJ224" s="303">
        <v>1436</v>
      </c>
      <c r="CK224" s="303">
        <v>4685</v>
      </c>
      <c r="CL224" s="303">
        <v>87</v>
      </c>
      <c r="CM224" s="303">
        <v>2156</v>
      </c>
      <c r="CN224" s="303">
        <v>77</v>
      </c>
      <c r="CO224" s="303">
        <v>32</v>
      </c>
      <c r="CP224" s="303">
        <v>137</v>
      </c>
      <c r="CQ224" s="303">
        <v>466</v>
      </c>
      <c r="CR224" s="303">
        <v>357</v>
      </c>
      <c r="CS224" s="303">
        <v>299</v>
      </c>
      <c r="CT224" s="313">
        <f t="shared" si="106"/>
        <v>4995</v>
      </c>
      <c r="CU224" s="303">
        <v>2507</v>
      </c>
      <c r="CV224" s="303">
        <v>1126</v>
      </c>
      <c r="CW224" s="303">
        <v>270</v>
      </c>
      <c r="CX224" s="303">
        <v>857</v>
      </c>
      <c r="CY224" s="303">
        <v>235</v>
      </c>
      <c r="CZ224" s="313">
        <f t="shared" si="107"/>
        <v>54105</v>
      </c>
      <c r="DA224" s="303">
        <v>393</v>
      </c>
      <c r="DB224" s="303">
        <v>355</v>
      </c>
      <c r="DC224" s="303">
        <v>22915</v>
      </c>
      <c r="DD224" s="303">
        <v>17614</v>
      </c>
      <c r="DE224" s="303">
        <v>11098</v>
      </c>
      <c r="DF224" s="303">
        <v>1730</v>
      </c>
      <c r="DG224" s="313">
        <f t="shared" si="108"/>
        <v>258596</v>
      </c>
      <c r="DH224" s="314" t="s">
        <v>413</v>
      </c>
      <c r="DI224" s="315" t="s">
        <v>413</v>
      </c>
      <c r="DJ224" s="315" t="s">
        <v>413</v>
      </c>
      <c r="DK224" s="315" t="s">
        <v>413</v>
      </c>
      <c r="DL224" s="314" t="s">
        <v>413</v>
      </c>
      <c r="DM224" s="315" t="s">
        <v>413</v>
      </c>
      <c r="DN224" s="316" t="s">
        <v>413</v>
      </c>
    </row>
    <row r="225" spans="1:127" s="6" customFormat="1" ht="16.5" customHeight="1">
      <c r="A225" s="146" t="s">
        <v>201</v>
      </c>
      <c r="B225" s="313">
        <f t="shared" si="95"/>
        <v>56524</v>
      </c>
      <c r="C225" s="303">
        <v>3610</v>
      </c>
      <c r="D225" s="303">
        <v>1206</v>
      </c>
      <c r="E225" s="303">
        <v>835</v>
      </c>
      <c r="F225" s="303">
        <v>260</v>
      </c>
      <c r="G225" s="303">
        <v>1946</v>
      </c>
      <c r="H225" s="303">
        <v>8279</v>
      </c>
      <c r="I225" s="303">
        <v>3925</v>
      </c>
      <c r="J225" s="303">
        <v>536</v>
      </c>
      <c r="K225" s="303">
        <v>3164</v>
      </c>
      <c r="L225" s="303">
        <v>24651</v>
      </c>
      <c r="M225" s="303">
        <v>1987</v>
      </c>
      <c r="N225" s="303">
        <v>6125</v>
      </c>
      <c r="O225" s="313">
        <f t="shared" si="96"/>
        <v>13756</v>
      </c>
      <c r="P225" s="303">
        <v>4181</v>
      </c>
      <c r="Q225" s="303">
        <v>2723</v>
      </c>
      <c r="R225" s="303">
        <v>657</v>
      </c>
      <c r="S225" s="303">
        <v>946</v>
      </c>
      <c r="T225" s="303">
        <v>443</v>
      </c>
      <c r="U225" s="303">
        <v>1704</v>
      </c>
      <c r="V225" s="303">
        <v>2227</v>
      </c>
      <c r="W225" s="303">
        <v>875</v>
      </c>
      <c r="X225" s="313">
        <f t="shared" si="97"/>
        <v>16541</v>
      </c>
      <c r="Y225" s="303">
        <v>2034</v>
      </c>
      <c r="Z225" s="303">
        <v>3857</v>
      </c>
      <c r="AA225" s="303">
        <v>7839</v>
      </c>
      <c r="AB225" s="303">
        <v>2811</v>
      </c>
      <c r="AC225" s="313">
        <f t="shared" si="98"/>
        <v>26307</v>
      </c>
      <c r="AD225" s="303">
        <v>1349</v>
      </c>
      <c r="AE225" s="303">
        <v>4499</v>
      </c>
      <c r="AF225" s="303">
        <v>1160</v>
      </c>
      <c r="AG225" s="303">
        <v>5813</v>
      </c>
      <c r="AH225" s="303">
        <v>2212</v>
      </c>
      <c r="AI225" s="303">
        <v>11274</v>
      </c>
      <c r="AJ225" s="313">
        <f t="shared" si="99"/>
        <v>632</v>
      </c>
      <c r="AK225" s="303">
        <v>228</v>
      </c>
      <c r="AL225" s="303">
        <v>404</v>
      </c>
      <c r="AM225" s="313">
        <f t="shared" si="100"/>
        <v>34714</v>
      </c>
      <c r="AN225" s="303">
        <v>625</v>
      </c>
      <c r="AO225" s="303">
        <v>2761</v>
      </c>
      <c r="AP225" s="303">
        <v>4431</v>
      </c>
      <c r="AQ225" s="303">
        <v>394</v>
      </c>
      <c r="AR225" s="303">
        <v>4125</v>
      </c>
      <c r="AS225" s="303">
        <v>466</v>
      </c>
      <c r="AT225" s="303">
        <v>4539</v>
      </c>
      <c r="AU225" s="303">
        <v>10798</v>
      </c>
      <c r="AV225" s="303">
        <v>5570</v>
      </c>
      <c r="AW225" s="303">
        <v>1005</v>
      </c>
      <c r="AX225" s="313">
        <f t="shared" si="101"/>
        <v>37013</v>
      </c>
      <c r="AY225" s="303">
        <v>2571</v>
      </c>
      <c r="AZ225" s="303">
        <v>16074</v>
      </c>
      <c r="BA225" s="303">
        <v>11571</v>
      </c>
      <c r="BB225" s="303">
        <v>3002</v>
      </c>
      <c r="BC225" s="303">
        <v>3795</v>
      </c>
      <c r="BD225" s="313">
        <f t="shared" si="102"/>
        <v>448938</v>
      </c>
      <c r="BE225" s="303">
        <v>71518</v>
      </c>
      <c r="BF225" s="303">
        <v>38835</v>
      </c>
      <c r="BG225" s="303">
        <v>34972</v>
      </c>
      <c r="BH225" s="303">
        <v>47661</v>
      </c>
      <c r="BI225" s="303">
        <v>50421</v>
      </c>
      <c r="BJ225" s="303">
        <v>102082</v>
      </c>
      <c r="BK225" s="303">
        <v>56383</v>
      </c>
      <c r="BL225" s="303">
        <v>47066</v>
      </c>
      <c r="BM225" s="313">
        <f t="shared" si="103"/>
        <v>25245</v>
      </c>
      <c r="BN225" s="303">
        <v>3735</v>
      </c>
      <c r="BO225" s="303">
        <v>6152</v>
      </c>
      <c r="BP225" s="303">
        <v>1260</v>
      </c>
      <c r="BQ225" s="303">
        <v>998</v>
      </c>
      <c r="BR225" s="303">
        <v>13100</v>
      </c>
      <c r="BS225" s="313">
        <f t="shared" si="104"/>
        <v>34058</v>
      </c>
      <c r="BT225" s="348">
        <v>1699</v>
      </c>
      <c r="BU225" s="303">
        <v>2108</v>
      </c>
      <c r="BV225" s="303">
        <v>775</v>
      </c>
      <c r="BW225" s="303">
        <v>310</v>
      </c>
      <c r="BX225" s="303">
        <v>1458</v>
      </c>
      <c r="BY225" s="303">
        <v>12495</v>
      </c>
      <c r="BZ225" s="303">
        <v>1224</v>
      </c>
      <c r="CA225" s="303">
        <v>1373</v>
      </c>
      <c r="CB225" s="303">
        <v>2684</v>
      </c>
      <c r="CC225" s="303">
        <v>1741</v>
      </c>
      <c r="CD225" s="303">
        <v>3846</v>
      </c>
      <c r="CE225" s="303">
        <v>4345</v>
      </c>
      <c r="CF225" s="313">
        <f t="shared" si="105"/>
        <v>34081</v>
      </c>
      <c r="CG225" s="303">
        <v>632</v>
      </c>
      <c r="CH225" s="303">
        <v>1235</v>
      </c>
      <c r="CI225" s="303">
        <v>1053</v>
      </c>
      <c r="CJ225" s="303">
        <v>2835</v>
      </c>
      <c r="CK225" s="303">
        <v>14890</v>
      </c>
      <c r="CL225" s="303">
        <v>549</v>
      </c>
      <c r="CM225" s="303">
        <v>7209</v>
      </c>
      <c r="CN225" s="303">
        <v>585</v>
      </c>
      <c r="CO225" s="303">
        <v>159</v>
      </c>
      <c r="CP225" s="303">
        <v>844</v>
      </c>
      <c r="CQ225" s="303">
        <v>1469</v>
      </c>
      <c r="CR225" s="303">
        <v>1392</v>
      </c>
      <c r="CS225" s="303">
        <v>1229</v>
      </c>
      <c r="CT225" s="313">
        <f t="shared" si="106"/>
        <v>26341</v>
      </c>
      <c r="CU225" s="303">
        <v>11459</v>
      </c>
      <c r="CV225" s="303">
        <v>6447</v>
      </c>
      <c r="CW225" s="303">
        <v>1587</v>
      </c>
      <c r="CX225" s="303">
        <v>4955</v>
      </c>
      <c r="CY225" s="303">
        <v>1893</v>
      </c>
      <c r="CZ225" s="313">
        <f t="shared" si="107"/>
        <v>42436</v>
      </c>
      <c r="DA225" s="303">
        <v>447</v>
      </c>
      <c r="DB225" s="303">
        <v>352</v>
      </c>
      <c r="DC225" s="303">
        <v>12569</v>
      </c>
      <c r="DD225" s="303">
        <v>23246</v>
      </c>
      <c r="DE225" s="303">
        <v>3376</v>
      </c>
      <c r="DF225" s="303">
        <v>2446</v>
      </c>
      <c r="DG225" s="313">
        <f t="shared" si="108"/>
        <v>796586</v>
      </c>
      <c r="DH225" s="314" t="s">
        <v>413</v>
      </c>
      <c r="DI225" s="315" t="s">
        <v>413</v>
      </c>
      <c r="DJ225" s="315" t="s">
        <v>413</v>
      </c>
      <c r="DK225" s="315" t="s">
        <v>413</v>
      </c>
      <c r="DL225" s="314" t="s">
        <v>413</v>
      </c>
      <c r="DM225" s="315" t="s">
        <v>413</v>
      </c>
      <c r="DN225" s="316" t="s">
        <v>413</v>
      </c>
    </row>
    <row r="226" spans="1:127" s="6" customFormat="1" ht="16.5" customHeight="1">
      <c r="A226" s="146" t="s">
        <v>202</v>
      </c>
      <c r="B226" s="313">
        <f t="shared" si="95"/>
        <v>45929</v>
      </c>
      <c r="C226" s="303">
        <v>6062</v>
      </c>
      <c r="D226" s="303">
        <v>808</v>
      </c>
      <c r="E226" s="303">
        <v>643</v>
      </c>
      <c r="F226" s="303">
        <v>16</v>
      </c>
      <c r="G226" s="303">
        <v>2413</v>
      </c>
      <c r="H226" s="303">
        <v>8367</v>
      </c>
      <c r="I226" s="303">
        <v>5798</v>
      </c>
      <c r="J226" s="303">
        <v>551</v>
      </c>
      <c r="K226" s="303">
        <v>2750</v>
      </c>
      <c r="L226" s="303">
        <v>9306</v>
      </c>
      <c r="M226" s="303">
        <v>2445</v>
      </c>
      <c r="N226" s="303">
        <v>6770</v>
      </c>
      <c r="O226" s="313">
        <f t="shared" si="96"/>
        <v>14853</v>
      </c>
      <c r="P226" s="303">
        <v>1067</v>
      </c>
      <c r="Q226" s="303">
        <v>4314</v>
      </c>
      <c r="R226" s="303">
        <v>2401</v>
      </c>
      <c r="S226" s="303">
        <v>502</v>
      </c>
      <c r="T226" s="303">
        <v>1007</v>
      </c>
      <c r="U226" s="303">
        <v>2504</v>
      </c>
      <c r="V226" s="303">
        <v>1397</v>
      </c>
      <c r="W226" s="303">
        <v>1661</v>
      </c>
      <c r="X226" s="313">
        <f t="shared" si="97"/>
        <v>5850</v>
      </c>
      <c r="Y226" s="303">
        <v>543</v>
      </c>
      <c r="Z226" s="303">
        <v>941</v>
      </c>
      <c r="AA226" s="303">
        <v>2278</v>
      </c>
      <c r="AB226" s="303">
        <v>2088</v>
      </c>
      <c r="AC226" s="313">
        <f t="shared" si="98"/>
        <v>11161</v>
      </c>
      <c r="AD226" s="303">
        <v>850</v>
      </c>
      <c r="AE226" s="303">
        <v>2106</v>
      </c>
      <c r="AF226" s="303">
        <v>242</v>
      </c>
      <c r="AG226" s="303">
        <v>782</v>
      </c>
      <c r="AH226" s="303">
        <v>2635</v>
      </c>
      <c r="AI226" s="303">
        <v>4546</v>
      </c>
      <c r="AJ226" s="313">
        <f t="shared" si="99"/>
        <v>16</v>
      </c>
      <c r="AK226" s="303">
        <v>6</v>
      </c>
      <c r="AL226" s="303">
        <v>10</v>
      </c>
      <c r="AM226" s="313">
        <f t="shared" si="100"/>
        <v>50951</v>
      </c>
      <c r="AN226" s="303">
        <v>1002</v>
      </c>
      <c r="AO226" s="303">
        <v>932</v>
      </c>
      <c r="AP226" s="303">
        <v>1952</v>
      </c>
      <c r="AQ226" s="303">
        <v>611</v>
      </c>
      <c r="AR226" s="303">
        <v>4039</v>
      </c>
      <c r="AS226" s="303">
        <v>815</v>
      </c>
      <c r="AT226" s="303">
        <v>10317</v>
      </c>
      <c r="AU226" s="303">
        <v>18192</v>
      </c>
      <c r="AV226" s="303">
        <v>10842</v>
      </c>
      <c r="AW226" s="303">
        <v>2249</v>
      </c>
      <c r="AX226" s="313">
        <f t="shared" si="101"/>
        <v>9278</v>
      </c>
      <c r="AY226" s="303">
        <v>1266</v>
      </c>
      <c r="AZ226" s="303">
        <v>2932</v>
      </c>
      <c r="BA226" s="303">
        <v>3823</v>
      </c>
      <c r="BB226" s="303">
        <v>684</v>
      </c>
      <c r="BC226" s="303">
        <v>573</v>
      </c>
      <c r="BD226" s="313">
        <f t="shared" si="102"/>
        <v>69307</v>
      </c>
      <c r="BE226" s="303">
        <v>5007</v>
      </c>
      <c r="BF226" s="303">
        <v>7512</v>
      </c>
      <c r="BG226" s="303">
        <v>4669</v>
      </c>
      <c r="BH226" s="303">
        <v>8268</v>
      </c>
      <c r="BI226" s="303">
        <v>3137</v>
      </c>
      <c r="BJ226" s="303">
        <v>18623</v>
      </c>
      <c r="BK226" s="303">
        <v>6558</v>
      </c>
      <c r="BL226" s="303">
        <v>15533</v>
      </c>
      <c r="BM226" s="313">
        <f t="shared" si="103"/>
        <v>7949</v>
      </c>
      <c r="BN226" s="303">
        <v>1308</v>
      </c>
      <c r="BO226" s="303">
        <v>2445</v>
      </c>
      <c r="BP226" s="303">
        <v>156</v>
      </c>
      <c r="BQ226" s="303">
        <v>1689</v>
      </c>
      <c r="BR226" s="303">
        <v>2351</v>
      </c>
      <c r="BS226" s="313">
        <f t="shared" si="104"/>
        <v>8944</v>
      </c>
      <c r="BT226" s="348">
        <v>204</v>
      </c>
      <c r="BU226" s="303">
        <v>617</v>
      </c>
      <c r="BV226" s="303">
        <v>1345</v>
      </c>
      <c r="BW226" s="303">
        <v>424</v>
      </c>
      <c r="BX226" s="303">
        <v>391</v>
      </c>
      <c r="BY226" s="303">
        <v>3919</v>
      </c>
      <c r="BZ226" s="303">
        <v>77</v>
      </c>
      <c r="CA226" s="303">
        <v>18</v>
      </c>
      <c r="CB226" s="303">
        <v>276</v>
      </c>
      <c r="CC226" s="303">
        <v>210</v>
      </c>
      <c r="CD226" s="303">
        <v>486</v>
      </c>
      <c r="CE226" s="303">
        <v>977</v>
      </c>
      <c r="CF226" s="313">
        <f t="shared" si="105"/>
        <v>7996</v>
      </c>
      <c r="CG226" s="303">
        <v>63</v>
      </c>
      <c r="CH226" s="303">
        <v>729</v>
      </c>
      <c r="CI226" s="303">
        <v>385</v>
      </c>
      <c r="CJ226" s="303">
        <v>755</v>
      </c>
      <c r="CK226" s="303">
        <v>1922</v>
      </c>
      <c r="CL226" s="303">
        <v>28</v>
      </c>
      <c r="CM226" s="303">
        <v>2427</v>
      </c>
      <c r="CN226" s="303">
        <v>126</v>
      </c>
      <c r="CO226" s="303">
        <v>124</v>
      </c>
      <c r="CP226" s="303">
        <v>28</v>
      </c>
      <c r="CQ226" s="303">
        <v>782</v>
      </c>
      <c r="CR226" s="303">
        <v>403</v>
      </c>
      <c r="CS226" s="303">
        <v>224</v>
      </c>
      <c r="CT226" s="313">
        <f t="shared" si="106"/>
        <v>5722</v>
      </c>
      <c r="CU226" s="303">
        <v>2754</v>
      </c>
      <c r="CV226" s="303">
        <v>1719</v>
      </c>
      <c r="CW226" s="303">
        <v>142</v>
      </c>
      <c r="CX226" s="303">
        <v>902</v>
      </c>
      <c r="CY226" s="303">
        <v>205</v>
      </c>
      <c r="CZ226" s="313">
        <f t="shared" si="107"/>
        <v>10661</v>
      </c>
      <c r="DA226" s="303">
        <v>240</v>
      </c>
      <c r="DB226" s="303">
        <v>305</v>
      </c>
      <c r="DC226" s="303">
        <v>1190</v>
      </c>
      <c r="DD226" s="303">
        <v>6052</v>
      </c>
      <c r="DE226" s="303">
        <v>1336</v>
      </c>
      <c r="DF226" s="303">
        <v>1538</v>
      </c>
      <c r="DG226" s="313">
        <f t="shared" si="108"/>
        <v>248617</v>
      </c>
      <c r="DH226" s="314" t="s">
        <v>413</v>
      </c>
      <c r="DI226" s="315" t="s">
        <v>413</v>
      </c>
      <c r="DJ226" s="315" t="s">
        <v>413</v>
      </c>
      <c r="DK226" s="315" t="s">
        <v>413</v>
      </c>
      <c r="DL226" s="314" t="s">
        <v>413</v>
      </c>
      <c r="DM226" s="315" t="s">
        <v>413</v>
      </c>
      <c r="DN226" s="316" t="s">
        <v>413</v>
      </c>
    </row>
    <row r="227" spans="1:127" s="6" customFormat="1" ht="16.5" customHeight="1">
      <c r="A227" s="146" t="s">
        <v>203</v>
      </c>
      <c r="B227" s="313">
        <f t="shared" si="95"/>
        <v>77852</v>
      </c>
      <c r="C227" s="303">
        <v>7833</v>
      </c>
      <c r="D227" s="303">
        <v>1383</v>
      </c>
      <c r="E227" s="303">
        <v>1633</v>
      </c>
      <c r="F227" s="303">
        <v>454</v>
      </c>
      <c r="G227" s="303">
        <v>3872</v>
      </c>
      <c r="H227" s="303">
        <v>12187</v>
      </c>
      <c r="I227" s="303">
        <v>3823</v>
      </c>
      <c r="J227" s="303">
        <v>774</v>
      </c>
      <c r="K227" s="303">
        <v>4275</v>
      </c>
      <c r="L227" s="303">
        <v>29808</v>
      </c>
      <c r="M227" s="303">
        <v>2761</v>
      </c>
      <c r="N227" s="303">
        <v>9049</v>
      </c>
      <c r="O227" s="313">
        <f t="shared" si="96"/>
        <v>16487</v>
      </c>
      <c r="P227" s="303">
        <v>4055</v>
      </c>
      <c r="Q227" s="303">
        <v>4155</v>
      </c>
      <c r="R227" s="303">
        <v>991</v>
      </c>
      <c r="S227" s="303">
        <v>1151</v>
      </c>
      <c r="T227" s="303">
        <v>774</v>
      </c>
      <c r="U227" s="303">
        <v>2682</v>
      </c>
      <c r="V227" s="303">
        <v>1577</v>
      </c>
      <c r="W227" s="303">
        <v>1102</v>
      </c>
      <c r="X227" s="313">
        <f t="shared" si="97"/>
        <v>19017</v>
      </c>
      <c r="Y227" s="303">
        <v>2199</v>
      </c>
      <c r="Z227" s="303">
        <v>4664</v>
      </c>
      <c r="AA227" s="303">
        <v>8903</v>
      </c>
      <c r="AB227" s="303">
        <v>3251</v>
      </c>
      <c r="AC227" s="313">
        <f t="shared" si="98"/>
        <v>18803</v>
      </c>
      <c r="AD227" s="303">
        <v>1901</v>
      </c>
      <c r="AE227" s="303">
        <v>2753</v>
      </c>
      <c r="AF227" s="303">
        <v>1165</v>
      </c>
      <c r="AG227" s="303">
        <v>4789</v>
      </c>
      <c r="AH227" s="303">
        <v>1913</v>
      </c>
      <c r="AI227" s="303">
        <v>6282</v>
      </c>
      <c r="AJ227" s="313">
        <f t="shared" si="99"/>
        <v>1128</v>
      </c>
      <c r="AK227" s="303">
        <v>484</v>
      </c>
      <c r="AL227" s="303">
        <v>644</v>
      </c>
      <c r="AM227" s="313">
        <f t="shared" si="100"/>
        <v>43632</v>
      </c>
      <c r="AN227" s="303">
        <v>728</v>
      </c>
      <c r="AO227" s="303">
        <v>4012</v>
      </c>
      <c r="AP227" s="303">
        <v>3662</v>
      </c>
      <c r="AQ227" s="303">
        <v>491</v>
      </c>
      <c r="AR227" s="303">
        <v>5566</v>
      </c>
      <c r="AS227" s="303">
        <v>534</v>
      </c>
      <c r="AT227" s="303">
        <v>5931</v>
      </c>
      <c r="AU227" s="303">
        <v>14709</v>
      </c>
      <c r="AV227" s="303">
        <v>6905</v>
      </c>
      <c r="AW227" s="303">
        <v>1094</v>
      </c>
      <c r="AX227" s="313">
        <f t="shared" si="101"/>
        <v>26724</v>
      </c>
      <c r="AY227" s="303">
        <v>1720</v>
      </c>
      <c r="AZ227" s="303">
        <v>13358</v>
      </c>
      <c r="BA227" s="303">
        <v>6622</v>
      </c>
      <c r="BB227" s="303">
        <v>2728</v>
      </c>
      <c r="BC227" s="303">
        <v>2296</v>
      </c>
      <c r="BD227" s="313">
        <f t="shared" si="102"/>
        <v>449597</v>
      </c>
      <c r="BE227" s="303">
        <v>130964</v>
      </c>
      <c r="BF227" s="303">
        <v>31408</v>
      </c>
      <c r="BG227" s="303">
        <v>25496</v>
      </c>
      <c r="BH227" s="303">
        <v>25309</v>
      </c>
      <c r="BI227" s="303">
        <v>56200</v>
      </c>
      <c r="BJ227" s="303">
        <v>86086</v>
      </c>
      <c r="BK227" s="303">
        <v>55728</v>
      </c>
      <c r="BL227" s="303">
        <v>38406</v>
      </c>
      <c r="BM227" s="313">
        <f t="shared" si="103"/>
        <v>16051</v>
      </c>
      <c r="BN227" s="303">
        <v>3677</v>
      </c>
      <c r="BO227" s="303">
        <v>2709</v>
      </c>
      <c r="BP227" s="303">
        <v>1574</v>
      </c>
      <c r="BQ227" s="303">
        <v>1105</v>
      </c>
      <c r="BR227" s="303">
        <v>6986</v>
      </c>
      <c r="BS227" s="313">
        <f t="shared" si="104"/>
        <v>36210</v>
      </c>
      <c r="BT227" s="348">
        <v>1490</v>
      </c>
      <c r="BU227" s="303">
        <v>2692</v>
      </c>
      <c r="BV227" s="303">
        <v>805</v>
      </c>
      <c r="BW227" s="303">
        <v>274</v>
      </c>
      <c r="BX227" s="303">
        <v>2085</v>
      </c>
      <c r="BY227" s="303">
        <v>12543</v>
      </c>
      <c r="BZ227" s="303">
        <v>1802</v>
      </c>
      <c r="CA227" s="303">
        <v>1387</v>
      </c>
      <c r="CB227" s="303">
        <v>5234</v>
      </c>
      <c r="CC227" s="303">
        <v>1472</v>
      </c>
      <c r="CD227" s="303">
        <v>3459</v>
      </c>
      <c r="CE227" s="303">
        <v>2967</v>
      </c>
      <c r="CF227" s="313">
        <f t="shared" si="105"/>
        <v>48445</v>
      </c>
      <c r="CG227" s="303">
        <v>1116</v>
      </c>
      <c r="CH227" s="303">
        <v>2253</v>
      </c>
      <c r="CI227" s="303">
        <v>1246</v>
      </c>
      <c r="CJ227" s="303">
        <v>4846</v>
      </c>
      <c r="CK227" s="303">
        <v>18264</v>
      </c>
      <c r="CL227" s="303">
        <v>951</v>
      </c>
      <c r="CM227" s="303">
        <v>9903</v>
      </c>
      <c r="CN227" s="303">
        <v>869</v>
      </c>
      <c r="CO227" s="303">
        <v>269</v>
      </c>
      <c r="CP227" s="303">
        <v>1316</v>
      </c>
      <c r="CQ227" s="303">
        <v>3282</v>
      </c>
      <c r="CR227" s="303">
        <v>2229</v>
      </c>
      <c r="CS227" s="303">
        <v>1901</v>
      </c>
      <c r="CT227" s="313">
        <f t="shared" si="106"/>
        <v>20719</v>
      </c>
      <c r="CU227" s="303">
        <v>9305</v>
      </c>
      <c r="CV227" s="303">
        <v>5419</v>
      </c>
      <c r="CW227" s="303">
        <v>986</v>
      </c>
      <c r="CX227" s="303">
        <v>2494</v>
      </c>
      <c r="CY227" s="303">
        <v>2515</v>
      </c>
      <c r="CZ227" s="313">
        <f t="shared" si="107"/>
        <v>50911</v>
      </c>
      <c r="DA227" s="303">
        <v>1134</v>
      </c>
      <c r="DB227" s="303">
        <v>738</v>
      </c>
      <c r="DC227" s="303">
        <v>15748</v>
      </c>
      <c r="DD227" s="303">
        <v>24426</v>
      </c>
      <c r="DE227" s="303">
        <v>5119</v>
      </c>
      <c r="DF227" s="303">
        <v>3746</v>
      </c>
      <c r="DG227" s="313">
        <f t="shared" si="108"/>
        <v>825576</v>
      </c>
      <c r="DH227" s="314" t="s">
        <v>413</v>
      </c>
      <c r="DI227" s="315" t="s">
        <v>413</v>
      </c>
      <c r="DJ227" s="315" t="s">
        <v>413</v>
      </c>
      <c r="DK227" s="315" t="s">
        <v>413</v>
      </c>
      <c r="DL227" s="314" t="s">
        <v>413</v>
      </c>
      <c r="DM227" s="315" t="s">
        <v>413</v>
      </c>
      <c r="DN227" s="316" t="s">
        <v>413</v>
      </c>
    </row>
    <row r="228" spans="1:127" s="31" customFormat="1" ht="16.5" customHeight="1">
      <c r="A228" s="147" t="s">
        <v>204</v>
      </c>
      <c r="B228" s="402">
        <v>51.43457353728774</v>
      </c>
      <c r="C228" s="403">
        <v>50.740967187818441</v>
      </c>
      <c r="D228" s="403">
        <v>50.800309797340901</v>
      </c>
      <c r="E228" s="403">
        <v>52.021193092621665</v>
      </c>
      <c r="F228" s="403">
        <v>52.16346153846154</v>
      </c>
      <c r="G228" s="403">
        <v>51.366136034732271</v>
      </c>
      <c r="H228" s="403">
        <v>51.060533021141794</v>
      </c>
      <c r="I228" s="403">
        <v>50.393037619314995</v>
      </c>
      <c r="J228" s="403">
        <v>51.649711300522405</v>
      </c>
      <c r="K228" s="403">
        <v>50.544135429262397</v>
      </c>
      <c r="L228" s="403">
        <v>51.819061649288919</v>
      </c>
      <c r="M228" s="403">
        <v>51.142901570517807</v>
      </c>
      <c r="N228" s="403">
        <v>52.739992647217839</v>
      </c>
      <c r="O228" s="402">
        <v>51.220572535467049</v>
      </c>
      <c r="P228" s="403">
        <v>51.084309737301972</v>
      </c>
      <c r="Q228" s="403">
        <v>52.219333835426738</v>
      </c>
      <c r="R228" s="403">
        <v>51.079432526900149</v>
      </c>
      <c r="S228" s="403">
        <v>50.285370982276959</v>
      </c>
      <c r="T228" s="403">
        <v>50.143595634692709</v>
      </c>
      <c r="U228" s="403">
        <v>50.888963435088897</v>
      </c>
      <c r="V228" s="403">
        <v>51.01080033231792</v>
      </c>
      <c r="W228" s="403">
        <v>51.42553836821353</v>
      </c>
      <c r="X228" s="402">
        <v>50.578922021110081</v>
      </c>
      <c r="Y228" s="403">
        <v>49.404898146028842</v>
      </c>
      <c r="Z228" s="403">
        <v>51.807428927163315</v>
      </c>
      <c r="AA228" s="403">
        <v>49.978857233469</v>
      </c>
      <c r="AB228" s="403">
        <v>51.251295720420551</v>
      </c>
      <c r="AC228" s="402">
        <v>50.421535637809725</v>
      </c>
      <c r="AD228" s="403">
        <v>49.596774193548384</v>
      </c>
      <c r="AE228" s="403">
        <v>50.133990005069897</v>
      </c>
      <c r="AF228" s="403">
        <v>50.968753499832012</v>
      </c>
      <c r="AG228" s="403">
        <v>51.407540934354813</v>
      </c>
      <c r="AH228" s="403">
        <v>49.71720980339348</v>
      </c>
      <c r="AI228" s="403">
        <v>50.357545471371125</v>
      </c>
      <c r="AJ228" s="402">
        <v>45.279489774016497</v>
      </c>
      <c r="AK228" s="403">
        <v>47.041022192333557</v>
      </c>
      <c r="AL228" s="403">
        <v>43.803189990418758</v>
      </c>
      <c r="AM228" s="402">
        <v>51.359402033563171</v>
      </c>
      <c r="AN228" s="403">
        <v>51.108444388302907</v>
      </c>
      <c r="AO228" s="403">
        <v>50.018304960644336</v>
      </c>
      <c r="AP228" s="403">
        <v>51.387639926819439</v>
      </c>
      <c r="AQ228" s="403">
        <v>49.746853753797197</v>
      </c>
      <c r="AR228" s="403">
        <v>50.52109612875163</v>
      </c>
      <c r="AS228" s="403">
        <v>51.11630625365283</v>
      </c>
      <c r="AT228" s="403">
        <v>51.597401028062571</v>
      </c>
      <c r="AU228" s="403">
        <v>51.934433083073493</v>
      </c>
      <c r="AV228" s="403">
        <v>51.437051806369027</v>
      </c>
      <c r="AW228" s="403">
        <v>51.061402952918066</v>
      </c>
      <c r="AX228" s="402">
        <v>49.666098010154421</v>
      </c>
      <c r="AY228" s="403">
        <v>49.733231707317074</v>
      </c>
      <c r="AZ228" s="403">
        <v>49.684289946134484</v>
      </c>
      <c r="BA228" s="403">
        <v>49.992620894347603</v>
      </c>
      <c r="BB228" s="403">
        <v>49.943378420887072</v>
      </c>
      <c r="BC228" s="403">
        <v>47.959552184904297</v>
      </c>
      <c r="BD228" s="402">
        <v>51.417635878963253</v>
      </c>
      <c r="BE228" s="403">
        <v>53.78826132965667</v>
      </c>
      <c r="BF228" s="403">
        <v>51.429070376622619</v>
      </c>
      <c r="BG228" s="403">
        <v>52.435520766703888</v>
      </c>
      <c r="BH228" s="403">
        <v>49.949332559171353</v>
      </c>
      <c r="BI228" s="403">
        <v>53.32467928031155</v>
      </c>
      <c r="BJ228" s="403">
        <v>48.570036725042655</v>
      </c>
      <c r="BK228" s="403">
        <v>51.101530087782223</v>
      </c>
      <c r="BL228" s="403">
        <v>50.668993062465582</v>
      </c>
      <c r="BM228" s="402">
        <v>49.343374330643044</v>
      </c>
      <c r="BN228" s="403">
        <v>49.871031280776627</v>
      </c>
      <c r="BO228" s="403">
        <v>50.576117965247683</v>
      </c>
      <c r="BP228" s="403">
        <v>50.265082266910419</v>
      </c>
      <c r="BQ228" s="403">
        <v>49.532710280373834</v>
      </c>
      <c r="BR228" s="403">
        <v>48.397982025324914</v>
      </c>
      <c r="BS228" s="402">
        <v>51.734210329621042</v>
      </c>
      <c r="BT228" s="404">
        <v>51.667305481027213</v>
      </c>
      <c r="BU228" s="403">
        <v>51.27733694600348</v>
      </c>
      <c r="BV228" s="403">
        <v>49.393019726858881</v>
      </c>
      <c r="BW228" s="403">
        <v>50.463994060876018</v>
      </c>
      <c r="BX228" s="403">
        <v>51.875434128270435</v>
      </c>
      <c r="BY228" s="403">
        <v>51.89803383162058</v>
      </c>
      <c r="BZ228" s="403">
        <v>52.148799745641462</v>
      </c>
      <c r="CA228" s="403">
        <v>51.369699450755633</v>
      </c>
      <c r="CB228" s="403">
        <v>53.544287493023056</v>
      </c>
      <c r="CC228" s="403">
        <v>48.896976899650895</v>
      </c>
      <c r="CD228" s="403">
        <v>52.136708602862527</v>
      </c>
      <c r="CE228" s="403">
        <v>50.857455369350369</v>
      </c>
      <c r="CF228" s="402">
        <v>49.733231707317074</v>
      </c>
      <c r="CG228" s="403">
        <v>51.943666611760833</v>
      </c>
      <c r="CH228" s="403">
        <v>51.419858967028773</v>
      </c>
      <c r="CI228" s="403">
        <v>51.789571120024682</v>
      </c>
      <c r="CJ228" s="403">
        <v>50.19380450751774</v>
      </c>
      <c r="CK228" s="403">
        <v>51.629147410094589</v>
      </c>
      <c r="CL228" s="403">
        <v>52.395186030047981</v>
      </c>
      <c r="CM228" s="403">
        <v>52.030544616271257</v>
      </c>
      <c r="CN228" s="403">
        <v>52.125497127706588</v>
      </c>
      <c r="CO228" s="403">
        <v>46.797752808988761</v>
      </c>
      <c r="CP228" s="403">
        <v>53.88070175438596</v>
      </c>
      <c r="CQ228" s="403">
        <v>53.546524064171116</v>
      </c>
      <c r="CR228" s="403">
        <v>53.547137144977121</v>
      </c>
      <c r="CS228" s="403">
        <v>50.355018230665905</v>
      </c>
      <c r="CT228" s="402">
        <v>49.987566678698911</v>
      </c>
      <c r="CU228" s="403">
        <v>49.486323964636469</v>
      </c>
      <c r="CV228" s="403">
        <v>49.919318845057845</v>
      </c>
      <c r="CW228" s="403">
        <v>49.253239622227099</v>
      </c>
      <c r="CX228" s="403">
        <v>51.462381149235227</v>
      </c>
      <c r="CY228" s="403">
        <v>50.466823462333409</v>
      </c>
      <c r="CZ228" s="402">
        <v>50.431354921249635</v>
      </c>
      <c r="DA228" s="403">
        <v>50.888281516911519</v>
      </c>
      <c r="DB228" s="403">
        <v>50.619278406031235</v>
      </c>
      <c r="DC228" s="403">
        <v>51.989828866645141</v>
      </c>
      <c r="DD228" s="403">
        <v>51.441169986036591</v>
      </c>
      <c r="DE228" s="403">
        <v>51.411627020132286</v>
      </c>
      <c r="DF228" s="403">
        <v>50.431354921249635</v>
      </c>
      <c r="DG228" s="402">
        <v>51.2</v>
      </c>
      <c r="DH228" s="405" t="s">
        <v>413</v>
      </c>
      <c r="DI228" s="406" t="s">
        <v>413</v>
      </c>
      <c r="DJ228" s="406" t="s">
        <v>413</v>
      </c>
      <c r="DK228" s="406" t="s">
        <v>413</v>
      </c>
      <c r="DL228" s="405" t="s">
        <v>413</v>
      </c>
      <c r="DM228" s="406" t="s">
        <v>413</v>
      </c>
      <c r="DN228" s="407" t="s">
        <v>413</v>
      </c>
    </row>
    <row r="229" spans="1:127" s="16" customFormat="1" ht="16.5" customHeight="1">
      <c r="A229" s="5"/>
      <c r="AM229" s="5"/>
    </row>
    <row r="230" spans="1:127" s="16" customFormat="1" ht="16.5" customHeight="1">
      <c r="A230" s="99" t="s">
        <v>41</v>
      </c>
    </row>
    <row r="231" spans="1:127" s="16" customFormat="1" ht="16.5" customHeight="1">
      <c r="A231" s="100" t="s">
        <v>279</v>
      </c>
    </row>
    <row r="232" spans="1:127" s="11" customFormat="1" ht="16.5" customHeight="1">
      <c r="A232" s="292" t="s">
        <v>518</v>
      </c>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c r="AA232" s="210"/>
      <c r="AB232" s="210"/>
      <c r="AC232" s="210"/>
      <c r="AD232" s="210"/>
      <c r="AE232" s="210"/>
      <c r="AF232" s="210"/>
      <c r="AG232" s="210"/>
      <c r="AH232" s="210"/>
      <c r="AI232" s="210"/>
      <c r="AJ232" s="210"/>
      <c r="AK232" s="210"/>
      <c r="AL232" s="210"/>
      <c r="AM232" s="210"/>
      <c r="AN232" s="210"/>
      <c r="AO232" s="210"/>
      <c r="AP232" s="210"/>
      <c r="AQ232" s="210"/>
      <c r="AR232" s="210"/>
      <c r="AS232" s="210"/>
      <c r="AT232" s="210"/>
      <c r="AU232" s="210"/>
      <c r="AV232" s="210"/>
      <c r="AW232" s="210"/>
      <c r="AX232" s="210"/>
      <c r="AY232" s="210"/>
      <c r="AZ232" s="210"/>
      <c r="BA232" s="210"/>
      <c r="BB232" s="210"/>
      <c r="BC232" s="210"/>
      <c r="BD232" s="210"/>
      <c r="BE232" s="210"/>
      <c r="BF232" s="210"/>
      <c r="BG232" s="210"/>
      <c r="BH232" s="210"/>
      <c r="BI232" s="210"/>
      <c r="BJ232" s="210"/>
      <c r="BK232" s="210"/>
      <c r="BL232" s="210"/>
      <c r="BM232" s="210"/>
      <c r="BN232" s="210"/>
      <c r="BO232" s="210"/>
      <c r="BP232" s="210"/>
      <c r="BQ232" s="210"/>
      <c r="BR232" s="210"/>
      <c r="BS232" s="210"/>
      <c r="BT232" s="210"/>
      <c r="BU232" s="210"/>
      <c r="BV232" s="210"/>
      <c r="BW232" s="210"/>
      <c r="BX232" s="210"/>
      <c r="BY232" s="210"/>
      <c r="BZ232" s="210"/>
      <c r="CA232" s="210"/>
      <c r="CB232" s="210"/>
      <c r="CC232" s="210"/>
      <c r="CD232" s="210"/>
      <c r="CE232" s="210"/>
      <c r="CF232" s="210"/>
      <c r="CG232" s="210"/>
      <c r="CH232" s="210"/>
      <c r="CI232" s="210"/>
      <c r="CJ232" s="210"/>
      <c r="CK232" s="210"/>
      <c r="CL232" s="210"/>
      <c r="CM232" s="210"/>
      <c r="CN232" s="210"/>
      <c r="CO232" s="210"/>
      <c r="CP232" s="210"/>
      <c r="CQ232" s="210"/>
      <c r="CR232" s="210"/>
      <c r="CS232" s="210"/>
      <c r="CT232" s="210"/>
      <c r="CU232" s="210"/>
      <c r="CV232" s="210"/>
      <c r="CW232" s="210"/>
      <c r="CX232" s="210"/>
      <c r="CY232" s="210"/>
      <c r="CZ232" s="210"/>
      <c r="DA232" s="210"/>
      <c r="DB232" s="210"/>
      <c r="DC232" s="210"/>
      <c r="DD232" s="210"/>
      <c r="DE232" s="210"/>
      <c r="DF232" s="210"/>
      <c r="DG232" s="210"/>
      <c r="DH232" s="210"/>
      <c r="DI232" s="210"/>
      <c r="DJ232" s="210"/>
      <c r="DK232" s="210"/>
      <c r="DL232" s="210"/>
      <c r="DM232" s="210"/>
      <c r="DN232" s="210"/>
    </row>
    <row r="233" spans="1:127" s="7" customFormat="1" ht="25.15" customHeight="1">
      <c r="A233" s="142"/>
      <c r="B233" s="246" t="s">
        <v>568</v>
      </c>
      <c r="C233" s="236" t="s">
        <v>384</v>
      </c>
      <c r="D233" s="236" t="s">
        <v>392</v>
      </c>
      <c r="E233" s="236" t="s">
        <v>385</v>
      </c>
      <c r="F233" s="236" t="s">
        <v>393</v>
      </c>
      <c r="G233" s="236" t="s">
        <v>386</v>
      </c>
      <c r="H233" s="236" t="s">
        <v>387</v>
      </c>
      <c r="I233" s="236" t="s">
        <v>388</v>
      </c>
      <c r="J233" s="236" t="s">
        <v>394</v>
      </c>
      <c r="K233" s="236" t="s">
        <v>395</v>
      </c>
      <c r="L233" s="236" t="s">
        <v>389</v>
      </c>
      <c r="M233" s="236" t="s">
        <v>390</v>
      </c>
      <c r="N233" s="236" t="s">
        <v>391</v>
      </c>
      <c r="O233" s="246" t="s">
        <v>569</v>
      </c>
      <c r="P233" s="236" t="s">
        <v>319</v>
      </c>
      <c r="Q233" s="236" t="s">
        <v>323</v>
      </c>
      <c r="R233" s="236" t="s">
        <v>324</v>
      </c>
      <c r="S233" s="236" t="s">
        <v>320</v>
      </c>
      <c r="T233" s="236" t="s">
        <v>325</v>
      </c>
      <c r="U233" s="236" t="s">
        <v>321</v>
      </c>
      <c r="V233" s="236" t="s">
        <v>322</v>
      </c>
      <c r="W233" s="236" t="s">
        <v>326</v>
      </c>
      <c r="X233" s="246" t="s">
        <v>354</v>
      </c>
      <c r="Y233" s="236" t="s">
        <v>355</v>
      </c>
      <c r="Z233" s="236" t="s">
        <v>356</v>
      </c>
      <c r="AA233" s="236" t="s">
        <v>357</v>
      </c>
      <c r="AB233" s="236" t="s">
        <v>358</v>
      </c>
      <c r="AC233" s="246" t="s">
        <v>496</v>
      </c>
      <c r="AD233" s="236" t="s">
        <v>313</v>
      </c>
      <c r="AE233" s="236" t="s">
        <v>314</v>
      </c>
      <c r="AF233" s="236" t="s">
        <v>315</v>
      </c>
      <c r="AG233" s="236" t="s">
        <v>316</v>
      </c>
      <c r="AH233" s="236" t="s">
        <v>317</v>
      </c>
      <c r="AI233" s="236" t="s">
        <v>318</v>
      </c>
      <c r="AJ233" s="246" t="s">
        <v>402</v>
      </c>
      <c r="AK233" s="236" t="s">
        <v>403</v>
      </c>
      <c r="AL233" s="236" t="s">
        <v>404</v>
      </c>
      <c r="AM233" s="246" t="s">
        <v>566</v>
      </c>
      <c r="AN233" s="236" t="s">
        <v>344</v>
      </c>
      <c r="AO233" s="236" t="s">
        <v>345</v>
      </c>
      <c r="AP233" s="236" t="s">
        <v>346</v>
      </c>
      <c r="AQ233" s="236" t="s">
        <v>347</v>
      </c>
      <c r="AR233" s="236" t="s">
        <v>338</v>
      </c>
      <c r="AS233" s="236" t="s">
        <v>339</v>
      </c>
      <c r="AT233" s="236" t="s">
        <v>340</v>
      </c>
      <c r="AU233" s="236" t="s">
        <v>342</v>
      </c>
      <c r="AV233" s="236" t="s">
        <v>343</v>
      </c>
      <c r="AW233" s="236" t="s">
        <v>341</v>
      </c>
      <c r="AX233" s="246" t="s">
        <v>567</v>
      </c>
      <c r="AY233" s="236" t="s">
        <v>335</v>
      </c>
      <c r="AZ233" s="236" t="s">
        <v>333</v>
      </c>
      <c r="BA233" s="236" t="s">
        <v>336</v>
      </c>
      <c r="BB233" s="236" t="s">
        <v>334</v>
      </c>
      <c r="BC233" s="236" t="s">
        <v>337</v>
      </c>
      <c r="BD233" s="247" t="s">
        <v>497</v>
      </c>
      <c r="BE233" s="236" t="s">
        <v>305</v>
      </c>
      <c r="BF233" s="236" t="s">
        <v>306</v>
      </c>
      <c r="BG233" s="236" t="s">
        <v>307</v>
      </c>
      <c r="BH233" s="236" t="s">
        <v>308</v>
      </c>
      <c r="BI233" s="236" t="s">
        <v>309</v>
      </c>
      <c r="BJ233" s="236" t="s">
        <v>310</v>
      </c>
      <c r="BK233" s="236" t="s">
        <v>311</v>
      </c>
      <c r="BL233" s="236" t="s">
        <v>312</v>
      </c>
      <c r="BM233" s="246" t="s">
        <v>327</v>
      </c>
      <c r="BN233" s="236" t="s">
        <v>330</v>
      </c>
      <c r="BO233" s="236" t="s">
        <v>328</v>
      </c>
      <c r="BP233" s="236" t="s">
        <v>331</v>
      </c>
      <c r="BQ233" s="236" t="s">
        <v>332</v>
      </c>
      <c r="BR233" s="236" t="s">
        <v>329</v>
      </c>
      <c r="BS233" s="246" t="s">
        <v>564</v>
      </c>
      <c r="BT233" s="236" t="s">
        <v>364</v>
      </c>
      <c r="BU233" s="236" t="s">
        <v>365</v>
      </c>
      <c r="BV233" s="236" t="s">
        <v>368</v>
      </c>
      <c r="BW233" s="236" t="s">
        <v>369</v>
      </c>
      <c r="BX233" s="236" t="s">
        <v>359</v>
      </c>
      <c r="BY233" s="236" t="s">
        <v>360</v>
      </c>
      <c r="BZ233" s="236" t="s">
        <v>361</v>
      </c>
      <c r="CA233" s="236" t="s">
        <v>362</v>
      </c>
      <c r="CB233" s="236" t="s">
        <v>363</v>
      </c>
      <c r="CC233" s="236" t="s">
        <v>366</v>
      </c>
      <c r="CD233" s="236" t="s">
        <v>367</v>
      </c>
      <c r="CE233" s="236" t="s">
        <v>370</v>
      </c>
      <c r="CF233" s="246" t="s">
        <v>565</v>
      </c>
      <c r="CG233" s="236" t="s">
        <v>371</v>
      </c>
      <c r="CH233" s="236" t="s">
        <v>379</v>
      </c>
      <c r="CI233" s="236" t="s">
        <v>372</v>
      </c>
      <c r="CJ233" s="236" t="s">
        <v>380</v>
      </c>
      <c r="CK233" s="236" t="s">
        <v>373</v>
      </c>
      <c r="CL233" s="236" t="s">
        <v>374</v>
      </c>
      <c r="CM233" s="236" t="s">
        <v>381</v>
      </c>
      <c r="CN233" s="236" t="s">
        <v>375</v>
      </c>
      <c r="CO233" s="236" t="s">
        <v>382</v>
      </c>
      <c r="CP233" s="236" t="s">
        <v>376</v>
      </c>
      <c r="CQ233" s="236" t="s">
        <v>383</v>
      </c>
      <c r="CR233" s="236" t="s">
        <v>377</v>
      </c>
      <c r="CS233" s="236" t="s">
        <v>378</v>
      </c>
      <c r="CT233" s="246" t="s">
        <v>348</v>
      </c>
      <c r="CU233" s="236" t="s">
        <v>349</v>
      </c>
      <c r="CV233" s="236" t="s">
        <v>350</v>
      </c>
      <c r="CW233" s="236" t="s">
        <v>351</v>
      </c>
      <c r="CX233" s="236" t="s">
        <v>352</v>
      </c>
      <c r="CY233" s="236" t="s">
        <v>353</v>
      </c>
      <c r="CZ233" s="246" t="s">
        <v>498</v>
      </c>
      <c r="DA233" s="236" t="s">
        <v>396</v>
      </c>
      <c r="DB233" s="236" t="s">
        <v>397</v>
      </c>
      <c r="DC233" s="236" t="s">
        <v>398</v>
      </c>
      <c r="DD233" s="236" t="s">
        <v>399</v>
      </c>
      <c r="DE233" s="236" t="s">
        <v>400</v>
      </c>
      <c r="DF233" s="236" t="s">
        <v>401</v>
      </c>
      <c r="DG233" s="246" t="s">
        <v>405</v>
      </c>
      <c r="DH233" s="246" t="s">
        <v>406</v>
      </c>
      <c r="DI233" s="236" t="s">
        <v>407</v>
      </c>
      <c r="DJ233" s="236" t="s">
        <v>408</v>
      </c>
      <c r="DK233" s="236" t="s">
        <v>409</v>
      </c>
      <c r="DL233" s="246" t="s">
        <v>410</v>
      </c>
      <c r="DM233" s="236" t="s">
        <v>411</v>
      </c>
      <c r="DN233" s="239" t="s">
        <v>412</v>
      </c>
      <c r="DO233" s="23"/>
      <c r="DP233" s="23"/>
      <c r="DQ233" s="23"/>
      <c r="DR233" s="23"/>
      <c r="DS233" s="23"/>
      <c r="DT233" s="23"/>
    </row>
    <row r="234" spans="1:127" s="6" customFormat="1" ht="16.5" customHeight="1">
      <c r="A234" s="145" t="s">
        <v>205</v>
      </c>
      <c r="B234" s="313"/>
      <c r="C234" s="303"/>
      <c r="D234" s="303"/>
      <c r="E234" s="303"/>
      <c r="F234" s="303"/>
      <c r="G234" s="303"/>
      <c r="H234" s="303"/>
      <c r="I234" s="303"/>
      <c r="J234" s="303"/>
      <c r="K234" s="303"/>
      <c r="L234" s="303"/>
      <c r="M234" s="303"/>
      <c r="N234" s="303"/>
      <c r="O234" s="313"/>
      <c r="P234" s="303"/>
      <c r="Q234" s="303"/>
      <c r="R234" s="303"/>
      <c r="S234" s="303"/>
      <c r="T234" s="303"/>
      <c r="U234" s="303"/>
      <c r="V234" s="303"/>
      <c r="W234" s="303"/>
      <c r="X234" s="313"/>
      <c r="Y234" s="303"/>
      <c r="Z234" s="303"/>
      <c r="AA234" s="303"/>
      <c r="AB234" s="303"/>
      <c r="AC234" s="313"/>
      <c r="AD234" s="303"/>
      <c r="AE234" s="303"/>
      <c r="AF234" s="303"/>
      <c r="AG234" s="303"/>
      <c r="AH234" s="303"/>
      <c r="AI234" s="303"/>
      <c r="AJ234" s="313"/>
      <c r="AK234" s="303"/>
      <c r="AL234" s="303"/>
      <c r="AM234" s="313"/>
      <c r="AN234" s="303"/>
      <c r="AO234" s="303"/>
      <c r="AP234" s="303"/>
      <c r="AQ234" s="303"/>
      <c r="AR234" s="303"/>
      <c r="AS234" s="303"/>
      <c r="AT234" s="303"/>
      <c r="AU234" s="303"/>
      <c r="AV234" s="303"/>
      <c r="AW234" s="303"/>
      <c r="AX234" s="313"/>
      <c r="AY234" s="303"/>
      <c r="AZ234" s="303"/>
      <c r="BA234" s="303"/>
      <c r="BB234" s="303"/>
      <c r="BC234" s="303"/>
      <c r="BD234" s="313"/>
      <c r="BE234" s="303"/>
      <c r="BF234" s="303"/>
      <c r="BG234" s="303"/>
      <c r="BH234" s="303"/>
      <c r="BI234" s="303"/>
      <c r="BJ234" s="303"/>
      <c r="BK234" s="303"/>
      <c r="BL234" s="303"/>
      <c r="BM234" s="313"/>
      <c r="BN234" s="303"/>
      <c r="BO234" s="303"/>
      <c r="BP234" s="303"/>
      <c r="BQ234" s="303"/>
      <c r="BR234" s="303"/>
      <c r="BS234" s="313"/>
      <c r="BT234" s="348"/>
      <c r="BU234" s="303"/>
      <c r="BV234" s="303"/>
      <c r="BW234" s="303"/>
      <c r="BX234" s="303"/>
      <c r="BY234" s="303"/>
      <c r="BZ234" s="303"/>
      <c r="CA234" s="303"/>
      <c r="CB234" s="303"/>
      <c r="CC234" s="303"/>
      <c r="CD234" s="303"/>
      <c r="CE234" s="303"/>
      <c r="CF234" s="313"/>
      <c r="CG234" s="303"/>
      <c r="CH234" s="303"/>
      <c r="CI234" s="303"/>
      <c r="CJ234" s="303"/>
      <c r="CK234" s="303"/>
      <c r="CL234" s="303"/>
      <c r="CM234" s="303"/>
      <c r="CN234" s="303"/>
      <c r="CO234" s="303"/>
      <c r="CP234" s="303"/>
      <c r="CQ234" s="303"/>
      <c r="CR234" s="303"/>
      <c r="CS234" s="303"/>
      <c r="CT234" s="313"/>
      <c r="CU234" s="303"/>
      <c r="CV234" s="303"/>
      <c r="CW234" s="303"/>
      <c r="CX234" s="303"/>
      <c r="CY234" s="303"/>
      <c r="CZ234" s="313"/>
      <c r="DA234" s="303"/>
      <c r="DB234" s="303"/>
      <c r="DC234" s="303"/>
      <c r="DD234" s="303"/>
      <c r="DE234" s="303"/>
      <c r="DF234" s="303"/>
      <c r="DG234" s="313"/>
      <c r="DH234" s="313"/>
      <c r="DI234" s="303"/>
      <c r="DJ234" s="303"/>
      <c r="DK234" s="303"/>
      <c r="DL234" s="314"/>
      <c r="DM234" s="303"/>
      <c r="DN234" s="316"/>
    </row>
    <row r="235" spans="1:127" s="6" customFormat="1" ht="16.5" customHeight="1">
      <c r="A235" s="148" t="s">
        <v>225</v>
      </c>
      <c r="B235" s="313">
        <f t="shared" ref="B235:AB235" si="109">B238+B239</f>
        <v>3272970.4497637837</v>
      </c>
      <c r="C235" s="303">
        <f t="shared" si="109"/>
        <v>275829.48552911624</v>
      </c>
      <c r="D235" s="303">
        <f t="shared" si="109"/>
        <v>128858.34597495703</v>
      </c>
      <c r="E235" s="303">
        <f t="shared" si="109"/>
        <v>123742.77636441414</v>
      </c>
      <c r="F235" s="303">
        <f t="shared" si="109"/>
        <v>60538.826955905577</v>
      </c>
      <c r="G235" s="303">
        <f t="shared" si="109"/>
        <v>196587.30124339458</v>
      </c>
      <c r="H235" s="303">
        <f t="shared" si="109"/>
        <v>527631.46845738613</v>
      </c>
      <c r="I235" s="303">
        <f t="shared" si="109"/>
        <v>292488.40238523344</v>
      </c>
      <c r="J235" s="303">
        <f t="shared" si="109"/>
        <v>91827.621655512892</v>
      </c>
      <c r="K235" s="303">
        <f t="shared" si="109"/>
        <v>266409.11113149091</v>
      </c>
      <c r="L235" s="303">
        <f t="shared" si="109"/>
        <v>756580.86043313169</v>
      </c>
      <c r="M235" s="303">
        <f t="shared" si="109"/>
        <v>189143.59587019362</v>
      </c>
      <c r="N235" s="303">
        <f t="shared" si="109"/>
        <v>363332.65376304736</v>
      </c>
      <c r="O235" s="313">
        <f t="shared" si="109"/>
        <v>1140668.105908935</v>
      </c>
      <c r="P235" s="303">
        <f t="shared" si="109"/>
        <v>226493.36037460878</v>
      </c>
      <c r="Q235" s="303">
        <f t="shared" si="109"/>
        <v>224329.4743374316</v>
      </c>
      <c r="R235" s="303">
        <f t="shared" si="109"/>
        <v>107685.82122334551</v>
      </c>
      <c r="S235" s="303">
        <f t="shared" si="109"/>
        <v>77693.68902323769</v>
      </c>
      <c r="T235" s="303">
        <f t="shared" si="109"/>
        <v>96448.473212934536</v>
      </c>
      <c r="U235" s="303">
        <f t="shared" si="109"/>
        <v>218624.3215403666</v>
      </c>
      <c r="V235" s="303">
        <f t="shared" si="109"/>
        <v>132387.24688721163</v>
      </c>
      <c r="W235" s="303">
        <f t="shared" si="109"/>
        <v>57005.719309798762</v>
      </c>
      <c r="X235" s="313">
        <f t="shared" si="109"/>
        <v>1315184.0019205643</v>
      </c>
      <c r="Y235" s="303">
        <f t="shared" si="109"/>
        <v>229052.01875734693</v>
      </c>
      <c r="Z235" s="303">
        <f t="shared" si="109"/>
        <v>359361.41147638398</v>
      </c>
      <c r="AA235" s="303">
        <f t="shared" si="109"/>
        <v>437706.15037293377</v>
      </c>
      <c r="AB235" s="303">
        <f t="shared" si="109"/>
        <v>289064.42131389992</v>
      </c>
      <c r="AC235" s="313">
        <f t="shared" ref="AC235:AL235" si="110">AC238+AC239</f>
        <v>1043814.9557790015</v>
      </c>
      <c r="AD235" s="303">
        <f t="shared" si="110"/>
        <v>120399.75599184481</v>
      </c>
      <c r="AE235" s="303">
        <f t="shared" si="110"/>
        <v>181344.79305247028</v>
      </c>
      <c r="AF235" s="303">
        <f t="shared" si="110"/>
        <v>87530.654701754684</v>
      </c>
      <c r="AG235" s="303">
        <f t="shared" si="110"/>
        <v>247375.71593515246</v>
      </c>
      <c r="AH235" s="303">
        <f t="shared" si="110"/>
        <v>132134.20173633713</v>
      </c>
      <c r="AI235" s="303">
        <f t="shared" si="110"/>
        <v>275029.83436144219</v>
      </c>
      <c r="AJ235" s="313">
        <f t="shared" si="110"/>
        <v>126892.37629153427</v>
      </c>
      <c r="AK235" s="303">
        <f t="shared" si="110"/>
        <v>61417.306499610713</v>
      </c>
      <c r="AL235" s="303">
        <f t="shared" si="110"/>
        <v>65475.069791923554</v>
      </c>
      <c r="AM235" s="313">
        <f t="shared" ref="AM235:BC235" si="111">AM238+AM239</f>
        <v>2276549.7631125785</v>
      </c>
      <c r="AN235" s="303">
        <f t="shared" si="111"/>
        <v>105633.95953114069</v>
      </c>
      <c r="AO235" s="303">
        <f t="shared" si="111"/>
        <v>118011.09887788698</v>
      </c>
      <c r="AP235" s="303">
        <f t="shared" si="111"/>
        <v>236404.46387250168</v>
      </c>
      <c r="AQ235" s="303">
        <f t="shared" si="111"/>
        <v>70521.035397736137</v>
      </c>
      <c r="AR235" s="303">
        <f t="shared" si="111"/>
        <v>294991.01998851018</v>
      </c>
      <c r="AS235" s="303">
        <f t="shared" si="111"/>
        <v>76250.77898422796</v>
      </c>
      <c r="AT235" s="303">
        <f t="shared" si="111"/>
        <v>427998.61081334564</v>
      </c>
      <c r="AU235" s="303">
        <f t="shared" si="111"/>
        <v>484238.20890421228</v>
      </c>
      <c r="AV235" s="303">
        <f t="shared" si="111"/>
        <v>317805.7589217166</v>
      </c>
      <c r="AW235" s="303">
        <f t="shared" si="111"/>
        <v>144694.82782130089</v>
      </c>
      <c r="AX235" s="313">
        <f t="shared" si="111"/>
        <v>2282023.6249740776</v>
      </c>
      <c r="AY235" s="303">
        <f t="shared" si="111"/>
        <v>202042.94935922112</v>
      </c>
      <c r="AZ235" s="303">
        <f t="shared" si="111"/>
        <v>979518.15463175182</v>
      </c>
      <c r="BA235" s="303">
        <f t="shared" si="111"/>
        <v>342907.24998464255</v>
      </c>
      <c r="BB235" s="303">
        <f t="shared" si="111"/>
        <v>536872.31888340868</v>
      </c>
      <c r="BC235" s="303">
        <f t="shared" si="111"/>
        <v>220682.95211505334</v>
      </c>
      <c r="BD235" s="313">
        <f>BD238+BD239</f>
        <v>5402406.1911495058</v>
      </c>
      <c r="BE235" s="303">
        <f>BE238+BE239</f>
        <v>1094823.7289621281</v>
      </c>
      <c r="BF235" s="303">
        <f>BF238+BF239</f>
        <v>617673.51421941177</v>
      </c>
      <c r="BG235" s="303">
        <f>BG238+BG239</f>
        <v>636695.66322833765</v>
      </c>
      <c r="BH235" s="303">
        <f t="shared" ref="BH235:DK235" si="112">BH238+BH239</f>
        <v>559026.12582498661</v>
      </c>
      <c r="BI235" s="303">
        <f t="shared" si="112"/>
        <v>749048.35791804455</v>
      </c>
      <c r="BJ235" s="303">
        <f t="shared" si="112"/>
        <v>622938.18771033478</v>
      </c>
      <c r="BK235" s="303">
        <f t="shared" si="112"/>
        <v>604544.64943110978</v>
      </c>
      <c r="BL235" s="303">
        <f t="shared" si="112"/>
        <v>517655.96385515231</v>
      </c>
      <c r="BM235" s="313">
        <f t="shared" si="112"/>
        <v>1330456.5378662695</v>
      </c>
      <c r="BN235" s="303">
        <f t="shared" si="112"/>
        <v>278945.03497155011</v>
      </c>
      <c r="BO235" s="303">
        <f t="shared" si="112"/>
        <v>245884.21140463988</v>
      </c>
      <c r="BP235" s="303">
        <f t="shared" si="112"/>
        <v>198992.9468361261</v>
      </c>
      <c r="BQ235" s="303">
        <f t="shared" si="112"/>
        <v>110229.23277279684</v>
      </c>
      <c r="BR235" s="303">
        <f t="shared" si="112"/>
        <v>496405.11188115651</v>
      </c>
      <c r="BS235" s="313">
        <f t="shared" ref="BS235:CS235" si="113">BS238+BS239</f>
        <v>2337789.7635085941</v>
      </c>
      <c r="BT235" s="348">
        <f t="shared" si="113"/>
        <v>139727.73135980676</v>
      </c>
      <c r="BU235" s="303">
        <f t="shared" si="113"/>
        <v>238005.93526402884</v>
      </c>
      <c r="BV235" s="303">
        <f t="shared" si="113"/>
        <v>96135.46620824658</v>
      </c>
      <c r="BW235" s="303">
        <f t="shared" si="113"/>
        <v>45129.882693919455</v>
      </c>
      <c r="BX235" s="303">
        <f t="shared" si="113"/>
        <v>155277.15359882388</v>
      </c>
      <c r="BY235" s="303">
        <f t="shared" si="113"/>
        <v>632124.5941346474</v>
      </c>
      <c r="BZ235" s="303">
        <f t="shared" si="113"/>
        <v>157577.84169510353</v>
      </c>
      <c r="CA235" s="303">
        <f t="shared" si="113"/>
        <v>125902.13301488722</v>
      </c>
      <c r="CB235" s="303">
        <f t="shared" si="113"/>
        <v>272365.17792205617</v>
      </c>
      <c r="CC235" s="303">
        <f t="shared" si="113"/>
        <v>153539.99597243211</v>
      </c>
      <c r="CD235" s="303">
        <f t="shared" si="113"/>
        <v>174889.01279268329</v>
      </c>
      <c r="CE235" s="303">
        <f t="shared" si="113"/>
        <v>147114.83885195898</v>
      </c>
      <c r="CF235" s="313">
        <f t="shared" si="113"/>
        <v>2202722.076536946</v>
      </c>
      <c r="CG235" s="303">
        <f t="shared" si="113"/>
        <v>56930.452352623543</v>
      </c>
      <c r="CH235" s="303">
        <f t="shared" si="113"/>
        <v>128173.63927869154</v>
      </c>
      <c r="CI235" s="303">
        <f t="shared" si="113"/>
        <v>112246.67011745977</v>
      </c>
      <c r="CJ235" s="303">
        <f t="shared" si="113"/>
        <v>267185.78276299895</v>
      </c>
      <c r="CK235" s="303">
        <f t="shared" si="113"/>
        <v>571767.43031612679</v>
      </c>
      <c r="CL235" s="303">
        <f t="shared" si="113"/>
        <v>76530.924251834149</v>
      </c>
      <c r="CM235" s="303">
        <f t="shared" si="113"/>
        <v>405395.34708704654</v>
      </c>
      <c r="CN235" s="303">
        <f t="shared" si="113"/>
        <v>66574.657620995917</v>
      </c>
      <c r="CO235" s="303">
        <f t="shared" si="113"/>
        <v>31357.097354833601</v>
      </c>
      <c r="CP235" s="303">
        <f t="shared" si="113"/>
        <v>87553.247036370027</v>
      </c>
      <c r="CQ235" s="303">
        <f t="shared" si="113"/>
        <v>155738.09196743451</v>
      </c>
      <c r="CR235" s="303">
        <f t="shared" si="113"/>
        <v>145567.32822726492</v>
      </c>
      <c r="CS235" s="303">
        <f t="shared" si="113"/>
        <v>97701.408163265645</v>
      </c>
      <c r="CT235" s="313">
        <f t="shared" si="112"/>
        <v>1520837.955832161</v>
      </c>
      <c r="CU235" s="303">
        <f t="shared" si="112"/>
        <v>564956.38520890265</v>
      </c>
      <c r="CV235" s="303">
        <f t="shared" si="112"/>
        <v>331340.25962228212</v>
      </c>
      <c r="CW235" s="303">
        <f t="shared" si="112"/>
        <v>129159.54643588817</v>
      </c>
      <c r="CX235" s="303">
        <f t="shared" si="112"/>
        <v>228350.51022949239</v>
      </c>
      <c r="CY235" s="303">
        <f t="shared" si="112"/>
        <v>267031.25433559541</v>
      </c>
      <c r="CZ235" s="313">
        <f t="shared" si="112"/>
        <v>1905705.680169944</v>
      </c>
      <c r="DA235" s="303">
        <f t="shared" si="112"/>
        <v>61853.651208904841</v>
      </c>
      <c r="DB235" s="303">
        <f t="shared" si="112"/>
        <v>58534.888945374769</v>
      </c>
      <c r="DC235" s="303">
        <f t="shared" si="112"/>
        <v>434030.8684091352</v>
      </c>
      <c r="DD235" s="303">
        <f t="shared" si="112"/>
        <v>760329.97897663643</v>
      </c>
      <c r="DE235" s="303">
        <f t="shared" si="112"/>
        <v>382621.6811460813</v>
      </c>
      <c r="DF235" s="303">
        <f t="shared" si="112"/>
        <v>208334.61148381123</v>
      </c>
      <c r="DG235" s="313">
        <f t="shared" si="112"/>
        <v>26158021.482813898</v>
      </c>
      <c r="DH235" s="314">
        <f t="shared" si="112"/>
        <v>323258.07251894684</v>
      </c>
      <c r="DI235" s="315">
        <f t="shared" si="112"/>
        <v>128804.35348117186</v>
      </c>
      <c r="DJ235" s="315">
        <f t="shared" si="112"/>
        <v>131237.80714842255</v>
      </c>
      <c r="DK235" s="315">
        <f t="shared" si="112"/>
        <v>63215.911889352414</v>
      </c>
      <c r="DL235" s="314" t="s">
        <v>413</v>
      </c>
      <c r="DM235" s="315">
        <f>DM238+DM239</f>
        <v>248031.64658543718</v>
      </c>
      <c r="DN235" s="316" t="s">
        <v>413</v>
      </c>
    </row>
    <row r="236" spans="1:127" s="6" customFormat="1" ht="16.5" customHeight="1">
      <c r="A236" s="148" t="s">
        <v>220</v>
      </c>
      <c r="B236" s="313">
        <f>SUM(C236:N236)</f>
        <v>291492.1932636252</v>
      </c>
      <c r="C236" s="303">
        <v>32438.694467459496</v>
      </c>
      <c r="D236" s="303">
        <v>5519.4730805240397</v>
      </c>
      <c r="E236" s="303">
        <v>5829.6905619827658</v>
      </c>
      <c r="F236" s="303">
        <v>1110.3546095116478</v>
      </c>
      <c r="G236" s="303">
        <v>13397.209243622779</v>
      </c>
      <c r="H236" s="303">
        <v>46668.532528133466</v>
      </c>
      <c r="I236" s="303">
        <v>19924.811460199802</v>
      </c>
      <c r="J236" s="303">
        <v>2800.3252501441857</v>
      </c>
      <c r="K236" s="303">
        <v>16573.041337043142</v>
      </c>
      <c r="L236" s="303">
        <v>88898.085779038141</v>
      </c>
      <c r="M236" s="303">
        <v>13832.392144250327</v>
      </c>
      <c r="N236" s="303">
        <v>44499.582801715398</v>
      </c>
      <c r="O236" s="313">
        <f>SUM(P236:W236)</f>
        <v>68938.43541674719</v>
      </c>
      <c r="P236" s="303">
        <v>14493.449184392863</v>
      </c>
      <c r="Q236" s="303">
        <v>15653.787069009853</v>
      </c>
      <c r="R236" s="303">
        <v>6047.9591278571834</v>
      </c>
      <c r="S236" s="303">
        <v>3354.8789477537521</v>
      </c>
      <c r="T236" s="303">
        <v>3927.6593785332352</v>
      </c>
      <c r="U236" s="303">
        <v>12185.727788044274</v>
      </c>
      <c r="V236" s="303">
        <v>8642.5147529497681</v>
      </c>
      <c r="W236" s="303">
        <v>4632.4591682062501</v>
      </c>
      <c r="X236" s="313">
        <f>SUM(Y236:AB236)</f>
        <v>41058.717008029242</v>
      </c>
      <c r="Y236" s="303">
        <v>6773.5070184278411</v>
      </c>
      <c r="Z236" s="303">
        <v>9685.6739175449347</v>
      </c>
      <c r="AA236" s="303">
        <v>16943.473064907605</v>
      </c>
      <c r="AB236" s="303">
        <v>7656.0630071488586</v>
      </c>
      <c r="AC236" s="313">
        <f>SUM(AD236:AI236)</f>
        <v>68489.84322114641</v>
      </c>
      <c r="AD236" s="303">
        <v>5517.8293776877708</v>
      </c>
      <c r="AE236" s="303">
        <v>12286.527489708778</v>
      </c>
      <c r="AF236" s="303">
        <v>3340.3194214878854</v>
      </c>
      <c r="AG236" s="303">
        <v>13381.414255559786</v>
      </c>
      <c r="AH236" s="303">
        <v>7556.4524465842187</v>
      </c>
      <c r="AI236" s="303">
        <v>26407.300230117966</v>
      </c>
      <c r="AJ236" s="313">
        <f>SUM(AK236:AL236)</f>
        <v>14787.989179753655</v>
      </c>
      <c r="AK236" s="303">
        <v>7013.5336509062727</v>
      </c>
      <c r="AL236" s="303">
        <v>7774.4555288473812</v>
      </c>
      <c r="AM236" s="313">
        <f>SUM(AN236:AW236)</f>
        <v>183613.70169092176</v>
      </c>
      <c r="AN236" s="303">
        <v>5328.4459042054241</v>
      </c>
      <c r="AO236" s="303">
        <v>8088.5787388554754</v>
      </c>
      <c r="AP236" s="303">
        <v>12486.01460583205</v>
      </c>
      <c r="AQ236" s="303">
        <v>2199.7609826540834</v>
      </c>
      <c r="AR236" s="303">
        <v>20738.846748861793</v>
      </c>
      <c r="AS236" s="303">
        <v>3133.5070161786402</v>
      </c>
      <c r="AT236" s="303">
        <v>38820.972726518405</v>
      </c>
      <c r="AU236" s="303">
        <v>51926.297485528536</v>
      </c>
      <c r="AV236" s="303">
        <v>35383.550969252596</v>
      </c>
      <c r="AW236" s="303">
        <v>5507.726513034765</v>
      </c>
      <c r="AX236" s="313">
        <f>SUM(AY236:BC236)</f>
        <v>108410.12349483589</v>
      </c>
      <c r="AY236" s="303">
        <v>7706.5397960571127</v>
      </c>
      <c r="AZ236" s="303">
        <v>57398.333058772478</v>
      </c>
      <c r="BA236" s="303">
        <v>26361.08157028574</v>
      </c>
      <c r="BB236" s="303">
        <v>9717.8631835334818</v>
      </c>
      <c r="BC236" s="303">
        <v>7226.3058861870832</v>
      </c>
      <c r="BD236" s="313">
        <f>SUM(BE236:BL236)</f>
        <v>1154126.7320092174</v>
      </c>
      <c r="BE236" s="303">
        <v>245782.17534270359</v>
      </c>
      <c r="BF236" s="303">
        <v>92255.049454560183</v>
      </c>
      <c r="BG236" s="303">
        <v>97101.510235455426</v>
      </c>
      <c r="BH236" s="303">
        <v>95457.289123783165</v>
      </c>
      <c r="BI236" s="303">
        <v>152905.49680096185</v>
      </c>
      <c r="BJ236" s="303">
        <v>216671.04775637377</v>
      </c>
      <c r="BK236" s="303">
        <v>142819.28632360717</v>
      </c>
      <c r="BL236" s="303">
        <v>111134.87697177233</v>
      </c>
      <c r="BM236" s="313">
        <f>SUM(BN236:BR236)</f>
        <v>50261.884019094628</v>
      </c>
      <c r="BN236" s="303">
        <v>8699.0927791576214</v>
      </c>
      <c r="BO236" s="303">
        <v>11435.135083914243</v>
      </c>
      <c r="BP236" s="303">
        <v>3909.6705135957541</v>
      </c>
      <c r="BQ236" s="303">
        <v>3869.0897314878007</v>
      </c>
      <c r="BR236" s="303">
        <v>22348.895910939209</v>
      </c>
      <c r="BS236" s="313">
        <f>SUM(BT236:CE236)</f>
        <v>131663.40355731233</v>
      </c>
      <c r="BT236" s="348">
        <v>6123.260187253949</v>
      </c>
      <c r="BU236" s="303">
        <v>7511.8342539958194</v>
      </c>
      <c r="BV236" s="303">
        <v>5216.1188496094592</v>
      </c>
      <c r="BW236" s="303">
        <v>1845.2709833534905</v>
      </c>
      <c r="BX236" s="303">
        <v>8936.2410129039399</v>
      </c>
      <c r="BY236" s="303">
        <v>43721.365048236083</v>
      </c>
      <c r="BZ236" s="303">
        <v>7569.4035030736359</v>
      </c>
      <c r="CA236" s="303">
        <v>10252.595754185841</v>
      </c>
      <c r="CB236" s="303">
        <v>19310.693950212233</v>
      </c>
      <c r="CC236" s="303">
        <v>5120.0711350570082</v>
      </c>
      <c r="CD236" s="303">
        <v>7393.7261160812686</v>
      </c>
      <c r="CE236" s="303">
        <v>8662.822763349599</v>
      </c>
      <c r="CF236" s="313">
        <f>SUM(CG236:CS236)</f>
        <v>174423.45958491956</v>
      </c>
      <c r="CG236" s="303">
        <v>4220.0825059158742</v>
      </c>
      <c r="CH236" s="303">
        <v>10379.651459748029</v>
      </c>
      <c r="CI236" s="303">
        <v>5075.5369975667245</v>
      </c>
      <c r="CJ236" s="303">
        <v>21188.176806151128</v>
      </c>
      <c r="CK236" s="303">
        <v>52390.493830888452</v>
      </c>
      <c r="CL236" s="303">
        <v>4565.8226102583312</v>
      </c>
      <c r="CM236" s="303">
        <v>36034.372403660615</v>
      </c>
      <c r="CN236" s="303">
        <v>4085.1477278942198</v>
      </c>
      <c r="CO236" s="303">
        <v>1803.3107382110925</v>
      </c>
      <c r="CP236" s="303">
        <v>4697.2734344715373</v>
      </c>
      <c r="CQ236" s="303">
        <v>14458.236431431935</v>
      </c>
      <c r="CR236" s="303">
        <v>8262.9781959523043</v>
      </c>
      <c r="CS236" s="303">
        <v>7262.3764427693222</v>
      </c>
      <c r="CT236" s="313">
        <f>SUM(CU236:CY236)</f>
        <v>50568.990430435828</v>
      </c>
      <c r="CU236" s="303">
        <v>23304.054851143275</v>
      </c>
      <c r="CV236" s="303">
        <v>10995.616592169692</v>
      </c>
      <c r="CW236" s="303">
        <v>3777.1222375276989</v>
      </c>
      <c r="CX236" s="303">
        <v>7234.3301474182708</v>
      </c>
      <c r="CY236" s="303">
        <v>5257.8666021768904</v>
      </c>
      <c r="CZ236" s="313">
        <f>SUM(DA236:DF236)</f>
        <v>184910.98697071132</v>
      </c>
      <c r="DA236" s="303">
        <v>4061.5131560316509</v>
      </c>
      <c r="DB236" s="303">
        <v>3220.3419695399575</v>
      </c>
      <c r="DC236" s="303">
        <v>62015.1990325187</v>
      </c>
      <c r="DD236" s="303">
        <v>70332.047531130404</v>
      </c>
      <c r="DE236" s="303">
        <v>24909.96866646846</v>
      </c>
      <c r="DF236" s="303">
        <v>20371.916615022179</v>
      </c>
      <c r="DG236" s="313">
        <f>AM236+BS236+B236+O236+X236+AC236+AJ236+BD236+CF236+AX236+BM236+CT236+CZ236</f>
        <v>2522746.4598467504</v>
      </c>
      <c r="DH236" s="314">
        <f>SUM(DI236:DK236)</f>
        <v>26317.088385999268</v>
      </c>
      <c r="DI236" s="315">
        <v>5334.845955358187</v>
      </c>
      <c r="DJ236" s="315">
        <v>3268.079071645247</v>
      </c>
      <c r="DK236" s="315">
        <v>17714.163358995836</v>
      </c>
      <c r="DL236" s="314" t="s">
        <v>413</v>
      </c>
      <c r="DM236" s="315">
        <v>5360.7611256489163</v>
      </c>
      <c r="DN236" s="316" t="s">
        <v>413</v>
      </c>
    </row>
    <row r="237" spans="1:127" s="6" customFormat="1" ht="16.5" customHeight="1">
      <c r="A237" s="148" t="s">
        <v>221</v>
      </c>
      <c r="B237" s="313">
        <f>SUM(C237:N237)</f>
        <v>2981478.256500158</v>
      </c>
      <c r="C237" s="303">
        <v>243390.79106165684</v>
      </c>
      <c r="D237" s="303">
        <v>123338.87289443305</v>
      </c>
      <c r="E237" s="303">
        <v>117913.08580243129</v>
      </c>
      <c r="F237" s="303">
        <v>59428.472346393915</v>
      </c>
      <c r="G237" s="303">
        <v>183190.09199977183</v>
      </c>
      <c r="H237" s="303">
        <v>480962.93592925259</v>
      </c>
      <c r="I237" s="303">
        <v>272563.59092503355</v>
      </c>
      <c r="J237" s="303">
        <v>89027.296405368732</v>
      </c>
      <c r="K237" s="303">
        <v>249836.06979444774</v>
      </c>
      <c r="L237" s="303">
        <v>667682.77465409331</v>
      </c>
      <c r="M237" s="303">
        <v>175311.20372594328</v>
      </c>
      <c r="N237" s="303">
        <v>318833.07096133195</v>
      </c>
      <c r="O237" s="313">
        <f>SUM(P237:W237)</f>
        <v>1071729.6704921878</v>
      </c>
      <c r="P237" s="303">
        <v>211999.91119021579</v>
      </c>
      <c r="Q237" s="303">
        <v>208675.68726842169</v>
      </c>
      <c r="R237" s="303">
        <v>101637.8620954884</v>
      </c>
      <c r="S237" s="303">
        <v>74338.810075483969</v>
      </c>
      <c r="T237" s="303">
        <v>92520.813834401284</v>
      </c>
      <c r="U237" s="303">
        <v>206438.5937523224</v>
      </c>
      <c r="V237" s="303">
        <v>123744.73213426188</v>
      </c>
      <c r="W237" s="303">
        <v>52373.260141592487</v>
      </c>
      <c r="X237" s="313">
        <f>SUM(Y237:AB237)</f>
        <v>1274125.2849125352</v>
      </c>
      <c r="Y237" s="303">
        <v>222278.51173891913</v>
      </c>
      <c r="Z237" s="303">
        <v>349675.73755883897</v>
      </c>
      <c r="AA237" s="303">
        <v>420762.67730802612</v>
      </c>
      <c r="AB237" s="303">
        <v>281408.358306751</v>
      </c>
      <c r="AC237" s="313">
        <f>SUM(AD237:AI237)</f>
        <v>975325.11255785543</v>
      </c>
      <c r="AD237" s="303">
        <v>114881.92661415706</v>
      </c>
      <c r="AE237" s="303">
        <v>169058.26556276149</v>
      </c>
      <c r="AF237" s="303">
        <v>84190.335280266838</v>
      </c>
      <c r="AG237" s="303">
        <v>233994.3016795927</v>
      </c>
      <c r="AH237" s="303">
        <v>124577.74928975287</v>
      </c>
      <c r="AI237" s="303">
        <v>248622.53413132436</v>
      </c>
      <c r="AJ237" s="313">
        <f>SUM(AK237:AL237)</f>
        <v>112104.38711178068</v>
      </c>
      <c r="AK237" s="303">
        <v>54403.772848704488</v>
      </c>
      <c r="AL237" s="303">
        <v>57700.614263076197</v>
      </c>
      <c r="AM237" s="313">
        <f>SUM(AN237:AW237)</f>
        <v>2092936.0614216579</v>
      </c>
      <c r="AN237" s="303">
        <v>100305.51362693524</v>
      </c>
      <c r="AO237" s="303">
        <v>109922.52013903146</v>
      </c>
      <c r="AP237" s="303">
        <v>223918.4492666696</v>
      </c>
      <c r="AQ237" s="303">
        <v>68321.274415082007</v>
      </c>
      <c r="AR237" s="303">
        <v>274252.17323964828</v>
      </c>
      <c r="AS237" s="303">
        <v>73117.271968049376</v>
      </c>
      <c r="AT237" s="303">
        <v>389177.63808682788</v>
      </c>
      <c r="AU237" s="303">
        <v>432311.91141868389</v>
      </c>
      <c r="AV237" s="303">
        <v>282422.20795246394</v>
      </c>
      <c r="AW237" s="303">
        <v>139187.10130826608</v>
      </c>
      <c r="AX237" s="313">
        <f>SUM(AY237:BC237)</f>
        <v>2173613.5014792415</v>
      </c>
      <c r="AY237" s="303">
        <v>194336.40956316391</v>
      </c>
      <c r="AZ237" s="303">
        <v>922119.82157297991</v>
      </c>
      <c r="BA237" s="303">
        <v>316546.16841435659</v>
      </c>
      <c r="BB237" s="303">
        <v>527154.45569987467</v>
      </c>
      <c r="BC237" s="303">
        <v>213456.6462288661</v>
      </c>
      <c r="BD237" s="313">
        <f>SUM(BE237:BL237)</f>
        <v>4248279.4591402877</v>
      </c>
      <c r="BE237" s="303">
        <v>849041.55361942446</v>
      </c>
      <c r="BF237" s="303">
        <v>525418.46476485161</v>
      </c>
      <c r="BG237" s="303">
        <v>539594.15299288218</v>
      </c>
      <c r="BH237" s="303">
        <v>463568.83670120331</v>
      </c>
      <c r="BI237" s="303">
        <v>596142.86111708288</v>
      </c>
      <c r="BJ237" s="303">
        <v>406267.1399539609</v>
      </c>
      <c r="BK237" s="303">
        <v>461725.36310750246</v>
      </c>
      <c r="BL237" s="303">
        <v>406521.0868833799</v>
      </c>
      <c r="BM237" s="313">
        <f>SUM(BN237:BR237)</f>
        <v>1280194.6538471747</v>
      </c>
      <c r="BN237" s="303">
        <v>270245.94219239248</v>
      </c>
      <c r="BO237" s="303">
        <v>234449.07632072555</v>
      </c>
      <c r="BP237" s="303">
        <v>195083.27632253038</v>
      </c>
      <c r="BQ237" s="303">
        <v>106360.14304130906</v>
      </c>
      <c r="BR237" s="303">
        <v>474056.21597021713</v>
      </c>
      <c r="BS237" s="313">
        <f>SUM(BT237:CE237)</f>
        <v>2206126.3599512829</v>
      </c>
      <c r="BT237" s="348">
        <v>133604.47117255293</v>
      </c>
      <c r="BU237" s="303">
        <v>230494.10101003299</v>
      </c>
      <c r="BV237" s="303">
        <v>90919.347358637038</v>
      </c>
      <c r="BW237" s="303">
        <v>43284.61171056598</v>
      </c>
      <c r="BX237" s="303">
        <v>146340.91258591996</v>
      </c>
      <c r="BY237" s="303">
        <v>588403.22908641153</v>
      </c>
      <c r="BZ237" s="303">
        <v>150008.43819202989</v>
      </c>
      <c r="CA237" s="303">
        <v>115649.53726070137</v>
      </c>
      <c r="CB237" s="303">
        <v>253054.48397184414</v>
      </c>
      <c r="CC237" s="303">
        <v>148419.92483737509</v>
      </c>
      <c r="CD237" s="303">
        <v>167495.28667660215</v>
      </c>
      <c r="CE237" s="303">
        <v>138452.01608860938</v>
      </c>
      <c r="CF237" s="313">
        <f>SUM(CG237:CS237)</f>
        <v>2028298.6169520263</v>
      </c>
      <c r="CG237" s="303">
        <v>52710.369846707639</v>
      </c>
      <c r="CH237" s="303">
        <v>117793.98781894347</v>
      </c>
      <c r="CI237" s="303">
        <v>107171.13311989316</v>
      </c>
      <c r="CJ237" s="303">
        <v>245997.60595684781</v>
      </c>
      <c r="CK237" s="303">
        <v>519376.93648523832</v>
      </c>
      <c r="CL237" s="303">
        <v>71965.101641575849</v>
      </c>
      <c r="CM237" s="303">
        <v>369360.97468338592</v>
      </c>
      <c r="CN237" s="303">
        <v>62489.509893101735</v>
      </c>
      <c r="CO237" s="303">
        <v>29553.78661662251</v>
      </c>
      <c r="CP237" s="303">
        <v>82855.973601898499</v>
      </c>
      <c r="CQ237" s="303">
        <v>141279.85553600261</v>
      </c>
      <c r="CR237" s="303">
        <v>137304.3500313127</v>
      </c>
      <c r="CS237" s="303">
        <v>90439.031720496321</v>
      </c>
      <c r="CT237" s="313">
        <f>SUM(CU237:CY237)</f>
        <v>1470268.9654017247</v>
      </c>
      <c r="CU237" s="303">
        <v>541652.33035775926</v>
      </c>
      <c r="CV237" s="303">
        <v>320344.64303011232</v>
      </c>
      <c r="CW237" s="303">
        <v>125382.42419836046</v>
      </c>
      <c r="CX237" s="303">
        <v>221116.18008207422</v>
      </c>
      <c r="CY237" s="303">
        <v>261773.38773341852</v>
      </c>
      <c r="CZ237" s="313">
        <f>SUM(DA237:DF237)</f>
        <v>1720794.6931992327</v>
      </c>
      <c r="DA237" s="303">
        <v>57792.13805287319</v>
      </c>
      <c r="DB237" s="303">
        <v>55314.546975834855</v>
      </c>
      <c r="DC237" s="303">
        <v>372015.6693766166</v>
      </c>
      <c r="DD237" s="303">
        <v>689997.93144550628</v>
      </c>
      <c r="DE237" s="303">
        <v>357711.71247961273</v>
      </c>
      <c r="DF237" s="303">
        <v>187962.69486878905</v>
      </c>
      <c r="DG237" s="313">
        <f>AM237+BS237+B237+O237+X237+AC237+AJ237+BD237+CF237+AX237+BM237+CT237+CZ237</f>
        <v>23635275.022967145</v>
      </c>
      <c r="DH237" s="314">
        <f>SUM(DI237:DK237)</f>
        <v>296940.98413294752</v>
      </c>
      <c r="DI237" s="315">
        <v>123469.50752581368</v>
      </c>
      <c r="DJ237" s="315">
        <v>127969.72807677728</v>
      </c>
      <c r="DK237" s="315">
        <v>45501.74853035657</v>
      </c>
      <c r="DL237" s="314" t="s">
        <v>413</v>
      </c>
      <c r="DM237" s="315">
        <v>242670.88545978826</v>
      </c>
      <c r="DN237" s="316" t="s">
        <v>413</v>
      </c>
    </row>
    <row r="238" spans="1:127" s="6" customFormat="1" ht="16.5" customHeight="1">
      <c r="A238" s="148" t="s">
        <v>219</v>
      </c>
      <c r="B238" s="313">
        <f>SUM(C238:N238)</f>
        <v>3104804.5131737357</v>
      </c>
      <c r="C238" s="303">
        <v>254591.37878659728</v>
      </c>
      <c r="D238" s="303">
        <v>125936.69165173426</v>
      </c>
      <c r="E238" s="303">
        <v>120485.45360723516</v>
      </c>
      <c r="F238" s="303">
        <v>59900.281600751368</v>
      </c>
      <c r="G238" s="303">
        <v>189908.29749351391</v>
      </c>
      <c r="H238" s="303">
        <v>502533.6689572066</v>
      </c>
      <c r="I238" s="303">
        <v>281354.74867998855</v>
      </c>
      <c r="J238" s="303">
        <v>90238.546222343604</v>
      </c>
      <c r="K238" s="303">
        <v>257012.8901234408</v>
      </c>
      <c r="L238" s="303">
        <v>709562.2033420871</v>
      </c>
      <c r="M238" s="303">
        <v>180308.86705312581</v>
      </c>
      <c r="N238" s="303">
        <v>332971.48565571092</v>
      </c>
      <c r="O238" s="313">
        <f>SUM(P238:W238)</f>
        <v>1104075.5907388923</v>
      </c>
      <c r="P238" s="303">
        <v>218707.21101553319</v>
      </c>
      <c r="Q238" s="303">
        <v>216558.28211994303</v>
      </c>
      <c r="R238" s="303">
        <v>104166.58758875544</v>
      </c>
      <c r="S238" s="303">
        <v>75795.706291581228</v>
      </c>
      <c r="T238" s="303">
        <v>94441.992373796325</v>
      </c>
      <c r="U238" s="303">
        <v>211907.99795931182</v>
      </c>
      <c r="V238" s="303">
        <v>127760.29922013567</v>
      </c>
      <c r="W238" s="303">
        <v>54737.51416983582</v>
      </c>
      <c r="X238" s="313">
        <f>SUM(Y238:AB238)</f>
        <v>1290185.3099600701</v>
      </c>
      <c r="Y238" s="303">
        <v>224519.7555394042</v>
      </c>
      <c r="Z238" s="303">
        <v>353444.91690615914</v>
      </c>
      <c r="AA238" s="303">
        <v>427880.26089668303</v>
      </c>
      <c r="AB238" s="303">
        <v>284340.37661782384</v>
      </c>
      <c r="AC238" s="313">
        <f>SUM(AD238:AI238)</f>
        <v>1005935.6675256208</v>
      </c>
      <c r="AD238" s="303">
        <v>117369.57437217285</v>
      </c>
      <c r="AE238" s="303">
        <v>174585.11560097104</v>
      </c>
      <c r="AF238" s="303">
        <v>85583.978687988973</v>
      </c>
      <c r="AG238" s="303">
        <v>240122.15582421917</v>
      </c>
      <c r="AH238" s="303">
        <v>127597.93494651502</v>
      </c>
      <c r="AI238" s="303">
        <v>260676.90809375377</v>
      </c>
      <c r="AJ238" s="313">
        <f>SUM(AK238:AL238)</f>
        <v>115150.07013507439</v>
      </c>
      <c r="AK238" s="303">
        <v>55991.344297398537</v>
      </c>
      <c r="AL238" s="303">
        <v>59158.725837675855</v>
      </c>
      <c r="AM238" s="313">
        <f>SUM(AN238:AW238)</f>
        <v>2169996.1006889734</v>
      </c>
      <c r="AN238" s="303">
        <v>102312.67026807138</v>
      </c>
      <c r="AO238" s="303">
        <v>113847.65734611779</v>
      </c>
      <c r="AP238" s="303">
        <v>230013.41016318029</v>
      </c>
      <c r="AQ238" s="303">
        <v>69384.578370661649</v>
      </c>
      <c r="AR238" s="303">
        <v>283520.68598707812</v>
      </c>
      <c r="AS238" s="303">
        <v>74236.746686466533</v>
      </c>
      <c r="AT238" s="303">
        <v>405369.36760744208</v>
      </c>
      <c r="AU238" s="303">
        <v>453597.34963533888</v>
      </c>
      <c r="AV238" s="303">
        <v>296163.32414369064</v>
      </c>
      <c r="AW238" s="303">
        <v>141550.31048092636</v>
      </c>
      <c r="AX238" s="313">
        <f>SUM(AY238:BC238)</f>
        <v>2220417.1035237536</v>
      </c>
      <c r="AY238" s="303">
        <v>197725.04105958244</v>
      </c>
      <c r="AZ238" s="303">
        <v>945421.16015304299</v>
      </c>
      <c r="BA238" s="303">
        <v>328605.90148088726</v>
      </c>
      <c r="BB238" s="303">
        <v>531531.97244841733</v>
      </c>
      <c r="BC238" s="303">
        <v>217133.0283818235</v>
      </c>
      <c r="BD238" s="313">
        <f>SUM(BE238:BL238)</f>
        <v>4738121.9721485153</v>
      </c>
      <c r="BE238" s="303">
        <v>938272.4658275675</v>
      </c>
      <c r="BF238" s="303">
        <v>569516.71365615632</v>
      </c>
      <c r="BG238" s="303">
        <v>579871.19012555457</v>
      </c>
      <c r="BH238" s="303">
        <v>505077.63647959428</v>
      </c>
      <c r="BI238" s="303">
        <v>663101.81295024406</v>
      </c>
      <c r="BJ238" s="303">
        <v>494865.63442062924</v>
      </c>
      <c r="BK238" s="303">
        <v>525433.64706099872</v>
      </c>
      <c r="BL238" s="303">
        <v>461982.87162777066</v>
      </c>
      <c r="BM238" s="313">
        <f>SUM(BN238:BR238)</f>
        <v>1303287.4223178921</v>
      </c>
      <c r="BN238" s="303">
        <v>274251.93791958387</v>
      </c>
      <c r="BO238" s="303">
        <v>239598.73537416154</v>
      </c>
      <c r="BP238" s="303">
        <v>196377.2823813787</v>
      </c>
      <c r="BQ238" s="303">
        <v>107848.95124457373</v>
      </c>
      <c r="BR238" s="303">
        <v>485210.51539819431</v>
      </c>
      <c r="BS238" s="313">
        <f>SUM(BT238:CE238)</f>
        <v>2255992.2105734376</v>
      </c>
      <c r="BT238" s="348">
        <v>135759.05611269176</v>
      </c>
      <c r="BU238" s="303">
        <v>233657.67871858872</v>
      </c>
      <c r="BV238" s="303">
        <v>93118.739474478905</v>
      </c>
      <c r="BW238" s="303">
        <v>43818.433174861755</v>
      </c>
      <c r="BX238" s="303">
        <v>149095.64483022806</v>
      </c>
      <c r="BY238" s="303">
        <v>605369.45572266332</v>
      </c>
      <c r="BZ238" s="303">
        <v>152968.44376778282</v>
      </c>
      <c r="CA238" s="303">
        <v>119633.28861096958</v>
      </c>
      <c r="CB238" s="303">
        <v>259711.67326879513</v>
      </c>
      <c r="CC238" s="303">
        <v>150290.44521336033</v>
      </c>
      <c r="CD238" s="303">
        <v>170838.24583949731</v>
      </c>
      <c r="CE238" s="303">
        <v>141731.10583951999</v>
      </c>
      <c r="CF238" s="313">
        <f>SUM(CG238:CS238)</f>
        <v>2107602.7707867576</v>
      </c>
      <c r="CG238" s="303">
        <v>54698.416562434824</v>
      </c>
      <c r="CH238" s="303">
        <v>122242.02299263055</v>
      </c>
      <c r="CI238" s="303">
        <v>109486.14887429582</v>
      </c>
      <c r="CJ238" s="303">
        <v>256109.34934790171</v>
      </c>
      <c r="CK238" s="303">
        <v>543256.69460448646</v>
      </c>
      <c r="CL238" s="303">
        <v>73527.415953808624</v>
      </c>
      <c r="CM238" s="303">
        <v>385899.9330111664</v>
      </c>
      <c r="CN238" s="303">
        <v>64025.467344894379</v>
      </c>
      <c r="CO238" s="303">
        <v>30086.512986909285</v>
      </c>
      <c r="CP238" s="303">
        <v>85157.899704229247</v>
      </c>
      <c r="CQ238" s="303">
        <v>148259.91309015921</v>
      </c>
      <c r="CR238" s="303">
        <v>141398.95519557485</v>
      </c>
      <c r="CS238" s="303">
        <v>93454.041118266134</v>
      </c>
      <c r="CT238" s="313">
        <f>SUM(CU238:CY238)</f>
        <v>1492574.1424514898</v>
      </c>
      <c r="CU238" s="303">
        <v>551818.12339547486</v>
      </c>
      <c r="CV238" s="303">
        <v>325270.8860755848</v>
      </c>
      <c r="CW238" s="303">
        <v>126865.57467873275</v>
      </c>
      <c r="CX238" s="303">
        <v>224559.85810545861</v>
      </c>
      <c r="CY238" s="303">
        <v>264059.70019623858</v>
      </c>
      <c r="CZ238" s="313">
        <f>SUM(DA238:DF238)</f>
        <v>1801406.8159737249</v>
      </c>
      <c r="DA238" s="303">
        <v>59434.714653618285</v>
      </c>
      <c r="DB238" s="303">
        <v>56639.188184325089</v>
      </c>
      <c r="DC238" s="303">
        <v>393995.44701223739</v>
      </c>
      <c r="DD238" s="303">
        <v>725636.18780096853</v>
      </c>
      <c r="DE238" s="303">
        <v>368450.74236723105</v>
      </c>
      <c r="DF238" s="303">
        <v>197250.5359553445</v>
      </c>
      <c r="DG238" s="313">
        <f>AM238+BS238+B238+O238+X238+AC238+AJ238+BD238+CF238+AX238+BM238+CT238+CZ238</f>
        <v>24709549.689997941</v>
      </c>
      <c r="DH238" s="314">
        <f>SUM(DI238:DK238)</f>
        <v>304575.4718254591</v>
      </c>
      <c r="DI238" s="315">
        <v>125167.78121494805</v>
      </c>
      <c r="DJ238" s="315">
        <v>129264.48863677021</v>
      </c>
      <c r="DK238" s="315">
        <v>50143.201973740812</v>
      </c>
      <c r="DL238" s="314" t="s">
        <v>413</v>
      </c>
      <c r="DM238" s="315">
        <v>246088.09882444824</v>
      </c>
      <c r="DN238" s="316" t="s">
        <v>413</v>
      </c>
    </row>
    <row r="239" spans="1:127" s="6" customFormat="1" ht="16.5" customHeight="1">
      <c r="A239" s="148" t="s">
        <v>280</v>
      </c>
      <c r="B239" s="313">
        <f>SUM(C239:N239)</f>
        <v>168165.93659004816</v>
      </c>
      <c r="C239" s="303">
        <v>21238.106742518925</v>
      </c>
      <c r="D239" s="303">
        <v>2921.6543232227714</v>
      </c>
      <c r="E239" s="303">
        <v>3257.3227571789789</v>
      </c>
      <c r="F239" s="303">
        <v>638.54535515420889</v>
      </c>
      <c r="G239" s="303">
        <v>6679.0037498806651</v>
      </c>
      <c r="H239" s="303">
        <v>25097.799500179543</v>
      </c>
      <c r="I239" s="303">
        <v>11133.653705244895</v>
      </c>
      <c r="J239" s="303">
        <v>1589.0754331692926</v>
      </c>
      <c r="K239" s="303">
        <v>9396.2210080501354</v>
      </c>
      <c r="L239" s="303">
        <v>47018.65709104453</v>
      </c>
      <c r="M239" s="303">
        <v>8834.7288170677948</v>
      </c>
      <c r="N239" s="303">
        <v>30361.168107336427</v>
      </c>
      <c r="O239" s="313">
        <f>SUM(P239:W239)</f>
        <v>36592.515170042556</v>
      </c>
      <c r="P239" s="303">
        <v>7786.1493590755763</v>
      </c>
      <c r="Q239" s="303">
        <v>7771.1922174885713</v>
      </c>
      <c r="R239" s="303">
        <v>3519.2336345900662</v>
      </c>
      <c r="S239" s="303">
        <v>1897.9827316564608</v>
      </c>
      <c r="T239" s="303">
        <v>2006.4808391382112</v>
      </c>
      <c r="U239" s="303">
        <v>6716.3235810547758</v>
      </c>
      <c r="V239" s="303">
        <v>4626.9476670759523</v>
      </c>
      <c r="W239" s="303">
        <v>2268.2051399629395</v>
      </c>
      <c r="X239" s="313">
        <f>SUM(Y239:AB239)</f>
        <v>24998.691960494303</v>
      </c>
      <c r="Y239" s="303">
        <v>4532.2632179427274</v>
      </c>
      <c r="Z239" s="303">
        <v>5916.4945702248133</v>
      </c>
      <c r="AA239" s="303">
        <v>9825.8894762507152</v>
      </c>
      <c r="AB239" s="303">
        <v>4724.0446960760473</v>
      </c>
      <c r="AC239" s="313">
        <f>SUM(AD239:AI239)</f>
        <v>37879.288253380699</v>
      </c>
      <c r="AD239" s="303">
        <v>3030.1816196719565</v>
      </c>
      <c r="AE239" s="303">
        <v>6759.6774514992394</v>
      </c>
      <c r="AF239" s="303">
        <v>1946.6760137657056</v>
      </c>
      <c r="AG239" s="303">
        <v>7253.5601109332874</v>
      </c>
      <c r="AH239" s="303">
        <v>4536.2667898221043</v>
      </c>
      <c r="AI239" s="303">
        <v>14352.92626768841</v>
      </c>
      <c r="AJ239" s="313">
        <f>SUM(AK239:AL239)</f>
        <v>11742.306156459876</v>
      </c>
      <c r="AK239" s="303">
        <v>5425.9622022121766</v>
      </c>
      <c r="AL239" s="303">
        <v>6316.3439542476981</v>
      </c>
      <c r="AM239" s="313">
        <f>SUM(AN239:AW239)</f>
        <v>106553.66242360529</v>
      </c>
      <c r="AN239" s="303">
        <v>3321.2892630693041</v>
      </c>
      <c r="AO239" s="303">
        <v>4163.4415317691901</v>
      </c>
      <c r="AP239" s="303">
        <v>6391.0537093213788</v>
      </c>
      <c r="AQ239" s="303">
        <v>1136.457027074483</v>
      </c>
      <c r="AR239" s="303">
        <v>11470.334001432057</v>
      </c>
      <c r="AS239" s="303">
        <v>2014.0322977614328</v>
      </c>
      <c r="AT239" s="303">
        <v>22629.243205903593</v>
      </c>
      <c r="AU239" s="303">
        <v>30640.859268873384</v>
      </c>
      <c r="AV239" s="303">
        <v>21642.43477802596</v>
      </c>
      <c r="AW239" s="303">
        <v>3144.5173403745148</v>
      </c>
      <c r="AX239" s="313">
        <f>SUM(AY239:BC239)</f>
        <v>61606.521450323999</v>
      </c>
      <c r="AY239" s="303">
        <v>4317.908299638676</v>
      </c>
      <c r="AZ239" s="303">
        <v>34096.99447870881</v>
      </c>
      <c r="BA239" s="303">
        <v>14301.348503755267</v>
      </c>
      <c r="BB239" s="303">
        <v>5340.3464349913902</v>
      </c>
      <c r="BC239" s="303">
        <v>3549.9237332298471</v>
      </c>
      <c r="BD239" s="313">
        <f>SUM(BE239:BL239)</f>
        <v>664284.21900099015</v>
      </c>
      <c r="BE239" s="303">
        <v>156551.26313456066</v>
      </c>
      <c r="BF239" s="303">
        <v>48156.800563255398</v>
      </c>
      <c r="BG239" s="303">
        <v>56824.473102783028</v>
      </c>
      <c r="BH239" s="303">
        <v>53948.4893453923</v>
      </c>
      <c r="BI239" s="303">
        <v>85946.544967800466</v>
      </c>
      <c r="BJ239" s="303">
        <v>128072.55328970549</v>
      </c>
      <c r="BK239" s="303">
        <v>79111.002370111048</v>
      </c>
      <c r="BL239" s="303">
        <v>55673.09222738164</v>
      </c>
      <c r="BM239" s="313">
        <f>SUM(BN239:BR239)</f>
        <v>27169.115548377296</v>
      </c>
      <c r="BN239" s="303">
        <v>4693.0970519662296</v>
      </c>
      <c r="BO239" s="303">
        <v>6285.4760304783431</v>
      </c>
      <c r="BP239" s="303">
        <v>2615.6644547474134</v>
      </c>
      <c r="BQ239" s="303">
        <v>2380.2815282230954</v>
      </c>
      <c r="BR239" s="303">
        <v>11194.596482962217</v>
      </c>
      <c r="BS239" s="313">
        <f>SUM(BT239:CE239)</f>
        <v>81797.552935156506</v>
      </c>
      <c r="BT239" s="348">
        <v>3968.6752471149975</v>
      </c>
      <c r="BU239" s="303">
        <v>4348.2565454401138</v>
      </c>
      <c r="BV239" s="303">
        <v>3016.7267337676749</v>
      </c>
      <c r="BW239" s="303">
        <v>1311.4495190576972</v>
      </c>
      <c r="BX239" s="303">
        <v>6181.5087685958124</v>
      </c>
      <c r="BY239" s="303">
        <v>26755.138411984051</v>
      </c>
      <c r="BZ239" s="303">
        <v>4609.3979273207124</v>
      </c>
      <c r="CA239" s="303">
        <v>6268.8444039176347</v>
      </c>
      <c r="CB239" s="303">
        <v>12653.504653261072</v>
      </c>
      <c r="CC239" s="303">
        <v>3249.550759071788</v>
      </c>
      <c r="CD239" s="303">
        <v>4050.7669531859901</v>
      </c>
      <c r="CE239" s="303">
        <v>5383.7330124389719</v>
      </c>
      <c r="CF239" s="313">
        <f>SUM(CG239:CS239)</f>
        <v>95119.305750188389</v>
      </c>
      <c r="CG239" s="303">
        <v>2232.0357901887196</v>
      </c>
      <c r="CH239" s="303">
        <v>5931.6162860609847</v>
      </c>
      <c r="CI239" s="303">
        <v>2760.5212431639529</v>
      </c>
      <c r="CJ239" s="303">
        <v>11076.433415097235</v>
      </c>
      <c r="CK239" s="303">
        <v>28510.735711640278</v>
      </c>
      <c r="CL239" s="303">
        <v>3003.5082980255265</v>
      </c>
      <c r="CM239" s="303">
        <v>19495.414075880159</v>
      </c>
      <c r="CN239" s="303">
        <v>2549.1902761015381</v>
      </c>
      <c r="CO239" s="303">
        <v>1270.5843679243153</v>
      </c>
      <c r="CP239" s="303">
        <v>2395.3473321407846</v>
      </c>
      <c r="CQ239" s="303">
        <v>7478.1788772753043</v>
      </c>
      <c r="CR239" s="303">
        <v>4168.373031690091</v>
      </c>
      <c r="CS239" s="303">
        <v>4247.3670449995097</v>
      </c>
      <c r="CT239" s="313">
        <f>SUM(CU239:CY239)</f>
        <v>28263.813380671119</v>
      </c>
      <c r="CU239" s="303">
        <v>13138.261813427767</v>
      </c>
      <c r="CV239" s="303">
        <v>6069.3735466973339</v>
      </c>
      <c r="CW239" s="303">
        <v>2293.9717571554156</v>
      </c>
      <c r="CX239" s="303">
        <v>3790.6521240337615</v>
      </c>
      <c r="CY239" s="303">
        <v>2971.5541393568424</v>
      </c>
      <c r="CZ239" s="313">
        <f>SUM(DA239:DF239)</f>
        <v>104298.86419621893</v>
      </c>
      <c r="DA239" s="303">
        <v>2418.9365552865579</v>
      </c>
      <c r="DB239" s="303">
        <v>1895.7007610496794</v>
      </c>
      <c r="DC239" s="303">
        <v>40035.421396897829</v>
      </c>
      <c r="DD239" s="303">
        <v>34693.79117566791</v>
      </c>
      <c r="DE239" s="303">
        <v>14170.938778850221</v>
      </c>
      <c r="DF239" s="303">
        <v>11084.075528466721</v>
      </c>
      <c r="DG239" s="313">
        <f>AM239+BS239+B239+O239+X239+AC239+AJ239+BD239+CF239+AX239+BM239+CT239+CZ239</f>
        <v>1448471.7928159577</v>
      </c>
      <c r="DH239" s="314">
        <f>SUM(DI239:DK239)</f>
        <v>18682.600693487748</v>
      </c>
      <c r="DI239" s="315">
        <v>3636.5722662238177</v>
      </c>
      <c r="DJ239" s="315">
        <v>1973.3185116523312</v>
      </c>
      <c r="DK239" s="315">
        <v>13072.709915611598</v>
      </c>
      <c r="DL239" s="314" t="s">
        <v>413</v>
      </c>
      <c r="DM239" s="315">
        <v>1943.5477609889463</v>
      </c>
      <c r="DN239" s="316" t="s">
        <v>413</v>
      </c>
    </row>
    <row r="240" spans="1:127" s="6" customFormat="1" ht="16.5" customHeight="1">
      <c r="A240" s="149" t="s">
        <v>226</v>
      </c>
      <c r="B240" s="320"/>
      <c r="C240" s="251"/>
      <c r="D240" s="286"/>
      <c r="E240" s="286"/>
      <c r="F240" s="286"/>
      <c r="G240" s="286"/>
      <c r="H240" s="286"/>
      <c r="I240" s="286"/>
      <c r="J240" s="286"/>
      <c r="K240" s="286"/>
      <c r="L240" s="286"/>
      <c r="M240" s="286"/>
      <c r="N240" s="321"/>
      <c r="O240" s="320"/>
      <c r="P240" s="251"/>
      <c r="Q240" s="286"/>
      <c r="R240" s="286"/>
      <c r="S240" s="286"/>
      <c r="T240" s="286"/>
      <c r="U240" s="286"/>
      <c r="V240" s="286"/>
      <c r="W240" s="321"/>
      <c r="X240" s="320"/>
      <c r="Y240" s="251"/>
      <c r="Z240" s="286"/>
      <c r="AA240" s="286"/>
      <c r="AB240" s="321"/>
      <c r="AC240" s="320"/>
      <c r="AD240" s="251"/>
      <c r="AE240" s="286"/>
      <c r="AF240" s="286"/>
      <c r="AG240" s="286"/>
      <c r="AH240" s="286"/>
      <c r="AI240" s="321"/>
      <c r="AJ240" s="320"/>
      <c r="AK240" s="251"/>
      <c r="AL240" s="321"/>
      <c r="AM240" s="320"/>
      <c r="AN240" s="251"/>
      <c r="AO240" s="286"/>
      <c r="AP240" s="286"/>
      <c r="AQ240" s="286"/>
      <c r="AR240" s="286"/>
      <c r="AS240" s="286"/>
      <c r="AT240" s="286"/>
      <c r="AU240" s="286"/>
      <c r="AV240" s="286"/>
      <c r="AW240" s="321"/>
      <c r="AX240" s="320"/>
      <c r="AY240" s="251"/>
      <c r="AZ240" s="286"/>
      <c r="BA240" s="286"/>
      <c r="BB240" s="286"/>
      <c r="BC240" s="321"/>
      <c r="BD240" s="320"/>
      <c r="BE240" s="251"/>
      <c r="BF240" s="286"/>
      <c r="BG240" s="286"/>
      <c r="BH240" s="286"/>
      <c r="BI240" s="286"/>
      <c r="BJ240" s="286"/>
      <c r="BK240" s="286"/>
      <c r="BL240" s="321"/>
      <c r="BM240" s="320"/>
      <c r="BN240" s="251"/>
      <c r="BO240" s="286"/>
      <c r="BP240" s="286"/>
      <c r="BQ240" s="286"/>
      <c r="BR240" s="321"/>
      <c r="BS240" s="320"/>
      <c r="BT240" s="251"/>
      <c r="BU240" s="286"/>
      <c r="BV240" s="286"/>
      <c r="BW240" s="286"/>
      <c r="BX240" s="286"/>
      <c r="BY240" s="286"/>
      <c r="BZ240" s="286"/>
      <c r="CA240" s="286"/>
      <c r="CB240" s="286"/>
      <c r="CC240" s="286"/>
      <c r="CD240" s="286"/>
      <c r="CE240" s="321"/>
      <c r="CF240" s="320"/>
      <c r="CG240" s="251"/>
      <c r="CH240" s="286"/>
      <c r="CI240" s="286"/>
      <c r="CJ240" s="286"/>
      <c r="CK240" s="286"/>
      <c r="CL240" s="286"/>
      <c r="CM240" s="286"/>
      <c r="CN240" s="286"/>
      <c r="CO240" s="286"/>
      <c r="CP240" s="286"/>
      <c r="CQ240" s="286"/>
      <c r="CR240" s="286"/>
      <c r="CS240" s="321"/>
      <c r="CT240" s="320"/>
      <c r="CU240" s="251"/>
      <c r="CV240" s="286"/>
      <c r="CW240" s="286"/>
      <c r="CX240" s="286"/>
      <c r="CY240" s="321"/>
      <c r="CZ240" s="320"/>
      <c r="DA240" s="251"/>
      <c r="DB240" s="286"/>
      <c r="DC240" s="286"/>
      <c r="DD240" s="286"/>
      <c r="DE240" s="286"/>
      <c r="DF240" s="321"/>
      <c r="DG240" s="320"/>
      <c r="DH240" s="320"/>
      <c r="DI240" s="251"/>
      <c r="DJ240" s="286"/>
      <c r="DK240" s="321"/>
      <c r="DL240" s="366"/>
      <c r="DM240" s="251"/>
      <c r="DN240" s="321" t="s">
        <v>413</v>
      </c>
      <c r="DO240" s="25"/>
      <c r="DP240" s="25"/>
      <c r="DQ240" s="25"/>
      <c r="DR240" s="25"/>
      <c r="DS240" s="25"/>
      <c r="DT240" s="329"/>
      <c r="DU240" s="329"/>
      <c r="DV240" s="329"/>
      <c r="DW240" s="329"/>
    </row>
    <row r="241" spans="1:132" s="6" customFormat="1" ht="16.5" customHeight="1">
      <c r="A241" s="146" t="s">
        <v>220</v>
      </c>
      <c r="B241" s="320">
        <v>21.163264359145</v>
      </c>
      <c r="C241" s="251">
        <v>15.445970460895097</v>
      </c>
      <c r="D241" s="286">
        <v>23.937752205802383</v>
      </c>
      <c r="E241" s="286">
        <v>24.165862982731515</v>
      </c>
      <c r="F241" s="286">
        <v>22.77798824546101</v>
      </c>
      <c r="G241" s="286">
        <v>25.847412868139109</v>
      </c>
      <c r="H241" s="286">
        <v>20.618559152060843</v>
      </c>
      <c r="I241" s="286">
        <v>28.993040514335743</v>
      </c>
      <c r="J241" s="286">
        <v>23.884837411672329</v>
      </c>
      <c r="K241" s="286">
        <v>22.028378716843903</v>
      </c>
      <c r="L241" s="286">
        <v>22.658944166418056</v>
      </c>
      <c r="M241" s="286">
        <v>17.949884022035302</v>
      </c>
      <c r="N241" s="321">
        <v>16.576733944528385</v>
      </c>
      <c r="O241" s="320">
        <v>23.748664031719379</v>
      </c>
      <c r="P241" s="251">
        <v>22.156002674073441</v>
      </c>
      <c r="Q241" s="286">
        <v>25.332423530404842</v>
      </c>
      <c r="R241" s="286">
        <v>20.95498303060161</v>
      </c>
      <c r="S241" s="286">
        <v>25.06599417599773</v>
      </c>
      <c r="T241" s="286">
        <v>20.398867097929678</v>
      </c>
      <c r="U241" s="286">
        <v>23.478807235969992</v>
      </c>
      <c r="V241" s="286">
        <v>23.659492838508843</v>
      </c>
      <c r="W241" s="321">
        <v>28.928589486255685</v>
      </c>
      <c r="X241" s="320">
        <v>24.72183650257465</v>
      </c>
      <c r="Y241" s="251">
        <v>22.464367602705547</v>
      </c>
      <c r="Z241" s="286">
        <v>25.646206000568139</v>
      </c>
      <c r="AA241" s="286">
        <v>24.919518408995469</v>
      </c>
      <c r="AB241" s="321">
        <v>25.037005241158699</v>
      </c>
      <c r="AC241" s="320">
        <v>23.751422633935526</v>
      </c>
      <c r="AD241" s="251">
        <v>25.523821651928674</v>
      </c>
      <c r="AE241" s="286">
        <v>22.313252736228161</v>
      </c>
      <c r="AF241" s="286">
        <v>23.803172544698796</v>
      </c>
      <c r="AG241" s="286">
        <v>27.508502514271843</v>
      </c>
      <c r="AH241" s="286">
        <v>26.284945012721096</v>
      </c>
      <c r="AI241" s="321">
        <v>23.751422633935526</v>
      </c>
      <c r="AJ241" s="320">
        <v>18.358594205310371</v>
      </c>
      <c r="AK241" s="251">
        <v>16.465353395178152</v>
      </c>
      <c r="AL241" s="321">
        <v>19.994380671248166</v>
      </c>
      <c r="AM241" s="320">
        <v>23.489432013070711</v>
      </c>
      <c r="AN241" s="251">
        <v>22.715577370056366</v>
      </c>
      <c r="AO241" s="286">
        <v>28.630820597580538</v>
      </c>
      <c r="AP241" s="286">
        <v>26.919120628506203</v>
      </c>
      <c r="AQ241" s="286">
        <v>25.674579479817478</v>
      </c>
      <c r="AR241" s="286">
        <v>24.317086663822913</v>
      </c>
      <c r="AS241" s="286">
        <v>19.472271705495505</v>
      </c>
      <c r="AT241" s="286">
        <v>21.105952039512317</v>
      </c>
      <c r="AU241" s="286">
        <v>22.707000224241007</v>
      </c>
      <c r="AV241" s="286">
        <v>24.093577133805123</v>
      </c>
      <c r="AW241" s="321">
        <v>25.733044206669085</v>
      </c>
      <c r="AX241" s="320">
        <v>26.518922808561307</v>
      </c>
      <c r="AY241" s="251">
        <v>26.07202653299337</v>
      </c>
      <c r="AZ241" s="286">
        <v>27.842323431463207</v>
      </c>
      <c r="BA241" s="286">
        <v>22.353788299894081</v>
      </c>
      <c r="BB241" s="286">
        <v>28.310974800398885</v>
      </c>
      <c r="BC241" s="321">
        <v>28.159554551728082</v>
      </c>
      <c r="BD241" s="320">
        <v>18.523228637497031</v>
      </c>
      <c r="BE241" s="251">
        <v>16.705301347651371</v>
      </c>
      <c r="BF241" s="286">
        <v>17.061900598647924</v>
      </c>
      <c r="BG241" s="286">
        <v>15.870774971436042</v>
      </c>
      <c r="BH241" s="286">
        <v>17.570287872897776</v>
      </c>
      <c r="BI241" s="286">
        <v>16.583558445958268</v>
      </c>
      <c r="BJ241" s="286">
        <v>23.347250420598648</v>
      </c>
      <c r="BK241" s="286">
        <v>18.581974019032511</v>
      </c>
      <c r="BL241" s="321">
        <v>19.229170484569895</v>
      </c>
      <c r="BM241" s="320">
        <v>27.376295601063649</v>
      </c>
      <c r="BN241" s="251">
        <v>25.684727310101962</v>
      </c>
      <c r="BO241" s="286">
        <v>24.349828434201314</v>
      </c>
      <c r="BP241" s="286">
        <v>21.684738701104795</v>
      </c>
      <c r="BQ241" s="286">
        <v>23.797582922550575</v>
      </c>
      <c r="BR241" s="321">
        <v>30.845999861937173</v>
      </c>
      <c r="BS241" s="320">
        <v>22.95428131511936</v>
      </c>
      <c r="BT241" s="251">
        <v>25.407082677188953</v>
      </c>
      <c r="BU241" s="286">
        <v>23.465861716633725</v>
      </c>
      <c r="BV241" s="286">
        <v>18.158522111009116</v>
      </c>
      <c r="BW241" s="286">
        <v>20.102100867254695</v>
      </c>
      <c r="BX241" s="286">
        <v>20.777203121631619</v>
      </c>
      <c r="BY241" s="286">
        <v>22.21721287785115</v>
      </c>
      <c r="BZ241" s="286">
        <v>21.316987000944724</v>
      </c>
      <c r="CA241" s="286">
        <v>24.529799801688888</v>
      </c>
      <c r="CB241" s="286">
        <v>18.604893091233819</v>
      </c>
      <c r="CC241" s="286">
        <v>24.760541486071503</v>
      </c>
      <c r="CD241" s="286">
        <v>27.69464108456884</v>
      </c>
      <c r="CE241" s="321">
        <v>31.966515533732021</v>
      </c>
      <c r="CF241" s="320">
        <v>25.787607290271442</v>
      </c>
      <c r="CG241" s="251">
        <v>22.9302333235077</v>
      </c>
      <c r="CH241" s="286">
        <v>26.052082739003012</v>
      </c>
      <c r="CI241" s="286">
        <v>20.930108048330304</v>
      </c>
      <c r="CJ241" s="286">
        <v>29.358704546584637</v>
      </c>
      <c r="CK241" s="286">
        <v>24.585787547703557</v>
      </c>
      <c r="CL241" s="286">
        <v>16.048652636421291</v>
      </c>
      <c r="CM241" s="286">
        <v>28.491528176690462</v>
      </c>
      <c r="CN241" s="286">
        <v>18.096409141258036</v>
      </c>
      <c r="CO241" s="286">
        <v>14.247492442566223</v>
      </c>
      <c r="CP241" s="286">
        <v>24.129986763942391</v>
      </c>
      <c r="CQ241" s="286">
        <v>25.552598153552903</v>
      </c>
      <c r="CR241" s="286">
        <v>25.985875746317642</v>
      </c>
      <c r="CS241" s="321">
        <v>26.939290840086656</v>
      </c>
      <c r="CT241" s="320">
        <v>29.621310942609373</v>
      </c>
      <c r="CU241" s="251">
        <v>28.28858787807852</v>
      </c>
      <c r="CV241" s="286">
        <v>32.944354976272479</v>
      </c>
      <c r="CW241" s="286">
        <v>23.271059704679679</v>
      </c>
      <c r="CX241" s="286">
        <v>34.129917727626363</v>
      </c>
      <c r="CY241" s="321">
        <v>25.44729355550427</v>
      </c>
      <c r="CZ241" s="320">
        <v>25.497427865699439</v>
      </c>
      <c r="DA241" s="251">
        <v>24.007768499519486</v>
      </c>
      <c r="DB241" s="286">
        <v>17.729275511197223</v>
      </c>
      <c r="DC241" s="286">
        <v>20.595957887961568</v>
      </c>
      <c r="DD241" s="286">
        <v>28.872326961584854</v>
      </c>
      <c r="DE241" s="286">
        <v>25.715027968943303</v>
      </c>
      <c r="DF241" s="321">
        <v>28.318193602922499</v>
      </c>
      <c r="DG241" s="320">
        <v>21.725946417354905</v>
      </c>
      <c r="DH241" s="320">
        <v>48.02309027732867</v>
      </c>
      <c r="DI241" s="251">
        <v>51.479237550771231</v>
      </c>
      <c r="DJ241" s="286">
        <v>42.200204017889256</v>
      </c>
      <c r="DK241" s="321">
        <v>47.873696744011177</v>
      </c>
      <c r="DL241" s="366" t="s">
        <v>413</v>
      </c>
      <c r="DM241" s="251">
        <v>46.742398901367608</v>
      </c>
      <c r="DN241" s="321" t="s">
        <v>413</v>
      </c>
      <c r="DO241" s="39"/>
      <c r="DP241" s="39"/>
      <c r="DQ241" s="39"/>
      <c r="DR241" s="39"/>
      <c r="DS241" s="39"/>
      <c r="DT241" s="39"/>
      <c r="DU241" s="39"/>
      <c r="DV241" s="39"/>
      <c r="DW241" s="39"/>
      <c r="DX241" s="39"/>
      <c r="DY241" s="39"/>
      <c r="DZ241" s="39"/>
      <c r="EA241" s="39"/>
      <c r="EB241" s="39"/>
    </row>
    <row r="242" spans="1:132" s="6" customFormat="1" ht="16.5" customHeight="1">
      <c r="A242" s="146" t="s">
        <v>221</v>
      </c>
      <c r="B242" s="320">
        <v>11.553849932638407</v>
      </c>
      <c r="C242" s="251">
        <v>10.207258422524461</v>
      </c>
      <c r="D242" s="286">
        <v>14.165722388355201</v>
      </c>
      <c r="E242" s="286">
        <v>13.801608321906636</v>
      </c>
      <c r="F242" s="286">
        <v>9.2462548055221649</v>
      </c>
      <c r="G242" s="286">
        <v>13.733080764923903</v>
      </c>
      <c r="H242" s="286">
        <v>11.289812247339718</v>
      </c>
      <c r="I242" s="286">
        <v>12.943652002136169</v>
      </c>
      <c r="J242" s="286">
        <v>10.845503203511738</v>
      </c>
      <c r="K242" s="286">
        <v>11.71443385690576</v>
      </c>
      <c r="L242" s="286">
        <v>12.08397002772986</v>
      </c>
      <c r="M242" s="286">
        <v>9.0337069449781122</v>
      </c>
      <c r="N242" s="321">
        <v>9.2393989364771834</v>
      </c>
      <c r="O242" s="320">
        <v>12.586281021519714</v>
      </c>
      <c r="P242" s="251">
        <v>11.395975379867824</v>
      </c>
      <c r="Q242" s="286">
        <v>12.135336557122093</v>
      </c>
      <c r="R242" s="286">
        <v>10.725165290047144</v>
      </c>
      <c r="S242" s="286">
        <v>14.259272568770665</v>
      </c>
      <c r="T242" s="286">
        <v>13.293044463360642</v>
      </c>
      <c r="U242" s="286">
        <v>12.583948294991782</v>
      </c>
      <c r="V242" s="286">
        <v>13.966546253175615</v>
      </c>
      <c r="W242" s="321">
        <v>15.57396025039621</v>
      </c>
      <c r="X242" s="320">
        <v>11.799341098297088</v>
      </c>
      <c r="Y242" s="251">
        <v>11.837486500076084</v>
      </c>
      <c r="Z242" s="286">
        <v>12.553462125255521</v>
      </c>
      <c r="AA242" s="286">
        <v>10.640846197584363</v>
      </c>
      <c r="AB242" s="321">
        <v>12.527715395762417</v>
      </c>
      <c r="AC242" s="320">
        <v>12.328487286311049</v>
      </c>
      <c r="AD242" s="251">
        <v>14.223915505887193</v>
      </c>
      <c r="AE242" s="286">
        <v>12.246553037933419</v>
      </c>
      <c r="AF242" s="286">
        <v>12.950244664017843</v>
      </c>
      <c r="AG242" s="286">
        <v>12.199264511030417</v>
      </c>
      <c r="AH242" s="286">
        <v>12.066139714108076</v>
      </c>
      <c r="AI242" s="321">
        <v>12.328487286311049</v>
      </c>
      <c r="AJ242" s="320">
        <v>13.118534416951533</v>
      </c>
      <c r="AK242" s="251">
        <v>12.811446961221554</v>
      </c>
      <c r="AL242" s="321">
        <v>13.406101043402026</v>
      </c>
      <c r="AM242" s="320">
        <v>13.911434610178025</v>
      </c>
      <c r="AN242" s="251">
        <v>17.480972497572893</v>
      </c>
      <c r="AO242" s="286">
        <v>15.303139927359636</v>
      </c>
      <c r="AP242" s="286">
        <v>13.648720021535038</v>
      </c>
      <c r="AQ242" s="286">
        <v>14.270177839996624</v>
      </c>
      <c r="AR242" s="286">
        <v>13.944438830694757</v>
      </c>
      <c r="AS242" s="286">
        <v>14.575808041013394</v>
      </c>
      <c r="AT242" s="286">
        <v>14.209033146449745</v>
      </c>
      <c r="AU242" s="286">
        <v>11.79191424394017</v>
      </c>
      <c r="AV242" s="286">
        <v>13.445625765732142</v>
      </c>
      <c r="AW242" s="321">
        <v>16.394685028607473</v>
      </c>
      <c r="AX242" s="320">
        <v>17.540616662234566</v>
      </c>
      <c r="AY242" s="251">
        <v>18.578004543535865</v>
      </c>
      <c r="AZ242" s="286">
        <v>18.088089738206705</v>
      </c>
      <c r="BA242" s="286">
        <v>13.765990743961495</v>
      </c>
      <c r="BB242" s="286">
        <v>18.685020366276103</v>
      </c>
      <c r="BC242" s="321">
        <v>16.68096158063269</v>
      </c>
      <c r="BD242" s="320">
        <v>11.402011208782216</v>
      </c>
      <c r="BE242" s="251">
        <v>10.968017264879142</v>
      </c>
      <c r="BF242" s="286">
        <v>11.218622429676625</v>
      </c>
      <c r="BG242" s="286">
        <v>9.5295755909187534</v>
      </c>
      <c r="BH242" s="286">
        <v>10.121684498988007</v>
      </c>
      <c r="BI242" s="286">
        <v>9.7410841181024335</v>
      </c>
      <c r="BJ242" s="286">
        <v>17.155860481544689</v>
      </c>
      <c r="BK242" s="286">
        <v>11.563389448549152</v>
      </c>
      <c r="BL242" s="321">
        <v>12.458514496324902</v>
      </c>
      <c r="BM242" s="320">
        <v>14.005440272667368</v>
      </c>
      <c r="BN242" s="251">
        <v>13.297558828598852</v>
      </c>
      <c r="BO242" s="286">
        <v>14.018042438739734</v>
      </c>
      <c r="BP242" s="286">
        <v>11.957539292756033</v>
      </c>
      <c r="BQ242" s="286">
        <v>13.450740637000724</v>
      </c>
      <c r="BR242" s="321">
        <v>15.325674071740151</v>
      </c>
      <c r="BS242" s="320">
        <v>13.093475886661121</v>
      </c>
      <c r="BT242" s="251">
        <v>13.96327457794539</v>
      </c>
      <c r="BU242" s="286">
        <v>15.015144638376796</v>
      </c>
      <c r="BV242" s="286">
        <v>10.3741125495578</v>
      </c>
      <c r="BW242" s="286">
        <v>12.922830750874425</v>
      </c>
      <c r="BX242" s="286">
        <v>14.626089371947643</v>
      </c>
      <c r="BY242" s="286">
        <v>13.276362248553742</v>
      </c>
      <c r="BZ242" s="286">
        <v>13.716042850840171</v>
      </c>
      <c r="CA242" s="286">
        <v>13.829932905265254</v>
      </c>
      <c r="CB242" s="286">
        <v>11.539878201637215</v>
      </c>
      <c r="CC242" s="286">
        <v>11.750381235903784</v>
      </c>
      <c r="CD242" s="286">
        <v>12.536658397744391</v>
      </c>
      <c r="CE242" s="321">
        <v>11.891750000985454</v>
      </c>
      <c r="CF242" s="320">
        <v>14.89390524038631</v>
      </c>
      <c r="CG242" s="251">
        <v>15.821214015085349</v>
      </c>
      <c r="CH242" s="286">
        <v>18.611974720024104</v>
      </c>
      <c r="CI242" s="286">
        <v>9.6576364360550908</v>
      </c>
      <c r="CJ242" s="286">
        <v>17.191305233475298</v>
      </c>
      <c r="CK242" s="286">
        <v>12.578333174323056</v>
      </c>
      <c r="CL242" s="286">
        <v>10.477530997619203</v>
      </c>
      <c r="CM242" s="286">
        <v>17.211197561558507</v>
      </c>
      <c r="CN242" s="286">
        <v>12.726853623053834</v>
      </c>
      <c r="CO242" s="286">
        <v>9.4485721448595257</v>
      </c>
      <c r="CP242" s="286">
        <v>13.323450716082148</v>
      </c>
      <c r="CQ242" s="286">
        <v>19.465579683136873</v>
      </c>
      <c r="CR242" s="286">
        <v>13.852573204769888</v>
      </c>
      <c r="CS242" s="321">
        <v>13.810717619603711</v>
      </c>
      <c r="CT242" s="320">
        <v>11.736509768421996</v>
      </c>
      <c r="CU242" s="251">
        <v>11.453003773407875</v>
      </c>
      <c r="CV242" s="286">
        <v>12.285389704442048</v>
      </c>
      <c r="CW242" s="286">
        <v>9.1985337405353835</v>
      </c>
      <c r="CX242" s="286">
        <v>13.012060174629342</v>
      </c>
      <c r="CY242" s="321">
        <v>11.733765063842073</v>
      </c>
      <c r="CZ242" s="320">
        <v>14.417734235441271</v>
      </c>
      <c r="DA242" s="251">
        <v>14.11691325569425</v>
      </c>
      <c r="DB242" s="286">
        <v>10.419355414625176</v>
      </c>
      <c r="DC242" s="286">
        <v>12.510614397396813</v>
      </c>
      <c r="DD242" s="286">
        <v>14.929912419341063</v>
      </c>
      <c r="DE242" s="286">
        <v>14.98619575078968</v>
      </c>
      <c r="DF242" s="321">
        <v>16.303294227029184</v>
      </c>
      <c r="DG242" s="320">
        <v>13.216365724608806</v>
      </c>
      <c r="DH242" s="320">
        <v>28.065579405688741</v>
      </c>
      <c r="DI242" s="251">
        <v>29.083373065230685</v>
      </c>
      <c r="DJ242" s="286">
        <v>27.335814326256134</v>
      </c>
      <c r="DK242" s="321">
        <v>27.287612862939376</v>
      </c>
      <c r="DL242" s="366" t="s">
        <v>413</v>
      </c>
      <c r="DM242" s="251">
        <v>37.850417703027311</v>
      </c>
      <c r="DN242" s="321" t="s">
        <v>413</v>
      </c>
      <c r="DO242" s="39"/>
      <c r="DP242" s="39"/>
      <c r="DQ242" s="39"/>
      <c r="DR242" s="39"/>
      <c r="DS242" s="39"/>
      <c r="DT242" s="39"/>
      <c r="DU242" s="39"/>
      <c r="DV242" s="39"/>
      <c r="DW242" s="39"/>
      <c r="DX242" s="39"/>
      <c r="DY242" s="39"/>
      <c r="DZ242" s="39"/>
      <c r="EA242" s="39"/>
      <c r="EB242" s="39"/>
    </row>
    <row r="243" spans="1:132" s="6" customFormat="1" ht="16.5" customHeight="1">
      <c r="A243" s="146" t="s">
        <v>219</v>
      </c>
      <c r="B243" s="320">
        <v>10.751341331908726</v>
      </c>
      <c r="C243" s="251">
        <v>9.4825571242796869</v>
      </c>
      <c r="D243" s="286">
        <v>12.983698632938085</v>
      </c>
      <c r="E243" s="286">
        <v>12.77772007743474</v>
      </c>
      <c r="F243" s="286">
        <v>8.4620703049399904</v>
      </c>
      <c r="G243" s="286">
        <v>12.83488852607659</v>
      </c>
      <c r="H243" s="286">
        <v>10.484472809811535</v>
      </c>
      <c r="I243" s="286">
        <v>12.036032301263326</v>
      </c>
      <c r="J243" s="286">
        <v>9.9718215214577306</v>
      </c>
      <c r="K243" s="286">
        <v>10.74805931184712</v>
      </c>
      <c r="L243" s="286">
        <v>11.321254660200317</v>
      </c>
      <c r="M243" s="286">
        <v>8.3433173913269592</v>
      </c>
      <c r="N243" s="321">
        <v>8.7939433163637677</v>
      </c>
      <c r="O243" s="320">
        <v>11.601202919711653</v>
      </c>
      <c r="P243" s="251">
        <v>10.440001261234586</v>
      </c>
      <c r="Q243" s="286">
        <v>11.297065774216531</v>
      </c>
      <c r="R243" s="286">
        <v>9.8218221449247114</v>
      </c>
      <c r="S243" s="286">
        <v>13.077544797910109</v>
      </c>
      <c r="T243" s="286">
        <v>12.112328830542824</v>
      </c>
      <c r="U243" s="286">
        <v>11.630522977890376</v>
      </c>
      <c r="V243" s="286">
        <v>12.840502650810567</v>
      </c>
      <c r="W243" s="321">
        <v>14.581901072330734</v>
      </c>
      <c r="X243" s="320">
        <v>10.876268758857947</v>
      </c>
      <c r="Y243" s="251">
        <v>10.964249253674154</v>
      </c>
      <c r="Z243" s="286">
        <v>11.614092056555673</v>
      </c>
      <c r="AA243" s="286">
        <v>9.7575166083447691</v>
      </c>
      <c r="AB243" s="321">
        <v>11.539605719579258</v>
      </c>
      <c r="AC243" s="320">
        <v>11.609641474705304</v>
      </c>
      <c r="AD243" s="251">
        <v>13.11534886573018</v>
      </c>
      <c r="AE243" s="286">
        <v>11.286612723973652</v>
      </c>
      <c r="AF243" s="286">
        <v>11.985304723755766</v>
      </c>
      <c r="AG243" s="286">
        <v>11.305698704437576</v>
      </c>
      <c r="AH243" s="286">
        <v>11.160453819172375</v>
      </c>
      <c r="AI243" s="321">
        <v>11.509306824683067</v>
      </c>
      <c r="AJ243" s="320">
        <v>11.961443954838881</v>
      </c>
      <c r="AK243" s="251">
        <v>11.5436108026265</v>
      </c>
      <c r="AL243" s="321">
        <v>12.35328633666602</v>
      </c>
      <c r="AM243" s="320">
        <v>12.871526723680315</v>
      </c>
      <c r="AN243" s="251">
        <v>16.049404206119068</v>
      </c>
      <c r="AO243" s="286">
        <v>14.209092145154056</v>
      </c>
      <c r="AP243" s="286">
        <v>12.45686512115058</v>
      </c>
      <c r="AQ243" s="286">
        <v>12.979146947313177</v>
      </c>
      <c r="AR243" s="286">
        <v>12.863002571693002</v>
      </c>
      <c r="AS243" s="286">
        <v>13.243885393456964</v>
      </c>
      <c r="AT243" s="286">
        <v>13.230114630589879</v>
      </c>
      <c r="AU243" s="286">
        <v>11.058430131486846</v>
      </c>
      <c r="AV243" s="286">
        <v>12.55930945680222</v>
      </c>
      <c r="AW243" s="321">
        <v>15.08733783341868</v>
      </c>
      <c r="AX243" s="320">
        <v>15.983131836315909</v>
      </c>
      <c r="AY243" s="251">
        <v>16.8660311003622</v>
      </c>
      <c r="AZ243" s="286">
        <v>16.595116660855432</v>
      </c>
      <c r="BA243" s="286">
        <v>12.619284598757893</v>
      </c>
      <c r="BB243" s="286">
        <v>16.898207739528292</v>
      </c>
      <c r="BC243" s="321">
        <v>15.107463732240205</v>
      </c>
      <c r="BD243" s="320">
        <v>10.905696103829872</v>
      </c>
      <c r="BE243" s="251">
        <v>10.707003437771215</v>
      </c>
      <c r="BF243" s="286">
        <v>10.255831571467308</v>
      </c>
      <c r="BG243" s="286">
        <v>8.9936601317238747</v>
      </c>
      <c r="BH243" s="286">
        <v>9.5185987015070879</v>
      </c>
      <c r="BI243" s="286">
        <v>9.4932002385300791</v>
      </c>
      <c r="BJ243" s="286">
        <v>16.175203722277864</v>
      </c>
      <c r="BK243" s="286">
        <v>11.11109472153867</v>
      </c>
      <c r="BL243" s="321">
        <v>11.701465313669441</v>
      </c>
      <c r="BM243" s="320">
        <v>12.796326521044261</v>
      </c>
      <c r="BN243" s="251">
        <v>12.135790060959955</v>
      </c>
      <c r="BO243" s="286">
        <v>12.87138515502774</v>
      </c>
      <c r="BP243" s="286">
        <v>10.811576054021824</v>
      </c>
      <c r="BQ243" s="286">
        <v>12.282766991210288</v>
      </c>
      <c r="BR243" s="321">
        <v>14.011487583824374</v>
      </c>
      <c r="BS243" s="320">
        <v>12.046207859501394</v>
      </c>
      <c r="BT243" s="251">
        <v>12.917697885444879</v>
      </c>
      <c r="BU243" s="286">
        <v>13.769138399889306</v>
      </c>
      <c r="BV243" s="286">
        <v>9.5122382276918085</v>
      </c>
      <c r="BW243" s="286">
        <v>11.871316411493718</v>
      </c>
      <c r="BX243" s="286">
        <v>13.460781813639871</v>
      </c>
      <c r="BY243" s="286">
        <v>12.173706684273096</v>
      </c>
      <c r="BZ243" s="286">
        <v>12.61056078908473</v>
      </c>
      <c r="CA243" s="286">
        <v>12.963038575675553</v>
      </c>
      <c r="CB243" s="286">
        <v>10.695233751486148</v>
      </c>
      <c r="CC243" s="286">
        <v>10.699886481479338</v>
      </c>
      <c r="CD243" s="286">
        <v>11.445483280232551</v>
      </c>
      <c r="CE243" s="321">
        <v>11.078113903747253</v>
      </c>
      <c r="CF243" s="320">
        <v>13.9127940649172</v>
      </c>
      <c r="CG243" s="251">
        <v>14.62611765820645</v>
      </c>
      <c r="CH243" s="286">
        <v>17.319877736688817</v>
      </c>
      <c r="CI243" s="286">
        <v>8.9583936840288079</v>
      </c>
      <c r="CJ243" s="286">
        <v>16.181379783506753</v>
      </c>
      <c r="CK243" s="286">
        <v>11.803690459542109</v>
      </c>
      <c r="CL243" s="286">
        <v>9.6211549625282284</v>
      </c>
      <c r="CM243" s="286">
        <v>16.061998007554756</v>
      </c>
      <c r="CN243" s="286">
        <v>11.792121564313137</v>
      </c>
      <c r="CO243" s="286">
        <v>8.5695725105619598</v>
      </c>
      <c r="CP243" s="286">
        <v>12.43594426019656</v>
      </c>
      <c r="CQ243" s="286">
        <v>18.040527134777967</v>
      </c>
      <c r="CR243" s="286">
        <v>12.971749721013095</v>
      </c>
      <c r="CS243" s="321">
        <v>12.91564708853862</v>
      </c>
      <c r="CT243" s="320">
        <v>10.811243407569068</v>
      </c>
      <c r="CU243" s="251">
        <v>10.66470474581819</v>
      </c>
      <c r="CV243" s="286">
        <v>11.289929853645475</v>
      </c>
      <c r="CW243" s="286">
        <v>8.3963751734199263</v>
      </c>
      <c r="CX243" s="286">
        <v>11.91683163623895</v>
      </c>
      <c r="CY243" s="321">
        <v>10.701616166787112</v>
      </c>
      <c r="CZ243" s="320">
        <v>13.576502118707845</v>
      </c>
      <c r="DA243" s="251">
        <v>13.192679970650033</v>
      </c>
      <c r="DB243" s="286">
        <v>9.769433505221107</v>
      </c>
      <c r="DC243" s="286">
        <v>11.795266419208144</v>
      </c>
      <c r="DD243" s="286">
        <v>14.207741831368672</v>
      </c>
      <c r="DE243" s="286">
        <v>13.888115974394911</v>
      </c>
      <c r="DF243" s="321">
        <v>15.267557904509415</v>
      </c>
      <c r="DG243" s="320">
        <v>12.257372287569803</v>
      </c>
      <c r="DH243" s="320">
        <v>26.2</v>
      </c>
      <c r="DI243" s="251">
        <v>27.454056872743227</v>
      </c>
      <c r="DJ243" s="286">
        <v>25.753042870356129</v>
      </c>
      <c r="DK243" s="321">
        <v>23.948062401044712</v>
      </c>
      <c r="DL243" s="366" t="s">
        <v>413</v>
      </c>
      <c r="DM243" s="251">
        <v>35.540007292785603</v>
      </c>
      <c r="DN243" s="321" t="s">
        <v>413</v>
      </c>
      <c r="DO243" s="39"/>
      <c r="DP243" s="39"/>
      <c r="DQ243" s="39"/>
      <c r="DR243" s="39"/>
      <c r="DS243" s="39"/>
      <c r="DT243" s="39"/>
      <c r="DU243" s="39"/>
      <c r="DV243" s="39"/>
      <c r="DW243" s="39"/>
      <c r="DX243" s="39"/>
      <c r="DY243" s="39"/>
      <c r="DZ243" s="39"/>
      <c r="EA243" s="39"/>
      <c r="EB243" s="39"/>
    </row>
    <row r="244" spans="1:132" s="6" customFormat="1" ht="16.5" customHeight="1">
      <c r="A244" s="150" t="s">
        <v>280</v>
      </c>
      <c r="B244" s="331">
        <v>23.308248979121657</v>
      </c>
      <c r="C244" s="257">
        <v>15.601826118859139</v>
      </c>
      <c r="D244" s="332">
        <v>28.675393310773277</v>
      </c>
      <c r="E244" s="332">
        <v>27.339063211568465</v>
      </c>
      <c r="F244" s="332">
        <v>25.89553064898185</v>
      </c>
      <c r="G244" s="332">
        <v>29.742348185282413</v>
      </c>
      <c r="H244" s="332">
        <v>23.284016995071568</v>
      </c>
      <c r="I244" s="332">
        <v>33.549220786236305</v>
      </c>
      <c r="J244" s="332">
        <v>28.143031508031708</v>
      </c>
      <c r="K244" s="332">
        <v>25.41908199400897</v>
      </c>
      <c r="L244" s="332">
        <v>25.915646812598496</v>
      </c>
      <c r="M244" s="332">
        <v>19.634323796696101</v>
      </c>
      <c r="N244" s="333">
        <v>16.645177649749616</v>
      </c>
      <c r="O244" s="331">
        <v>27.780551448481965</v>
      </c>
      <c r="P244" s="257">
        <v>26.010802895234232</v>
      </c>
      <c r="Q244" s="332">
        <v>30.469510757772479</v>
      </c>
      <c r="R244" s="332">
        <v>24.48923137546603</v>
      </c>
      <c r="S244" s="332">
        <v>29.880534170223193</v>
      </c>
      <c r="T244" s="332">
        <v>24.817860336712446</v>
      </c>
      <c r="U244" s="332">
        <v>26.532891852024214</v>
      </c>
      <c r="V244" s="332">
        <v>27.547385712967664</v>
      </c>
      <c r="W244" s="333">
        <v>33.369951242226549</v>
      </c>
      <c r="X244" s="331">
        <v>26.952887660884095</v>
      </c>
      <c r="Y244" s="257">
        <v>23.009638821040159</v>
      </c>
      <c r="Z244" s="332">
        <v>28.061909742820141</v>
      </c>
      <c r="AA244" s="332">
        <v>27.8204660253542</v>
      </c>
      <c r="AB244" s="333">
        <v>27.303987082790627</v>
      </c>
      <c r="AC244" s="331">
        <v>27.999710164371454</v>
      </c>
      <c r="AD244" s="257">
        <v>28.894721600257995</v>
      </c>
      <c r="AE244" s="332">
        <v>25.369476027701626</v>
      </c>
      <c r="AF244" s="332">
        <v>25.283551900490998</v>
      </c>
      <c r="AG244" s="332">
        <v>30.802016868008618</v>
      </c>
      <c r="AH244" s="332">
        <v>30.418630223917155</v>
      </c>
      <c r="AI244" s="333">
        <v>27.082275855635139</v>
      </c>
      <c r="AJ244" s="331">
        <v>18.899139687123451</v>
      </c>
      <c r="AK244" s="257">
        <v>17.14462067773934</v>
      </c>
      <c r="AL244" s="333">
        <v>20.348060713526507</v>
      </c>
      <c r="AM244" s="331">
        <v>25.552655323193886</v>
      </c>
      <c r="AN244" s="257">
        <v>23.936824414415316</v>
      </c>
      <c r="AO244" s="332">
        <v>33.426102609223783</v>
      </c>
      <c r="AP244" s="332">
        <v>32.708890915159095</v>
      </c>
      <c r="AQ244" s="332">
        <v>31.47211860119064</v>
      </c>
      <c r="AR244" s="332">
        <v>27.445748002710641</v>
      </c>
      <c r="AS244" s="332">
        <v>20.950465727404993</v>
      </c>
      <c r="AT244" s="332">
        <v>21.515373101434886</v>
      </c>
      <c r="AU244" s="332">
        <v>24.132521918736906</v>
      </c>
      <c r="AV244" s="332">
        <v>26.312494470112689</v>
      </c>
      <c r="AW244" s="333">
        <v>28.56788484410696</v>
      </c>
      <c r="AX244" s="331">
        <v>29.678356828620338</v>
      </c>
      <c r="AY244" s="257">
        <v>30.396406758486037</v>
      </c>
      <c r="AZ244" s="332">
        <v>30.365173745550933</v>
      </c>
      <c r="BA244" s="332">
        <v>25.082193577526517</v>
      </c>
      <c r="BB244" s="332">
        <v>33.026495190973584</v>
      </c>
      <c r="BC244" s="333">
        <v>33.949535268351319</v>
      </c>
      <c r="BD244" s="331">
        <v>20.459236384797208</v>
      </c>
      <c r="BE244" s="257">
        <v>17.243251579547998</v>
      </c>
      <c r="BF244" s="332">
        <v>20.064174631852914</v>
      </c>
      <c r="BG244" s="332">
        <v>17.241977989144459</v>
      </c>
      <c r="BH244" s="332">
        <v>19.654954642476842</v>
      </c>
      <c r="BI244" s="332">
        <v>18.518039308657105</v>
      </c>
      <c r="BJ244" s="332">
        <v>25.809518966891414</v>
      </c>
      <c r="BK244" s="332">
        <v>20.854790341575395</v>
      </c>
      <c r="BL244" s="333">
        <v>22.528431627881922</v>
      </c>
      <c r="BM244" s="331">
        <v>31.370828347662048</v>
      </c>
      <c r="BN244" s="257">
        <v>29.064954728061636</v>
      </c>
      <c r="BO244" s="332">
        <v>27.451343310561384</v>
      </c>
      <c r="BP244" s="332">
        <v>22.171420876154592</v>
      </c>
      <c r="BQ244" s="332">
        <v>26.212364253203535</v>
      </c>
      <c r="BR244" s="333">
        <v>36.831413498415266</v>
      </c>
      <c r="BS244" s="331">
        <v>25.111258589443665</v>
      </c>
      <c r="BT244" s="257">
        <v>25.28592197840117</v>
      </c>
      <c r="BU244" s="332">
        <v>25.830149531962242</v>
      </c>
      <c r="BV244" s="332">
        <v>20.876073824264253</v>
      </c>
      <c r="BW244" s="332">
        <v>21.313602395653167</v>
      </c>
      <c r="BX244" s="332">
        <v>21.962038572234299</v>
      </c>
      <c r="BY244" s="332">
        <v>24.478657761610652</v>
      </c>
      <c r="BZ244" s="332">
        <v>23.114649551502524</v>
      </c>
      <c r="CA244" s="332">
        <v>25.84912072935699</v>
      </c>
      <c r="CB244" s="332">
        <v>19.735359179951971</v>
      </c>
      <c r="CC244" s="332">
        <v>27.108316438898498</v>
      </c>
      <c r="CD244" s="332">
        <v>33.263477867150883</v>
      </c>
      <c r="CE244" s="333">
        <v>36.523011944471683</v>
      </c>
      <c r="CF244" s="331">
        <v>28.797776301422239</v>
      </c>
      <c r="CG244" s="257">
        <v>26.985157408199573</v>
      </c>
      <c r="CH244" s="332">
        <v>28.582244979461969</v>
      </c>
      <c r="CI244" s="332">
        <v>24.392040551012759</v>
      </c>
      <c r="CJ244" s="332">
        <v>32.516353152253068</v>
      </c>
      <c r="CK244" s="332">
        <v>27.61350902277216</v>
      </c>
      <c r="CL244" s="332">
        <v>17.391813110761007</v>
      </c>
      <c r="CM244" s="332">
        <v>31.781907139491761</v>
      </c>
      <c r="CN244" s="332">
        <v>19.825608014376652</v>
      </c>
      <c r="CO244" s="332">
        <v>15.719470905304494</v>
      </c>
      <c r="CP244" s="332">
        <v>28.437116140368545</v>
      </c>
      <c r="CQ244" s="332">
        <v>28.94102383166511</v>
      </c>
      <c r="CR244" s="332">
        <v>30.098296302657136</v>
      </c>
      <c r="CS244" s="333">
        <v>29.692413704749086</v>
      </c>
      <c r="CT244" s="331">
        <v>33.620660961322926</v>
      </c>
      <c r="CU244" s="257">
        <v>31.731022926133207</v>
      </c>
      <c r="CV244" s="332">
        <v>37.875946107775611</v>
      </c>
      <c r="CW244" s="332">
        <v>25.486548016103516</v>
      </c>
      <c r="CX244" s="332">
        <v>39.919052635230138</v>
      </c>
      <c r="CY244" s="333">
        <v>28.855330906880628</v>
      </c>
      <c r="CZ244" s="331">
        <v>27.810532150197886</v>
      </c>
      <c r="DA244" s="257">
        <v>24.945724620989438</v>
      </c>
      <c r="DB244" s="332">
        <v>18.055237732081373</v>
      </c>
      <c r="DC244" s="332">
        <v>22.032969590711247</v>
      </c>
      <c r="DD244" s="332">
        <v>32.872300977325047</v>
      </c>
      <c r="DE244" s="332">
        <v>28.737242002005974</v>
      </c>
      <c r="DF244" s="333">
        <v>30.833100742861529</v>
      </c>
      <c r="DG244" s="331">
        <v>24.028540661995716</v>
      </c>
      <c r="DH244" s="331">
        <v>53.5</v>
      </c>
      <c r="DI244" s="257">
        <v>57.427799387969323</v>
      </c>
      <c r="DJ244" s="332">
        <v>46.621824653869062</v>
      </c>
      <c r="DK244" s="333">
        <v>53.169020938118862</v>
      </c>
      <c r="DL244" s="390" t="s">
        <v>413</v>
      </c>
      <c r="DM244" s="257">
        <v>53.848444767119872</v>
      </c>
      <c r="DN244" s="333" t="s">
        <v>413</v>
      </c>
      <c r="DO244" s="39"/>
      <c r="DP244" s="39"/>
      <c r="DQ244" s="39"/>
      <c r="DR244" s="39"/>
      <c r="DS244" s="39"/>
      <c r="DT244" s="39"/>
      <c r="DU244" s="39"/>
      <c r="DV244" s="39"/>
      <c r="DW244" s="39"/>
      <c r="DX244" s="39"/>
      <c r="DY244" s="39"/>
      <c r="DZ244" s="39"/>
      <c r="EA244" s="39"/>
      <c r="EB244" s="39"/>
    </row>
    <row r="245" spans="1:132" s="31" customFormat="1" ht="16.5" customHeight="1">
      <c r="A245" s="56" t="s">
        <v>227</v>
      </c>
      <c r="B245" s="211"/>
      <c r="C245" s="211"/>
      <c r="D245" s="211"/>
      <c r="E245" s="211"/>
      <c r="F245" s="211"/>
      <c r="G245" s="211"/>
      <c r="H245" s="211"/>
      <c r="I245" s="211"/>
      <c r="J245" s="211"/>
      <c r="K245" s="211"/>
      <c r="L245" s="211"/>
      <c r="M245" s="211"/>
      <c r="N245" s="211"/>
      <c r="O245" s="211"/>
      <c r="P245" s="211"/>
      <c r="Q245" s="211"/>
      <c r="R245" s="211"/>
      <c r="S245" s="211"/>
      <c r="T245" s="211"/>
      <c r="U245" s="211"/>
      <c r="V245" s="211"/>
      <c r="W245" s="211"/>
      <c r="X245" s="211"/>
      <c r="Y245" s="211"/>
      <c r="Z245" s="211"/>
      <c r="AA245" s="211"/>
      <c r="AB245" s="211"/>
      <c r="AC245" s="211"/>
      <c r="AD245" s="211"/>
      <c r="AE245" s="211"/>
      <c r="AF245" s="211"/>
      <c r="AG245" s="211"/>
      <c r="AH245" s="211"/>
      <c r="AI245" s="211"/>
      <c r="AJ245" s="211"/>
      <c r="AK245" s="211"/>
      <c r="AL245" s="211"/>
      <c r="AM245" s="211"/>
      <c r="AN245" s="211"/>
      <c r="AO245" s="211"/>
      <c r="AP245" s="211"/>
      <c r="AQ245" s="211"/>
      <c r="AR245" s="211"/>
      <c r="AS245" s="211"/>
      <c r="AT245" s="211"/>
      <c r="AU245" s="211"/>
      <c r="AV245" s="211"/>
      <c r="AW245" s="211"/>
      <c r="AX245" s="211"/>
      <c r="AY245" s="211"/>
      <c r="AZ245" s="211"/>
      <c r="BA245" s="211"/>
      <c r="BB245" s="211"/>
      <c r="BC245" s="211"/>
      <c r="BD245" s="211"/>
      <c r="BE245" s="211"/>
      <c r="BF245" s="211"/>
      <c r="BG245" s="211"/>
      <c r="BH245" s="211"/>
      <c r="BI245" s="211"/>
      <c r="BJ245" s="211"/>
      <c r="BK245" s="211"/>
      <c r="BL245" s="211"/>
      <c r="BM245" s="211"/>
      <c r="BN245" s="211"/>
      <c r="BO245" s="211"/>
      <c r="BP245" s="211"/>
      <c r="BQ245" s="211"/>
      <c r="BR245" s="211"/>
      <c r="BS245" s="211"/>
      <c r="BT245" s="211"/>
      <c r="BU245" s="211"/>
      <c r="BV245" s="211"/>
      <c r="BW245" s="211"/>
      <c r="BX245" s="211"/>
      <c r="BY245" s="211"/>
      <c r="BZ245" s="211"/>
      <c r="CA245" s="211"/>
      <c r="CB245" s="211"/>
      <c r="CC245" s="211"/>
      <c r="CD245" s="211"/>
      <c r="CE245" s="211"/>
      <c r="CF245" s="211"/>
      <c r="CG245" s="211"/>
      <c r="CH245" s="211"/>
      <c r="CI245" s="211"/>
      <c r="CJ245" s="211"/>
      <c r="CK245" s="211"/>
      <c r="CL245" s="211"/>
      <c r="CM245" s="211"/>
      <c r="CN245" s="211"/>
      <c r="CO245" s="211"/>
      <c r="CP245" s="211"/>
      <c r="CQ245" s="211"/>
      <c r="CR245" s="211"/>
      <c r="CS245" s="211"/>
      <c r="CT245" s="211"/>
      <c r="CU245" s="211"/>
      <c r="CV245" s="211"/>
      <c r="CW245" s="211"/>
      <c r="CX245" s="211"/>
      <c r="CY245" s="211"/>
      <c r="CZ245" s="211"/>
      <c r="DA245" s="211"/>
      <c r="DB245" s="211"/>
      <c r="DC245" s="211"/>
      <c r="DD245" s="211"/>
      <c r="DE245" s="211"/>
      <c r="DF245" s="211"/>
      <c r="DG245" s="211"/>
      <c r="DH245" s="211"/>
      <c r="DI245" s="211"/>
      <c r="DJ245" s="211"/>
      <c r="DK245" s="211"/>
      <c r="DL245" s="211"/>
      <c r="DM245" s="211"/>
      <c r="DN245" s="211"/>
    </row>
    <row r="246" spans="1:132" s="31" customFormat="1" ht="16.5" customHeight="1">
      <c r="A246" s="56"/>
      <c r="B246" s="211"/>
      <c r="C246" s="211"/>
      <c r="D246" s="211"/>
      <c r="E246" s="211"/>
      <c r="F246" s="211"/>
      <c r="G246" s="211"/>
      <c r="H246" s="211"/>
      <c r="I246" s="211"/>
      <c r="J246" s="211"/>
      <c r="K246" s="211"/>
      <c r="L246" s="211"/>
      <c r="M246" s="211"/>
      <c r="N246" s="211"/>
      <c r="O246" s="211"/>
      <c r="P246" s="211"/>
      <c r="Q246" s="211"/>
      <c r="R246" s="211"/>
      <c r="S246" s="211"/>
      <c r="T246" s="211"/>
      <c r="U246" s="211"/>
      <c r="V246" s="211"/>
      <c r="W246" s="211"/>
      <c r="X246" s="211"/>
      <c r="Y246" s="211"/>
      <c r="Z246" s="211"/>
      <c r="AA246" s="211"/>
      <c r="AB246" s="211"/>
      <c r="AC246" s="211"/>
      <c r="AD246" s="211"/>
      <c r="AE246" s="211"/>
      <c r="AF246" s="211"/>
      <c r="AG246" s="211"/>
      <c r="AH246" s="211"/>
      <c r="AI246" s="211"/>
      <c r="AJ246" s="211"/>
      <c r="AK246" s="211"/>
      <c r="AL246" s="211"/>
      <c r="AM246" s="211"/>
      <c r="AN246" s="211"/>
      <c r="AO246" s="211"/>
      <c r="AP246" s="211"/>
      <c r="AQ246" s="211"/>
      <c r="AR246" s="211"/>
      <c r="AS246" s="211"/>
      <c r="AT246" s="211"/>
      <c r="AU246" s="211"/>
      <c r="AV246" s="211"/>
      <c r="AW246" s="211"/>
      <c r="AX246" s="211"/>
      <c r="AY246" s="211"/>
      <c r="AZ246" s="211"/>
      <c r="BA246" s="211"/>
      <c r="BB246" s="211"/>
      <c r="BC246" s="211"/>
      <c r="BD246" s="211"/>
      <c r="BE246" s="211"/>
      <c r="BF246" s="211"/>
      <c r="BG246" s="211"/>
      <c r="BH246" s="211"/>
      <c r="BI246" s="211"/>
      <c r="BJ246" s="211"/>
      <c r="BK246" s="211"/>
      <c r="BL246" s="211"/>
      <c r="BM246" s="211"/>
      <c r="BN246" s="211"/>
      <c r="BO246" s="211"/>
      <c r="BP246" s="211"/>
      <c r="BQ246" s="211"/>
      <c r="BR246" s="211"/>
      <c r="BS246" s="211"/>
      <c r="BT246" s="211"/>
      <c r="BU246" s="211"/>
      <c r="BV246" s="211"/>
      <c r="BW246" s="211"/>
      <c r="BX246" s="211"/>
      <c r="BY246" s="211"/>
      <c r="BZ246" s="211"/>
      <c r="CA246" s="211"/>
      <c r="CB246" s="211"/>
      <c r="CC246" s="211"/>
      <c r="CD246" s="211"/>
      <c r="CE246" s="211"/>
      <c r="CF246" s="211"/>
      <c r="CG246" s="211"/>
      <c r="CH246" s="211"/>
      <c r="CI246" s="211"/>
      <c r="CJ246" s="211"/>
      <c r="CK246" s="211"/>
      <c r="CL246" s="211"/>
      <c r="CM246" s="211"/>
      <c r="CN246" s="211"/>
      <c r="CO246" s="211"/>
      <c r="CP246" s="211"/>
      <c r="CQ246" s="211"/>
      <c r="CR246" s="211"/>
      <c r="CS246" s="211"/>
      <c r="CT246" s="211"/>
      <c r="CU246" s="211"/>
      <c r="CV246" s="211"/>
      <c r="CW246" s="211"/>
      <c r="CX246" s="211"/>
      <c r="CY246" s="211"/>
      <c r="CZ246" s="211"/>
      <c r="DA246" s="211"/>
      <c r="DB246" s="211"/>
      <c r="DC246" s="211"/>
      <c r="DD246" s="211"/>
      <c r="DE246" s="211"/>
      <c r="DF246" s="211"/>
      <c r="DG246" s="211"/>
      <c r="DH246" s="211"/>
      <c r="DI246" s="211"/>
      <c r="DJ246" s="211"/>
      <c r="DK246" s="211"/>
      <c r="DL246" s="211"/>
      <c r="DM246" s="211"/>
      <c r="DN246" s="211"/>
    </row>
    <row r="247" spans="1:132" ht="16.5" customHeight="1">
      <c r="A247" s="8" t="s">
        <v>42</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289"/>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16"/>
      <c r="DE247" s="16"/>
      <c r="DF247" s="16"/>
      <c r="DG247" s="16"/>
      <c r="DH247" s="16"/>
      <c r="DI247" s="16"/>
      <c r="DJ247" s="16"/>
      <c r="DK247" s="16"/>
      <c r="DL247" s="16"/>
      <c r="DM247" s="16"/>
      <c r="DN247" s="16"/>
    </row>
    <row r="248" spans="1:132" ht="16.5" customHeight="1">
      <c r="A248" s="54" t="s">
        <v>480</v>
      </c>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30"/>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16"/>
      <c r="DE248" s="16"/>
      <c r="DF248" s="16"/>
      <c r="DG248" s="16"/>
      <c r="DH248" s="16"/>
      <c r="DI248" s="16"/>
      <c r="DJ248" s="16"/>
      <c r="DK248" s="16"/>
      <c r="DL248" s="16"/>
      <c r="DM248" s="16"/>
      <c r="DN248" s="16"/>
    </row>
    <row r="249" spans="1:132" s="6" customFormat="1" ht="56.25" customHeight="1">
      <c r="A249" s="293" t="s">
        <v>44</v>
      </c>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213"/>
      <c r="BE249" s="213"/>
      <c r="BF249" s="213"/>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row>
    <row r="250" spans="1:132" s="7" customFormat="1" ht="25.15" customHeight="1">
      <c r="A250" s="240"/>
      <c r="B250" s="246" t="s">
        <v>568</v>
      </c>
      <c r="C250" s="236" t="s">
        <v>384</v>
      </c>
      <c r="D250" s="236" t="s">
        <v>392</v>
      </c>
      <c r="E250" s="236" t="s">
        <v>385</v>
      </c>
      <c r="F250" s="236" t="s">
        <v>393</v>
      </c>
      <c r="G250" s="236" t="s">
        <v>386</v>
      </c>
      <c r="H250" s="236" t="s">
        <v>387</v>
      </c>
      <c r="I250" s="236" t="s">
        <v>388</v>
      </c>
      <c r="J250" s="236" t="s">
        <v>394</v>
      </c>
      <c r="K250" s="236" t="s">
        <v>395</v>
      </c>
      <c r="L250" s="236" t="s">
        <v>389</v>
      </c>
      <c r="M250" s="236" t="s">
        <v>390</v>
      </c>
      <c r="N250" s="236" t="s">
        <v>391</v>
      </c>
      <c r="O250" s="246" t="s">
        <v>569</v>
      </c>
      <c r="P250" s="236" t="s">
        <v>319</v>
      </c>
      <c r="Q250" s="236" t="s">
        <v>323</v>
      </c>
      <c r="R250" s="236" t="s">
        <v>324</v>
      </c>
      <c r="S250" s="236" t="s">
        <v>320</v>
      </c>
      <c r="T250" s="236" t="s">
        <v>325</v>
      </c>
      <c r="U250" s="236" t="s">
        <v>321</v>
      </c>
      <c r="V250" s="236" t="s">
        <v>322</v>
      </c>
      <c r="W250" s="236" t="s">
        <v>326</v>
      </c>
      <c r="X250" s="246" t="s">
        <v>354</v>
      </c>
      <c r="Y250" s="236" t="s">
        <v>355</v>
      </c>
      <c r="Z250" s="236" t="s">
        <v>356</v>
      </c>
      <c r="AA250" s="236" t="s">
        <v>357</v>
      </c>
      <c r="AB250" s="236" t="s">
        <v>358</v>
      </c>
      <c r="AC250" s="246" t="s">
        <v>496</v>
      </c>
      <c r="AD250" s="236" t="s">
        <v>313</v>
      </c>
      <c r="AE250" s="236" t="s">
        <v>314</v>
      </c>
      <c r="AF250" s="236" t="s">
        <v>315</v>
      </c>
      <c r="AG250" s="236" t="s">
        <v>316</v>
      </c>
      <c r="AH250" s="236" t="s">
        <v>317</v>
      </c>
      <c r="AI250" s="236" t="s">
        <v>318</v>
      </c>
      <c r="AJ250" s="246" t="s">
        <v>402</v>
      </c>
      <c r="AK250" s="236" t="s">
        <v>403</v>
      </c>
      <c r="AL250" s="236" t="s">
        <v>404</v>
      </c>
      <c r="AM250" s="246" t="s">
        <v>566</v>
      </c>
      <c r="AN250" s="236" t="s">
        <v>344</v>
      </c>
      <c r="AO250" s="236" t="s">
        <v>345</v>
      </c>
      <c r="AP250" s="236" t="s">
        <v>346</v>
      </c>
      <c r="AQ250" s="236" t="s">
        <v>347</v>
      </c>
      <c r="AR250" s="236" t="s">
        <v>338</v>
      </c>
      <c r="AS250" s="236" t="s">
        <v>339</v>
      </c>
      <c r="AT250" s="236" t="s">
        <v>340</v>
      </c>
      <c r="AU250" s="236" t="s">
        <v>342</v>
      </c>
      <c r="AV250" s="236" t="s">
        <v>343</v>
      </c>
      <c r="AW250" s="236" t="s">
        <v>341</v>
      </c>
      <c r="AX250" s="246" t="s">
        <v>567</v>
      </c>
      <c r="AY250" s="236" t="s">
        <v>335</v>
      </c>
      <c r="AZ250" s="236" t="s">
        <v>333</v>
      </c>
      <c r="BA250" s="236" t="s">
        <v>336</v>
      </c>
      <c r="BB250" s="236" t="s">
        <v>334</v>
      </c>
      <c r="BC250" s="236" t="s">
        <v>337</v>
      </c>
      <c r="BD250" s="247" t="s">
        <v>497</v>
      </c>
      <c r="BE250" s="236" t="s">
        <v>305</v>
      </c>
      <c r="BF250" s="236" t="s">
        <v>306</v>
      </c>
      <c r="BG250" s="236" t="s">
        <v>307</v>
      </c>
      <c r="BH250" s="236" t="s">
        <v>308</v>
      </c>
      <c r="BI250" s="236" t="s">
        <v>309</v>
      </c>
      <c r="BJ250" s="236" t="s">
        <v>310</v>
      </c>
      <c r="BK250" s="236" t="s">
        <v>311</v>
      </c>
      <c r="BL250" s="236" t="s">
        <v>312</v>
      </c>
      <c r="BM250" s="246" t="s">
        <v>327</v>
      </c>
      <c r="BN250" s="236" t="s">
        <v>330</v>
      </c>
      <c r="BO250" s="236" t="s">
        <v>328</v>
      </c>
      <c r="BP250" s="236" t="s">
        <v>331</v>
      </c>
      <c r="BQ250" s="236" t="s">
        <v>332</v>
      </c>
      <c r="BR250" s="236" t="s">
        <v>329</v>
      </c>
      <c r="BS250" s="246" t="s">
        <v>564</v>
      </c>
      <c r="BT250" s="236" t="s">
        <v>364</v>
      </c>
      <c r="BU250" s="236" t="s">
        <v>365</v>
      </c>
      <c r="BV250" s="236" t="s">
        <v>368</v>
      </c>
      <c r="BW250" s="236" t="s">
        <v>369</v>
      </c>
      <c r="BX250" s="236" t="s">
        <v>359</v>
      </c>
      <c r="BY250" s="236" t="s">
        <v>360</v>
      </c>
      <c r="BZ250" s="236" t="s">
        <v>361</v>
      </c>
      <c r="CA250" s="236" t="s">
        <v>362</v>
      </c>
      <c r="CB250" s="236" t="s">
        <v>363</v>
      </c>
      <c r="CC250" s="236" t="s">
        <v>366</v>
      </c>
      <c r="CD250" s="236" t="s">
        <v>367</v>
      </c>
      <c r="CE250" s="236" t="s">
        <v>370</v>
      </c>
      <c r="CF250" s="246" t="s">
        <v>565</v>
      </c>
      <c r="CG250" s="236" t="s">
        <v>371</v>
      </c>
      <c r="CH250" s="236" t="s">
        <v>379</v>
      </c>
      <c r="CI250" s="236" t="s">
        <v>372</v>
      </c>
      <c r="CJ250" s="236" t="s">
        <v>380</v>
      </c>
      <c r="CK250" s="236" t="s">
        <v>373</v>
      </c>
      <c r="CL250" s="236" t="s">
        <v>374</v>
      </c>
      <c r="CM250" s="236" t="s">
        <v>381</v>
      </c>
      <c r="CN250" s="236" t="s">
        <v>375</v>
      </c>
      <c r="CO250" s="236" t="s">
        <v>382</v>
      </c>
      <c r="CP250" s="236" t="s">
        <v>376</v>
      </c>
      <c r="CQ250" s="236" t="s">
        <v>383</v>
      </c>
      <c r="CR250" s="236" t="s">
        <v>377</v>
      </c>
      <c r="CS250" s="236" t="s">
        <v>378</v>
      </c>
      <c r="CT250" s="246" t="s">
        <v>348</v>
      </c>
      <c r="CU250" s="236" t="s">
        <v>349</v>
      </c>
      <c r="CV250" s="236" t="s">
        <v>350</v>
      </c>
      <c r="CW250" s="236" t="s">
        <v>351</v>
      </c>
      <c r="CX250" s="236" t="s">
        <v>352</v>
      </c>
      <c r="CY250" s="236" t="s">
        <v>353</v>
      </c>
      <c r="CZ250" s="246" t="s">
        <v>498</v>
      </c>
      <c r="DA250" s="236" t="s">
        <v>396</v>
      </c>
      <c r="DB250" s="236" t="s">
        <v>397</v>
      </c>
      <c r="DC250" s="236" t="s">
        <v>398</v>
      </c>
      <c r="DD250" s="236" t="s">
        <v>399</v>
      </c>
      <c r="DE250" s="236" t="s">
        <v>400</v>
      </c>
      <c r="DF250" s="236" t="s">
        <v>401</v>
      </c>
      <c r="DG250" s="246" t="s">
        <v>405</v>
      </c>
      <c r="DH250" s="246" t="s">
        <v>406</v>
      </c>
      <c r="DI250" s="236" t="s">
        <v>407</v>
      </c>
      <c r="DJ250" s="236" t="s">
        <v>408</v>
      </c>
      <c r="DK250" s="236" t="s">
        <v>409</v>
      </c>
      <c r="DL250" s="246" t="s">
        <v>410</v>
      </c>
      <c r="DM250" s="236" t="s">
        <v>411</v>
      </c>
      <c r="DN250" s="239" t="s">
        <v>412</v>
      </c>
      <c r="DO250" s="23"/>
      <c r="DP250" s="23"/>
      <c r="DQ250" s="23"/>
      <c r="DR250" s="23"/>
      <c r="DS250" s="23"/>
      <c r="DT250" s="23"/>
    </row>
    <row r="251" spans="1:132" s="6" customFormat="1" ht="16.5" customHeight="1">
      <c r="A251" s="153" t="s">
        <v>527</v>
      </c>
      <c r="B251" s="310">
        <f>SUM(C251:N251)</f>
        <v>116753</v>
      </c>
      <c r="C251" s="311">
        <v>6832</v>
      </c>
      <c r="D251" s="311">
        <v>8967</v>
      </c>
      <c r="E251" s="311">
        <v>5920</v>
      </c>
      <c r="F251" s="311">
        <v>2737</v>
      </c>
      <c r="G251" s="311">
        <v>7820</v>
      </c>
      <c r="H251" s="311">
        <v>15337</v>
      </c>
      <c r="I251" s="311">
        <v>14358</v>
      </c>
      <c r="J251" s="311">
        <v>5302</v>
      </c>
      <c r="K251" s="311">
        <v>9579</v>
      </c>
      <c r="L251" s="311">
        <v>26774</v>
      </c>
      <c r="M251" s="311">
        <v>6133</v>
      </c>
      <c r="N251" s="311">
        <v>6994</v>
      </c>
      <c r="O251" s="310">
        <f>SUM(P251:W251)</f>
        <v>51424</v>
      </c>
      <c r="P251" s="311">
        <v>7607</v>
      </c>
      <c r="Q251" s="311">
        <v>9139</v>
      </c>
      <c r="R251" s="311">
        <v>4663</v>
      </c>
      <c r="S251" s="311">
        <v>6057</v>
      </c>
      <c r="T251" s="311">
        <v>4542</v>
      </c>
      <c r="U251" s="311">
        <v>10300</v>
      </c>
      <c r="V251" s="311">
        <v>7050</v>
      </c>
      <c r="W251" s="311">
        <v>2066</v>
      </c>
      <c r="X251" s="310">
        <f>SUM(Y251:AB251)</f>
        <v>57776</v>
      </c>
      <c r="Y251" s="311">
        <v>10473</v>
      </c>
      <c r="Z251" s="311">
        <v>16326</v>
      </c>
      <c r="AA251" s="311">
        <v>17824</v>
      </c>
      <c r="AB251" s="311">
        <v>13153</v>
      </c>
      <c r="AC251" s="310">
        <f>SUM(AD251:AI251)</f>
        <v>39337</v>
      </c>
      <c r="AD251" s="311">
        <v>6470</v>
      </c>
      <c r="AE251" s="311">
        <v>5215</v>
      </c>
      <c r="AF251" s="311">
        <v>5062</v>
      </c>
      <c r="AG251" s="311">
        <v>9321</v>
      </c>
      <c r="AH251" s="311">
        <v>5149</v>
      </c>
      <c r="AI251" s="311">
        <v>8120</v>
      </c>
      <c r="AJ251" s="310">
        <f>SUM(AK251:AL251)</f>
        <v>6740</v>
      </c>
      <c r="AK251" s="311">
        <v>2960</v>
      </c>
      <c r="AL251" s="311">
        <v>3780</v>
      </c>
      <c r="AM251" s="310">
        <f>SUM(AN251:AW251)</f>
        <v>86948</v>
      </c>
      <c r="AN251" s="311">
        <v>5453</v>
      </c>
      <c r="AO251" s="311">
        <v>5291</v>
      </c>
      <c r="AP251" s="311">
        <v>9025</v>
      </c>
      <c r="AQ251" s="311">
        <v>3930</v>
      </c>
      <c r="AR251" s="311">
        <v>11002</v>
      </c>
      <c r="AS251" s="311">
        <v>3123</v>
      </c>
      <c r="AT251" s="311">
        <v>18508</v>
      </c>
      <c r="AU251" s="311">
        <v>13262</v>
      </c>
      <c r="AV251" s="311">
        <v>11035</v>
      </c>
      <c r="AW251" s="311">
        <v>6319</v>
      </c>
      <c r="AX251" s="310">
        <f>SUM(AY251:BC251)</f>
        <v>112368</v>
      </c>
      <c r="AY251" s="311">
        <v>11185</v>
      </c>
      <c r="AZ251" s="311">
        <v>50365</v>
      </c>
      <c r="BA251" s="311">
        <v>12888</v>
      </c>
      <c r="BB251" s="311">
        <v>25977</v>
      </c>
      <c r="BC251" s="311">
        <v>11953</v>
      </c>
      <c r="BD251" s="310">
        <f>SUM(BE251:BL251)</f>
        <v>134703</v>
      </c>
      <c r="BE251" s="311">
        <v>26979</v>
      </c>
      <c r="BF251" s="311">
        <v>14943</v>
      </c>
      <c r="BG251" s="311">
        <v>12414</v>
      </c>
      <c r="BH251" s="311">
        <v>13809</v>
      </c>
      <c r="BI251" s="311">
        <v>16675</v>
      </c>
      <c r="BJ251" s="311">
        <v>23041</v>
      </c>
      <c r="BK251" s="311">
        <v>15547</v>
      </c>
      <c r="BL251" s="311">
        <v>11295</v>
      </c>
      <c r="BM251" s="310">
        <f>SUM(BN251:BR251)</f>
        <v>61126</v>
      </c>
      <c r="BN251" s="311">
        <v>10184</v>
      </c>
      <c r="BO251" s="311">
        <v>10559</v>
      </c>
      <c r="BP251" s="311">
        <v>11289</v>
      </c>
      <c r="BQ251" s="311">
        <v>4814</v>
      </c>
      <c r="BR251" s="311">
        <v>24280</v>
      </c>
      <c r="BS251" s="310">
        <f>SUM(BT251:CE251)</f>
        <v>109086</v>
      </c>
      <c r="BT251" s="408">
        <v>6887</v>
      </c>
      <c r="BU251" s="311">
        <v>11353</v>
      </c>
      <c r="BV251" s="311">
        <v>4939</v>
      </c>
      <c r="BW251" s="311">
        <v>2794</v>
      </c>
      <c r="BX251" s="311">
        <v>7585</v>
      </c>
      <c r="BY251" s="311">
        <v>26797</v>
      </c>
      <c r="BZ251" s="311">
        <v>6443</v>
      </c>
      <c r="CA251" s="311">
        <v>6388</v>
      </c>
      <c r="CB251" s="311">
        <v>14442</v>
      </c>
      <c r="CC251" s="311">
        <v>7344</v>
      </c>
      <c r="CD251" s="311">
        <v>5831</v>
      </c>
      <c r="CE251" s="311">
        <v>8283</v>
      </c>
      <c r="CF251" s="310">
        <f>SUM(CG251:CS251)</f>
        <v>113943</v>
      </c>
      <c r="CG251" s="311">
        <v>3167</v>
      </c>
      <c r="CH251" s="311">
        <v>7913</v>
      </c>
      <c r="CI251" s="311">
        <v>5655</v>
      </c>
      <c r="CJ251" s="311">
        <v>12631</v>
      </c>
      <c r="CK251" s="311">
        <v>21047</v>
      </c>
      <c r="CL251" s="311">
        <v>4134</v>
      </c>
      <c r="CM251" s="311">
        <v>23164</v>
      </c>
      <c r="CN251" s="311">
        <v>3723</v>
      </c>
      <c r="CO251" s="311">
        <v>2583</v>
      </c>
      <c r="CP251" s="311">
        <v>5927</v>
      </c>
      <c r="CQ251" s="311">
        <v>10617</v>
      </c>
      <c r="CR251" s="311">
        <v>7823</v>
      </c>
      <c r="CS251" s="311">
        <v>5559</v>
      </c>
      <c r="CT251" s="310">
        <f>SUM(CU251:CY251)</f>
        <v>52620</v>
      </c>
      <c r="CU251" s="311">
        <v>20414</v>
      </c>
      <c r="CV251" s="311">
        <v>11208</v>
      </c>
      <c r="CW251" s="311">
        <v>3845</v>
      </c>
      <c r="CX251" s="311">
        <v>7860</v>
      </c>
      <c r="CY251" s="311">
        <v>9293</v>
      </c>
      <c r="CZ251" s="310">
        <f>SUM(DA251:DF251)</f>
        <v>84303</v>
      </c>
      <c r="DA251" s="311">
        <v>3034</v>
      </c>
      <c r="DB251" s="311">
        <v>2334</v>
      </c>
      <c r="DC251" s="311">
        <v>20725</v>
      </c>
      <c r="DD251" s="311">
        <v>31457</v>
      </c>
      <c r="DE251" s="311">
        <v>17386</v>
      </c>
      <c r="DF251" s="311">
        <v>9367</v>
      </c>
      <c r="DG251" s="310">
        <f>AM251+BS251+B251+O251+X251+AC251+AJ251+BD251+CF251+AX251+BM251+CT251+CZ251</f>
        <v>1027127</v>
      </c>
      <c r="DH251" s="310">
        <f>SUM(DI251:DK251)</f>
        <v>17771</v>
      </c>
      <c r="DI251" s="311">
        <v>8578</v>
      </c>
      <c r="DJ251" s="311">
        <v>7086</v>
      </c>
      <c r="DK251" s="311">
        <v>2107</v>
      </c>
      <c r="DL251" s="312">
        <f>SUM(DM251:DN251)</f>
        <v>17397</v>
      </c>
      <c r="DM251" s="311">
        <v>16916</v>
      </c>
      <c r="DN251" s="326">
        <v>481</v>
      </c>
      <c r="DO251" s="1"/>
      <c r="DP251" s="409"/>
      <c r="DQ251" s="409"/>
      <c r="DR251" s="409"/>
      <c r="DS251" s="409"/>
      <c r="DT251" s="1"/>
      <c r="DU251" s="1"/>
      <c r="DV251" s="1"/>
      <c r="DW251" s="1"/>
      <c r="DX251" s="1"/>
    </row>
    <row r="252" spans="1:132" s="6" customFormat="1" ht="16.5" customHeight="1">
      <c r="A252" s="157" t="s">
        <v>143</v>
      </c>
      <c r="B252" s="320">
        <v>2.6</v>
      </c>
      <c r="C252" s="251">
        <v>1.9</v>
      </c>
      <c r="D252" s="286">
        <v>4.9000000000000004</v>
      </c>
      <c r="E252" s="286">
        <v>3.4</v>
      </c>
      <c r="F252" s="286">
        <v>3.4</v>
      </c>
      <c r="G252" s="286">
        <v>2.8</v>
      </c>
      <c r="H252" s="286">
        <v>2.1</v>
      </c>
      <c r="I252" s="286">
        <v>3.5</v>
      </c>
      <c r="J252" s="286">
        <v>4.3</v>
      </c>
      <c r="K252" s="286">
        <v>2.6</v>
      </c>
      <c r="L252" s="286">
        <v>2.5</v>
      </c>
      <c r="M252" s="286">
        <v>2.5</v>
      </c>
      <c r="N252" s="321">
        <v>1.5</v>
      </c>
      <c r="O252" s="320">
        <v>3.3</v>
      </c>
      <c r="P252" s="251">
        <v>2.5</v>
      </c>
      <c r="Q252" s="286">
        <v>3</v>
      </c>
      <c r="R252" s="286">
        <v>3.3</v>
      </c>
      <c r="S252" s="286">
        <v>5.3</v>
      </c>
      <c r="T252" s="286">
        <v>3.4</v>
      </c>
      <c r="U252" s="286">
        <v>3.4</v>
      </c>
      <c r="V252" s="286">
        <v>3.8</v>
      </c>
      <c r="W252" s="321">
        <v>2.5</v>
      </c>
      <c r="X252" s="320">
        <v>3.2</v>
      </c>
      <c r="Y252" s="251">
        <v>3.3</v>
      </c>
      <c r="Z252" s="286">
        <v>3.2</v>
      </c>
      <c r="AA252" s="286">
        <v>3</v>
      </c>
      <c r="AB252" s="321">
        <v>3.2</v>
      </c>
      <c r="AC252" s="320">
        <v>2.8</v>
      </c>
      <c r="AD252" s="251">
        <v>3.8</v>
      </c>
      <c r="AE252" s="286">
        <v>2.1</v>
      </c>
      <c r="AF252" s="286">
        <v>4.2</v>
      </c>
      <c r="AG252" s="286">
        <v>2.7</v>
      </c>
      <c r="AH252" s="286">
        <v>2.9</v>
      </c>
      <c r="AI252" s="321">
        <v>2.2000000000000002</v>
      </c>
      <c r="AJ252" s="320">
        <v>3.6</v>
      </c>
      <c r="AK252" s="251">
        <v>3.3</v>
      </c>
      <c r="AL252" s="321">
        <v>3.7</v>
      </c>
      <c r="AM252" s="320">
        <v>2.7</v>
      </c>
      <c r="AN252" s="251">
        <v>3.4</v>
      </c>
      <c r="AO252" s="286">
        <v>3.1</v>
      </c>
      <c r="AP252" s="286">
        <v>2.7</v>
      </c>
      <c r="AQ252" s="286">
        <v>3.9</v>
      </c>
      <c r="AR252" s="286">
        <v>2.6</v>
      </c>
      <c r="AS252" s="286">
        <v>2.9</v>
      </c>
      <c r="AT252" s="286">
        <v>3</v>
      </c>
      <c r="AU252" s="286">
        <v>2</v>
      </c>
      <c r="AV252" s="286">
        <v>2.5</v>
      </c>
      <c r="AW252" s="321">
        <v>3.1</v>
      </c>
      <c r="AX252" s="320">
        <v>3.3</v>
      </c>
      <c r="AY252" s="251">
        <v>3.7</v>
      </c>
      <c r="AZ252" s="286">
        <v>3.4</v>
      </c>
      <c r="BA252" s="286">
        <v>2.7</v>
      </c>
      <c r="BB252" s="286">
        <v>3.1</v>
      </c>
      <c r="BC252" s="321">
        <v>3.7</v>
      </c>
      <c r="BD252" s="320">
        <v>1.9</v>
      </c>
      <c r="BE252" s="251">
        <v>1.9</v>
      </c>
      <c r="BF252" s="286">
        <v>1.8</v>
      </c>
      <c r="BG252" s="286">
        <v>1.5</v>
      </c>
      <c r="BH252" s="286">
        <v>1.9</v>
      </c>
      <c r="BI252" s="286">
        <v>1.7</v>
      </c>
      <c r="BJ252" s="286">
        <v>2.5</v>
      </c>
      <c r="BK252" s="286">
        <v>1.9</v>
      </c>
      <c r="BL252" s="321">
        <v>1.6</v>
      </c>
      <c r="BM252" s="320">
        <v>3.3</v>
      </c>
      <c r="BN252" s="251">
        <v>2.6</v>
      </c>
      <c r="BO252" s="286">
        <v>3.1</v>
      </c>
      <c r="BP252" s="286">
        <v>4.0999999999999996</v>
      </c>
      <c r="BQ252" s="286">
        <v>3.1</v>
      </c>
      <c r="BR252" s="321">
        <v>3.4</v>
      </c>
      <c r="BS252" s="320">
        <v>3.3</v>
      </c>
      <c r="BT252" s="251">
        <v>3.5</v>
      </c>
      <c r="BU252" s="286">
        <v>3.3</v>
      </c>
      <c r="BV252" s="286">
        <v>3.8</v>
      </c>
      <c r="BW252" s="286">
        <v>4.4000000000000004</v>
      </c>
      <c r="BX252" s="286">
        <v>3.4</v>
      </c>
      <c r="BY252" s="286">
        <v>3</v>
      </c>
      <c r="BZ252" s="286">
        <v>2.9</v>
      </c>
      <c r="CA252" s="286">
        <v>3.6</v>
      </c>
      <c r="CB252" s="286">
        <v>3.8</v>
      </c>
      <c r="CC252" s="286">
        <v>3.6</v>
      </c>
      <c r="CD252" s="286">
        <v>2.4</v>
      </c>
      <c r="CE252" s="321">
        <v>4</v>
      </c>
      <c r="CF252" s="320">
        <v>3.5</v>
      </c>
      <c r="CG252" s="251">
        <v>3.8</v>
      </c>
      <c r="CH252" s="286">
        <v>4</v>
      </c>
      <c r="CI252" s="286">
        <v>3.8</v>
      </c>
      <c r="CJ252" s="286">
        <v>3.1</v>
      </c>
      <c r="CK252" s="286">
        <v>2.6</v>
      </c>
      <c r="CL252" s="286">
        <v>4</v>
      </c>
      <c r="CM252" s="286">
        <v>3.6</v>
      </c>
      <c r="CN252" s="286">
        <v>4.0999999999999996</v>
      </c>
      <c r="CO252" s="286">
        <v>6.1</v>
      </c>
      <c r="CP252" s="286">
        <v>4.8</v>
      </c>
      <c r="CQ252" s="286">
        <v>4.2</v>
      </c>
      <c r="CR252" s="286">
        <v>3.8</v>
      </c>
      <c r="CS252" s="321">
        <v>4</v>
      </c>
      <c r="CT252" s="320">
        <v>2.5</v>
      </c>
      <c r="CU252" s="251">
        <v>2.6</v>
      </c>
      <c r="CV252" s="286">
        <v>2.5</v>
      </c>
      <c r="CW252" s="286">
        <v>2.2999999999999998</v>
      </c>
      <c r="CX252" s="286">
        <v>2.5</v>
      </c>
      <c r="CY252" s="321">
        <v>2.6</v>
      </c>
      <c r="CZ252" s="320">
        <v>3</v>
      </c>
      <c r="DA252" s="251">
        <v>3.4</v>
      </c>
      <c r="DB252" s="286">
        <v>3</v>
      </c>
      <c r="DC252" s="286">
        <v>3.5</v>
      </c>
      <c r="DD252" s="286">
        <v>2.8</v>
      </c>
      <c r="DE252" s="286">
        <v>3.1</v>
      </c>
      <c r="DF252" s="321">
        <v>3</v>
      </c>
      <c r="DG252" s="320">
        <v>2.8</v>
      </c>
      <c r="DH252" s="320" t="s">
        <v>413</v>
      </c>
      <c r="DI252" s="251">
        <v>3.8</v>
      </c>
      <c r="DJ252" s="286">
        <v>3.3</v>
      </c>
      <c r="DK252" s="321">
        <v>1.6</v>
      </c>
      <c r="DL252" s="366" t="s">
        <v>413</v>
      </c>
      <c r="DM252" s="251">
        <v>3.4</v>
      </c>
      <c r="DN252" s="321">
        <v>0.5</v>
      </c>
      <c r="DO252" s="410"/>
      <c r="DP252" s="410"/>
      <c r="DQ252" s="410"/>
      <c r="DR252" s="410"/>
      <c r="DS252" s="410"/>
      <c r="DT252" s="410"/>
      <c r="DU252" s="410"/>
      <c r="DV252" s="25"/>
      <c r="DW252" s="25"/>
      <c r="DX252" s="25"/>
      <c r="DY252" s="25"/>
    </row>
    <row r="253" spans="1:132" s="7" customFormat="1" ht="16.5" customHeight="1">
      <c r="A253" s="509" t="s">
        <v>15</v>
      </c>
      <c r="B253" s="313">
        <f>SUM(C253:N253)</f>
        <v>165108</v>
      </c>
      <c r="C253" s="303">
        <v>9673</v>
      </c>
      <c r="D253" s="303">
        <v>11225</v>
      </c>
      <c r="E253" s="303">
        <v>10307</v>
      </c>
      <c r="F253" s="303">
        <v>5141</v>
      </c>
      <c r="G253" s="303">
        <v>12014</v>
      </c>
      <c r="H253" s="303">
        <v>24277</v>
      </c>
      <c r="I253" s="303">
        <v>19326</v>
      </c>
      <c r="J253" s="303">
        <v>7081</v>
      </c>
      <c r="K253" s="303">
        <v>14012</v>
      </c>
      <c r="L253" s="303">
        <v>30439</v>
      </c>
      <c r="M253" s="303">
        <v>9311</v>
      </c>
      <c r="N253" s="303">
        <v>12302</v>
      </c>
      <c r="O253" s="313">
        <f>SUM(P253:W253)</f>
        <v>66232</v>
      </c>
      <c r="P253" s="303">
        <v>10778</v>
      </c>
      <c r="Q253" s="303">
        <v>10908</v>
      </c>
      <c r="R253" s="303">
        <v>5404</v>
      </c>
      <c r="S253" s="303">
        <v>6616</v>
      </c>
      <c r="T253" s="303">
        <v>4905</v>
      </c>
      <c r="U253" s="303">
        <v>16582</v>
      </c>
      <c r="V253" s="303">
        <v>8088</v>
      </c>
      <c r="W253" s="303">
        <v>2951</v>
      </c>
      <c r="X253" s="313">
        <f>SUM(Y253:AB253)</f>
        <v>69479</v>
      </c>
      <c r="Y253" s="303">
        <v>14705</v>
      </c>
      <c r="Z253" s="303">
        <v>20830</v>
      </c>
      <c r="AA253" s="303">
        <v>19101</v>
      </c>
      <c r="AB253" s="303">
        <v>14843</v>
      </c>
      <c r="AC253" s="313">
        <f>SUM(AD253:AI253)</f>
        <v>51381</v>
      </c>
      <c r="AD253" s="303">
        <v>7567</v>
      </c>
      <c r="AE253" s="303">
        <v>7717</v>
      </c>
      <c r="AF253" s="303">
        <v>5261</v>
      </c>
      <c r="AG253" s="303">
        <v>10659</v>
      </c>
      <c r="AH253" s="303">
        <v>8717</v>
      </c>
      <c r="AI253" s="303">
        <v>11460</v>
      </c>
      <c r="AJ253" s="313">
        <f>SUM(AK253:AL253)</f>
        <v>9407</v>
      </c>
      <c r="AK253" s="303">
        <v>3929</v>
      </c>
      <c r="AL253" s="303">
        <v>5478</v>
      </c>
      <c r="AM253" s="313">
        <f>SUM(AN253:AW253)</f>
        <v>103134</v>
      </c>
      <c r="AN253" s="303">
        <v>8080</v>
      </c>
      <c r="AO253" s="303">
        <v>6956</v>
      </c>
      <c r="AP253" s="303">
        <v>7802</v>
      </c>
      <c r="AQ253" s="303">
        <v>3787</v>
      </c>
      <c r="AR253" s="303">
        <v>14419</v>
      </c>
      <c r="AS253" s="303">
        <v>3736</v>
      </c>
      <c r="AT253" s="303">
        <v>19138</v>
      </c>
      <c r="AU253" s="303">
        <v>18490</v>
      </c>
      <c r="AV253" s="303">
        <v>13007</v>
      </c>
      <c r="AW253" s="303">
        <v>7719</v>
      </c>
      <c r="AX253" s="313">
        <f>SUM(AY253:BC253)</f>
        <v>113294</v>
      </c>
      <c r="AY253" s="303">
        <v>13096</v>
      </c>
      <c r="AZ253" s="303">
        <v>43482</v>
      </c>
      <c r="BA253" s="303">
        <v>9674</v>
      </c>
      <c r="BB253" s="303">
        <v>35902</v>
      </c>
      <c r="BC253" s="303">
        <v>11140</v>
      </c>
      <c r="BD253" s="313">
        <f>SUM(BE253:BL253)</f>
        <v>132216</v>
      </c>
      <c r="BE253" s="303">
        <v>28451</v>
      </c>
      <c r="BF253" s="303">
        <v>14005</v>
      </c>
      <c r="BG253" s="303">
        <v>13475</v>
      </c>
      <c r="BH253" s="303">
        <v>10374</v>
      </c>
      <c r="BI253" s="303">
        <v>16666</v>
      </c>
      <c r="BJ253" s="303">
        <v>20062</v>
      </c>
      <c r="BK253" s="303">
        <v>16976</v>
      </c>
      <c r="BL253" s="303">
        <v>12207</v>
      </c>
      <c r="BM253" s="313">
        <f>SUM(BN253:BR253)</f>
        <v>68849</v>
      </c>
      <c r="BN253" s="303">
        <v>14900</v>
      </c>
      <c r="BO253" s="303">
        <v>7910</v>
      </c>
      <c r="BP253" s="303">
        <v>9596</v>
      </c>
      <c r="BQ253" s="303">
        <v>7971</v>
      </c>
      <c r="BR253" s="303">
        <v>28472</v>
      </c>
      <c r="BS253" s="313">
        <f>SUM(BT253:CE253)</f>
        <v>141442</v>
      </c>
      <c r="BT253" s="348">
        <v>8592</v>
      </c>
      <c r="BU253" s="303">
        <v>14100</v>
      </c>
      <c r="BV253" s="303">
        <v>7138</v>
      </c>
      <c r="BW253" s="303">
        <v>5436</v>
      </c>
      <c r="BX253" s="303">
        <v>12869</v>
      </c>
      <c r="BY253" s="303">
        <v>33802</v>
      </c>
      <c r="BZ253" s="303">
        <v>10016</v>
      </c>
      <c r="CA253" s="303">
        <v>8423</v>
      </c>
      <c r="CB253" s="303">
        <v>14559</v>
      </c>
      <c r="CC253" s="303">
        <v>8313</v>
      </c>
      <c r="CD253" s="303">
        <v>8916</v>
      </c>
      <c r="CE253" s="303">
        <v>9278</v>
      </c>
      <c r="CF253" s="313">
        <f>SUM(CG253:CS253)</f>
        <v>148576</v>
      </c>
      <c r="CG253" s="303">
        <v>4796</v>
      </c>
      <c r="CH253" s="303">
        <v>7246</v>
      </c>
      <c r="CI253" s="303">
        <v>11239</v>
      </c>
      <c r="CJ253" s="303">
        <v>15402</v>
      </c>
      <c r="CK253" s="303">
        <v>26220</v>
      </c>
      <c r="CL253" s="303">
        <v>6639</v>
      </c>
      <c r="CM253" s="303">
        <v>31033</v>
      </c>
      <c r="CN253" s="303">
        <v>6274</v>
      </c>
      <c r="CO253" s="303">
        <v>2675</v>
      </c>
      <c r="CP253" s="303">
        <v>8216</v>
      </c>
      <c r="CQ253" s="303">
        <v>11935</v>
      </c>
      <c r="CR253" s="303">
        <v>10590</v>
      </c>
      <c r="CS253" s="303">
        <v>6311</v>
      </c>
      <c r="CT253" s="313">
        <f>SUM(CU253:CY253)</f>
        <v>65500</v>
      </c>
      <c r="CU253" s="303">
        <v>21437</v>
      </c>
      <c r="CV253" s="303">
        <v>13014</v>
      </c>
      <c r="CW253" s="303">
        <v>6734</v>
      </c>
      <c r="CX253" s="303">
        <v>10839</v>
      </c>
      <c r="CY253" s="303">
        <v>13476</v>
      </c>
      <c r="CZ253" s="313">
        <f>SUM(DA253:DF253)</f>
        <v>98374</v>
      </c>
      <c r="DA253" s="303">
        <v>3233</v>
      </c>
      <c r="DB253" s="303">
        <v>2869</v>
      </c>
      <c r="DC253" s="303">
        <v>24135</v>
      </c>
      <c r="DD253" s="303">
        <v>36173</v>
      </c>
      <c r="DE253" s="303">
        <v>21688</v>
      </c>
      <c r="DF253" s="303">
        <v>10276</v>
      </c>
      <c r="DG253" s="313">
        <f>AM253+BS253+B253+O253+X253+AC253+AJ253+BD253+CF253+AX253+BM253+CT253+CZ253</f>
        <v>1232992</v>
      </c>
      <c r="DH253" s="314">
        <f>SUM(DI253:DK253)</f>
        <v>17712</v>
      </c>
      <c r="DI253" s="315">
        <v>7737</v>
      </c>
      <c r="DJ253" s="315">
        <v>9162</v>
      </c>
      <c r="DK253" s="315">
        <v>813</v>
      </c>
      <c r="DL253" s="314" t="s">
        <v>413</v>
      </c>
      <c r="DM253" s="315">
        <v>14332</v>
      </c>
      <c r="DN253" s="316" t="s">
        <v>413</v>
      </c>
      <c r="DO253" s="3"/>
      <c r="DP253" s="3"/>
      <c r="DQ253" s="3"/>
      <c r="DR253" s="3"/>
      <c r="DS253" s="411"/>
      <c r="DT253" s="243"/>
      <c r="DU253" s="243"/>
      <c r="DV253" s="243"/>
      <c r="DW253" s="243"/>
    </row>
    <row r="254" spans="1:132" s="6" customFormat="1" ht="16.5" customHeight="1">
      <c r="A254" s="499" t="s">
        <v>208</v>
      </c>
      <c r="B254" s="320">
        <v>22.7</v>
      </c>
      <c r="C254" s="251">
        <v>19.2</v>
      </c>
      <c r="D254" s="286">
        <v>24.8</v>
      </c>
      <c r="E254" s="286">
        <v>28</v>
      </c>
      <c r="F254" s="286">
        <v>25.3</v>
      </c>
      <c r="G254" s="286">
        <v>24.2</v>
      </c>
      <c r="H254" s="286">
        <v>23.6</v>
      </c>
      <c r="I254" s="286">
        <v>23.4</v>
      </c>
      <c r="J254" s="286">
        <v>27.5</v>
      </c>
      <c r="K254" s="286">
        <v>21.7</v>
      </c>
      <c r="L254" s="286">
        <v>20.6</v>
      </c>
      <c r="M254" s="286">
        <v>23.1</v>
      </c>
      <c r="N254" s="321">
        <v>20.8</v>
      </c>
      <c r="O254" s="320">
        <v>22</v>
      </c>
      <c r="P254" s="251">
        <v>20.9</v>
      </c>
      <c r="Q254" s="286">
        <v>22.6</v>
      </c>
      <c r="R254" s="286">
        <v>18.7</v>
      </c>
      <c r="S254" s="286">
        <v>21.9</v>
      </c>
      <c r="T254" s="286">
        <v>20.6</v>
      </c>
      <c r="U254" s="286">
        <v>24.6</v>
      </c>
      <c r="V254" s="286">
        <v>21.1</v>
      </c>
      <c r="W254" s="321">
        <v>22.9</v>
      </c>
      <c r="X254" s="320">
        <v>20</v>
      </c>
      <c r="Y254" s="251">
        <v>19.8</v>
      </c>
      <c r="Z254" s="286">
        <v>21.1</v>
      </c>
      <c r="AA254" s="286">
        <v>21.1</v>
      </c>
      <c r="AB254" s="321">
        <v>17.8</v>
      </c>
      <c r="AC254" s="320">
        <v>18.8</v>
      </c>
      <c r="AD254" s="251">
        <v>20.399999999999999</v>
      </c>
      <c r="AE254" s="286">
        <v>19.100000000000001</v>
      </c>
      <c r="AF254" s="286">
        <v>17.2</v>
      </c>
      <c r="AG254" s="286">
        <v>17</v>
      </c>
      <c r="AH254" s="286">
        <v>21.9</v>
      </c>
      <c r="AI254" s="321">
        <v>18.5</v>
      </c>
      <c r="AJ254" s="320">
        <v>26.5</v>
      </c>
      <c r="AK254" s="251">
        <v>23.2</v>
      </c>
      <c r="AL254" s="321">
        <v>29.6</v>
      </c>
      <c r="AM254" s="320">
        <v>20.100000000000001</v>
      </c>
      <c r="AN254" s="251">
        <v>29.9</v>
      </c>
      <c r="AO254" s="286">
        <v>21.9</v>
      </c>
      <c r="AP254" s="286">
        <v>16</v>
      </c>
      <c r="AQ254" s="286">
        <v>17.100000000000001</v>
      </c>
      <c r="AR254" s="286">
        <v>21.7</v>
      </c>
      <c r="AS254" s="286">
        <v>18.7</v>
      </c>
      <c r="AT254" s="286">
        <v>20.2</v>
      </c>
      <c r="AU254" s="286">
        <v>19.8</v>
      </c>
      <c r="AV254" s="286">
        <v>19.3</v>
      </c>
      <c r="AW254" s="321">
        <v>18.899999999999999</v>
      </c>
      <c r="AX254" s="320">
        <v>23.6</v>
      </c>
      <c r="AY254" s="251">
        <v>26.6</v>
      </c>
      <c r="AZ254" s="286">
        <v>22.1</v>
      </c>
      <c r="BA254" s="286">
        <v>16.3</v>
      </c>
      <c r="BB254" s="286">
        <v>29</v>
      </c>
      <c r="BC254" s="321">
        <v>22</v>
      </c>
      <c r="BD254" s="320">
        <v>16.2</v>
      </c>
      <c r="BE254" s="251">
        <v>17</v>
      </c>
      <c r="BF254" s="286">
        <v>16.600000000000001</v>
      </c>
      <c r="BG254" s="286">
        <v>12.7</v>
      </c>
      <c r="BH254" s="286">
        <v>11.8</v>
      </c>
      <c r="BI254" s="286">
        <v>14.5</v>
      </c>
      <c r="BJ254" s="286">
        <v>23.8</v>
      </c>
      <c r="BK254" s="286">
        <v>17.100000000000001</v>
      </c>
      <c r="BL254" s="321">
        <v>17.100000000000001</v>
      </c>
      <c r="BM254" s="320">
        <v>21.3</v>
      </c>
      <c r="BN254" s="251">
        <v>22.2</v>
      </c>
      <c r="BO254" s="286">
        <v>16</v>
      </c>
      <c r="BP254" s="286">
        <v>16.100000000000001</v>
      </c>
      <c r="BQ254" s="286">
        <v>22.5</v>
      </c>
      <c r="BR254" s="321">
        <v>25.4</v>
      </c>
      <c r="BS254" s="320">
        <v>21.2</v>
      </c>
      <c r="BT254" s="251">
        <v>20.3</v>
      </c>
      <c r="BU254" s="286">
        <v>17.600000000000001</v>
      </c>
      <c r="BV254" s="286">
        <v>21.7</v>
      </c>
      <c r="BW254" s="286">
        <v>29.7</v>
      </c>
      <c r="BX254" s="286">
        <v>22.8</v>
      </c>
      <c r="BY254" s="286">
        <v>24.7</v>
      </c>
      <c r="BZ254" s="286">
        <v>21.9</v>
      </c>
      <c r="CA254" s="286">
        <v>19.8</v>
      </c>
      <c r="CB254" s="286">
        <v>18.600000000000001</v>
      </c>
      <c r="CC254" s="286">
        <v>19.5</v>
      </c>
      <c r="CD254" s="286">
        <v>19.2</v>
      </c>
      <c r="CE254" s="321">
        <v>21</v>
      </c>
      <c r="CF254" s="320">
        <v>24.2</v>
      </c>
      <c r="CG254" s="251">
        <v>25.1</v>
      </c>
      <c r="CH254" s="286">
        <v>16.7</v>
      </c>
      <c r="CI254" s="286">
        <v>28.8</v>
      </c>
      <c r="CJ254" s="286">
        <v>20.2</v>
      </c>
      <c r="CK254" s="286">
        <v>25.4</v>
      </c>
      <c r="CL254" s="286">
        <v>25.7</v>
      </c>
      <c r="CM254" s="286">
        <v>28.7</v>
      </c>
      <c r="CN254" s="286">
        <v>26</v>
      </c>
      <c r="CO254" s="286">
        <v>27.9</v>
      </c>
      <c r="CP254" s="286">
        <v>26.7</v>
      </c>
      <c r="CQ254" s="286">
        <v>20.9</v>
      </c>
      <c r="CR254" s="286">
        <v>21.7</v>
      </c>
      <c r="CS254" s="321">
        <v>23.2</v>
      </c>
      <c r="CT254" s="320">
        <v>18.3</v>
      </c>
      <c r="CU254" s="251">
        <v>18.600000000000001</v>
      </c>
      <c r="CV254" s="286">
        <v>16.899999999999999</v>
      </c>
      <c r="CW254" s="286">
        <v>20.2</v>
      </c>
      <c r="CX254" s="286">
        <v>18.2</v>
      </c>
      <c r="CY254" s="321">
        <v>18.399999999999999</v>
      </c>
      <c r="CZ254" s="320">
        <v>18.3</v>
      </c>
      <c r="DA254" s="251">
        <v>16.399999999999999</v>
      </c>
      <c r="DB254" s="286">
        <v>18.600000000000001</v>
      </c>
      <c r="DC254" s="286">
        <v>18.5</v>
      </c>
      <c r="DD254" s="286">
        <v>19.100000000000001</v>
      </c>
      <c r="DE254" s="286">
        <v>17.2</v>
      </c>
      <c r="DF254" s="321">
        <v>18.7</v>
      </c>
      <c r="DG254" s="320">
        <v>20.5</v>
      </c>
      <c r="DH254" s="320" t="s">
        <v>413</v>
      </c>
      <c r="DI254" s="251">
        <v>26</v>
      </c>
      <c r="DJ254" s="286">
        <v>27</v>
      </c>
      <c r="DK254" s="321">
        <v>18.5</v>
      </c>
      <c r="DL254" s="366" t="s">
        <v>413</v>
      </c>
      <c r="DM254" s="251">
        <v>38.700000000000003</v>
      </c>
      <c r="DN254" s="321" t="s">
        <v>413</v>
      </c>
      <c r="DO254" s="410"/>
      <c r="DP254" s="410"/>
      <c r="DQ254" s="410"/>
      <c r="DR254" s="410"/>
      <c r="DS254" s="410"/>
      <c r="DT254" s="410"/>
      <c r="DU254" s="410"/>
      <c r="DV254" s="25"/>
      <c r="DW254" s="25"/>
      <c r="DX254" s="25"/>
      <c r="DY254" s="25"/>
    </row>
    <row r="255" spans="1:132" s="6" customFormat="1" ht="16.5" customHeight="1">
      <c r="A255" s="499" t="s">
        <v>494</v>
      </c>
      <c r="B255" s="320">
        <v>13.2</v>
      </c>
      <c r="C255" s="251">
        <v>10.4</v>
      </c>
      <c r="D255" s="286">
        <v>13.1</v>
      </c>
      <c r="E255" s="286">
        <v>16.3</v>
      </c>
      <c r="F255" s="286">
        <v>14.2</v>
      </c>
      <c r="G255" s="286">
        <v>15.7</v>
      </c>
      <c r="H255" s="286">
        <v>15.3</v>
      </c>
      <c r="I255" s="286">
        <v>12.4</v>
      </c>
      <c r="J255" s="286">
        <v>14.4</v>
      </c>
      <c r="K255" s="286">
        <v>12</v>
      </c>
      <c r="L255" s="286">
        <v>11.6</v>
      </c>
      <c r="M255" s="286">
        <v>13.4</v>
      </c>
      <c r="N255" s="321">
        <v>13.4</v>
      </c>
      <c r="O255" s="320">
        <v>12.6</v>
      </c>
      <c r="P255" s="251">
        <v>10.7</v>
      </c>
      <c r="Q255" s="286">
        <v>15.2</v>
      </c>
      <c r="R255" s="286">
        <v>9.6</v>
      </c>
      <c r="S255" s="286">
        <v>12</v>
      </c>
      <c r="T255" s="286">
        <v>12.2</v>
      </c>
      <c r="U255" s="286">
        <v>14.6</v>
      </c>
      <c r="V255" s="286">
        <v>10.1</v>
      </c>
      <c r="W255" s="321">
        <v>14.8</v>
      </c>
      <c r="X255" s="320">
        <v>9.1</v>
      </c>
      <c r="Y255" s="251">
        <v>8.1999999999999993</v>
      </c>
      <c r="Z255" s="286">
        <v>9.6</v>
      </c>
      <c r="AA255" s="286">
        <v>10.1</v>
      </c>
      <c r="AB255" s="321">
        <v>8.3000000000000007</v>
      </c>
      <c r="AC255" s="320">
        <v>9.8000000000000007</v>
      </c>
      <c r="AD255" s="251">
        <v>10.7</v>
      </c>
      <c r="AE255" s="286">
        <v>10</v>
      </c>
      <c r="AF255" s="286">
        <v>8.8000000000000007</v>
      </c>
      <c r="AG255" s="286">
        <v>9.1999999999999993</v>
      </c>
      <c r="AH255" s="286">
        <v>11.7</v>
      </c>
      <c r="AI255" s="321">
        <v>9.1</v>
      </c>
      <c r="AJ255" s="320">
        <v>23.1</v>
      </c>
      <c r="AK255" s="251">
        <v>21</v>
      </c>
      <c r="AL255" s="321">
        <v>24.9</v>
      </c>
      <c r="AM255" s="320">
        <v>11.3</v>
      </c>
      <c r="AN255" s="251">
        <v>21.3</v>
      </c>
      <c r="AO255" s="286">
        <v>12.1</v>
      </c>
      <c r="AP255" s="286">
        <v>7.2</v>
      </c>
      <c r="AQ255" s="286">
        <v>9.4</v>
      </c>
      <c r="AR255" s="286">
        <v>13</v>
      </c>
      <c r="AS255" s="286">
        <v>10.199999999999999</v>
      </c>
      <c r="AT255" s="286">
        <v>12.6</v>
      </c>
      <c r="AU255" s="286">
        <v>10.9</v>
      </c>
      <c r="AV255" s="286">
        <v>9.6999999999999993</v>
      </c>
      <c r="AW255" s="321">
        <v>7.8</v>
      </c>
      <c r="AX255" s="320">
        <v>15.1</v>
      </c>
      <c r="AY255" s="251">
        <v>17.5</v>
      </c>
      <c r="AZ255" s="286">
        <v>12.9</v>
      </c>
      <c r="BA255" s="286">
        <v>8.1</v>
      </c>
      <c r="BB255" s="286">
        <v>21.7</v>
      </c>
      <c r="BC255" s="321">
        <v>14.1</v>
      </c>
      <c r="BD255" s="320">
        <v>9.9</v>
      </c>
      <c r="BE255" s="251">
        <v>9.9</v>
      </c>
      <c r="BF255" s="286">
        <v>10.4</v>
      </c>
      <c r="BG255" s="286">
        <v>7.1</v>
      </c>
      <c r="BH255" s="286">
        <v>7.6</v>
      </c>
      <c r="BI255" s="286">
        <v>7.2</v>
      </c>
      <c r="BJ255" s="286">
        <v>18.3</v>
      </c>
      <c r="BK255" s="286">
        <v>10.9</v>
      </c>
      <c r="BL255" s="321">
        <v>9.6999999999999993</v>
      </c>
      <c r="BM255" s="320">
        <v>12.9</v>
      </c>
      <c r="BN255" s="251">
        <v>14.1</v>
      </c>
      <c r="BO255" s="286">
        <v>9.1999999999999993</v>
      </c>
      <c r="BP255" s="286">
        <v>7.9</v>
      </c>
      <c r="BQ255" s="286">
        <v>11.4</v>
      </c>
      <c r="BR255" s="321">
        <v>16.8</v>
      </c>
      <c r="BS255" s="320">
        <v>12.4</v>
      </c>
      <c r="BT255" s="251">
        <v>10.8</v>
      </c>
      <c r="BU255" s="286">
        <v>10.199999999999999</v>
      </c>
      <c r="BV255" s="286">
        <v>13</v>
      </c>
      <c r="BW255" s="286">
        <v>18.7</v>
      </c>
      <c r="BX255" s="286">
        <v>14</v>
      </c>
      <c r="BY255" s="286">
        <v>15.5</v>
      </c>
      <c r="BZ255" s="286">
        <v>12.1</v>
      </c>
      <c r="CA255" s="286">
        <v>11.7</v>
      </c>
      <c r="CB255" s="286">
        <v>11.1</v>
      </c>
      <c r="CC255" s="286">
        <v>9.1</v>
      </c>
      <c r="CD255" s="286">
        <v>9.9</v>
      </c>
      <c r="CE255" s="321">
        <v>11.4</v>
      </c>
      <c r="CF255" s="320">
        <v>15.8</v>
      </c>
      <c r="CG255" s="251">
        <v>15.9</v>
      </c>
      <c r="CH255" s="286">
        <v>9.4</v>
      </c>
      <c r="CI255" s="286">
        <v>15.7</v>
      </c>
      <c r="CJ255" s="286">
        <v>13.2</v>
      </c>
      <c r="CK255" s="286">
        <v>17.3</v>
      </c>
      <c r="CL255" s="286">
        <v>17</v>
      </c>
      <c r="CM255" s="286">
        <v>20.100000000000001</v>
      </c>
      <c r="CN255" s="286">
        <v>16.7</v>
      </c>
      <c r="CO255" s="286">
        <v>12.9</v>
      </c>
      <c r="CP255" s="286">
        <v>18.8</v>
      </c>
      <c r="CQ255" s="286">
        <v>13.9</v>
      </c>
      <c r="CR255" s="286">
        <v>13.1</v>
      </c>
      <c r="CS255" s="321">
        <v>14.9</v>
      </c>
      <c r="CT255" s="320">
        <v>7.4</v>
      </c>
      <c r="CU255" s="251">
        <v>7.7</v>
      </c>
      <c r="CV255" s="286">
        <v>6.5</v>
      </c>
      <c r="CW255" s="286">
        <v>6.6</v>
      </c>
      <c r="CX255" s="286">
        <v>8.1999999999999993</v>
      </c>
      <c r="CY255" s="321">
        <v>7.7</v>
      </c>
      <c r="CZ255" s="320">
        <v>11.2</v>
      </c>
      <c r="DA255" s="251">
        <v>9.6</v>
      </c>
      <c r="DB255" s="286">
        <v>12.2</v>
      </c>
      <c r="DC255" s="286">
        <v>11</v>
      </c>
      <c r="DD255" s="286">
        <v>12.1</v>
      </c>
      <c r="DE255" s="286">
        <v>10.9</v>
      </c>
      <c r="DF255" s="321">
        <v>10</v>
      </c>
      <c r="DG255" s="320">
        <v>11.9</v>
      </c>
      <c r="DH255" s="320" t="s">
        <v>413</v>
      </c>
      <c r="DI255" s="251">
        <v>23.6</v>
      </c>
      <c r="DJ255" s="286">
        <v>22.8</v>
      </c>
      <c r="DK255" s="321">
        <v>13.7</v>
      </c>
      <c r="DL255" s="366" t="s">
        <v>413</v>
      </c>
      <c r="DM255" s="251">
        <v>35.5</v>
      </c>
      <c r="DN255" s="321" t="s">
        <v>413</v>
      </c>
      <c r="DO255" s="410"/>
      <c r="DP255" s="410"/>
      <c r="DQ255" s="410"/>
      <c r="DR255" s="410"/>
      <c r="DS255" s="410"/>
      <c r="DT255" s="410"/>
      <c r="DU255" s="410"/>
      <c r="DV255" s="25"/>
      <c r="DW255" s="25"/>
      <c r="DX255" s="25"/>
      <c r="DY255" s="25"/>
    </row>
    <row r="256" spans="1:132" s="7" customFormat="1" ht="16.5" customHeight="1">
      <c r="A256" s="509" t="s">
        <v>528</v>
      </c>
      <c r="B256" s="313">
        <f>SUM(C256:N256)</f>
        <v>6067</v>
      </c>
      <c r="C256" s="303">
        <v>333</v>
      </c>
      <c r="D256" s="303">
        <v>603</v>
      </c>
      <c r="E256" s="303">
        <v>391</v>
      </c>
      <c r="F256" s="303">
        <v>439</v>
      </c>
      <c r="G256" s="303">
        <v>81</v>
      </c>
      <c r="H256" s="303">
        <v>103</v>
      </c>
      <c r="I256" s="303">
        <v>434</v>
      </c>
      <c r="J256" s="303">
        <v>539</v>
      </c>
      <c r="K256" s="303">
        <v>1433</v>
      </c>
      <c r="L256" s="303">
        <v>1348</v>
      </c>
      <c r="M256" s="303">
        <v>65</v>
      </c>
      <c r="N256" s="303">
        <v>298</v>
      </c>
      <c r="O256" s="313">
        <f>SUM(P256:W256)</f>
        <v>3111</v>
      </c>
      <c r="P256" s="303">
        <v>1485</v>
      </c>
      <c r="Q256" s="303">
        <v>131</v>
      </c>
      <c r="R256" s="303">
        <v>107</v>
      </c>
      <c r="S256" s="303">
        <v>279</v>
      </c>
      <c r="T256" s="303">
        <v>81</v>
      </c>
      <c r="U256" s="303">
        <v>473</v>
      </c>
      <c r="V256" s="303">
        <v>465</v>
      </c>
      <c r="W256" s="303">
        <v>90</v>
      </c>
      <c r="X256" s="313">
        <f>SUM(Y256:AB256)</f>
        <v>1492</v>
      </c>
      <c r="Y256" s="303">
        <v>391</v>
      </c>
      <c r="Z256" s="303">
        <v>67</v>
      </c>
      <c r="AA256" s="303">
        <v>768</v>
      </c>
      <c r="AB256" s="303">
        <v>266</v>
      </c>
      <c r="AC256" s="313">
        <f>SUM(AD256:AI256)</f>
        <v>2214</v>
      </c>
      <c r="AD256" s="303">
        <v>275</v>
      </c>
      <c r="AE256" s="303">
        <v>293</v>
      </c>
      <c r="AF256" s="303">
        <v>245</v>
      </c>
      <c r="AG256" s="303">
        <v>150</v>
      </c>
      <c r="AH256" s="303">
        <v>517</v>
      </c>
      <c r="AI256" s="303">
        <v>734</v>
      </c>
      <c r="AJ256" s="313">
        <f>SUM(AK256:AL256)</f>
        <v>350</v>
      </c>
      <c r="AK256" s="303">
        <v>323</v>
      </c>
      <c r="AL256" s="303">
        <v>27</v>
      </c>
      <c r="AM256" s="313">
        <f>SUM(AN256:AW256)</f>
        <v>6210</v>
      </c>
      <c r="AN256" s="303">
        <v>300</v>
      </c>
      <c r="AO256" s="303">
        <v>551</v>
      </c>
      <c r="AP256" s="303">
        <v>488</v>
      </c>
      <c r="AQ256" s="303">
        <v>247</v>
      </c>
      <c r="AR256" s="303">
        <v>1019</v>
      </c>
      <c r="AS256" s="303">
        <v>27</v>
      </c>
      <c r="AT256" s="303">
        <v>318</v>
      </c>
      <c r="AU256" s="303">
        <v>2563</v>
      </c>
      <c r="AV256" s="303">
        <v>646</v>
      </c>
      <c r="AW256" s="303">
        <v>51</v>
      </c>
      <c r="AX256" s="313">
        <f>SUM(AY256:BC256)</f>
        <v>2022</v>
      </c>
      <c r="AY256" s="303">
        <v>181</v>
      </c>
      <c r="AZ256" s="303">
        <v>1081</v>
      </c>
      <c r="BA256" s="303">
        <v>177</v>
      </c>
      <c r="BB256" s="303">
        <v>430</v>
      </c>
      <c r="BC256" s="303">
        <v>153</v>
      </c>
      <c r="BD256" s="313">
        <f>SUM(BE256:BL256)</f>
        <v>13222</v>
      </c>
      <c r="BE256" s="303">
        <v>3407</v>
      </c>
      <c r="BF256" s="303">
        <v>2078</v>
      </c>
      <c r="BG256" s="303">
        <v>1094</v>
      </c>
      <c r="BH256" s="303">
        <v>920</v>
      </c>
      <c r="BI256" s="303">
        <v>2238</v>
      </c>
      <c r="BJ256" s="303">
        <v>981</v>
      </c>
      <c r="BK256" s="303">
        <v>1068</v>
      </c>
      <c r="BL256" s="303">
        <v>1436</v>
      </c>
      <c r="BM256" s="313">
        <f>SUM(BN256:BR256)</f>
        <v>2315</v>
      </c>
      <c r="BN256" s="303">
        <v>439</v>
      </c>
      <c r="BO256" s="303">
        <v>102</v>
      </c>
      <c r="BP256" s="303">
        <v>1034</v>
      </c>
      <c r="BQ256" s="303">
        <v>597</v>
      </c>
      <c r="BR256" s="303">
        <v>143</v>
      </c>
      <c r="BS256" s="313">
        <f>SUM(BT256:CE256)</f>
        <v>8472</v>
      </c>
      <c r="BT256" s="348">
        <v>511</v>
      </c>
      <c r="BU256" s="303">
        <v>750</v>
      </c>
      <c r="BV256" s="303">
        <v>234</v>
      </c>
      <c r="BW256" s="303">
        <v>154</v>
      </c>
      <c r="BX256" s="303">
        <v>472</v>
      </c>
      <c r="BY256" s="303">
        <v>3429</v>
      </c>
      <c r="BZ256" s="303">
        <v>426</v>
      </c>
      <c r="CA256" s="303">
        <v>218</v>
      </c>
      <c r="CB256" s="303">
        <v>969</v>
      </c>
      <c r="CC256" s="303">
        <v>155</v>
      </c>
      <c r="CD256" s="303">
        <v>382</v>
      </c>
      <c r="CE256" s="303">
        <v>772</v>
      </c>
      <c r="CF256" s="313">
        <f>SUM(CG256:CS256)</f>
        <v>10928</v>
      </c>
      <c r="CG256" s="303">
        <v>639</v>
      </c>
      <c r="CH256" s="303">
        <v>394</v>
      </c>
      <c r="CI256" s="303">
        <v>389</v>
      </c>
      <c r="CJ256" s="303">
        <v>1126</v>
      </c>
      <c r="CK256" s="303">
        <v>2858</v>
      </c>
      <c r="CL256" s="303">
        <v>267</v>
      </c>
      <c r="CM256" s="303">
        <v>1833</v>
      </c>
      <c r="CN256" s="303">
        <v>139</v>
      </c>
      <c r="CO256" s="303">
        <v>150</v>
      </c>
      <c r="CP256" s="303">
        <v>589</v>
      </c>
      <c r="CQ256" s="303">
        <v>428</v>
      </c>
      <c r="CR256" s="303">
        <v>1311</v>
      </c>
      <c r="CS256" s="303">
        <v>805</v>
      </c>
      <c r="CT256" s="313">
        <f>SUM(CU256:CY256)</f>
        <v>3265</v>
      </c>
      <c r="CU256" s="303">
        <v>1543</v>
      </c>
      <c r="CV256" s="303">
        <v>411</v>
      </c>
      <c r="CW256" s="303">
        <v>35</v>
      </c>
      <c r="CX256" s="303">
        <v>1034</v>
      </c>
      <c r="CY256" s="303">
        <v>242</v>
      </c>
      <c r="CZ256" s="313">
        <f>SUM(DA256:DF256)</f>
        <v>6610</v>
      </c>
      <c r="DA256" s="303">
        <v>39</v>
      </c>
      <c r="DB256" s="303">
        <v>251</v>
      </c>
      <c r="DC256" s="303">
        <v>1759</v>
      </c>
      <c r="DD256" s="303">
        <v>2370</v>
      </c>
      <c r="DE256" s="303">
        <v>1913</v>
      </c>
      <c r="DF256" s="303">
        <v>278</v>
      </c>
      <c r="DG256" s="313">
        <f>AM256+BS256+B256+O256+X256+AC256+AJ256+BD256+CF256+AX256+BM256+CT256+CZ256</f>
        <v>66278</v>
      </c>
      <c r="DH256" s="314">
        <f>SUM(DI256:DK256)</f>
        <v>448</v>
      </c>
      <c r="DI256" s="315">
        <v>76</v>
      </c>
      <c r="DJ256" s="315">
        <v>188</v>
      </c>
      <c r="DK256" s="315">
        <v>184</v>
      </c>
      <c r="DL256" s="314" t="s">
        <v>413</v>
      </c>
      <c r="DM256" s="315">
        <v>151</v>
      </c>
      <c r="DN256" s="316" t="s">
        <v>413</v>
      </c>
      <c r="DO256" s="3"/>
      <c r="DP256" s="3"/>
      <c r="DQ256" s="3"/>
      <c r="DR256" s="3"/>
      <c r="DS256" s="411"/>
      <c r="DT256" s="243"/>
      <c r="DU256" s="243"/>
      <c r="DV256" s="243"/>
      <c r="DW256" s="243"/>
    </row>
    <row r="257" spans="1:132" s="6" customFormat="1" ht="16.5" customHeight="1">
      <c r="A257" s="500" t="s">
        <v>529</v>
      </c>
      <c r="B257" s="313">
        <f>SUM(C257:N257)</f>
        <v>42752.1</v>
      </c>
      <c r="C257" s="303">
        <v>3056</v>
      </c>
      <c r="D257" s="303">
        <v>2038</v>
      </c>
      <c r="E257" s="303">
        <v>2267</v>
      </c>
      <c r="F257" s="303">
        <v>1489</v>
      </c>
      <c r="G257" s="303">
        <v>4174</v>
      </c>
      <c r="H257" s="303">
        <v>5772</v>
      </c>
      <c r="I257" s="303">
        <v>5108</v>
      </c>
      <c r="J257" s="303">
        <v>1624</v>
      </c>
      <c r="K257" s="303">
        <v>4906</v>
      </c>
      <c r="L257" s="303">
        <v>7255.6</v>
      </c>
      <c r="M257" s="303">
        <v>2474</v>
      </c>
      <c r="N257" s="303">
        <v>2588.5</v>
      </c>
      <c r="O257" s="313">
        <f>SUM(P257:W257)</f>
        <v>18678.900000000001</v>
      </c>
      <c r="P257" s="303">
        <v>2484</v>
      </c>
      <c r="Q257" s="303">
        <v>2596</v>
      </c>
      <c r="R257" s="303">
        <v>2070</v>
      </c>
      <c r="S257" s="303">
        <v>2284</v>
      </c>
      <c r="T257" s="303">
        <v>1776.6</v>
      </c>
      <c r="U257" s="303">
        <v>4045</v>
      </c>
      <c r="V257" s="303">
        <v>2583.3000000000002</v>
      </c>
      <c r="W257" s="303">
        <v>840</v>
      </c>
      <c r="X257" s="313">
        <f>SUM(Y257:AB257)</f>
        <v>23732</v>
      </c>
      <c r="Y257" s="303">
        <v>5310</v>
      </c>
      <c r="Z257" s="303">
        <v>7360</v>
      </c>
      <c r="AA257" s="303">
        <v>5889</v>
      </c>
      <c r="AB257" s="303">
        <v>5173</v>
      </c>
      <c r="AC257" s="313">
        <f>SUM(AD257:AI257)</f>
        <v>17274</v>
      </c>
      <c r="AD257" s="303">
        <v>3430</v>
      </c>
      <c r="AE257" s="303">
        <v>2295</v>
      </c>
      <c r="AF257" s="303">
        <v>2172</v>
      </c>
      <c r="AG257" s="303">
        <v>4362</v>
      </c>
      <c r="AH257" s="303">
        <v>2265</v>
      </c>
      <c r="AI257" s="303">
        <v>2750</v>
      </c>
      <c r="AJ257" s="313">
        <f>SUM(AK257:AL257)</f>
        <v>652</v>
      </c>
      <c r="AK257" s="303">
        <v>80</v>
      </c>
      <c r="AL257" s="303">
        <v>572</v>
      </c>
      <c r="AM257" s="313">
        <f>SUM(AN257:AW257)</f>
        <v>28254</v>
      </c>
      <c r="AN257" s="303">
        <v>2125</v>
      </c>
      <c r="AO257" s="303">
        <v>2150</v>
      </c>
      <c r="AP257" s="303">
        <v>2663</v>
      </c>
      <c r="AQ257" s="303">
        <v>1211</v>
      </c>
      <c r="AR257" s="303">
        <v>3197</v>
      </c>
      <c r="AS257" s="303">
        <v>1735</v>
      </c>
      <c r="AT257" s="303">
        <v>5675</v>
      </c>
      <c r="AU257" s="303">
        <v>3214</v>
      </c>
      <c r="AV257" s="303">
        <v>3335</v>
      </c>
      <c r="AW257" s="303">
        <v>2949</v>
      </c>
      <c r="AX257" s="313">
        <f>SUM(AY257:BC257)</f>
        <v>42052</v>
      </c>
      <c r="AY257" s="303">
        <v>3944</v>
      </c>
      <c r="AZ257" s="303">
        <v>19243</v>
      </c>
      <c r="BA257" s="303">
        <v>4040</v>
      </c>
      <c r="BB257" s="303">
        <v>10209</v>
      </c>
      <c r="BC257" s="303">
        <v>4616</v>
      </c>
      <c r="BD257" s="313">
        <f>SUM(BE257:BL257)</f>
        <v>31712</v>
      </c>
      <c r="BE257" s="303">
        <v>5552</v>
      </c>
      <c r="BF257" s="303">
        <v>4476</v>
      </c>
      <c r="BG257" s="303">
        <v>4194</v>
      </c>
      <c r="BH257" s="303">
        <v>3904</v>
      </c>
      <c r="BI257" s="303">
        <v>3398</v>
      </c>
      <c r="BJ257" s="303">
        <v>3992</v>
      </c>
      <c r="BK257" s="303">
        <v>3514</v>
      </c>
      <c r="BL257" s="303">
        <v>2682</v>
      </c>
      <c r="BM257" s="313">
        <f>SUM(BN257:BR257)</f>
        <v>26732.799999999999</v>
      </c>
      <c r="BN257" s="303">
        <v>6472.7</v>
      </c>
      <c r="BO257" s="303">
        <v>4172</v>
      </c>
      <c r="BP257" s="303">
        <v>3726</v>
      </c>
      <c r="BQ257" s="303">
        <v>2928.1</v>
      </c>
      <c r="BR257" s="303">
        <v>9434</v>
      </c>
      <c r="BS257" s="313">
        <f>SUM(BT257:CE257)</f>
        <v>45306</v>
      </c>
      <c r="BT257" s="348">
        <v>3027</v>
      </c>
      <c r="BU257" s="303">
        <v>5682</v>
      </c>
      <c r="BV257" s="303">
        <v>2135</v>
      </c>
      <c r="BW257" s="303">
        <v>1267</v>
      </c>
      <c r="BX257" s="303">
        <v>4537</v>
      </c>
      <c r="BY257" s="303">
        <v>8692</v>
      </c>
      <c r="BZ257" s="303">
        <v>2535</v>
      </c>
      <c r="CA257" s="303">
        <v>3207</v>
      </c>
      <c r="CB257" s="303">
        <v>4514</v>
      </c>
      <c r="CC257" s="303">
        <v>3554</v>
      </c>
      <c r="CD257" s="303">
        <v>3190</v>
      </c>
      <c r="CE257" s="303">
        <v>2966</v>
      </c>
      <c r="CF257" s="313">
        <f>SUM(CG257:CS257)</f>
        <v>30403.5</v>
      </c>
      <c r="CG257" s="303">
        <v>848</v>
      </c>
      <c r="CH257" s="303">
        <v>2784</v>
      </c>
      <c r="CI257" s="303">
        <v>2203</v>
      </c>
      <c r="CJ257" s="303">
        <v>3079</v>
      </c>
      <c r="CK257" s="303">
        <v>3998</v>
      </c>
      <c r="CL257" s="303">
        <v>2047</v>
      </c>
      <c r="CM257" s="303">
        <v>4456</v>
      </c>
      <c r="CN257" s="303">
        <v>1525</v>
      </c>
      <c r="CO257" s="303">
        <v>1453.5</v>
      </c>
      <c r="CP257" s="303">
        <v>1475</v>
      </c>
      <c r="CQ257" s="303">
        <v>2622</v>
      </c>
      <c r="CR257" s="303">
        <v>2361</v>
      </c>
      <c r="CS257" s="303">
        <v>1552</v>
      </c>
      <c r="CT257" s="313">
        <f>SUM(CU257:CY257)</f>
        <v>21054</v>
      </c>
      <c r="CU257" s="303">
        <v>6003</v>
      </c>
      <c r="CV257" s="303">
        <v>5357</v>
      </c>
      <c r="CW257" s="303">
        <v>2500</v>
      </c>
      <c r="CX257" s="303">
        <v>3541</v>
      </c>
      <c r="CY257" s="303">
        <v>3653</v>
      </c>
      <c r="CZ257" s="313">
        <f>SUM(DA257:DF257)</f>
        <v>19849</v>
      </c>
      <c r="DA257" s="303">
        <v>1160</v>
      </c>
      <c r="DB257" s="303">
        <v>628</v>
      </c>
      <c r="DC257" s="303">
        <v>5376</v>
      </c>
      <c r="DD257" s="303">
        <v>5694</v>
      </c>
      <c r="DE257" s="303">
        <v>3848</v>
      </c>
      <c r="DF257" s="303">
        <v>3143</v>
      </c>
      <c r="DG257" s="313">
        <f>AM257+BS257+B257+O257+X257+AC257+AJ257+BD257+CF257+AX257+BM257+CT257+CZ257</f>
        <v>348452.3</v>
      </c>
      <c r="DH257" s="314">
        <f>SUM(DI257:DK257)</f>
        <v>2834</v>
      </c>
      <c r="DI257" s="315">
        <v>1507</v>
      </c>
      <c r="DJ257" s="315">
        <v>949</v>
      </c>
      <c r="DK257" s="315">
        <v>378</v>
      </c>
      <c r="DL257" s="314" t="s">
        <v>413</v>
      </c>
      <c r="DM257" s="315">
        <v>3343</v>
      </c>
      <c r="DN257" s="316" t="s">
        <v>413</v>
      </c>
      <c r="DO257" s="3"/>
      <c r="DP257" s="3"/>
      <c r="DQ257" s="3"/>
      <c r="DR257" s="3"/>
      <c r="DS257" s="411"/>
      <c r="DT257" s="243"/>
      <c r="DU257" s="243"/>
      <c r="DV257" s="243"/>
      <c r="DW257" s="243"/>
      <c r="DX257" s="7"/>
      <c r="DY257" s="7"/>
      <c r="DZ257" s="7"/>
      <c r="EA257" s="7"/>
      <c r="EB257" s="7"/>
    </row>
    <row r="258" spans="1:132" s="6" customFormat="1" ht="16.5" customHeight="1">
      <c r="A258" s="299" t="s">
        <v>530</v>
      </c>
      <c r="B258" s="354">
        <f t="shared" ref="B258:AB258" si="114">B256+B257</f>
        <v>48819.1</v>
      </c>
      <c r="C258" s="355">
        <f t="shared" si="114"/>
        <v>3389</v>
      </c>
      <c r="D258" s="355">
        <f t="shared" si="114"/>
        <v>2641</v>
      </c>
      <c r="E258" s="355">
        <f t="shared" si="114"/>
        <v>2658</v>
      </c>
      <c r="F258" s="355">
        <f t="shared" si="114"/>
        <v>1928</v>
      </c>
      <c r="G258" s="355">
        <f t="shared" si="114"/>
        <v>4255</v>
      </c>
      <c r="H258" s="355">
        <f t="shared" si="114"/>
        <v>5875</v>
      </c>
      <c r="I258" s="355">
        <f t="shared" si="114"/>
        <v>5542</v>
      </c>
      <c r="J258" s="355">
        <f t="shared" si="114"/>
        <v>2163</v>
      </c>
      <c r="K258" s="355">
        <f t="shared" si="114"/>
        <v>6339</v>
      </c>
      <c r="L258" s="355">
        <f t="shared" si="114"/>
        <v>8603.6</v>
      </c>
      <c r="M258" s="355">
        <f t="shared" si="114"/>
        <v>2539</v>
      </c>
      <c r="N258" s="355">
        <f t="shared" si="114"/>
        <v>2886.5</v>
      </c>
      <c r="O258" s="354">
        <f t="shared" si="114"/>
        <v>21789.9</v>
      </c>
      <c r="P258" s="355">
        <f t="shared" si="114"/>
        <v>3969</v>
      </c>
      <c r="Q258" s="355">
        <f t="shared" si="114"/>
        <v>2727</v>
      </c>
      <c r="R258" s="355">
        <f t="shared" si="114"/>
        <v>2177</v>
      </c>
      <c r="S258" s="355">
        <f t="shared" si="114"/>
        <v>2563</v>
      </c>
      <c r="T258" s="355">
        <f t="shared" si="114"/>
        <v>1857.6</v>
      </c>
      <c r="U258" s="355">
        <f t="shared" si="114"/>
        <v>4518</v>
      </c>
      <c r="V258" s="355">
        <f t="shared" si="114"/>
        <v>3048.3</v>
      </c>
      <c r="W258" s="355">
        <f t="shared" si="114"/>
        <v>930</v>
      </c>
      <c r="X258" s="354">
        <f t="shared" si="114"/>
        <v>25224</v>
      </c>
      <c r="Y258" s="355">
        <f t="shared" si="114"/>
        <v>5701</v>
      </c>
      <c r="Z258" s="355">
        <f t="shared" si="114"/>
        <v>7427</v>
      </c>
      <c r="AA258" s="355">
        <f t="shared" si="114"/>
        <v>6657</v>
      </c>
      <c r="AB258" s="355">
        <f t="shared" si="114"/>
        <v>5439</v>
      </c>
      <c r="AC258" s="354">
        <f t="shared" ref="AC258:AM258" si="115">AC256+AC257</f>
        <v>19488</v>
      </c>
      <c r="AD258" s="355">
        <f t="shared" si="115"/>
        <v>3705</v>
      </c>
      <c r="AE258" s="355">
        <f t="shared" si="115"/>
        <v>2588</v>
      </c>
      <c r="AF258" s="355">
        <f t="shared" si="115"/>
        <v>2417</v>
      </c>
      <c r="AG258" s="355">
        <f t="shared" si="115"/>
        <v>4512</v>
      </c>
      <c r="AH258" s="355">
        <f t="shared" si="115"/>
        <v>2782</v>
      </c>
      <c r="AI258" s="355">
        <f t="shared" si="115"/>
        <v>3484</v>
      </c>
      <c r="AJ258" s="354">
        <f t="shared" si="115"/>
        <v>1002</v>
      </c>
      <c r="AK258" s="355">
        <f t="shared" si="115"/>
        <v>403</v>
      </c>
      <c r="AL258" s="355">
        <f t="shared" si="115"/>
        <v>599</v>
      </c>
      <c r="AM258" s="354">
        <f t="shared" si="115"/>
        <v>34464</v>
      </c>
      <c r="AN258" s="355">
        <f t="shared" ref="AN258:BC258" si="116">AN256+AN257</f>
        <v>2425</v>
      </c>
      <c r="AO258" s="355">
        <f t="shared" si="116"/>
        <v>2701</v>
      </c>
      <c r="AP258" s="355">
        <f t="shared" si="116"/>
        <v>3151</v>
      </c>
      <c r="AQ258" s="355">
        <f t="shared" si="116"/>
        <v>1458</v>
      </c>
      <c r="AR258" s="355">
        <f t="shared" si="116"/>
        <v>4216</v>
      </c>
      <c r="AS258" s="355">
        <f t="shared" si="116"/>
        <v>1762</v>
      </c>
      <c r="AT258" s="355">
        <f t="shared" si="116"/>
        <v>5993</v>
      </c>
      <c r="AU258" s="355">
        <f t="shared" si="116"/>
        <v>5777</v>
      </c>
      <c r="AV258" s="355">
        <f t="shared" si="116"/>
        <v>3981</v>
      </c>
      <c r="AW258" s="355">
        <f t="shared" si="116"/>
        <v>3000</v>
      </c>
      <c r="AX258" s="354">
        <f t="shared" si="116"/>
        <v>44074</v>
      </c>
      <c r="AY258" s="355">
        <f t="shared" si="116"/>
        <v>4125</v>
      </c>
      <c r="AZ258" s="355">
        <f t="shared" si="116"/>
        <v>20324</v>
      </c>
      <c r="BA258" s="355">
        <f t="shared" si="116"/>
        <v>4217</v>
      </c>
      <c r="BB258" s="355">
        <f t="shared" si="116"/>
        <v>10639</v>
      </c>
      <c r="BC258" s="355">
        <f t="shared" si="116"/>
        <v>4769</v>
      </c>
      <c r="BD258" s="354">
        <f>BD256+BD257</f>
        <v>44934</v>
      </c>
      <c r="BE258" s="355">
        <f>BE256+BE257</f>
        <v>8959</v>
      </c>
      <c r="BF258" s="355">
        <f>BF256+BF257</f>
        <v>6554</v>
      </c>
      <c r="BG258" s="355">
        <f>BG256+BG257</f>
        <v>5288</v>
      </c>
      <c r="BH258" s="355">
        <f>BH256+BH257</f>
        <v>4824</v>
      </c>
      <c r="BI258" s="355">
        <f t="shared" ref="BI258:DM258" si="117">BI256+BI257</f>
        <v>5636</v>
      </c>
      <c r="BJ258" s="355">
        <f t="shared" si="117"/>
        <v>4973</v>
      </c>
      <c r="BK258" s="355">
        <f t="shared" si="117"/>
        <v>4582</v>
      </c>
      <c r="BL258" s="355">
        <f t="shared" si="117"/>
        <v>4118</v>
      </c>
      <c r="BM258" s="354">
        <f t="shared" si="117"/>
        <v>29047.8</v>
      </c>
      <c r="BN258" s="355">
        <f t="shared" si="117"/>
        <v>6911.7</v>
      </c>
      <c r="BO258" s="355">
        <f t="shared" si="117"/>
        <v>4274</v>
      </c>
      <c r="BP258" s="355">
        <f t="shared" si="117"/>
        <v>4760</v>
      </c>
      <c r="BQ258" s="355">
        <f t="shared" si="117"/>
        <v>3525.1</v>
      </c>
      <c r="BR258" s="355">
        <f t="shared" si="117"/>
        <v>9577</v>
      </c>
      <c r="BS258" s="354">
        <f t="shared" ref="BS258:CS258" si="118">BS256+BS257</f>
        <v>53778</v>
      </c>
      <c r="BT258" s="356">
        <f t="shared" si="118"/>
        <v>3538</v>
      </c>
      <c r="BU258" s="355">
        <f t="shared" si="118"/>
        <v>6432</v>
      </c>
      <c r="BV258" s="355">
        <f t="shared" si="118"/>
        <v>2369</v>
      </c>
      <c r="BW258" s="355">
        <f t="shared" si="118"/>
        <v>1421</v>
      </c>
      <c r="BX258" s="355">
        <f t="shared" si="118"/>
        <v>5009</v>
      </c>
      <c r="BY258" s="355">
        <f t="shared" si="118"/>
        <v>12121</v>
      </c>
      <c r="BZ258" s="355">
        <f t="shared" si="118"/>
        <v>2961</v>
      </c>
      <c r="CA258" s="355">
        <f t="shared" si="118"/>
        <v>3425</v>
      </c>
      <c r="CB258" s="355">
        <f t="shared" si="118"/>
        <v>5483</v>
      </c>
      <c r="CC258" s="355">
        <f t="shared" si="118"/>
        <v>3709</v>
      </c>
      <c r="CD258" s="355">
        <f t="shared" si="118"/>
        <v>3572</v>
      </c>
      <c r="CE258" s="355">
        <f t="shared" si="118"/>
        <v>3738</v>
      </c>
      <c r="CF258" s="354">
        <f t="shared" si="118"/>
        <v>41331.5</v>
      </c>
      <c r="CG258" s="355">
        <f t="shared" si="118"/>
        <v>1487</v>
      </c>
      <c r="CH258" s="355">
        <f t="shared" si="118"/>
        <v>3178</v>
      </c>
      <c r="CI258" s="355">
        <f t="shared" si="118"/>
        <v>2592</v>
      </c>
      <c r="CJ258" s="355">
        <f t="shared" si="118"/>
        <v>4205</v>
      </c>
      <c r="CK258" s="355">
        <f t="shared" si="118"/>
        <v>6856</v>
      </c>
      <c r="CL258" s="355">
        <f t="shared" si="118"/>
        <v>2314</v>
      </c>
      <c r="CM258" s="355">
        <f t="shared" si="118"/>
        <v>6289</v>
      </c>
      <c r="CN258" s="355">
        <f t="shared" si="118"/>
        <v>1664</v>
      </c>
      <c r="CO258" s="355">
        <f t="shared" si="118"/>
        <v>1603.5</v>
      </c>
      <c r="CP258" s="355">
        <f t="shared" si="118"/>
        <v>2064</v>
      </c>
      <c r="CQ258" s="355">
        <f t="shared" si="118"/>
        <v>3050</v>
      </c>
      <c r="CR258" s="355">
        <f t="shared" si="118"/>
        <v>3672</v>
      </c>
      <c r="CS258" s="355">
        <f t="shared" si="118"/>
        <v>2357</v>
      </c>
      <c r="CT258" s="354">
        <f t="shared" si="117"/>
        <v>24319</v>
      </c>
      <c r="CU258" s="355">
        <f t="shared" si="117"/>
        <v>7546</v>
      </c>
      <c r="CV258" s="355">
        <f t="shared" si="117"/>
        <v>5768</v>
      </c>
      <c r="CW258" s="355">
        <f t="shared" si="117"/>
        <v>2535</v>
      </c>
      <c r="CX258" s="355">
        <f t="shared" si="117"/>
        <v>4575</v>
      </c>
      <c r="CY258" s="355">
        <f t="shared" si="117"/>
        <v>3895</v>
      </c>
      <c r="CZ258" s="354">
        <f t="shared" si="117"/>
        <v>26459</v>
      </c>
      <c r="DA258" s="355">
        <f t="shared" si="117"/>
        <v>1199</v>
      </c>
      <c r="DB258" s="355">
        <f t="shared" si="117"/>
        <v>879</v>
      </c>
      <c r="DC258" s="355">
        <f t="shared" si="117"/>
        <v>7135</v>
      </c>
      <c r="DD258" s="355">
        <f t="shared" si="117"/>
        <v>8064</v>
      </c>
      <c r="DE258" s="355">
        <f t="shared" si="117"/>
        <v>5761</v>
      </c>
      <c r="DF258" s="355">
        <f t="shared" si="117"/>
        <v>3421</v>
      </c>
      <c r="DG258" s="354">
        <f t="shared" si="117"/>
        <v>414730.3</v>
      </c>
      <c r="DH258" s="357">
        <f t="shared" si="117"/>
        <v>3282</v>
      </c>
      <c r="DI258" s="360">
        <f t="shared" si="117"/>
        <v>1583</v>
      </c>
      <c r="DJ258" s="360">
        <f t="shared" si="117"/>
        <v>1137</v>
      </c>
      <c r="DK258" s="360">
        <f t="shared" si="117"/>
        <v>562</v>
      </c>
      <c r="DL258" s="357" t="s">
        <v>413</v>
      </c>
      <c r="DM258" s="360">
        <f t="shared" si="117"/>
        <v>3494</v>
      </c>
      <c r="DN258" s="358" t="s">
        <v>413</v>
      </c>
      <c r="DO258" s="3"/>
      <c r="DP258" s="3"/>
      <c r="DQ258" s="3"/>
      <c r="DR258" s="3"/>
      <c r="DS258" s="411"/>
      <c r="DT258" s="243"/>
      <c r="DU258" s="243"/>
      <c r="DV258" s="243"/>
      <c r="DW258" s="243"/>
      <c r="DX258" s="7"/>
      <c r="DY258" s="7"/>
      <c r="DZ258" s="7"/>
      <c r="EA258" s="7"/>
      <c r="EB258" s="7"/>
    </row>
    <row r="259" spans="1:132" s="6" customFormat="1" ht="16.5" customHeight="1">
      <c r="A259" s="56" t="s">
        <v>299</v>
      </c>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row>
    <row r="260" spans="1:132" ht="16.5" customHeight="1">
      <c r="A260" s="19"/>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30"/>
      <c r="AN260" s="30"/>
      <c r="AO260" s="30"/>
      <c r="AP260" s="16"/>
      <c r="AQ260" s="16"/>
      <c r="AR260" s="16"/>
      <c r="AS260" s="16"/>
      <c r="AT260" s="16"/>
      <c r="AU260" s="16"/>
      <c r="AV260" s="16"/>
      <c r="AW260" s="16"/>
      <c r="AX260" s="16"/>
      <c r="AY260" s="16"/>
      <c r="AZ260" s="16"/>
      <c r="BA260" s="16"/>
      <c r="BB260" s="16"/>
      <c r="BC260" s="16"/>
      <c r="BD260" s="122"/>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16"/>
      <c r="DE260" s="16"/>
      <c r="DF260" s="16"/>
      <c r="DG260" s="16"/>
      <c r="DH260" s="16"/>
      <c r="DI260" s="16"/>
      <c r="DJ260" s="16"/>
      <c r="DK260" s="16"/>
      <c r="DL260" s="16"/>
      <c r="DM260" s="16"/>
      <c r="DN260" s="16"/>
    </row>
    <row r="261" spans="1:132" ht="16.5" customHeight="1">
      <c r="A261" s="46" t="s">
        <v>43</v>
      </c>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30"/>
      <c r="AN261" s="30"/>
      <c r="AO261" s="30"/>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16"/>
      <c r="DE261" s="16"/>
      <c r="DF261" s="16"/>
      <c r="DG261" s="16"/>
      <c r="DH261" s="16"/>
      <c r="DI261" s="16"/>
      <c r="DJ261" s="16"/>
      <c r="DK261" s="16"/>
      <c r="DL261" s="16"/>
      <c r="DM261" s="16"/>
      <c r="DN261" s="16"/>
    </row>
    <row r="262" spans="1:132" ht="16.5" customHeight="1">
      <c r="A262" s="54" t="s">
        <v>617</v>
      </c>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30"/>
      <c r="AN262" s="30"/>
      <c r="AO262" s="30"/>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row>
    <row r="263" spans="1:132" ht="16.5" customHeight="1">
      <c r="A263" s="291" t="s">
        <v>10</v>
      </c>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16"/>
      <c r="DE263" s="16"/>
      <c r="DF263" s="16"/>
      <c r="DG263" s="16"/>
      <c r="DH263" s="16"/>
      <c r="DI263" s="16"/>
      <c r="DJ263" s="16"/>
      <c r="DK263" s="16"/>
      <c r="DL263" s="16"/>
      <c r="DM263" s="16"/>
      <c r="DN263" s="16"/>
    </row>
    <row r="264" spans="1:132" s="7" customFormat="1" ht="25.15" customHeight="1">
      <c r="A264" s="240"/>
      <c r="B264" s="246" t="s">
        <v>568</v>
      </c>
      <c r="C264" s="236" t="s">
        <v>384</v>
      </c>
      <c r="D264" s="236" t="s">
        <v>392</v>
      </c>
      <c r="E264" s="236" t="s">
        <v>385</v>
      </c>
      <c r="F264" s="236" t="s">
        <v>393</v>
      </c>
      <c r="G264" s="236" t="s">
        <v>386</v>
      </c>
      <c r="H264" s="236" t="s">
        <v>387</v>
      </c>
      <c r="I264" s="236" t="s">
        <v>388</v>
      </c>
      <c r="J264" s="236" t="s">
        <v>394</v>
      </c>
      <c r="K264" s="236" t="s">
        <v>395</v>
      </c>
      <c r="L264" s="236" t="s">
        <v>389</v>
      </c>
      <c r="M264" s="236" t="s">
        <v>390</v>
      </c>
      <c r="N264" s="236" t="s">
        <v>391</v>
      </c>
      <c r="O264" s="246" t="s">
        <v>569</v>
      </c>
      <c r="P264" s="236" t="s">
        <v>319</v>
      </c>
      <c r="Q264" s="236" t="s">
        <v>323</v>
      </c>
      <c r="R264" s="236" t="s">
        <v>324</v>
      </c>
      <c r="S264" s="236" t="s">
        <v>320</v>
      </c>
      <c r="T264" s="236" t="s">
        <v>325</v>
      </c>
      <c r="U264" s="236" t="s">
        <v>321</v>
      </c>
      <c r="V264" s="236" t="s">
        <v>322</v>
      </c>
      <c r="W264" s="236" t="s">
        <v>326</v>
      </c>
      <c r="X264" s="246" t="s">
        <v>354</v>
      </c>
      <c r="Y264" s="236" t="s">
        <v>355</v>
      </c>
      <c r="Z264" s="236" t="s">
        <v>356</v>
      </c>
      <c r="AA264" s="236" t="s">
        <v>357</v>
      </c>
      <c r="AB264" s="236" t="s">
        <v>358</v>
      </c>
      <c r="AC264" s="246" t="s">
        <v>496</v>
      </c>
      <c r="AD264" s="236" t="s">
        <v>313</v>
      </c>
      <c r="AE264" s="236" t="s">
        <v>314</v>
      </c>
      <c r="AF264" s="236" t="s">
        <v>315</v>
      </c>
      <c r="AG264" s="236" t="s">
        <v>316</v>
      </c>
      <c r="AH264" s="236" t="s">
        <v>317</v>
      </c>
      <c r="AI264" s="236" t="s">
        <v>318</v>
      </c>
      <c r="AJ264" s="246" t="s">
        <v>402</v>
      </c>
      <c r="AK264" s="236" t="s">
        <v>403</v>
      </c>
      <c r="AL264" s="236" t="s">
        <v>404</v>
      </c>
      <c r="AM264" s="246" t="s">
        <v>566</v>
      </c>
      <c r="AN264" s="236" t="s">
        <v>344</v>
      </c>
      <c r="AO264" s="236" t="s">
        <v>345</v>
      </c>
      <c r="AP264" s="236" t="s">
        <v>346</v>
      </c>
      <c r="AQ264" s="236" t="s">
        <v>347</v>
      </c>
      <c r="AR264" s="236" t="s">
        <v>338</v>
      </c>
      <c r="AS264" s="236" t="s">
        <v>339</v>
      </c>
      <c r="AT264" s="236" t="s">
        <v>340</v>
      </c>
      <c r="AU264" s="236" t="s">
        <v>342</v>
      </c>
      <c r="AV264" s="236" t="s">
        <v>343</v>
      </c>
      <c r="AW264" s="236" t="s">
        <v>341</v>
      </c>
      <c r="AX264" s="246" t="s">
        <v>567</v>
      </c>
      <c r="AY264" s="236" t="s">
        <v>335</v>
      </c>
      <c r="AZ264" s="236" t="s">
        <v>333</v>
      </c>
      <c r="BA264" s="236" t="s">
        <v>336</v>
      </c>
      <c r="BB264" s="236" t="s">
        <v>334</v>
      </c>
      <c r="BC264" s="236" t="s">
        <v>337</v>
      </c>
      <c r="BD264" s="247" t="s">
        <v>497</v>
      </c>
      <c r="BE264" s="236" t="s">
        <v>305</v>
      </c>
      <c r="BF264" s="236" t="s">
        <v>306</v>
      </c>
      <c r="BG264" s="236" t="s">
        <v>307</v>
      </c>
      <c r="BH264" s="236" t="s">
        <v>308</v>
      </c>
      <c r="BI264" s="236" t="s">
        <v>309</v>
      </c>
      <c r="BJ264" s="236" t="s">
        <v>310</v>
      </c>
      <c r="BK264" s="236" t="s">
        <v>311</v>
      </c>
      <c r="BL264" s="236" t="s">
        <v>312</v>
      </c>
      <c r="BM264" s="246" t="s">
        <v>327</v>
      </c>
      <c r="BN264" s="236" t="s">
        <v>330</v>
      </c>
      <c r="BO264" s="236" t="s">
        <v>328</v>
      </c>
      <c r="BP264" s="236" t="s">
        <v>331</v>
      </c>
      <c r="BQ264" s="236" t="s">
        <v>332</v>
      </c>
      <c r="BR264" s="236" t="s">
        <v>329</v>
      </c>
      <c r="BS264" s="246" t="s">
        <v>564</v>
      </c>
      <c r="BT264" s="236" t="s">
        <v>364</v>
      </c>
      <c r="BU264" s="236" t="s">
        <v>365</v>
      </c>
      <c r="BV264" s="236" t="s">
        <v>368</v>
      </c>
      <c r="BW264" s="236" t="s">
        <v>369</v>
      </c>
      <c r="BX264" s="236" t="s">
        <v>359</v>
      </c>
      <c r="BY264" s="236" t="s">
        <v>360</v>
      </c>
      <c r="BZ264" s="236" t="s">
        <v>361</v>
      </c>
      <c r="CA264" s="236" t="s">
        <v>362</v>
      </c>
      <c r="CB264" s="236" t="s">
        <v>363</v>
      </c>
      <c r="CC264" s="236" t="s">
        <v>366</v>
      </c>
      <c r="CD264" s="236" t="s">
        <v>367</v>
      </c>
      <c r="CE264" s="236" t="s">
        <v>370</v>
      </c>
      <c r="CF264" s="246" t="s">
        <v>565</v>
      </c>
      <c r="CG264" s="236" t="s">
        <v>371</v>
      </c>
      <c r="CH264" s="236" t="s">
        <v>379</v>
      </c>
      <c r="CI264" s="236" t="s">
        <v>372</v>
      </c>
      <c r="CJ264" s="236" t="s">
        <v>380</v>
      </c>
      <c r="CK264" s="236" t="s">
        <v>373</v>
      </c>
      <c r="CL264" s="236" t="s">
        <v>374</v>
      </c>
      <c r="CM264" s="236" t="s">
        <v>381</v>
      </c>
      <c r="CN264" s="236" t="s">
        <v>375</v>
      </c>
      <c r="CO264" s="236" t="s">
        <v>382</v>
      </c>
      <c r="CP264" s="236" t="s">
        <v>376</v>
      </c>
      <c r="CQ264" s="236" t="s">
        <v>383</v>
      </c>
      <c r="CR264" s="236" t="s">
        <v>377</v>
      </c>
      <c r="CS264" s="236" t="s">
        <v>378</v>
      </c>
      <c r="CT264" s="246" t="s">
        <v>348</v>
      </c>
      <c r="CU264" s="236" t="s">
        <v>349</v>
      </c>
      <c r="CV264" s="236" t="s">
        <v>350</v>
      </c>
      <c r="CW264" s="236" t="s">
        <v>351</v>
      </c>
      <c r="CX264" s="236" t="s">
        <v>352</v>
      </c>
      <c r="CY264" s="236" t="s">
        <v>353</v>
      </c>
      <c r="CZ264" s="246" t="s">
        <v>498</v>
      </c>
      <c r="DA264" s="236" t="s">
        <v>396</v>
      </c>
      <c r="DB264" s="236" t="s">
        <v>397</v>
      </c>
      <c r="DC264" s="236" t="s">
        <v>398</v>
      </c>
      <c r="DD264" s="236" t="s">
        <v>399</v>
      </c>
      <c r="DE264" s="236" t="s">
        <v>400</v>
      </c>
      <c r="DF264" s="236" t="s">
        <v>401</v>
      </c>
      <c r="DG264" s="246" t="s">
        <v>405</v>
      </c>
      <c r="DH264" s="246" t="s">
        <v>406</v>
      </c>
      <c r="DI264" s="236" t="s">
        <v>407</v>
      </c>
      <c r="DJ264" s="236" t="s">
        <v>408</v>
      </c>
      <c r="DK264" s="236" t="s">
        <v>409</v>
      </c>
      <c r="DL264" s="246" t="s">
        <v>410</v>
      </c>
      <c r="DM264" s="236" t="s">
        <v>411</v>
      </c>
      <c r="DN264" s="239" t="s">
        <v>412</v>
      </c>
      <c r="DO264" s="23"/>
      <c r="DP264" s="23"/>
      <c r="DQ264" s="23"/>
      <c r="DR264" s="23"/>
      <c r="DS264" s="23"/>
      <c r="DT264" s="23"/>
    </row>
    <row r="265" spans="1:132" s="6" customFormat="1" ht="16.5" customHeight="1">
      <c r="A265" s="273" t="s">
        <v>576</v>
      </c>
      <c r="B265" s="342">
        <f>SUM(C265:N265)</f>
        <v>140</v>
      </c>
      <c r="C265" s="343">
        <v>9</v>
      </c>
      <c r="D265" s="343">
        <v>6</v>
      </c>
      <c r="E265" s="343">
        <v>5</v>
      </c>
      <c r="F265" s="343">
        <v>1</v>
      </c>
      <c r="G265" s="343">
        <v>12</v>
      </c>
      <c r="H265" s="343">
        <v>26</v>
      </c>
      <c r="I265" s="343">
        <v>19</v>
      </c>
      <c r="J265" s="343">
        <v>2</v>
      </c>
      <c r="K265" s="343">
        <v>7</v>
      </c>
      <c r="L265" s="343">
        <v>43</v>
      </c>
      <c r="M265" s="343">
        <v>4</v>
      </c>
      <c r="N265" s="343">
        <v>6</v>
      </c>
      <c r="O265" s="342">
        <f>SUM(P265:W265)</f>
        <v>58</v>
      </c>
      <c r="P265" s="343">
        <v>6</v>
      </c>
      <c r="Q265" s="343">
        <v>13</v>
      </c>
      <c r="R265" s="343">
        <v>4</v>
      </c>
      <c r="S265" s="343">
        <v>5</v>
      </c>
      <c r="T265" s="343">
        <v>5</v>
      </c>
      <c r="U265" s="343">
        <v>13</v>
      </c>
      <c r="V265" s="343">
        <v>7</v>
      </c>
      <c r="W265" s="343">
        <v>5</v>
      </c>
      <c r="X265" s="342">
        <f>SUM(Y265:AB265)</f>
        <v>32</v>
      </c>
      <c r="Y265" s="343">
        <v>7</v>
      </c>
      <c r="Z265" s="343">
        <v>9</v>
      </c>
      <c r="AA265" s="343">
        <v>7</v>
      </c>
      <c r="AB265" s="343">
        <v>9</v>
      </c>
      <c r="AC265" s="342">
        <f>SUM(AD265:AI265)</f>
        <v>52</v>
      </c>
      <c r="AD265" s="343">
        <v>4</v>
      </c>
      <c r="AE265" s="343">
        <v>10</v>
      </c>
      <c r="AF265" s="343">
        <v>4</v>
      </c>
      <c r="AG265" s="343">
        <v>12</v>
      </c>
      <c r="AH265" s="343">
        <v>3</v>
      </c>
      <c r="AI265" s="343">
        <v>19</v>
      </c>
      <c r="AJ265" s="342">
        <f>SUM(AK265:AL265)</f>
        <v>5</v>
      </c>
      <c r="AK265" s="343">
        <v>3</v>
      </c>
      <c r="AL265" s="343">
        <v>2</v>
      </c>
      <c r="AM265" s="342">
        <f>SUM(AN265:AW265)</f>
        <v>116</v>
      </c>
      <c r="AN265" s="343">
        <v>8</v>
      </c>
      <c r="AO265" s="343">
        <v>10</v>
      </c>
      <c r="AP265" s="343">
        <v>12</v>
      </c>
      <c r="AQ265" s="343">
        <v>4</v>
      </c>
      <c r="AR265" s="343">
        <v>18</v>
      </c>
      <c r="AS265" s="343">
        <v>3</v>
      </c>
      <c r="AT265" s="343">
        <v>24</v>
      </c>
      <c r="AU265" s="343">
        <v>21</v>
      </c>
      <c r="AV265" s="343">
        <v>10</v>
      </c>
      <c r="AW265" s="343">
        <v>6</v>
      </c>
      <c r="AX265" s="342">
        <f>SUM(AY265:BC265)</f>
        <v>199</v>
      </c>
      <c r="AY265" s="343">
        <v>17</v>
      </c>
      <c r="AZ265" s="343">
        <v>91</v>
      </c>
      <c r="BA265" s="343">
        <v>18</v>
      </c>
      <c r="BB265" s="343">
        <v>64</v>
      </c>
      <c r="BC265" s="343">
        <v>9</v>
      </c>
      <c r="BD265" s="342">
        <f>SUM(BE265:BL265)</f>
        <v>272</v>
      </c>
      <c r="BE265" s="343">
        <v>20</v>
      </c>
      <c r="BF265" s="343">
        <v>24</v>
      </c>
      <c r="BG265" s="343">
        <v>22</v>
      </c>
      <c r="BH265" s="343">
        <v>39</v>
      </c>
      <c r="BI265" s="343">
        <v>21</v>
      </c>
      <c r="BJ265" s="343">
        <v>63</v>
      </c>
      <c r="BK265" s="343">
        <v>42</v>
      </c>
      <c r="BL265" s="343">
        <v>41</v>
      </c>
      <c r="BM265" s="342">
        <f>SUM(BN265:BR265)</f>
        <v>62</v>
      </c>
      <c r="BN265" s="343">
        <v>9</v>
      </c>
      <c r="BO265" s="343">
        <v>11</v>
      </c>
      <c r="BP265" s="343">
        <v>7</v>
      </c>
      <c r="BQ265" s="343">
        <v>7</v>
      </c>
      <c r="BR265" s="343">
        <v>28</v>
      </c>
      <c r="BS265" s="342">
        <f>SUM(BT265:CE265)</f>
        <v>80</v>
      </c>
      <c r="BT265" s="344">
        <v>6</v>
      </c>
      <c r="BU265" s="343">
        <v>7</v>
      </c>
      <c r="BV265" s="343">
        <v>3</v>
      </c>
      <c r="BW265" s="343">
        <v>1</v>
      </c>
      <c r="BX265" s="343">
        <v>5</v>
      </c>
      <c r="BY265" s="343">
        <v>22</v>
      </c>
      <c r="BZ265" s="343">
        <v>5</v>
      </c>
      <c r="CA265" s="343">
        <v>7</v>
      </c>
      <c r="CB265" s="343">
        <v>4</v>
      </c>
      <c r="CC265" s="343">
        <v>5</v>
      </c>
      <c r="CD265" s="343">
        <v>6</v>
      </c>
      <c r="CE265" s="343">
        <v>9</v>
      </c>
      <c r="CF265" s="342">
        <f>SUM(CG265:CS265)</f>
        <v>105</v>
      </c>
      <c r="CG265" s="343">
        <v>3</v>
      </c>
      <c r="CH265" s="343">
        <v>10</v>
      </c>
      <c r="CI265" s="343">
        <v>2</v>
      </c>
      <c r="CJ265" s="343">
        <v>18</v>
      </c>
      <c r="CK265" s="345">
        <v>19</v>
      </c>
      <c r="CL265" s="343">
        <v>1</v>
      </c>
      <c r="CM265" s="343">
        <v>22</v>
      </c>
      <c r="CN265" s="343">
        <v>1</v>
      </c>
      <c r="CO265" s="343">
        <v>0</v>
      </c>
      <c r="CP265" s="343">
        <v>4</v>
      </c>
      <c r="CQ265" s="343">
        <v>10</v>
      </c>
      <c r="CR265" s="343">
        <v>11</v>
      </c>
      <c r="CS265" s="343">
        <v>4</v>
      </c>
      <c r="CT265" s="342">
        <f>SUM(CU265:CY265)</f>
        <v>46</v>
      </c>
      <c r="CU265" s="343">
        <v>19</v>
      </c>
      <c r="CV265" s="343">
        <v>13</v>
      </c>
      <c r="CW265" s="343">
        <v>3</v>
      </c>
      <c r="CX265" s="343">
        <v>7</v>
      </c>
      <c r="CY265" s="343">
        <v>4</v>
      </c>
      <c r="CZ265" s="342">
        <f>SUM(DA265:DF265)</f>
        <v>128</v>
      </c>
      <c r="DA265" s="343">
        <v>3</v>
      </c>
      <c r="DB265" s="343">
        <v>1</v>
      </c>
      <c r="DC265" s="343">
        <v>16</v>
      </c>
      <c r="DD265" s="343">
        <v>65</v>
      </c>
      <c r="DE265" s="343">
        <v>21</v>
      </c>
      <c r="DF265" s="343">
        <v>22</v>
      </c>
      <c r="DG265" s="342">
        <f>AM265+BS265+B265+O265+X265+AC265+AJ265+BD265+CF265+AX265+BM265+CT265+CZ265</f>
        <v>1295</v>
      </c>
      <c r="DH265" s="342">
        <f>SUM(DI265:DK265)</f>
        <v>55</v>
      </c>
      <c r="DI265" s="343">
        <v>16</v>
      </c>
      <c r="DJ265" s="343">
        <v>7</v>
      </c>
      <c r="DK265" s="343">
        <v>32</v>
      </c>
      <c r="DL265" s="346">
        <f>SUM(DM265:DN265)</f>
        <v>85</v>
      </c>
      <c r="DM265" s="344">
        <v>49</v>
      </c>
      <c r="DN265" s="347">
        <v>36</v>
      </c>
    </row>
    <row r="266" spans="1:132" s="6" customFormat="1" ht="16.5" customHeight="1">
      <c r="A266" s="274" t="s">
        <v>616</v>
      </c>
      <c r="B266" s="313">
        <f>SUM(C266:N266)</f>
        <v>411430</v>
      </c>
      <c r="C266" s="303">
        <v>20353</v>
      </c>
      <c r="D266" s="303">
        <v>14380</v>
      </c>
      <c r="E266" s="303">
        <v>7149</v>
      </c>
      <c r="F266" s="303">
        <v>1218</v>
      </c>
      <c r="G266" s="303">
        <v>31912</v>
      </c>
      <c r="H266" s="303">
        <v>66658</v>
      </c>
      <c r="I266" s="303">
        <v>49838</v>
      </c>
      <c r="J266" s="303">
        <v>2493</v>
      </c>
      <c r="K266" s="303">
        <v>21516</v>
      </c>
      <c r="L266" s="303">
        <v>172233</v>
      </c>
      <c r="M266" s="303">
        <v>12181</v>
      </c>
      <c r="N266" s="303">
        <v>11499</v>
      </c>
      <c r="O266" s="313">
        <f>SUM(P266:W266)</f>
        <v>149803</v>
      </c>
      <c r="P266" s="303">
        <v>22119</v>
      </c>
      <c r="Q266" s="303">
        <v>43313</v>
      </c>
      <c r="R266" s="303">
        <v>8573</v>
      </c>
      <c r="S266" s="303">
        <v>9633</v>
      </c>
      <c r="T266" s="303">
        <v>7620</v>
      </c>
      <c r="U266" s="303">
        <v>25218</v>
      </c>
      <c r="V266" s="303">
        <v>16187</v>
      </c>
      <c r="W266" s="303">
        <v>17140</v>
      </c>
      <c r="X266" s="313">
        <f>SUM(Y266:AB266)</f>
        <v>89040</v>
      </c>
      <c r="Y266" s="303">
        <v>11074</v>
      </c>
      <c r="Z266" s="303">
        <v>22573</v>
      </c>
      <c r="AA266" s="303">
        <v>37758</v>
      </c>
      <c r="AB266" s="303">
        <v>17635</v>
      </c>
      <c r="AC266" s="313">
        <f>SUM(AD266:AI266)</f>
        <v>157066</v>
      </c>
      <c r="AD266" s="303">
        <v>18127</v>
      </c>
      <c r="AE266" s="303">
        <v>27100</v>
      </c>
      <c r="AF266" s="303">
        <v>9592</v>
      </c>
      <c r="AG266" s="303">
        <v>38062</v>
      </c>
      <c r="AH266" s="303">
        <v>15253</v>
      </c>
      <c r="AI266" s="303">
        <v>48932</v>
      </c>
      <c r="AJ266" s="313">
        <f>SUM(AK266:AL266)</f>
        <v>14277</v>
      </c>
      <c r="AK266" s="303">
        <v>3845</v>
      </c>
      <c r="AL266" s="303">
        <v>10432</v>
      </c>
      <c r="AM266" s="313">
        <f>SUM(AN266:AW266)</f>
        <v>397680</v>
      </c>
      <c r="AN266" s="303">
        <v>22447</v>
      </c>
      <c r="AO266" s="303">
        <v>25221</v>
      </c>
      <c r="AP266" s="303">
        <v>48386</v>
      </c>
      <c r="AQ266" s="303">
        <v>11705</v>
      </c>
      <c r="AR266" s="303">
        <v>50120</v>
      </c>
      <c r="AS266" s="303">
        <v>6134</v>
      </c>
      <c r="AT266" s="303">
        <v>67798</v>
      </c>
      <c r="AU266" s="303">
        <v>83250</v>
      </c>
      <c r="AV266" s="303">
        <v>69523</v>
      </c>
      <c r="AW266" s="303">
        <v>13096</v>
      </c>
      <c r="AX266" s="313">
        <f>SUM(AY266:BC266)</f>
        <v>667970</v>
      </c>
      <c r="AY266" s="303">
        <v>38182</v>
      </c>
      <c r="AZ266" s="303">
        <v>365902</v>
      </c>
      <c r="BA266" s="303">
        <v>67335</v>
      </c>
      <c r="BB266" s="303">
        <v>158559</v>
      </c>
      <c r="BC266" s="303">
        <v>37992</v>
      </c>
      <c r="BD266" s="313">
        <f>SUM(BE266:BL266)</f>
        <v>1546031</v>
      </c>
      <c r="BE266" s="303">
        <v>146317</v>
      </c>
      <c r="BF266" s="303">
        <v>91062</v>
      </c>
      <c r="BG266" s="303">
        <v>106985</v>
      </c>
      <c r="BH266" s="303">
        <v>148798</v>
      </c>
      <c r="BI266" s="303">
        <v>103138</v>
      </c>
      <c r="BJ266" s="303">
        <v>602054</v>
      </c>
      <c r="BK266" s="303">
        <v>139906</v>
      </c>
      <c r="BL266" s="303">
        <v>207771</v>
      </c>
      <c r="BM266" s="313">
        <f>SUM(BN266:BR266)</f>
        <v>194425</v>
      </c>
      <c r="BN266" s="303">
        <v>30681</v>
      </c>
      <c r="BO266" s="303">
        <v>32472</v>
      </c>
      <c r="BP266" s="303">
        <v>15998</v>
      </c>
      <c r="BQ266" s="303">
        <v>14630</v>
      </c>
      <c r="BR266" s="303">
        <v>100644</v>
      </c>
      <c r="BS266" s="313">
        <f>SUM(BT266:CE266)</f>
        <v>209287</v>
      </c>
      <c r="BT266" s="348">
        <v>14480</v>
      </c>
      <c r="BU266" s="303">
        <v>20133</v>
      </c>
      <c r="BV266" s="303">
        <v>5770</v>
      </c>
      <c r="BW266" s="303">
        <v>1892</v>
      </c>
      <c r="BX266" s="303">
        <v>8229</v>
      </c>
      <c r="BY266" s="303">
        <v>71287</v>
      </c>
      <c r="BZ266" s="303">
        <v>7531</v>
      </c>
      <c r="CA266" s="303">
        <v>11724</v>
      </c>
      <c r="CB266" s="303">
        <v>11611</v>
      </c>
      <c r="CC266" s="303">
        <v>7887</v>
      </c>
      <c r="CD266" s="303">
        <v>23229</v>
      </c>
      <c r="CE266" s="303">
        <v>25514</v>
      </c>
      <c r="CF266" s="313">
        <f>SUM(CG266:CS266)</f>
        <v>358011</v>
      </c>
      <c r="CG266" s="303">
        <v>6704</v>
      </c>
      <c r="CH266" s="303">
        <v>25258</v>
      </c>
      <c r="CI266" s="303">
        <v>3631</v>
      </c>
      <c r="CJ266" s="303">
        <v>77196</v>
      </c>
      <c r="CK266" s="303">
        <v>68637</v>
      </c>
      <c r="CL266" s="303">
        <v>1939</v>
      </c>
      <c r="CM266" s="303">
        <v>102137</v>
      </c>
      <c r="CN266" s="303">
        <v>1036</v>
      </c>
      <c r="CO266" s="303">
        <v>0</v>
      </c>
      <c r="CP266" s="303">
        <v>8354</v>
      </c>
      <c r="CQ266" s="303">
        <v>33611</v>
      </c>
      <c r="CR266" s="303">
        <v>18483</v>
      </c>
      <c r="CS266" s="303">
        <v>11025</v>
      </c>
      <c r="CT266" s="313">
        <f>SUM(CU266:CY266)</f>
        <v>149835</v>
      </c>
      <c r="CU266" s="303">
        <v>64063</v>
      </c>
      <c r="CV266" s="303">
        <v>43489</v>
      </c>
      <c r="CW266" s="303">
        <v>6684</v>
      </c>
      <c r="CX266" s="303">
        <v>28790</v>
      </c>
      <c r="CY266" s="303">
        <v>6809</v>
      </c>
      <c r="CZ266" s="313">
        <f>SUM(DA266:DF266)</f>
        <v>511191</v>
      </c>
      <c r="DA266" s="303">
        <v>7589</v>
      </c>
      <c r="DB266" s="303">
        <v>1441</v>
      </c>
      <c r="DC266" s="303">
        <v>62428</v>
      </c>
      <c r="DD266" s="303">
        <v>316391</v>
      </c>
      <c r="DE266" s="303">
        <v>59823</v>
      </c>
      <c r="DF266" s="303">
        <v>63519</v>
      </c>
      <c r="DG266" s="313">
        <f>AM266+BS266+B266+O266+X266+AC266+AJ266+BD266+CF266+AX266+BM266+CT266+CZ266</f>
        <v>4856046</v>
      </c>
      <c r="DH266" s="313">
        <f>SUM(DI266:DK266)</f>
        <v>190636</v>
      </c>
      <c r="DI266" s="303">
        <v>58918</v>
      </c>
      <c r="DJ266" s="303">
        <v>27316</v>
      </c>
      <c r="DK266" s="303">
        <v>104402</v>
      </c>
      <c r="DL266" s="314">
        <f>SUM(DM266:DN266)</f>
        <v>307108</v>
      </c>
      <c r="DM266" s="303">
        <v>163527</v>
      </c>
      <c r="DN266" s="316">
        <v>143581</v>
      </c>
    </row>
    <row r="267" spans="1:132" s="6" customFormat="1" ht="16.5" customHeight="1">
      <c r="A267" s="274" t="s">
        <v>615</v>
      </c>
      <c r="B267" s="313">
        <f>SUM(C267:N267)</f>
        <v>7757595</v>
      </c>
      <c r="C267" s="303">
        <v>619496.99999999988</v>
      </c>
      <c r="D267" s="303">
        <v>343430.99999999994</v>
      </c>
      <c r="E267" s="303">
        <v>320379</v>
      </c>
      <c r="F267" s="303">
        <v>147035</v>
      </c>
      <c r="G267" s="303">
        <v>494712</v>
      </c>
      <c r="H267" s="303">
        <v>1235387</v>
      </c>
      <c r="I267" s="303">
        <v>756715.00000000012</v>
      </c>
      <c r="J267" s="303">
        <v>226203</v>
      </c>
      <c r="K267" s="303">
        <v>640999</v>
      </c>
      <c r="L267" s="303">
        <v>1779845</v>
      </c>
      <c r="M267" s="303">
        <v>423715</v>
      </c>
      <c r="N267" s="303">
        <v>769677</v>
      </c>
      <c r="O267" s="313">
        <f>SUM(P267:W267)</f>
        <v>2819783</v>
      </c>
      <c r="P267" s="303">
        <v>529761</v>
      </c>
      <c r="Q267" s="303">
        <v>533320</v>
      </c>
      <c r="R267" s="303">
        <v>260501.99999999994</v>
      </c>
      <c r="S267" s="303">
        <v>215220.99999999997</v>
      </c>
      <c r="T267" s="303">
        <v>238956.00000000003</v>
      </c>
      <c r="U267" s="303">
        <v>556222</v>
      </c>
      <c r="V267" s="303">
        <v>341483</v>
      </c>
      <c r="W267" s="303">
        <v>144317.99999999997</v>
      </c>
      <c r="X267" s="313">
        <f>SUM(Y267:AB267)</f>
        <v>3258707</v>
      </c>
      <c r="Y267" s="303">
        <v>597085</v>
      </c>
      <c r="Z267" s="303">
        <v>903921</v>
      </c>
      <c r="AA267" s="303">
        <v>1019923</v>
      </c>
      <c r="AB267" s="303">
        <v>737778</v>
      </c>
      <c r="AC267" s="313">
        <f>SUM(AD267:AI267)</f>
        <v>2570548</v>
      </c>
      <c r="AD267" s="303">
        <v>311650</v>
      </c>
      <c r="AE267" s="303">
        <v>432967</v>
      </c>
      <c r="AF267" s="303">
        <v>228091</v>
      </c>
      <c r="AG267" s="303">
        <v>600252</v>
      </c>
      <c r="AH267" s="303">
        <v>332001</v>
      </c>
      <c r="AI267" s="303">
        <v>665587</v>
      </c>
      <c r="AJ267" s="313">
        <f>SUM(AK267:AL267)</f>
        <v>320208</v>
      </c>
      <c r="AK267" s="303">
        <v>149234</v>
      </c>
      <c r="AL267" s="303">
        <v>170974.00000000003</v>
      </c>
      <c r="AM267" s="313">
        <f>SUM(AN267:AW267)</f>
        <v>5552388</v>
      </c>
      <c r="AN267" s="303">
        <v>280907</v>
      </c>
      <c r="AO267" s="303">
        <v>306581</v>
      </c>
      <c r="AP267" s="303">
        <v>569999</v>
      </c>
      <c r="AQ267" s="303">
        <v>181520.99999999997</v>
      </c>
      <c r="AR267" s="303">
        <v>731004</v>
      </c>
      <c r="AS267" s="303">
        <v>192094</v>
      </c>
      <c r="AT267" s="303">
        <v>1046873</v>
      </c>
      <c r="AU267" s="303">
        <v>1109460</v>
      </c>
      <c r="AV267" s="303">
        <v>758723</v>
      </c>
      <c r="AW267" s="303">
        <v>375226.00000000006</v>
      </c>
      <c r="AX267" s="313">
        <f>SUM(AY267:BC267)</f>
        <v>5987883</v>
      </c>
      <c r="AY267" s="303">
        <v>540067</v>
      </c>
      <c r="AZ267" s="303">
        <v>2595536</v>
      </c>
      <c r="BA267" s="303">
        <v>815400</v>
      </c>
      <c r="BB267" s="303">
        <v>1465205</v>
      </c>
      <c r="BC267" s="303">
        <v>571675</v>
      </c>
      <c r="BD267" s="313">
        <f>SUM(BE267:BL267)</f>
        <v>11959807</v>
      </c>
      <c r="BE267" s="303">
        <v>2229621</v>
      </c>
      <c r="BF267" s="303">
        <v>1365200</v>
      </c>
      <c r="BG267" s="303">
        <v>1418484</v>
      </c>
      <c r="BH267" s="303">
        <v>1253931</v>
      </c>
      <c r="BI267" s="303">
        <v>1591403</v>
      </c>
      <c r="BJ267" s="303">
        <v>1552482</v>
      </c>
      <c r="BK267" s="303">
        <v>1354005</v>
      </c>
      <c r="BL267" s="303">
        <v>1194681</v>
      </c>
      <c r="BM267" s="313">
        <f>SUM(BN267:BR267)</f>
        <v>3328364</v>
      </c>
      <c r="BN267" s="303">
        <v>689945</v>
      </c>
      <c r="BO267" s="303">
        <v>595043</v>
      </c>
      <c r="BP267" s="303">
        <v>499919</v>
      </c>
      <c r="BQ267" s="303">
        <v>288848</v>
      </c>
      <c r="BR267" s="303">
        <v>1254609</v>
      </c>
      <c r="BS267" s="313">
        <f>SUM(BT267:CE267)</f>
        <v>5844177</v>
      </c>
      <c r="BT267" s="348">
        <v>353482</v>
      </c>
      <c r="BU267" s="303">
        <v>633417</v>
      </c>
      <c r="BV267" s="303">
        <v>240781</v>
      </c>
      <c r="BW267" s="303">
        <v>120872</v>
      </c>
      <c r="BX267" s="303">
        <v>416909</v>
      </c>
      <c r="BY267" s="303">
        <v>1505517</v>
      </c>
      <c r="BZ267" s="303">
        <v>397226</v>
      </c>
      <c r="CA267" s="303">
        <v>333180</v>
      </c>
      <c r="CB267" s="303">
        <v>664057</v>
      </c>
      <c r="CC267" s="303">
        <v>371632</v>
      </c>
      <c r="CD267" s="303">
        <v>431247.99999999994</v>
      </c>
      <c r="CE267" s="303">
        <v>375856</v>
      </c>
      <c r="CF267" s="313">
        <f>SUM(CG267:CS267)</f>
        <v>5683878</v>
      </c>
      <c r="CG267" s="303">
        <v>152684</v>
      </c>
      <c r="CH267" s="303">
        <v>364877</v>
      </c>
      <c r="CI267" s="303">
        <v>277740</v>
      </c>
      <c r="CJ267" s="303">
        <v>733201</v>
      </c>
      <c r="CK267" s="303">
        <v>1298562</v>
      </c>
      <c r="CL267" s="303">
        <v>190276</v>
      </c>
      <c r="CM267" s="303">
        <v>1092331</v>
      </c>
      <c r="CN267" s="303">
        <v>173758</v>
      </c>
      <c r="CO267" s="303">
        <v>76606.999999999985</v>
      </c>
      <c r="CP267" s="303">
        <v>228868.00000000003</v>
      </c>
      <c r="CQ267" s="303">
        <v>462705</v>
      </c>
      <c r="CR267" s="303">
        <v>381927</v>
      </c>
      <c r="CS267" s="303">
        <v>250342</v>
      </c>
      <c r="CT267" s="313">
        <f>SUM(CU267:CY267)</f>
        <v>3660852</v>
      </c>
      <c r="CU267" s="303">
        <v>1328620</v>
      </c>
      <c r="CV267" s="303">
        <v>800191</v>
      </c>
      <c r="CW267" s="303">
        <v>307500.00000000006</v>
      </c>
      <c r="CX267" s="303">
        <v>569035</v>
      </c>
      <c r="CY267" s="303">
        <v>655506</v>
      </c>
      <c r="CZ267" s="313">
        <f>SUM(DA267:DF267)</f>
        <v>4953675.0025211852</v>
      </c>
      <c r="DA267" s="303">
        <v>161916</v>
      </c>
      <c r="DB267" s="303">
        <v>139279</v>
      </c>
      <c r="DC267" s="303">
        <v>1080771</v>
      </c>
      <c r="DD267" s="303">
        <v>1993177.0025211854</v>
      </c>
      <c r="DE267" s="303">
        <v>1028583</v>
      </c>
      <c r="DF267" s="303">
        <v>549949</v>
      </c>
      <c r="DG267" s="313">
        <f>AM267+BS267+B267+O267+X267+AC267+AJ267+BD267+CF267+AX267+BM267+CT267+CZ267</f>
        <v>63697865.002521187</v>
      </c>
      <c r="DH267" s="313">
        <f>SUM(DI267:DK267)</f>
        <v>1031788.0000000001</v>
      </c>
      <c r="DI267" s="303">
        <v>402119</v>
      </c>
      <c r="DJ267" s="303">
        <v>385551.00000000012</v>
      </c>
      <c r="DK267" s="303">
        <v>244118</v>
      </c>
      <c r="DL267" s="314">
        <f>SUM(DM267:DN267)</f>
        <v>1047703</v>
      </c>
      <c r="DM267" s="303">
        <v>835103</v>
      </c>
      <c r="DN267" s="316">
        <v>212600</v>
      </c>
    </row>
    <row r="268" spans="1:132" s="39" customFormat="1" ht="16.5" customHeight="1">
      <c r="A268" s="495" t="s">
        <v>618</v>
      </c>
      <c r="B268" s="331">
        <f>B266/B267*100</f>
        <v>5.3035766883937612</v>
      </c>
      <c r="C268" s="257">
        <f t="shared" ref="C268:N268" si="119">C266/C267*100</f>
        <v>3.2854073546764564</v>
      </c>
      <c r="D268" s="332">
        <f t="shared" si="119"/>
        <v>4.1871584102774655</v>
      </c>
      <c r="E268" s="332">
        <f t="shared" si="119"/>
        <v>2.231419662337419</v>
      </c>
      <c r="F268" s="332">
        <f t="shared" si="119"/>
        <v>0.82837419661985245</v>
      </c>
      <c r="G268" s="332">
        <f t="shared" si="119"/>
        <v>6.4506217759019391</v>
      </c>
      <c r="H268" s="332">
        <f t="shared" si="119"/>
        <v>5.3957181029102621</v>
      </c>
      <c r="I268" s="332">
        <f t="shared" si="119"/>
        <v>6.586099125826764</v>
      </c>
      <c r="J268" s="332">
        <f t="shared" si="119"/>
        <v>1.1021073991061126</v>
      </c>
      <c r="K268" s="332">
        <f t="shared" si="119"/>
        <v>3.3566355017714535</v>
      </c>
      <c r="L268" s="332">
        <f t="shared" si="119"/>
        <v>9.6768538833437745</v>
      </c>
      <c r="M268" s="332">
        <f t="shared" si="119"/>
        <v>2.8748097187968327</v>
      </c>
      <c r="N268" s="333">
        <f t="shared" si="119"/>
        <v>1.4940033286690391</v>
      </c>
      <c r="O268" s="331">
        <f>O266/O267*100</f>
        <v>5.312571924860884</v>
      </c>
      <c r="P268" s="257">
        <f t="shared" ref="P268:W268" si="120">P266/P267*100</f>
        <v>4.1752790409260028</v>
      </c>
      <c r="Q268" s="332">
        <f t="shared" si="120"/>
        <v>8.1213905347633695</v>
      </c>
      <c r="R268" s="332">
        <f t="shared" si="120"/>
        <v>3.290953620317695</v>
      </c>
      <c r="S268" s="332">
        <f t="shared" si="120"/>
        <v>4.475864344092817</v>
      </c>
      <c r="T268" s="332">
        <f t="shared" si="120"/>
        <v>3.1888715914226879</v>
      </c>
      <c r="U268" s="332">
        <f t="shared" si="120"/>
        <v>4.5338012520180788</v>
      </c>
      <c r="V268" s="332">
        <f t="shared" si="120"/>
        <v>4.7402066867164692</v>
      </c>
      <c r="W268" s="333">
        <f t="shared" si="120"/>
        <v>11.876550395654045</v>
      </c>
      <c r="X268" s="331">
        <f t="shared" ref="X268:AC268" si="121">X266/X267*100</f>
        <v>2.7323720727270051</v>
      </c>
      <c r="Y268" s="257">
        <f t="shared" si="121"/>
        <v>1.8546773072510614</v>
      </c>
      <c r="Z268" s="332">
        <f t="shared" si="121"/>
        <v>2.497231505850622</v>
      </c>
      <c r="AA268" s="332">
        <f t="shared" si="121"/>
        <v>3.7020441739229333</v>
      </c>
      <c r="AB268" s="333">
        <f t="shared" si="121"/>
        <v>2.390285424612824</v>
      </c>
      <c r="AC268" s="331">
        <f t="shared" si="121"/>
        <v>6.1102146312770662</v>
      </c>
      <c r="AD268" s="257">
        <f t="shared" ref="AD268:AJ268" si="122">AD266/AD267*100</f>
        <v>5.8164607733033851</v>
      </c>
      <c r="AE268" s="332">
        <f t="shared" si="122"/>
        <v>6.2591375324216392</v>
      </c>
      <c r="AF268" s="332">
        <f t="shared" si="122"/>
        <v>4.2053390971147477</v>
      </c>
      <c r="AG268" s="332">
        <f t="shared" si="122"/>
        <v>6.3410034452196742</v>
      </c>
      <c r="AH268" s="332">
        <f t="shared" si="122"/>
        <v>4.5942632702913544</v>
      </c>
      <c r="AI268" s="333">
        <f t="shared" si="122"/>
        <v>7.3517060880095313</v>
      </c>
      <c r="AJ268" s="331">
        <f t="shared" si="122"/>
        <v>4.4586643681606954</v>
      </c>
      <c r="AK268" s="257">
        <f>AK266/AK267*100</f>
        <v>2.5764906120589144</v>
      </c>
      <c r="AL268" s="333">
        <f>AL266/AL267*100</f>
        <v>6.1015125106741364</v>
      </c>
      <c r="AM268" s="331">
        <f>AM266/AM267*100</f>
        <v>7.1623236704639517</v>
      </c>
      <c r="AN268" s="257">
        <f>AN266/AN267*100</f>
        <v>7.9909009031458815</v>
      </c>
      <c r="AO268" s="332">
        <f>AO266/AO267*100</f>
        <v>8.2265371957166291</v>
      </c>
      <c r="AP268" s="332">
        <f t="shared" ref="AP268:AW268" si="123">AP266/AP267*100</f>
        <v>8.4887868224330205</v>
      </c>
      <c r="AQ268" s="332">
        <f t="shared" si="123"/>
        <v>6.4482897295629709</v>
      </c>
      <c r="AR268" s="332">
        <f t="shared" si="123"/>
        <v>6.8563236316080358</v>
      </c>
      <c r="AS268" s="332">
        <f t="shared" si="123"/>
        <v>3.1932283153039656</v>
      </c>
      <c r="AT268" s="332">
        <f t="shared" si="123"/>
        <v>6.4762392381883958</v>
      </c>
      <c r="AU268" s="332">
        <f t="shared" si="123"/>
        <v>7.5036504245308526</v>
      </c>
      <c r="AV268" s="332">
        <f t="shared" si="123"/>
        <v>9.163159677510766</v>
      </c>
      <c r="AW268" s="333">
        <f t="shared" si="123"/>
        <v>3.4901632616076705</v>
      </c>
      <c r="AX268" s="331">
        <f t="shared" ref="AX268:BC268" si="124">AX266/AX267*100</f>
        <v>11.155361586056374</v>
      </c>
      <c r="AY268" s="257">
        <f t="shared" si="124"/>
        <v>7.0698635539664521</v>
      </c>
      <c r="AZ268" s="332">
        <f t="shared" si="124"/>
        <v>14.097357925299436</v>
      </c>
      <c r="BA268" s="332">
        <f t="shared" si="124"/>
        <v>8.257910228108905</v>
      </c>
      <c r="BB268" s="332">
        <f t="shared" si="124"/>
        <v>10.821625642828137</v>
      </c>
      <c r="BC268" s="333">
        <f t="shared" si="124"/>
        <v>6.6457340272007697</v>
      </c>
      <c r="BD268" s="331">
        <f>BD266/BD267*100</f>
        <v>12.926889204817435</v>
      </c>
      <c r="BE268" s="257">
        <f t="shared" ref="BE268:BL268" si="125">BE266/BE267*100</f>
        <v>6.5624157648317807</v>
      </c>
      <c r="BF268" s="332">
        <f t="shared" si="125"/>
        <v>6.6702314679167891</v>
      </c>
      <c r="BG268" s="332">
        <f t="shared" si="125"/>
        <v>7.5422070322964521</v>
      </c>
      <c r="BH268" s="332">
        <f t="shared" si="125"/>
        <v>11.866522161107747</v>
      </c>
      <c r="BI268" s="332">
        <f t="shared" si="125"/>
        <v>6.4809479434184798</v>
      </c>
      <c r="BJ268" s="332">
        <f t="shared" si="125"/>
        <v>38.78009535698321</v>
      </c>
      <c r="BK268" s="332">
        <f t="shared" si="125"/>
        <v>10.332753571811034</v>
      </c>
      <c r="BL268" s="333">
        <f t="shared" si="125"/>
        <v>17.3913371017033</v>
      </c>
      <c r="BM268" s="331">
        <f t="shared" ref="BM268:BS268" si="126">BM266/BM267*100</f>
        <v>5.8414584462516714</v>
      </c>
      <c r="BN268" s="257">
        <f t="shared" si="126"/>
        <v>4.4468762002768338</v>
      </c>
      <c r="BO268" s="332">
        <f t="shared" si="126"/>
        <v>5.4570846140531026</v>
      </c>
      <c r="BP268" s="332">
        <f t="shared" si="126"/>
        <v>3.2001184191839083</v>
      </c>
      <c r="BQ268" s="332">
        <f t="shared" si="126"/>
        <v>5.064947654129508</v>
      </c>
      <c r="BR268" s="333">
        <f t="shared" si="126"/>
        <v>8.0219414973111149</v>
      </c>
      <c r="BS268" s="331">
        <f t="shared" si="126"/>
        <v>3.5811201474561773</v>
      </c>
      <c r="BT268" s="257">
        <f t="shared" ref="BT268:CE268" si="127">BT266/BT267*100</f>
        <v>4.096389632286793</v>
      </c>
      <c r="BU268" s="332">
        <f t="shared" si="127"/>
        <v>3.1784748435864527</v>
      </c>
      <c r="BV268" s="332">
        <f t="shared" si="127"/>
        <v>2.3963684842242534</v>
      </c>
      <c r="BW268" s="332">
        <f t="shared" si="127"/>
        <v>1.5652922099410949</v>
      </c>
      <c r="BX268" s="332">
        <f t="shared" si="127"/>
        <v>1.9738120309228151</v>
      </c>
      <c r="BY268" s="332">
        <f t="shared" si="127"/>
        <v>4.7350511485423281</v>
      </c>
      <c r="BZ268" s="332">
        <f t="shared" si="127"/>
        <v>1.895898052997538</v>
      </c>
      <c r="CA268" s="332">
        <f t="shared" si="127"/>
        <v>3.5188186565820274</v>
      </c>
      <c r="CB268" s="332">
        <f t="shared" si="127"/>
        <v>1.7484944816484125</v>
      </c>
      <c r="CC268" s="332">
        <f t="shared" si="127"/>
        <v>2.1222607310457655</v>
      </c>
      <c r="CD268" s="332">
        <f t="shared" si="127"/>
        <v>5.3864597632916569</v>
      </c>
      <c r="CE268" s="333">
        <f t="shared" si="127"/>
        <v>6.788238048614363</v>
      </c>
      <c r="CF268" s="331">
        <f>CF266/CF267*100</f>
        <v>6.2987101412099271</v>
      </c>
      <c r="CG268" s="257">
        <f t="shared" ref="CG268:CS268" si="128">CG266/CG267*100</f>
        <v>4.3907678604175944</v>
      </c>
      <c r="CH268" s="332">
        <f t="shared" si="128"/>
        <v>6.9223327313039738</v>
      </c>
      <c r="CI268" s="332">
        <f t="shared" si="128"/>
        <v>1.3073377979405201</v>
      </c>
      <c r="CJ268" s="332">
        <f t="shared" si="128"/>
        <v>10.528627211364959</v>
      </c>
      <c r="CK268" s="332">
        <f t="shared" si="128"/>
        <v>5.2856159351652066</v>
      </c>
      <c r="CL268" s="332">
        <f t="shared" si="128"/>
        <v>1.0190460173642497</v>
      </c>
      <c r="CM268" s="332">
        <f t="shared" si="128"/>
        <v>9.3503709040574705</v>
      </c>
      <c r="CN268" s="332">
        <f t="shared" si="128"/>
        <v>0.59623154041828286</v>
      </c>
      <c r="CO268" s="332">
        <f t="shared" si="128"/>
        <v>0</v>
      </c>
      <c r="CP268" s="332">
        <f t="shared" si="128"/>
        <v>3.6501389447192265</v>
      </c>
      <c r="CQ268" s="332">
        <f t="shared" si="128"/>
        <v>7.2640235139019458</v>
      </c>
      <c r="CR268" s="332">
        <f t="shared" si="128"/>
        <v>4.8394064834379344</v>
      </c>
      <c r="CS268" s="333">
        <f t="shared" si="128"/>
        <v>4.4039753617051876</v>
      </c>
      <c r="CT268" s="331">
        <f>CT266/CT267*100</f>
        <v>4.0928996856469482</v>
      </c>
      <c r="CU268" s="257">
        <f t="shared" ref="CU268:CZ268" si="129">CU266/CU267*100</f>
        <v>4.8217699567972785</v>
      </c>
      <c r="CV268" s="332">
        <f t="shared" si="129"/>
        <v>5.4348274349499057</v>
      </c>
      <c r="CW268" s="332">
        <f t="shared" si="129"/>
        <v>2.1736585365853656</v>
      </c>
      <c r="CX268" s="332">
        <f t="shared" si="129"/>
        <v>5.0594427407804439</v>
      </c>
      <c r="CY268" s="333">
        <f t="shared" si="129"/>
        <v>1.0387395386159701</v>
      </c>
      <c r="CZ268" s="331">
        <f t="shared" si="129"/>
        <v>10.319429509199294</v>
      </c>
      <c r="DA268" s="257">
        <f t="shared" ref="DA268:DH268" si="130">DA266/DA267*100</f>
        <v>4.6869981965957663</v>
      </c>
      <c r="DB268" s="332">
        <f t="shared" si="130"/>
        <v>1.0346139762634712</v>
      </c>
      <c r="DC268" s="332">
        <f t="shared" si="130"/>
        <v>5.7762467719803734</v>
      </c>
      <c r="DD268" s="332">
        <f t="shared" si="130"/>
        <v>15.873703118177387</v>
      </c>
      <c r="DE268" s="332">
        <f t="shared" si="130"/>
        <v>5.8160595693298447</v>
      </c>
      <c r="DF268" s="333">
        <f t="shared" si="130"/>
        <v>11.549980089062805</v>
      </c>
      <c r="DG268" s="331">
        <f t="shared" si="130"/>
        <v>7.623561637125194</v>
      </c>
      <c r="DH268" s="331">
        <f t="shared" si="130"/>
        <v>18.476276134244628</v>
      </c>
      <c r="DI268" s="257">
        <f t="shared" ref="DI268:DN268" si="131">DI266/DI267*100</f>
        <v>14.651881656922452</v>
      </c>
      <c r="DJ268" s="332">
        <f t="shared" si="131"/>
        <v>7.0849252109318845</v>
      </c>
      <c r="DK268" s="333">
        <f t="shared" si="131"/>
        <v>42.76702250550963</v>
      </c>
      <c r="DL268" s="390">
        <f t="shared" si="131"/>
        <v>29.312505547850868</v>
      </c>
      <c r="DM268" s="257">
        <f t="shared" si="131"/>
        <v>19.581656394480682</v>
      </c>
      <c r="DN268" s="333">
        <f t="shared" si="131"/>
        <v>67.535747883349018</v>
      </c>
    </row>
    <row r="269" spans="1:132" s="6" customFormat="1" ht="16.5" customHeight="1">
      <c r="A269" s="48"/>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H269" s="17"/>
      <c r="CI269" s="17"/>
      <c r="CJ269" s="17"/>
      <c r="CK269" s="17"/>
      <c r="CL269" s="17"/>
      <c r="CM269" s="17"/>
      <c r="CN269" s="17"/>
      <c r="CO269" s="17"/>
      <c r="CP269" s="17"/>
      <c r="CQ269" s="17"/>
      <c r="CR269" s="17"/>
      <c r="CS269" s="17"/>
      <c r="CT269" s="17"/>
      <c r="CU269" s="17"/>
      <c r="CV269" s="17"/>
      <c r="CW269" s="17"/>
      <c r="CX269" s="17"/>
      <c r="CY269" s="17"/>
      <c r="CZ269" s="17"/>
      <c r="DA269" s="17"/>
      <c r="DB269" s="17"/>
      <c r="DC269" s="17"/>
      <c r="DD269" s="17"/>
      <c r="DE269" s="17"/>
      <c r="DF269" s="17"/>
      <c r="DG269" s="17"/>
      <c r="DH269" s="17"/>
      <c r="DI269" s="17"/>
      <c r="DJ269" s="17"/>
      <c r="DK269" s="17"/>
      <c r="DL269" s="17"/>
      <c r="DM269" s="17"/>
      <c r="DN269" s="17"/>
    </row>
    <row r="270" spans="1:132" ht="16.5" customHeight="1">
      <c r="A270" s="496" t="s">
        <v>621</v>
      </c>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289"/>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16"/>
      <c r="DE270" s="16"/>
      <c r="DF270" s="16"/>
      <c r="DG270" s="16"/>
      <c r="DH270" s="16"/>
      <c r="DI270" s="16"/>
      <c r="DJ270" s="16"/>
      <c r="DK270" s="16"/>
      <c r="DL270" s="16"/>
      <c r="DM270" s="16"/>
      <c r="DN270" s="16"/>
    </row>
    <row r="271" spans="1:132" ht="16.5" customHeight="1">
      <c r="A271" s="497" t="s">
        <v>16</v>
      </c>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30"/>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16"/>
      <c r="DE271" s="16"/>
      <c r="DF271" s="16"/>
      <c r="DG271" s="16"/>
      <c r="DH271" s="16"/>
      <c r="DI271" s="16"/>
      <c r="DJ271" s="16"/>
      <c r="DK271" s="16"/>
      <c r="DL271" s="16"/>
      <c r="DM271" s="16"/>
      <c r="DN271" s="16"/>
    </row>
    <row r="272" spans="1:132" s="6" customFormat="1" ht="15.75" customHeight="1">
      <c r="A272" s="498" t="s">
        <v>11</v>
      </c>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213"/>
      <c r="BE272" s="213"/>
      <c r="BF272" s="213"/>
      <c r="BG272" s="17"/>
      <c r="BH272" s="17"/>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c r="CE272" s="17"/>
      <c r="CF272" s="17"/>
      <c r="CG272" s="17"/>
      <c r="CH272" s="17"/>
      <c r="CI272" s="17"/>
      <c r="CJ272" s="17"/>
      <c r="CK272" s="17"/>
      <c r="CL272" s="17"/>
      <c r="CM272" s="17"/>
      <c r="CN272" s="17"/>
      <c r="CO272" s="17"/>
      <c r="CP272" s="17"/>
      <c r="CQ272" s="17"/>
      <c r="CR272" s="17"/>
      <c r="CS272" s="17"/>
      <c r="CT272" s="17"/>
      <c r="CU272" s="17"/>
      <c r="CV272" s="17"/>
      <c r="CW272" s="17"/>
      <c r="CX272" s="17"/>
      <c r="CY272" s="17"/>
      <c r="CZ272" s="17"/>
      <c r="DA272" s="17"/>
      <c r="DB272" s="17"/>
      <c r="DC272" s="17"/>
      <c r="DD272" s="17"/>
      <c r="DE272" s="17"/>
      <c r="DF272" s="17"/>
      <c r="DG272" s="17"/>
      <c r="DH272" s="17"/>
      <c r="DI272" s="17"/>
      <c r="DJ272" s="17"/>
      <c r="DK272" s="17"/>
      <c r="DL272" s="17"/>
      <c r="DM272" s="17"/>
      <c r="DN272" s="17"/>
    </row>
    <row r="273" spans="1:132" s="7" customFormat="1" ht="25.15" customHeight="1">
      <c r="A273" s="240"/>
      <c r="B273" s="246" t="s">
        <v>568</v>
      </c>
      <c r="C273" s="236" t="s">
        <v>384</v>
      </c>
      <c r="D273" s="236" t="s">
        <v>392</v>
      </c>
      <c r="E273" s="236" t="s">
        <v>385</v>
      </c>
      <c r="F273" s="236" t="s">
        <v>393</v>
      </c>
      <c r="G273" s="236" t="s">
        <v>386</v>
      </c>
      <c r="H273" s="236" t="s">
        <v>387</v>
      </c>
      <c r="I273" s="236" t="s">
        <v>388</v>
      </c>
      <c r="J273" s="236" t="s">
        <v>394</v>
      </c>
      <c r="K273" s="236" t="s">
        <v>395</v>
      </c>
      <c r="L273" s="236" t="s">
        <v>389</v>
      </c>
      <c r="M273" s="236" t="s">
        <v>390</v>
      </c>
      <c r="N273" s="236" t="s">
        <v>391</v>
      </c>
      <c r="O273" s="246" t="s">
        <v>569</v>
      </c>
      <c r="P273" s="236" t="s">
        <v>319</v>
      </c>
      <c r="Q273" s="236" t="s">
        <v>323</v>
      </c>
      <c r="R273" s="236" t="s">
        <v>324</v>
      </c>
      <c r="S273" s="236" t="s">
        <v>320</v>
      </c>
      <c r="T273" s="236" t="s">
        <v>325</v>
      </c>
      <c r="U273" s="236" t="s">
        <v>321</v>
      </c>
      <c r="V273" s="236" t="s">
        <v>322</v>
      </c>
      <c r="W273" s="236" t="s">
        <v>326</v>
      </c>
      <c r="X273" s="246" t="s">
        <v>354</v>
      </c>
      <c r="Y273" s="236" t="s">
        <v>355</v>
      </c>
      <c r="Z273" s="236" t="s">
        <v>356</v>
      </c>
      <c r="AA273" s="236" t="s">
        <v>357</v>
      </c>
      <c r="AB273" s="236" t="s">
        <v>358</v>
      </c>
      <c r="AC273" s="246" t="s">
        <v>496</v>
      </c>
      <c r="AD273" s="236" t="s">
        <v>313</v>
      </c>
      <c r="AE273" s="236" t="s">
        <v>314</v>
      </c>
      <c r="AF273" s="236" t="s">
        <v>315</v>
      </c>
      <c r="AG273" s="236" t="s">
        <v>316</v>
      </c>
      <c r="AH273" s="236" t="s">
        <v>317</v>
      </c>
      <c r="AI273" s="236" t="s">
        <v>318</v>
      </c>
      <c r="AJ273" s="246" t="s">
        <v>402</v>
      </c>
      <c r="AK273" s="236" t="s">
        <v>403</v>
      </c>
      <c r="AL273" s="236" t="s">
        <v>404</v>
      </c>
      <c r="AM273" s="246" t="s">
        <v>566</v>
      </c>
      <c r="AN273" s="236" t="s">
        <v>344</v>
      </c>
      <c r="AO273" s="236" t="s">
        <v>345</v>
      </c>
      <c r="AP273" s="236" t="s">
        <v>346</v>
      </c>
      <c r="AQ273" s="236" t="s">
        <v>347</v>
      </c>
      <c r="AR273" s="236" t="s">
        <v>338</v>
      </c>
      <c r="AS273" s="236" t="s">
        <v>339</v>
      </c>
      <c r="AT273" s="236" t="s">
        <v>340</v>
      </c>
      <c r="AU273" s="236" t="s">
        <v>342</v>
      </c>
      <c r="AV273" s="236" t="s">
        <v>343</v>
      </c>
      <c r="AW273" s="236" t="s">
        <v>341</v>
      </c>
      <c r="AX273" s="246" t="s">
        <v>567</v>
      </c>
      <c r="AY273" s="236" t="s">
        <v>335</v>
      </c>
      <c r="AZ273" s="236" t="s">
        <v>333</v>
      </c>
      <c r="BA273" s="236" t="s">
        <v>336</v>
      </c>
      <c r="BB273" s="236" t="s">
        <v>334</v>
      </c>
      <c r="BC273" s="236" t="s">
        <v>337</v>
      </c>
      <c r="BD273" s="247" t="s">
        <v>497</v>
      </c>
      <c r="BE273" s="236" t="s">
        <v>305</v>
      </c>
      <c r="BF273" s="236" t="s">
        <v>306</v>
      </c>
      <c r="BG273" s="236" t="s">
        <v>307</v>
      </c>
      <c r="BH273" s="236" t="s">
        <v>308</v>
      </c>
      <c r="BI273" s="236" t="s">
        <v>309</v>
      </c>
      <c r="BJ273" s="236" t="s">
        <v>310</v>
      </c>
      <c r="BK273" s="236" t="s">
        <v>311</v>
      </c>
      <c r="BL273" s="236" t="s">
        <v>312</v>
      </c>
      <c r="BM273" s="246" t="s">
        <v>327</v>
      </c>
      <c r="BN273" s="236" t="s">
        <v>330</v>
      </c>
      <c r="BO273" s="236" t="s">
        <v>328</v>
      </c>
      <c r="BP273" s="236" t="s">
        <v>331</v>
      </c>
      <c r="BQ273" s="236" t="s">
        <v>332</v>
      </c>
      <c r="BR273" s="236" t="s">
        <v>329</v>
      </c>
      <c r="BS273" s="246" t="s">
        <v>564</v>
      </c>
      <c r="BT273" s="236" t="s">
        <v>364</v>
      </c>
      <c r="BU273" s="236" t="s">
        <v>365</v>
      </c>
      <c r="BV273" s="236" t="s">
        <v>368</v>
      </c>
      <c r="BW273" s="236" t="s">
        <v>369</v>
      </c>
      <c r="BX273" s="236" t="s">
        <v>359</v>
      </c>
      <c r="BY273" s="236" t="s">
        <v>360</v>
      </c>
      <c r="BZ273" s="236" t="s">
        <v>361</v>
      </c>
      <c r="CA273" s="236" t="s">
        <v>362</v>
      </c>
      <c r="CB273" s="236" t="s">
        <v>363</v>
      </c>
      <c r="CC273" s="236" t="s">
        <v>366</v>
      </c>
      <c r="CD273" s="236" t="s">
        <v>367</v>
      </c>
      <c r="CE273" s="236" t="s">
        <v>370</v>
      </c>
      <c r="CF273" s="246" t="s">
        <v>565</v>
      </c>
      <c r="CG273" s="236" t="s">
        <v>371</v>
      </c>
      <c r="CH273" s="236" t="s">
        <v>379</v>
      </c>
      <c r="CI273" s="236" t="s">
        <v>372</v>
      </c>
      <c r="CJ273" s="236" t="s">
        <v>380</v>
      </c>
      <c r="CK273" s="236" t="s">
        <v>373</v>
      </c>
      <c r="CL273" s="236" t="s">
        <v>374</v>
      </c>
      <c r="CM273" s="236" t="s">
        <v>381</v>
      </c>
      <c r="CN273" s="236" t="s">
        <v>375</v>
      </c>
      <c r="CO273" s="236" t="s">
        <v>382</v>
      </c>
      <c r="CP273" s="236" t="s">
        <v>376</v>
      </c>
      <c r="CQ273" s="236" t="s">
        <v>383</v>
      </c>
      <c r="CR273" s="236" t="s">
        <v>377</v>
      </c>
      <c r="CS273" s="236" t="s">
        <v>378</v>
      </c>
      <c r="CT273" s="246" t="s">
        <v>348</v>
      </c>
      <c r="CU273" s="236" t="s">
        <v>349</v>
      </c>
      <c r="CV273" s="236" t="s">
        <v>350</v>
      </c>
      <c r="CW273" s="236" t="s">
        <v>351</v>
      </c>
      <c r="CX273" s="236" t="s">
        <v>352</v>
      </c>
      <c r="CY273" s="236" t="s">
        <v>353</v>
      </c>
      <c r="CZ273" s="246" t="s">
        <v>498</v>
      </c>
      <c r="DA273" s="236" t="s">
        <v>396</v>
      </c>
      <c r="DB273" s="236" t="s">
        <v>397</v>
      </c>
      <c r="DC273" s="236" t="s">
        <v>398</v>
      </c>
      <c r="DD273" s="236" t="s">
        <v>399</v>
      </c>
      <c r="DE273" s="236" t="s">
        <v>400</v>
      </c>
      <c r="DF273" s="236" t="s">
        <v>401</v>
      </c>
      <c r="DG273" s="246" t="s">
        <v>405</v>
      </c>
      <c r="DH273" s="246" t="s">
        <v>406</v>
      </c>
      <c r="DI273" s="236" t="s">
        <v>407</v>
      </c>
      <c r="DJ273" s="236" t="s">
        <v>408</v>
      </c>
      <c r="DK273" s="236" t="s">
        <v>409</v>
      </c>
      <c r="DL273" s="246" t="s">
        <v>410</v>
      </c>
      <c r="DM273" s="236" t="s">
        <v>411</v>
      </c>
      <c r="DN273" s="239" t="s">
        <v>412</v>
      </c>
      <c r="DO273" s="23"/>
      <c r="DP273" s="23"/>
      <c r="DQ273" s="23"/>
      <c r="DR273" s="23"/>
      <c r="DS273" s="23"/>
      <c r="DT273" s="23"/>
    </row>
    <row r="274" spans="1:132" s="6" customFormat="1" ht="16.5" customHeight="1">
      <c r="A274" s="492" t="s">
        <v>577</v>
      </c>
      <c r="B274" s="313">
        <f t="shared" ref="B274:B282" si="132">SUM(C274:N274)</f>
        <v>180778</v>
      </c>
      <c r="C274" s="303">
        <v>10628</v>
      </c>
      <c r="D274" s="303">
        <v>12395</v>
      </c>
      <c r="E274" s="303">
        <v>11282</v>
      </c>
      <c r="F274" s="303">
        <v>5705</v>
      </c>
      <c r="G274" s="303">
        <v>13230</v>
      </c>
      <c r="H274" s="303">
        <v>26591</v>
      </c>
      <c r="I274" s="303">
        <v>20873</v>
      </c>
      <c r="J274" s="303">
        <v>7669</v>
      </c>
      <c r="K274" s="303">
        <v>15628</v>
      </c>
      <c r="L274" s="303">
        <v>34020</v>
      </c>
      <c r="M274" s="303">
        <v>9730</v>
      </c>
      <c r="N274" s="303">
        <v>13027</v>
      </c>
      <c r="O274" s="313">
        <f t="shared" ref="O274:O282" si="133">SUM(P274:W274)</f>
        <v>72605</v>
      </c>
      <c r="P274" s="303">
        <v>12169</v>
      </c>
      <c r="Q274" s="303">
        <v>11638</v>
      </c>
      <c r="R274" s="303">
        <v>5819</v>
      </c>
      <c r="S274" s="303">
        <v>7678</v>
      </c>
      <c r="T274" s="303">
        <v>5268</v>
      </c>
      <c r="U274" s="303">
        <v>17504</v>
      </c>
      <c r="V274" s="303">
        <v>9253</v>
      </c>
      <c r="W274" s="303">
        <v>3276</v>
      </c>
      <c r="X274" s="313">
        <f t="shared" ref="X274:X282" si="134">SUM(Y274:AB274)</f>
        <v>75851</v>
      </c>
      <c r="Y274" s="303">
        <v>16330</v>
      </c>
      <c r="Z274" s="303">
        <v>22593</v>
      </c>
      <c r="AA274" s="303">
        <v>20930</v>
      </c>
      <c r="AB274" s="303">
        <v>15998</v>
      </c>
      <c r="AC274" s="313">
        <f t="shared" ref="AC274:AC282" si="135">SUM(AD274:AI274)</f>
        <v>55464</v>
      </c>
      <c r="AD274" s="303">
        <v>8220</v>
      </c>
      <c r="AE274" s="303">
        <v>8323</v>
      </c>
      <c r="AF274" s="303">
        <v>5647</v>
      </c>
      <c r="AG274" s="303">
        <v>11806</v>
      </c>
      <c r="AH274" s="303">
        <v>9345</v>
      </c>
      <c r="AI274" s="303">
        <v>12123</v>
      </c>
      <c r="AJ274" s="313">
        <f t="shared" ref="AJ274:AJ282" si="136">SUM(AK274:AL274)</f>
        <v>10766</v>
      </c>
      <c r="AK274" s="303">
        <v>4838</v>
      </c>
      <c r="AL274" s="303">
        <v>5928</v>
      </c>
      <c r="AM274" s="313">
        <f t="shared" ref="AM274:AM282" si="137">SUM(AN274:AW274)</f>
        <v>112370</v>
      </c>
      <c r="AN274" s="303">
        <v>8558</v>
      </c>
      <c r="AO274" s="303">
        <v>7769</v>
      </c>
      <c r="AP274" s="303">
        <v>8885</v>
      </c>
      <c r="AQ274" s="303">
        <v>4221</v>
      </c>
      <c r="AR274" s="303">
        <v>15399</v>
      </c>
      <c r="AS274" s="303">
        <v>4098</v>
      </c>
      <c r="AT274" s="303">
        <v>21034</v>
      </c>
      <c r="AU274" s="303">
        <v>19890</v>
      </c>
      <c r="AV274" s="303">
        <v>14056</v>
      </c>
      <c r="AW274" s="303">
        <v>8460</v>
      </c>
      <c r="AX274" s="313">
        <f t="shared" ref="AX274:AX282" si="138">SUM(AY274:BC274)</f>
        <v>126922</v>
      </c>
      <c r="AY274" s="303">
        <v>14278</v>
      </c>
      <c r="AZ274" s="303">
        <v>49778</v>
      </c>
      <c r="BA274" s="303">
        <v>10657</v>
      </c>
      <c r="BB274" s="303">
        <v>39477</v>
      </c>
      <c r="BC274" s="303">
        <v>12732</v>
      </c>
      <c r="BD274" s="313">
        <f t="shared" ref="BD274:BD282" si="139">SUM(BE274:BL274)</f>
        <v>153116</v>
      </c>
      <c r="BE274" s="303">
        <v>35555</v>
      </c>
      <c r="BF274" s="303">
        <v>15583</v>
      </c>
      <c r="BG274" s="303">
        <v>14883</v>
      </c>
      <c r="BH274" s="303">
        <v>11958</v>
      </c>
      <c r="BI274" s="303">
        <v>19607</v>
      </c>
      <c r="BJ274" s="303">
        <v>22690</v>
      </c>
      <c r="BK274" s="303">
        <v>18948</v>
      </c>
      <c r="BL274" s="303">
        <v>13892</v>
      </c>
      <c r="BM274" s="313">
        <f t="shared" ref="BM274:BM282" si="140">SUM(BN274:BR274)</f>
        <v>76852</v>
      </c>
      <c r="BN274" s="303">
        <v>16965</v>
      </c>
      <c r="BO274" s="303">
        <v>8847</v>
      </c>
      <c r="BP274" s="303">
        <v>10710</v>
      </c>
      <c r="BQ274" s="303">
        <v>9005</v>
      </c>
      <c r="BR274" s="303">
        <v>31325</v>
      </c>
      <c r="BS274" s="313">
        <f t="shared" ref="BS274:BS282" si="141">SUM(BT274:CE274)</f>
        <v>154282</v>
      </c>
      <c r="BT274" s="348">
        <v>9438</v>
      </c>
      <c r="BU274" s="303">
        <v>15477</v>
      </c>
      <c r="BV274" s="303">
        <v>7847</v>
      </c>
      <c r="BW274" s="303">
        <v>5884</v>
      </c>
      <c r="BX274" s="303">
        <v>13829</v>
      </c>
      <c r="BY274" s="303">
        <v>35947</v>
      </c>
      <c r="BZ274" s="303">
        <v>11425</v>
      </c>
      <c r="CA274" s="303">
        <v>9529</v>
      </c>
      <c r="CB274" s="303">
        <v>16279</v>
      </c>
      <c r="CC274" s="303">
        <v>9193</v>
      </c>
      <c r="CD274" s="303">
        <v>9650</v>
      </c>
      <c r="CE274" s="303">
        <v>9784</v>
      </c>
      <c r="CF274" s="313">
        <f t="shared" ref="CF274:CF282" si="142">SUM(CG274:CS274)</f>
        <v>162302</v>
      </c>
      <c r="CG274" s="303">
        <v>5303</v>
      </c>
      <c r="CH274" s="303">
        <v>8397</v>
      </c>
      <c r="CI274" s="303">
        <v>12004</v>
      </c>
      <c r="CJ274" s="303">
        <v>17526</v>
      </c>
      <c r="CK274" s="303">
        <v>27703</v>
      </c>
      <c r="CL274" s="303">
        <v>7801</v>
      </c>
      <c r="CM274" s="303">
        <v>33470</v>
      </c>
      <c r="CN274" s="303">
        <v>6712</v>
      </c>
      <c r="CO274" s="303">
        <v>2937</v>
      </c>
      <c r="CP274" s="303">
        <v>9333</v>
      </c>
      <c r="CQ274" s="303">
        <v>12895</v>
      </c>
      <c r="CR274" s="303">
        <v>11286</v>
      </c>
      <c r="CS274" s="303">
        <v>6935</v>
      </c>
      <c r="CT274" s="313">
        <f t="shared" ref="CT274:CT282" si="143">SUM(CU274:CY274)</f>
        <v>73806</v>
      </c>
      <c r="CU274" s="303">
        <v>23916</v>
      </c>
      <c r="CV274" s="303">
        <v>15179</v>
      </c>
      <c r="CW274" s="303">
        <v>7488</v>
      </c>
      <c r="CX274" s="303">
        <v>12275</v>
      </c>
      <c r="CY274" s="303">
        <v>14948</v>
      </c>
      <c r="CZ274" s="313">
        <f t="shared" ref="CZ274:CZ282" si="144">SUM(DA274:DF274)</f>
        <v>112124</v>
      </c>
      <c r="DA274" s="303">
        <v>3554</v>
      </c>
      <c r="DB274" s="303">
        <v>3119</v>
      </c>
      <c r="DC274" s="303">
        <v>27607</v>
      </c>
      <c r="DD274" s="303">
        <v>41612</v>
      </c>
      <c r="DE274" s="303">
        <v>24818</v>
      </c>
      <c r="DF274" s="303">
        <v>11414</v>
      </c>
      <c r="DG274" s="313">
        <f t="shared" ref="DG274:DG282" si="145">AM274+BS274+B274+O274+X274+AC274+AJ274+BD274+CF274+AX274+BM274+CT274+CZ274</f>
        <v>1367238</v>
      </c>
      <c r="DH274" s="313">
        <f t="shared" ref="DH274:DH282" si="146">SUM(DI274:DK274)</f>
        <v>21778</v>
      </c>
      <c r="DI274" s="303">
        <v>9255</v>
      </c>
      <c r="DJ274" s="303">
        <v>11325</v>
      </c>
      <c r="DK274" s="303">
        <v>1198</v>
      </c>
      <c r="DL274" s="314" t="s">
        <v>413</v>
      </c>
      <c r="DM274" s="303">
        <v>17609</v>
      </c>
      <c r="DN274" s="316" t="s">
        <v>413</v>
      </c>
      <c r="DP274" s="44"/>
      <c r="DQ274" s="44"/>
      <c r="DR274" s="44"/>
      <c r="DS274" s="44"/>
    </row>
    <row r="275" spans="1:132" s="6" customFormat="1" ht="16.5" customHeight="1">
      <c r="A275" s="499" t="s">
        <v>575</v>
      </c>
      <c r="B275" s="313">
        <f t="shared" si="132"/>
        <v>95708</v>
      </c>
      <c r="C275" s="303">
        <v>5236</v>
      </c>
      <c r="D275" s="303">
        <v>5926</v>
      </c>
      <c r="E275" s="303">
        <v>5983</v>
      </c>
      <c r="F275" s="303">
        <v>2889</v>
      </c>
      <c r="G275" s="303">
        <v>7818</v>
      </c>
      <c r="H275" s="303">
        <v>15761</v>
      </c>
      <c r="I275" s="303">
        <v>10220</v>
      </c>
      <c r="J275" s="303">
        <v>3696</v>
      </c>
      <c r="K275" s="303">
        <v>7778</v>
      </c>
      <c r="L275" s="303">
        <v>17093</v>
      </c>
      <c r="M275" s="303">
        <v>5384</v>
      </c>
      <c r="N275" s="303">
        <v>7924</v>
      </c>
      <c r="O275" s="313">
        <f t="shared" si="133"/>
        <v>37857</v>
      </c>
      <c r="P275" s="303">
        <v>5535</v>
      </c>
      <c r="Q275" s="303">
        <v>7349</v>
      </c>
      <c r="R275" s="303">
        <v>2780</v>
      </c>
      <c r="S275" s="303">
        <v>3623</v>
      </c>
      <c r="T275" s="303">
        <v>2916</v>
      </c>
      <c r="U275" s="303">
        <v>9850</v>
      </c>
      <c r="V275" s="303">
        <v>3892</v>
      </c>
      <c r="W275" s="303">
        <v>1912</v>
      </c>
      <c r="X275" s="313">
        <f t="shared" si="134"/>
        <v>31583</v>
      </c>
      <c r="Y275" s="303">
        <v>6077</v>
      </c>
      <c r="Z275" s="303">
        <v>9458</v>
      </c>
      <c r="AA275" s="303">
        <v>9124</v>
      </c>
      <c r="AB275" s="303">
        <v>6924</v>
      </c>
      <c r="AC275" s="313">
        <f t="shared" si="135"/>
        <v>26822</v>
      </c>
      <c r="AD275" s="303">
        <v>3975</v>
      </c>
      <c r="AE275" s="303">
        <v>4058</v>
      </c>
      <c r="AF275" s="303">
        <v>2694</v>
      </c>
      <c r="AG275" s="303">
        <v>5776</v>
      </c>
      <c r="AH275" s="303">
        <v>4655</v>
      </c>
      <c r="AI275" s="303">
        <v>5664</v>
      </c>
      <c r="AJ275" s="313">
        <f t="shared" si="136"/>
        <v>8177</v>
      </c>
      <c r="AK275" s="303">
        <v>3563</v>
      </c>
      <c r="AL275" s="303">
        <v>4614</v>
      </c>
      <c r="AM275" s="313">
        <f t="shared" si="137"/>
        <v>57750</v>
      </c>
      <c r="AN275" s="303">
        <v>5774</v>
      </c>
      <c r="AO275" s="303">
        <v>3836</v>
      </c>
      <c r="AP275" s="303">
        <v>3508</v>
      </c>
      <c r="AQ275" s="303">
        <v>2086</v>
      </c>
      <c r="AR275" s="303">
        <v>8680</v>
      </c>
      <c r="AS275" s="303">
        <v>2033</v>
      </c>
      <c r="AT275" s="303">
        <v>11993</v>
      </c>
      <c r="AU275" s="303">
        <v>10164</v>
      </c>
      <c r="AV275" s="303">
        <v>6494</v>
      </c>
      <c r="AW275" s="303">
        <v>3182</v>
      </c>
      <c r="AX275" s="313">
        <f t="shared" si="138"/>
        <v>72639</v>
      </c>
      <c r="AY275" s="303">
        <v>8604</v>
      </c>
      <c r="AZ275" s="303">
        <v>25303</v>
      </c>
      <c r="BA275" s="303">
        <v>4820</v>
      </c>
      <c r="BB275" s="303">
        <v>26805</v>
      </c>
      <c r="BC275" s="303">
        <v>7107</v>
      </c>
      <c r="BD275" s="313">
        <f t="shared" si="139"/>
        <v>80914</v>
      </c>
      <c r="BE275" s="303">
        <v>16546</v>
      </c>
      <c r="BF275" s="303">
        <v>8785</v>
      </c>
      <c r="BG275" s="303">
        <v>7473</v>
      </c>
      <c r="BH275" s="303">
        <v>6690</v>
      </c>
      <c r="BI275" s="303">
        <v>8236</v>
      </c>
      <c r="BJ275" s="303">
        <v>15400</v>
      </c>
      <c r="BK275" s="303">
        <v>10847</v>
      </c>
      <c r="BL275" s="303">
        <v>6937</v>
      </c>
      <c r="BM275" s="313">
        <f t="shared" si="140"/>
        <v>41659</v>
      </c>
      <c r="BN275" s="303">
        <v>9466</v>
      </c>
      <c r="BO275" s="303">
        <v>4567</v>
      </c>
      <c r="BP275" s="303">
        <v>4717</v>
      </c>
      <c r="BQ275" s="303">
        <v>4046</v>
      </c>
      <c r="BR275" s="303">
        <v>18863</v>
      </c>
      <c r="BS275" s="313">
        <f t="shared" si="141"/>
        <v>82407</v>
      </c>
      <c r="BT275" s="348">
        <v>4564</v>
      </c>
      <c r="BU275" s="303">
        <v>8195</v>
      </c>
      <c r="BV275" s="303">
        <v>4294</v>
      </c>
      <c r="BW275" s="303">
        <v>3418</v>
      </c>
      <c r="BX275" s="303">
        <v>7907</v>
      </c>
      <c r="BY275" s="303">
        <v>21219</v>
      </c>
      <c r="BZ275" s="303">
        <v>5556</v>
      </c>
      <c r="CA275" s="303">
        <v>4987</v>
      </c>
      <c r="CB275" s="303">
        <v>8726</v>
      </c>
      <c r="CC275" s="303">
        <v>3904</v>
      </c>
      <c r="CD275" s="303">
        <v>4600</v>
      </c>
      <c r="CE275" s="303">
        <v>5037</v>
      </c>
      <c r="CF275" s="313">
        <f t="shared" si="142"/>
        <v>96721</v>
      </c>
      <c r="CG275" s="303">
        <v>3048</v>
      </c>
      <c r="CH275" s="303">
        <v>4093</v>
      </c>
      <c r="CI275" s="303">
        <v>6125</v>
      </c>
      <c r="CJ275" s="303">
        <v>10024</v>
      </c>
      <c r="CK275" s="303">
        <v>17855</v>
      </c>
      <c r="CL275" s="303">
        <v>4376</v>
      </c>
      <c r="CM275" s="303">
        <v>21794</v>
      </c>
      <c r="CN275" s="303">
        <v>4025</v>
      </c>
      <c r="CO275" s="303">
        <v>1240</v>
      </c>
      <c r="CP275" s="303">
        <v>5787</v>
      </c>
      <c r="CQ275" s="303">
        <v>7932</v>
      </c>
      <c r="CR275" s="303">
        <v>6362</v>
      </c>
      <c r="CS275" s="303">
        <v>4060</v>
      </c>
      <c r="CT275" s="313">
        <f t="shared" si="143"/>
        <v>26573</v>
      </c>
      <c r="CU275" s="303">
        <v>8847</v>
      </c>
      <c r="CV275" s="303">
        <v>5018</v>
      </c>
      <c r="CW275" s="303">
        <v>2196</v>
      </c>
      <c r="CX275" s="303">
        <v>4881</v>
      </c>
      <c r="CY275" s="303">
        <v>5631</v>
      </c>
      <c r="CZ275" s="313">
        <f t="shared" si="144"/>
        <v>60331</v>
      </c>
      <c r="DA275" s="303">
        <v>1894</v>
      </c>
      <c r="DB275" s="303">
        <v>1875</v>
      </c>
      <c r="DC275" s="303">
        <v>14407</v>
      </c>
      <c r="DD275" s="303">
        <v>22891</v>
      </c>
      <c r="DE275" s="303">
        <v>13742</v>
      </c>
      <c r="DF275" s="303">
        <v>5522</v>
      </c>
      <c r="DG275" s="313">
        <f t="shared" si="145"/>
        <v>719141</v>
      </c>
      <c r="DH275" s="314">
        <f t="shared" si="146"/>
        <v>15365</v>
      </c>
      <c r="DI275" s="315">
        <v>7024</v>
      </c>
      <c r="DJ275" s="315">
        <v>7740</v>
      </c>
      <c r="DK275" s="315">
        <v>601</v>
      </c>
      <c r="DL275" s="314" t="s">
        <v>413</v>
      </c>
      <c r="DM275" s="315">
        <v>13146</v>
      </c>
      <c r="DN275" s="316" t="s">
        <v>413</v>
      </c>
      <c r="DO275" s="3"/>
      <c r="DP275" s="3"/>
      <c r="DQ275" s="3"/>
      <c r="DR275" s="3"/>
      <c r="DS275" s="411"/>
      <c r="DT275" s="243"/>
      <c r="DU275" s="243"/>
      <c r="DV275" s="243"/>
      <c r="DW275" s="243"/>
      <c r="DX275" s="7"/>
      <c r="DY275" s="7"/>
      <c r="DZ275" s="7"/>
      <c r="EA275" s="7"/>
      <c r="EB275" s="7"/>
    </row>
    <row r="276" spans="1:132" s="6" customFormat="1" ht="16.5" customHeight="1">
      <c r="A276" s="499" t="s">
        <v>579</v>
      </c>
      <c r="B276" s="313">
        <f t="shared" si="132"/>
        <v>14141</v>
      </c>
      <c r="C276" s="303">
        <v>839</v>
      </c>
      <c r="D276" s="303">
        <v>1083</v>
      </c>
      <c r="E276" s="303">
        <v>903</v>
      </c>
      <c r="F276" s="303">
        <v>468</v>
      </c>
      <c r="G276" s="303">
        <v>1117</v>
      </c>
      <c r="H276" s="303">
        <v>1987</v>
      </c>
      <c r="I276" s="303">
        <v>1389</v>
      </c>
      <c r="J276" s="303">
        <v>521</v>
      </c>
      <c r="K276" s="303">
        <v>1368</v>
      </c>
      <c r="L276" s="303">
        <v>3410</v>
      </c>
      <c r="M276" s="303">
        <v>394</v>
      </c>
      <c r="N276" s="303">
        <v>662</v>
      </c>
      <c r="O276" s="313">
        <f t="shared" si="133"/>
        <v>5885</v>
      </c>
      <c r="P276" s="303">
        <v>1257</v>
      </c>
      <c r="Q276" s="303">
        <v>662</v>
      </c>
      <c r="R276" s="303">
        <v>402</v>
      </c>
      <c r="S276" s="303">
        <v>1013</v>
      </c>
      <c r="T276" s="303">
        <v>300</v>
      </c>
      <c r="U276" s="303">
        <v>859</v>
      </c>
      <c r="V276" s="303">
        <v>1096</v>
      </c>
      <c r="W276" s="303">
        <v>296</v>
      </c>
      <c r="X276" s="313">
        <f t="shared" si="134"/>
        <v>5023</v>
      </c>
      <c r="Y276" s="303">
        <v>1438</v>
      </c>
      <c r="Z276" s="303">
        <v>1361</v>
      </c>
      <c r="AA276" s="303">
        <v>1445</v>
      </c>
      <c r="AB276" s="303">
        <v>779</v>
      </c>
      <c r="AC276" s="313">
        <f t="shared" si="135"/>
        <v>3665</v>
      </c>
      <c r="AD276" s="303">
        <v>579</v>
      </c>
      <c r="AE276" s="303">
        <v>587</v>
      </c>
      <c r="AF276" s="303">
        <v>329</v>
      </c>
      <c r="AG276" s="303">
        <v>982</v>
      </c>
      <c r="AH276" s="303">
        <v>566</v>
      </c>
      <c r="AI276" s="303">
        <v>622</v>
      </c>
      <c r="AJ276" s="313">
        <f t="shared" si="136"/>
        <v>1348</v>
      </c>
      <c r="AK276" s="303">
        <v>898</v>
      </c>
      <c r="AL276" s="303">
        <v>450</v>
      </c>
      <c r="AM276" s="313">
        <f t="shared" si="137"/>
        <v>7811</v>
      </c>
      <c r="AN276" s="303">
        <v>456</v>
      </c>
      <c r="AO276" s="303">
        <v>680</v>
      </c>
      <c r="AP276" s="303">
        <v>973</v>
      </c>
      <c r="AQ276" s="303">
        <v>329</v>
      </c>
      <c r="AR276" s="303">
        <v>867</v>
      </c>
      <c r="AS276" s="303">
        <v>336</v>
      </c>
      <c r="AT276" s="303">
        <v>1493</v>
      </c>
      <c r="AU276" s="303">
        <v>1176</v>
      </c>
      <c r="AV276" s="303">
        <v>804</v>
      </c>
      <c r="AW276" s="303">
        <v>697</v>
      </c>
      <c r="AX276" s="313">
        <f t="shared" si="138"/>
        <v>12236</v>
      </c>
      <c r="AY276" s="303">
        <v>1098</v>
      </c>
      <c r="AZ276" s="303">
        <v>5670</v>
      </c>
      <c r="BA276" s="303">
        <v>852</v>
      </c>
      <c r="BB276" s="303">
        <v>3235</v>
      </c>
      <c r="BC276" s="303">
        <v>1381</v>
      </c>
      <c r="BD276" s="313">
        <f t="shared" si="139"/>
        <v>18357</v>
      </c>
      <c r="BE276" s="303">
        <v>5971</v>
      </c>
      <c r="BF276" s="303">
        <v>1329</v>
      </c>
      <c r="BG276" s="303">
        <v>1348</v>
      </c>
      <c r="BH276" s="303">
        <v>1421</v>
      </c>
      <c r="BI276" s="303">
        <v>2566</v>
      </c>
      <c r="BJ276" s="303">
        <v>2512</v>
      </c>
      <c r="BK276" s="303">
        <v>1704</v>
      </c>
      <c r="BL276" s="303">
        <v>1506</v>
      </c>
      <c r="BM276" s="313">
        <f t="shared" si="140"/>
        <v>7254</v>
      </c>
      <c r="BN276" s="303">
        <v>1762</v>
      </c>
      <c r="BO276" s="303">
        <v>805</v>
      </c>
      <c r="BP276" s="303">
        <v>1042</v>
      </c>
      <c r="BQ276" s="303">
        <v>960</v>
      </c>
      <c r="BR276" s="303">
        <v>2685</v>
      </c>
      <c r="BS276" s="313">
        <f t="shared" si="141"/>
        <v>10432</v>
      </c>
      <c r="BT276" s="348">
        <v>643</v>
      </c>
      <c r="BU276" s="303">
        <v>1103</v>
      </c>
      <c r="BV276" s="303">
        <v>522</v>
      </c>
      <c r="BW276" s="303">
        <v>420</v>
      </c>
      <c r="BX276" s="303">
        <v>893</v>
      </c>
      <c r="BY276" s="303">
        <v>1768</v>
      </c>
      <c r="BZ276" s="303">
        <v>1114</v>
      </c>
      <c r="CA276" s="303">
        <v>760</v>
      </c>
      <c r="CB276" s="303">
        <v>1474</v>
      </c>
      <c r="CC276" s="303">
        <v>692</v>
      </c>
      <c r="CD276" s="303">
        <v>602</v>
      </c>
      <c r="CE276" s="303">
        <v>441</v>
      </c>
      <c r="CF276" s="313">
        <f t="shared" si="142"/>
        <v>11360</v>
      </c>
      <c r="CG276" s="303">
        <v>469</v>
      </c>
      <c r="CH276" s="303">
        <v>835</v>
      </c>
      <c r="CI276" s="303">
        <v>616</v>
      </c>
      <c r="CJ276" s="303">
        <v>1641</v>
      </c>
      <c r="CK276" s="303">
        <v>1378</v>
      </c>
      <c r="CL276" s="303">
        <v>995</v>
      </c>
      <c r="CM276" s="303">
        <v>2128</v>
      </c>
      <c r="CN276" s="303">
        <v>412</v>
      </c>
      <c r="CO276" s="303">
        <v>226</v>
      </c>
      <c r="CP276" s="303">
        <v>907</v>
      </c>
      <c r="CQ276" s="303">
        <v>611</v>
      </c>
      <c r="CR276" s="303">
        <v>624</v>
      </c>
      <c r="CS276" s="303">
        <v>518</v>
      </c>
      <c r="CT276" s="313">
        <f t="shared" si="143"/>
        <v>7203</v>
      </c>
      <c r="CU276" s="303">
        <v>2001</v>
      </c>
      <c r="CV276" s="303">
        <v>1958</v>
      </c>
      <c r="CW276" s="303">
        <v>711</v>
      </c>
      <c r="CX276" s="303">
        <v>1265</v>
      </c>
      <c r="CY276" s="303">
        <v>1268</v>
      </c>
      <c r="CZ276" s="313">
        <f t="shared" si="144"/>
        <v>11558</v>
      </c>
      <c r="DA276" s="303">
        <v>258</v>
      </c>
      <c r="DB276" s="303">
        <v>231</v>
      </c>
      <c r="DC276" s="303">
        <v>3040</v>
      </c>
      <c r="DD276" s="303">
        <v>4220</v>
      </c>
      <c r="DE276" s="303">
        <v>2818</v>
      </c>
      <c r="DF276" s="303">
        <v>991</v>
      </c>
      <c r="DG276" s="313">
        <f t="shared" si="145"/>
        <v>116273</v>
      </c>
      <c r="DH276" s="314">
        <f t="shared" si="146"/>
        <v>2606</v>
      </c>
      <c r="DI276" s="315">
        <v>894</v>
      </c>
      <c r="DJ276" s="315">
        <v>1458</v>
      </c>
      <c r="DK276" s="315">
        <v>254</v>
      </c>
      <c r="DL276" s="314" t="s">
        <v>413</v>
      </c>
      <c r="DM276" s="315">
        <v>988</v>
      </c>
      <c r="DN276" s="316" t="s">
        <v>413</v>
      </c>
      <c r="DO276" s="3"/>
      <c r="DP276" s="3"/>
      <c r="DQ276" s="3"/>
      <c r="DR276" s="3"/>
      <c r="DS276" s="411"/>
      <c r="DT276" s="243"/>
      <c r="DU276" s="243"/>
      <c r="DV276" s="243"/>
      <c r="DW276" s="243"/>
      <c r="DX276" s="7"/>
      <c r="DY276" s="7"/>
      <c r="DZ276" s="7"/>
      <c r="EA276" s="7"/>
      <c r="EB276" s="7"/>
    </row>
    <row r="277" spans="1:132" s="6" customFormat="1" ht="16.5" customHeight="1">
      <c r="A277" s="500" t="s">
        <v>25</v>
      </c>
      <c r="B277" s="313">
        <f t="shared" si="132"/>
        <v>62807</v>
      </c>
      <c r="C277" s="303">
        <v>4246</v>
      </c>
      <c r="D277" s="303">
        <v>2991</v>
      </c>
      <c r="E277" s="303">
        <v>2729</v>
      </c>
      <c r="F277" s="303">
        <v>1194</v>
      </c>
      <c r="G277" s="303">
        <v>4685</v>
      </c>
      <c r="H277" s="303">
        <v>9184</v>
      </c>
      <c r="I277" s="303">
        <v>7618</v>
      </c>
      <c r="J277" s="303">
        <v>1955</v>
      </c>
      <c r="K277" s="303">
        <v>4780</v>
      </c>
      <c r="L277" s="303">
        <v>14594</v>
      </c>
      <c r="M277" s="303">
        <v>3625</v>
      </c>
      <c r="N277" s="303">
        <v>5206</v>
      </c>
      <c r="O277" s="313">
        <f t="shared" si="133"/>
        <v>26361</v>
      </c>
      <c r="P277" s="303">
        <v>5219</v>
      </c>
      <c r="Q277" s="303">
        <v>5566</v>
      </c>
      <c r="R277" s="303">
        <v>2403</v>
      </c>
      <c r="S277" s="303">
        <v>2305</v>
      </c>
      <c r="T277" s="303">
        <v>1437</v>
      </c>
      <c r="U277" s="303">
        <v>5473</v>
      </c>
      <c r="V277" s="303">
        <v>2768</v>
      </c>
      <c r="W277" s="303">
        <v>1190</v>
      </c>
      <c r="X277" s="313">
        <f t="shared" si="134"/>
        <v>27317</v>
      </c>
      <c r="Y277" s="303">
        <v>4161</v>
      </c>
      <c r="Z277" s="303">
        <v>9803</v>
      </c>
      <c r="AA277" s="303">
        <v>8278</v>
      </c>
      <c r="AB277" s="303">
        <v>5075</v>
      </c>
      <c r="AC277" s="313">
        <f t="shared" si="135"/>
        <v>19483</v>
      </c>
      <c r="AD277" s="303">
        <v>3633</v>
      </c>
      <c r="AE277" s="303">
        <v>2584</v>
      </c>
      <c r="AF277" s="303">
        <v>2040</v>
      </c>
      <c r="AG277" s="303">
        <v>3783</v>
      </c>
      <c r="AH277" s="303">
        <v>2780</v>
      </c>
      <c r="AI277" s="303">
        <v>4663</v>
      </c>
      <c r="AJ277" s="313">
        <f t="shared" si="136"/>
        <v>3513</v>
      </c>
      <c r="AK277" s="303">
        <v>1877</v>
      </c>
      <c r="AL277" s="303">
        <v>1636</v>
      </c>
      <c r="AM277" s="313">
        <f t="shared" si="137"/>
        <v>44218</v>
      </c>
      <c r="AN277" s="303">
        <v>2451</v>
      </c>
      <c r="AO277" s="303">
        <v>2538</v>
      </c>
      <c r="AP277" s="303">
        <v>3988</v>
      </c>
      <c r="AQ277" s="303">
        <v>1895</v>
      </c>
      <c r="AR277" s="303">
        <v>6379</v>
      </c>
      <c r="AS277" s="303">
        <v>1375</v>
      </c>
      <c r="AT277" s="303">
        <v>6564</v>
      </c>
      <c r="AU277" s="303">
        <v>7953</v>
      </c>
      <c r="AV277" s="303">
        <v>7880</v>
      </c>
      <c r="AW277" s="303">
        <v>3195</v>
      </c>
      <c r="AX277" s="313">
        <f t="shared" si="138"/>
        <v>51238</v>
      </c>
      <c r="AY277" s="303">
        <v>4036</v>
      </c>
      <c r="AZ277" s="303">
        <v>21671</v>
      </c>
      <c r="BA277" s="303">
        <v>7811</v>
      </c>
      <c r="BB277" s="303">
        <v>12451</v>
      </c>
      <c r="BC277" s="303">
        <v>5269</v>
      </c>
      <c r="BD277" s="313">
        <f t="shared" si="139"/>
        <v>70741</v>
      </c>
      <c r="BE277" s="303">
        <v>14941</v>
      </c>
      <c r="BF277" s="303">
        <v>7395</v>
      </c>
      <c r="BG277" s="303">
        <v>9024</v>
      </c>
      <c r="BH277" s="303">
        <v>7476</v>
      </c>
      <c r="BI277" s="303">
        <v>7309</v>
      </c>
      <c r="BJ277" s="303">
        <v>10623</v>
      </c>
      <c r="BK277" s="303">
        <v>7923</v>
      </c>
      <c r="BL277" s="303">
        <v>6050</v>
      </c>
      <c r="BM277" s="313">
        <f t="shared" si="140"/>
        <v>25996</v>
      </c>
      <c r="BN277" s="303">
        <v>5269</v>
      </c>
      <c r="BO277" s="303">
        <v>4894</v>
      </c>
      <c r="BP277" s="303">
        <v>4480</v>
      </c>
      <c r="BQ277" s="303">
        <v>2516</v>
      </c>
      <c r="BR277" s="303">
        <v>8837</v>
      </c>
      <c r="BS277" s="313">
        <f t="shared" si="141"/>
        <v>46713</v>
      </c>
      <c r="BT277" s="348">
        <v>3382</v>
      </c>
      <c r="BU277" s="303">
        <v>6168</v>
      </c>
      <c r="BV277" s="303">
        <v>1739</v>
      </c>
      <c r="BW277" s="303">
        <v>1146</v>
      </c>
      <c r="BX277" s="303">
        <v>3009</v>
      </c>
      <c r="BY277" s="303">
        <v>10521</v>
      </c>
      <c r="BZ277" s="303">
        <v>2341</v>
      </c>
      <c r="CA277" s="303">
        <v>2780</v>
      </c>
      <c r="CB277" s="303">
        <v>4877</v>
      </c>
      <c r="CC277" s="303">
        <v>4328</v>
      </c>
      <c r="CD277" s="303">
        <v>3101</v>
      </c>
      <c r="CE277" s="303">
        <v>3321</v>
      </c>
      <c r="CF277" s="313">
        <f t="shared" si="142"/>
        <v>46915</v>
      </c>
      <c r="CG277" s="303">
        <v>1269</v>
      </c>
      <c r="CH277" s="303">
        <v>4728</v>
      </c>
      <c r="CI277" s="303">
        <v>3321</v>
      </c>
      <c r="CJ277" s="303">
        <v>4672</v>
      </c>
      <c r="CK277" s="303">
        <v>9460</v>
      </c>
      <c r="CL277" s="303">
        <v>1853</v>
      </c>
      <c r="CM277" s="303">
        <v>8745</v>
      </c>
      <c r="CN277" s="303">
        <v>1560</v>
      </c>
      <c r="CO277" s="303">
        <v>1154</v>
      </c>
      <c r="CP277" s="303">
        <v>1936</v>
      </c>
      <c r="CQ277" s="303">
        <v>3314</v>
      </c>
      <c r="CR277" s="303">
        <v>2708</v>
      </c>
      <c r="CS277" s="303">
        <v>2195</v>
      </c>
      <c r="CT277" s="313">
        <f t="shared" si="143"/>
        <v>28928</v>
      </c>
      <c r="CU277" s="303">
        <v>10339</v>
      </c>
      <c r="CV277" s="303">
        <v>5805</v>
      </c>
      <c r="CW277" s="303">
        <v>2783</v>
      </c>
      <c r="CX277" s="303">
        <v>4272</v>
      </c>
      <c r="CY277" s="303">
        <v>5729</v>
      </c>
      <c r="CZ277" s="313">
        <f t="shared" si="144"/>
        <v>32014</v>
      </c>
      <c r="DA277" s="303">
        <v>1343</v>
      </c>
      <c r="DB277" s="303">
        <v>1129</v>
      </c>
      <c r="DC277" s="303">
        <v>6143</v>
      </c>
      <c r="DD277" s="303">
        <v>13189</v>
      </c>
      <c r="DE277" s="303">
        <v>7086</v>
      </c>
      <c r="DF277" s="303">
        <v>3124</v>
      </c>
      <c r="DG277" s="313">
        <f t="shared" si="145"/>
        <v>486244</v>
      </c>
      <c r="DH277" s="314">
        <f t="shared" si="146"/>
        <v>6869</v>
      </c>
      <c r="DI277" s="315">
        <v>3329</v>
      </c>
      <c r="DJ277" s="315">
        <v>2760</v>
      </c>
      <c r="DK277" s="315">
        <v>780</v>
      </c>
      <c r="DL277" s="314" t="s">
        <v>413</v>
      </c>
      <c r="DM277" s="315">
        <v>7844</v>
      </c>
      <c r="DN277" s="316" t="s">
        <v>413</v>
      </c>
      <c r="DO277" s="3"/>
      <c r="DP277" s="3"/>
      <c r="DQ277" s="3"/>
      <c r="DR277" s="3"/>
      <c r="DS277" s="411"/>
      <c r="DT277" s="243"/>
      <c r="DU277" s="243"/>
      <c r="DV277" s="243"/>
      <c r="DW277" s="243"/>
      <c r="DX277" s="7"/>
      <c r="DY277" s="7"/>
      <c r="DZ277" s="7"/>
      <c r="EA277" s="7"/>
      <c r="EB277" s="7"/>
    </row>
    <row r="278" spans="1:132" s="6" customFormat="1" ht="16.5" customHeight="1">
      <c r="A278" s="499" t="s">
        <v>20</v>
      </c>
      <c r="B278" s="313">
        <f t="shared" si="132"/>
        <v>42743</v>
      </c>
      <c r="C278" s="303">
        <v>2819</v>
      </c>
      <c r="D278" s="303">
        <v>2026</v>
      </c>
      <c r="E278" s="303">
        <v>2021</v>
      </c>
      <c r="F278" s="303">
        <v>650</v>
      </c>
      <c r="G278" s="303">
        <v>3553</v>
      </c>
      <c r="H278" s="303">
        <v>6987</v>
      </c>
      <c r="I278" s="303">
        <v>4756</v>
      </c>
      <c r="J278" s="303">
        <v>1195</v>
      </c>
      <c r="K278" s="303">
        <v>2873</v>
      </c>
      <c r="L278" s="303">
        <v>9454</v>
      </c>
      <c r="M278" s="303">
        <v>2611</v>
      </c>
      <c r="N278" s="303">
        <v>3798</v>
      </c>
      <c r="O278" s="313">
        <f t="shared" si="133"/>
        <v>17650</v>
      </c>
      <c r="P278" s="303">
        <v>3511</v>
      </c>
      <c r="Q278" s="303">
        <v>4190</v>
      </c>
      <c r="R278" s="303">
        <v>1565</v>
      </c>
      <c r="S278" s="303">
        <v>1603</v>
      </c>
      <c r="T278" s="303">
        <v>1022</v>
      </c>
      <c r="U278" s="303">
        <v>3142</v>
      </c>
      <c r="V278" s="303">
        <v>1677</v>
      </c>
      <c r="W278" s="303">
        <v>940</v>
      </c>
      <c r="X278" s="313">
        <f t="shared" si="134"/>
        <v>18451</v>
      </c>
      <c r="Y278" s="303">
        <v>3011</v>
      </c>
      <c r="Z278" s="303">
        <v>7023</v>
      </c>
      <c r="AA278" s="303">
        <v>5324</v>
      </c>
      <c r="AB278" s="303">
        <v>3093</v>
      </c>
      <c r="AC278" s="313">
        <f t="shared" si="135"/>
        <v>12785</v>
      </c>
      <c r="AD278" s="303">
        <v>2584</v>
      </c>
      <c r="AE278" s="303">
        <v>1498</v>
      </c>
      <c r="AF278" s="303">
        <v>1330</v>
      </c>
      <c r="AG278" s="303">
        <v>2551</v>
      </c>
      <c r="AH278" s="303">
        <v>1872</v>
      </c>
      <c r="AI278" s="303">
        <v>2950</v>
      </c>
      <c r="AJ278" s="313">
        <f t="shared" si="136"/>
        <v>3055</v>
      </c>
      <c r="AK278" s="303">
        <v>1765</v>
      </c>
      <c r="AL278" s="303">
        <v>1290</v>
      </c>
      <c r="AM278" s="313">
        <f t="shared" si="137"/>
        <v>30739</v>
      </c>
      <c r="AN278" s="303">
        <v>1875</v>
      </c>
      <c r="AO278" s="303">
        <v>1659</v>
      </c>
      <c r="AP278" s="303">
        <v>2501</v>
      </c>
      <c r="AQ278" s="303">
        <v>1165</v>
      </c>
      <c r="AR278" s="303">
        <v>5047</v>
      </c>
      <c r="AS278" s="303">
        <v>986</v>
      </c>
      <c r="AT278" s="303">
        <v>4846</v>
      </c>
      <c r="AU278" s="303">
        <v>5141</v>
      </c>
      <c r="AV278" s="303">
        <v>5266</v>
      </c>
      <c r="AW278" s="303">
        <v>2253</v>
      </c>
      <c r="AX278" s="313">
        <f t="shared" si="138"/>
        <v>36417</v>
      </c>
      <c r="AY278" s="303">
        <v>2712</v>
      </c>
      <c r="AZ278" s="303">
        <v>15488</v>
      </c>
      <c r="BA278" s="303">
        <v>5590</v>
      </c>
      <c r="BB278" s="303">
        <v>8960</v>
      </c>
      <c r="BC278" s="303">
        <v>3667</v>
      </c>
      <c r="BD278" s="313">
        <f t="shared" si="139"/>
        <v>45088</v>
      </c>
      <c r="BE278" s="303">
        <v>8547</v>
      </c>
      <c r="BF278" s="303">
        <v>4585</v>
      </c>
      <c r="BG278" s="303">
        <v>5680</v>
      </c>
      <c r="BH278" s="303">
        <v>4880</v>
      </c>
      <c r="BI278" s="303">
        <v>4373</v>
      </c>
      <c r="BJ278" s="303">
        <v>7658</v>
      </c>
      <c r="BK278" s="303">
        <v>5248</v>
      </c>
      <c r="BL278" s="303">
        <v>4117</v>
      </c>
      <c r="BM278" s="313">
        <f t="shared" si="140"/>
        <v>17039</v>
      </c>
      <c r="BN278" s="303">
        <v>3248</v>
      </c>
      <c r="BO278" s="303">
        <v>3628</v>
      </c>
      <c r="BP278" s="303">
        <v>2868</v>
      </c>
      <c r="BQ278" s="303">
        <v>1730</v>
      </c>
      <c r="BR278" s="303">
        <v>5565</v>
      </c>
      <c r="BS278" s="313">
        <f t="shared" si="141"/>
        <v>31141</v>
      </c>
      <c r="BT278" s="348">
        <v>2188</v>
      </c>
      <c r="BU278" s="303">
        <v>4078</v>
      </c>
      <c r="BV278" s="303">
        <v>900</v>
      </c>
      <c r="BW278" s="303">
        <v>741</v>
      </c>
      <c r="BX278" s="303">
        <v>1970</v>
      </c>
      <c r="BY278" s="303">
        <v>7257</v>
      </c>
      <c r="BZ278" s="303">
        <v>1610</v>
      </c>
      <c r="CA278" s="303">
        <v>1859</v>
      </c>
      <c r="CB278" s="303">
        <v>3142</v>
      </c>
      <c r="CC278" s="303">
        <v>3165</v>
      </c>
      <c r="CD278" s="303">
        <v>1981</v>
      </c>
      <c r="CE278" s="303">
        <v>2250</v>
      </c>
      <c r="CF278" s="313">
        <f t="shared" si="142"/>
        <v>33943</v>
      </c>
      <c r="CG278" s="303">
        <v>846</v>
      </c>
      <c r="CH278" s="303">
        <v>3750</v>
      </c>
      <c r="CI278" s="303">
        <v>2243</v>
      </c>
      <c r="CJ278" s="303">
        <v>3446</v>
      </c>
      <c r="CK278" s="303">
        <v>6875</v>
      </c>
      <c r="CL278" s="303">
        <v>1263</v>
      </c>
      <c r="CM278" s="303">
        <v>6755</v>
      </c>
      <c r="CN278" s="303">
        <v>1105</v>
      </c>
      <c r="CO278" s="303">
        <v>837</v>
      </c>
      <c r="CP278" s="303">
        <v>1389</v>
      </c>
      <c r="CQ278" s="303">
        <v>2511</v>
      </c>
      <c r="CR278" s="303">
        <v>1388</v>
      </c>
      <c r="CS278" s="303">
        <v>1535</v>
      </c>
      <c r="CT278" s="313">
        <f t="shared" si="143"/>
        <v>19881</v>
      </c>
      <c r="CU278" s="303">
        <v>7033</v>
      </c>
      <c r="CV278" s="303">
        <v>4233</v>
      </c>
      <c r="CW278" s="303">
        <v>1608</v>
      </c>
      <c r="CX278" s="303">
        <v>2904</v>
      </c>
      <c r="CY278" s="303">
        <v>4103</v>
      </c>
      <c r="CZ278" s="313">
        <f t="shared" si="144"/>
        <v>22679</v>
      </c>
      <c r="DA278" s="303">
        <v>961</v>
      </c>
      <c r="DB278" s="303">
        <v>793</v>
      </c>
      <c r="DC278" s="303">
        <v>4219</v>
      </c>
      <c r="DD278" s="303">
        <v>9245</v>
      </c>
      <c r="DE278" s="303">
        <v>5263</v>
      </c>
      <c r="DF278" s="303">
        <v>2198</v>
      </c>
      <c r="DG278" s="313">
        <f t="shared" si="145"/>
        <v>331611</v>
      </c>
      <c r="DH278" s="314">
        <f t="shared" si="146"/>
        <v>6148</v>
      </c>
      <c r="DI278" s="315">
        <v>2910</v>
      </c>
      <c r="DJ278" s="315">
        <v>2527</v>
      </c>
      <c r="DK278" s="315">
        <v>711</v>
      </c>
      <c r="DL278" s="314" t="s">
        <v>413</v>
      </c>
      <c r="DM278" s="315">
        <v>6171</v>
      </c>
      <c r="DN278" s="316" t="s">
        <v>413</v>
      </c>
      <c r="DO278" s="3"/>
      <c r="DP278" s="3"/>
      <c r="DQ278" s="3"/>
      <c r="DR278" s="3"/>
      <c r="DS278" s="411"/>
      <c r="DT278" s="243"/>
      <c r="DU278" s="243"/>
      <c r="DV278" s="243"/>
      <c r="DW278" s="243"/>
      <c r="DX278" s="7"/>
      <c r="DY278" s="7"/>
      <c r="DZ278" s="7"/>
      <c r="EA278" s="7"/>
      <c r="EB278" s="7"/>
    </row>
    <row r="279" spans="1:132" s="6" customFormat="1" ht="16.5" customHeight="1">
      <c r="A279" s="499" t="s">
        <v>19</v>
      </c>
      <c r="B279" s="313">
        <f t="shared" si="132"/>
        <v>15648</v>
      </c>
      <c r="C279" s="303">
        <v>1157</v>
      </c>
      <c r="D279" s="303">
        <v>675</v>
      </c>
      <c r="E279" s="303">
        <v>602</v>
      </c>
      <c r="F279" s="303">
        <v>508</v>
      </c>
      <c r="G279" s="303">
        <v>953</v>
      </c>
      <c r="H279" s="303">
        <v>1964</v>
      </c>
      <c r="I279" s="303">
        <v>2063</v>
      </c>
      <c r="J279" s="303">
        <v>567</v>
      </c>
      <c r="K279" s="303">
        <v>1367</v>
      </c>
      <c r="L279" s="303">
        <v>3660</v>
      </c>
      <c r="M279" s="303">
        <v>808</v>
      </c>
      <c r="N279" s="303">
        <v>1324</v>
      </c>
      <c r="O279" s="313">
        <f t="shared" si="133"/>
        <v>6703</v>
      </c>
      <c r="P279" s="303">
        <v>1263</v>
      </c>
      <c r="Q279" s="303">
        <v>1160</v>
      </c>
      <c r="R279" s="303">
        <v>750</v>
      </c>
      <c r="S279" s="303">
        <v>471</v>
      </c>
      <c r="T279" s="303">
        <v>343</v>
      </c>
      <c r="U279" s="303">
        <v>1661</v>
      </c>
      <c r="V279" s="303">
        <v>862</v>
      </c>
      <c r="W279" s="303">
        <v>193</v>
      </c>
      <c r="X279" s="313">
        <f t="shared" si="134"/>
        <v>7434</v>
      </c>
      <c r="Y279" s="303">
        <v>968</v>
      </c>
      <c r="Z279" s="303">
        <v>2476</v>
      </c>
      <c r="AA279" s="303">
        <v>2306</v>
      </c>
      <c r="AB279" s="303">
        <v>1684</v>
      </c>
      <c r="AC279" s="313">
        <f t="shared" si="135"/>
        <v>5534</v>
      </c>
      <c r="AD279" s="303">
        <v>818</v>
      </c>
      <c r="AE279" s="303">
        <v>939</v>
      </c>
      <c r="AF279" s="303">
        <v>550</v>
      </c>
      <c r="AG279" s="303">
        <v>954</v>
      </c>
      <c r="AH279" s="303">
        <v>760</v>
      </c>
      <c r="AI279" s="303">
        <v>1513</v>
      </c>
      <c r="AJ279" s="313">
        <f t="shared" si="136"/>
        <v>351</v>
      </c>
      <c r="AK279" s="303">
        <v>94</v>
      </c>
      <c r="AL279" s="303">
        <v>257</v>
      </c>
      <c r="AM279" s="313">
        <f t="shared" si="137"/>
        <v>10097</v>
      </c>
      <c r="AN279" s="303">
        <v>515</v>
      </c>
      <c r="AO279" s="303">
        <v>665</v>
      </c>
      <c r="AP279" s="303">
        <v>964</v>
      </c>
      <c r="AQ279" s="303">
        <v>471</v>
      </c>
      <c r="AR279" s="303">
        <v>950</v>
      </c>
      <c r="AS279" s="303">
        <v>327</v>
      </c>
      <c r="AT279" s="303">
        <v>1391</v>
      </c>
      <c r="AU279" s="303">
        <v>1988</v>
      </c>
      <c r="AV279" s="303">
        <v>2045</v>
      </c>
      <c r="AW279" s="303">
        <v>781</v>
      </c>
      <c r="AX279" s="313">
        <f t="shared" si="138"/>
        <v>10780</v>
      </c>
      <c r="AY279" s="303">
        <v>984</v>
      </c>
      <c r="AZ279" s="303">
        <v>4423</v>
      </c>
      <c r="BA279" s="303">
        <v>1955</v>
      </c>
      <c r="BB279" s="303">
        <v>2355</v>
      </c>
      <c r="BC279" s="303">
        <v>1063</v>
      </c>
      <c r="BD279" s="313">
        <f t="shared" si="139"/>
        <v>18227</v>
      </c>
      <c r="BE279" s="303">
        <v>3912</v>
      </c>
      <c r="BF279" s="303">
        <v>2380</v>
      </c>
      <c r="BG279" s="303">
        <v>2864</v>
      </c>
      <c r="BH279" s="303">
        <v>1815</v>
      </c>
      <c r="BI279" s="303">
        <v>1942</v>
      </c>
      <c r="BJ279" s="303">
        <v>2182</v>
      </c>
      <c r="BK279" s="303">
        <v>1627</v>
      </c>
      <c r="BL279" s="303">
        <v>1505</v>
      </c>
      <c r="BM279" s="313">
        <f t="shared" si="140"/>
        <v>5828</v>
      </c>
      <c r="BN279" s="303">
        <v>1249</v>
      </c>
      <c r="BO279" s="303">
        <v>853</v>
      </c>
      <c r="BP279" s="303">
        <v>994</v>
      </c>
      <c r="BQ279" s="303">
        <v>687</v>
      </c>
      <c r="BR279" s="303">
        <v>2045</v>
      </c>
      <c r="BS279" s="313">
        <f t="shared" si="141"/>
        <v>12437</v>
      </c>
      <c r="BT279" s="348">
        <v>996</v>
      </c>
      <c r="BU279" s="303">
        <v>1546</v>
      </c>
      <c r="BV279" s="303">
        <v>739</v>
      </c>
      <c r="BW279" s="303">
        <v>334</v>
      </c>
      <c r="BX279" s="303">
        <v>910</v>
      </c>
      <c r="BY279" s="303">
        <v>2467</v>
      </c>
      <c r="BZ279" s="303">
        <v>654</v>
      </c>
      <c r="CA279" s="303">
        <v>669</v>
      </c>
      <c r="CB279" s="303">
        <v>1412</v>
      </c>
      <c r="CC279" s="303">
        <v>1027</v>
      </c>
      <c r="CD279" s="303">
        <v>788</v>
      </c>
      <c r="CE279" s="303">
        <v>895</v>
      </c>
      <c r="CF279" s="313">
        <f t="shared" si="142"/>
        <v>11189</v>
      </c>
      <c r="CG279" s="303">
        <v>364</v>
      </c>
      <c r="CH279" s="303">
        <v>867</v>
      </c>
      <c r="CI279" s="303">
        <v>1013</v>
      </c>
      <c r="CJ279" s="303">
        <v>877</v>
      </c>
      <c r="CK279" s="303">
        <v>2552</v>
      </c>
      <c r="CL279" s="303">
        <v>522</v>
      </c>
      <c r="CM279" s="303">
        <v>1554</v>
      </c>
      <c r="CN279" s="303">
        <v>430</v>
      </c>
      <c r="CO279" s="303">
        <v>309</v>
      </c>
      <c r="CP279" s="303">
        <v>432</v>
      </c>
      <c r="CQ279" s="303">
        <v>645</v>
      </c>
      <c r="CR279" s="303">
        <v>1093</v>
      </c>
      <c r="CS279" s="303">
        <v>531</v>
      </c>
      <c r="CT279" s="313">
        <f t="shared" si="143"/>
        <v>7069</v>
      </c>
      <c r="CU279" s="303">
        <v>2562</v>
      </c>
      <c r="CV279" s="303">
        <v>1340</v>
      </c>
      <c r="CW279" s="303">
        <v>876</v>
      </c>
      <c r="CX279" s="303">
        <v>1057</v>
      </c>
      <c r="CY279" s="303">
        <v>1234</v>
      </c>
      <c r="CZ279" s="313">
        <f t="shared" si="144"/>
        <v>6871</v>
      </c>
      <c r="DA279" s="303">
        <v>336</v>
      </c>
      <c r="DB279" s="303">
        <v>301</v>
      </c>
      <c r="DC279" s="303">
        <v>1093</v>
      </c>
      <c r="DD279" s="303">
        <v>2947</v>
      </c>
      <c r="DE279" s="303">
        <v>1445</v>
      </c>
      <c r="DF279" s="303">
        <v>749</v>
      </c>
      <c r="DG279" s="313">
        <f t="shared" si="145"/>
        <v>118168</v>
      </c>
      <c r="DH279" s="314">
        <f t="shared" si="146"/>
        <v>304</v>
      </c>
      <c r="DI279" s="315">
        <v>83</v>
      </c>
      <c r="DJ279" s="315">
        <v>208</v>
      </c>
      <c r="DK279" s="315">
        <v>13</v>
      </c>
      <c r="DL279" s="314" t="s">
        <v>413</v>
      </c>
      <c r="DM279" s="315">
        <v>795</v>
      </c>
      <c r="DN279" s="316" t="s">
        <v>413</v>
      </c>
      <c r="DO279" s="3"/>
      <c r="DP279" s="3"/>
      <c r="DQ279" s="3"/>
      <c r="DR279" s="3"/>
      <c r="DS279" s="411"/>
      <c r="DT279" s="243"/>
      <c r="DU279" s="243"/>
      <c r="DV279" s="243"/>
      <c r="DW279" s="243"/>
      <c r="DX279" s="7"/>
      <c r="DY279" s="7"/>
      <c r="DZ279" s="7"/>
      <c r="EA279" s="7"/>
      <c r="EB279" s="7"/>
    </row>
    <row r="280" spans="1:132" s="6" customFormat="1" ht="16.5" customHeight="1">
      <c r="A280" s="500" t="s">
        <v>21</v>
      </c>
      <c r="B280" s="313">
        <f t="shared" si="132"/>
        <v>15876</v>
      </c>
      <c r="C280" s="303">
        <v>1255</v>
      </c>
      <c r="D280" s="303">
        <v>1028</v>
      </c>
      <c r="E280" s="303">
        <v>635</v>
      </c>
      <c r="F280" s="303">
        <v>246</v>
      </c>
      <c r="G280" s="303">
        <v>1216</v>
      </c>
      <c r="H280" s="303">
        <v>2593</v>
      </c>
      <c r="I280" s="303">
        <v>2007</v>
      </c>
      <c r="J280" s="303">
        <v>663</v>
      </c>
      <c r="K280" s="303">
        <v>1172</v>
      </c>
      <c r="L280" s="303">
        <v>3037</v>
      </c>
      <c r="M280" s="303">
        <v>1007</v>
      </c>
      <c r="N280" s="303">
        <v>1017</v>
      </c>
      <c r="O280" s="313">
        <f t="shared" si="133"/>
        <v>7853</v>
      </c>
      <c r="P280" s="303">
        <v>1411</v>
      </c>
      <c r="Q280" s="303">
        <v>1159</v>
      </c>
      <c r="R280" s="303">
        <v>766</v>
      </c>
      <c r="S280" s="303">
        <v>833</v>
      </c>
      <c r="T280" s="303">
        <v>757</v>
      </c>
      <c r="U280" s="303">
        <v>1228</v>
      </c>
      <c r="V280" s="303">
        <v>1365</v>
      </c>
      <c r="W280" s="303">
        <v>334</v>
      </c>
      <c r="X280" s="313">
        <f t="shared" si="134"/>
        <v>8415</v>
      </c>
      <c r="Y280" s="303">
        <v>1727</v>
      </c>
      <c r="Z280" s="303">
        <v>2506</v>
      </c>
      <c r="AA280" s="303">
        <v>2860</v>
      </c>
      <c r="AB280" s="303">
        <v>1322</v>
      </c>
      <c r="AC280" s="313">
        <f t="shared" si="135"/>
        <v>6089</v>
      </c>
      <c r="AD280" s="303">
        <v>869</v>
      </c>
      <c r="AE280" s="303">
        <v>1289</v>
      </c>
      <c r="AF280" s="303">
        <v>512</v>
      </c>
      <c r="AG280" s="303">
        <v>1206</v>
      </c>
      <c r="AH280" s="303">
        <v>895</v>
      </c>
      <c r="AI280" s="303">
        <v>1318</v>
      </c>
      <c r="AJ280" s="313">
        <f t="shared" si="136"/>
        <v>360</v>
      </c>
      <c r="AK280" s="303">
        <v>160</v>
      </c>
      <c r="AL280" s="303">
        <v>200</v>
      </c>
      <c r="AM280" s="313">
        <f t="shared" si="137"/>
        <v>14658</v>
      </c>
      <c r="AN280" s="303">
        <v>1080</v>
      </c>
      <c r="AO280" s="303">
        <v>1044</v>
      </c>
      <c r="AP280" s="303">
        <v>1559</v>
      </c>
      <c r="AQ280" s="303">
        <v>617</v>
      </c>
      <c r="AR280" s="303">
        <v>1911</v>
      </c>
      <c r="AS280" s="303">
        <v>651</v>
      </c>
      <c r="AT280" s="303">
        <v>2276</v>
      </c>
      <c r="AU280" s="303">
        <v>2864</v>
      </c>
      <c r="AV280" s="303">
        <v>1715</v>
      </c>
      <c r="AW280" s="303">
        <v>941</v>
      </c>
      <c r="AX280" s="313">
        <f t="shared" si="138"/>
        <v>23783</v>
      </c>
      <c r="AY280" s="303">
        <v>1939</v>
      </c>
      <c r="AZ280" s="303">
        <v>11878</v>
      </c>
      <c r="BA280" s="303">
        <v>1849</v>
      </c>
      <c r="BB280" s="303">
        <v>6290</v>
      </c>
      <c r="BC280" s="303">
        <v>1827</v>
      </c>
      <c r="BD280" s="313">
        <f t="shared" si="139"/>
        <v>25056</v>
      </c>
      <c r="BE280" s="303">
        <v>4825</v>
      </c>
      <c r="BF280" s="303">
        <v>3050</v>
      </c>
      <c r="BG280" s="303">
        <v>2265</v>
      </c>
      <c r="BH280" s="303">
        <v>2666</v>
      </c>
      <c r="BI280" s="303">
        <v>2668</v>
      </c>
      <c r="BJ280" s="303">
        <v>4666</v>
      </c>
      <c r="BK280" s="303">
        <v>2726</v>
      </c>
      <c r="BL280" s="303">
        <v>2190</v>
      </c>
      <c r="BM280" s="313">
        <f t="shared" si="140"/>
        <v>10387</v>
      </c>
      <c r="BN280" s="303">
        <v>2246</v>
      </c>
      <c r="BO280" s="303">
        <v>1762</v>
      </c>
      <c r="BP280" s="303">
        <v>1400</v>
      </c>
      <c r="BQ280" s="303">
        <v>1057</v>
      </c>
      <c r="BR280" s="303">
        <v>3922</v>
      </c>
      <c r="BS280" s="313">
        <f t="shared" si="141"/>
        <v>14824</v>
      </c>
      <c r="BT280" s="348">
        <v>1033</v>
      </c>
      <c r="BU280" s="303">
        <v>1524</v>
      </c>
      <c r="BV280" s="303">
        <v>470</v>
      </c>
      <c r="BW280" s="303">
        <v>364</v>
      </c>
      <c r="BX280" s="303">
        <v>1078</v>
      </c>
      <c r="BY280" s="303">
        <v>3693</v>
      </c>
      <c r="BZ280" s="303">
        <v>1165</v>
      </c>
      <c r="CA280" s="303">
        <v>963</v>
      </c>
      <c r="CB280" s="303">
        <v>1705</v>
      </c>
      <c r="CC280" s="303">
        <v>934</v>
      </c>
      <c r="CD280" s="303">
        <v>1171</v>
      </c>
      <c r="CE280" s="303">
        <v>724</v>
      </c>
      <c r="CF280" s="313">
        <f t="shared" si="142"/>
        <v>13842</v>
      </c>
      <c r="CG280" s="303">
        <v>405</v>
      </c>
      <c r="CH280" s="303">
        <v>1135</v>
      </c>
      <c r="CI280" s="303">
        <v>660</v>
      </c>
      <c r="CJ280" s="303">
        <v>2047</v>
      </c>
      <c r="CK280" s="303">
        <v>2658</v>
      </c>
      <c r="CL280" s="303">
        <v>528</v>
      </c>
      <c r="CM280" s="303">
        <v>2501</v>
      </c>
      <c r="CN280" s="303">
        <v>382</v>
      </c>
      <c r="CO280" s="303">
        <v>125</v>
      </c>
      <c r="CP280" s="303">
        <v>474</v>
      </c>
      <c r="CQ280" s="303">
        <v>1227</v>
      </c>
      <c r="CR280" s="303">
        <v>968</v>
      </c>
      <c r="CS280" s="303">
        <v>732</v>
      </c>
      <c r="CT280" s="313">
        <f t="shared" si="143"/>
        <v>8100</v>
      </c>
      <c r="CU280" s="303">
        <v>2501</v>
      </c>
      <c r="CV280" s="303">
        <v>2046</v>
      </c>
      <c r="CW280" s="303">
        <v>946</v>
      </c>
      <c r="CX280" s="303">
        <v>1467</v>
      </c>
      <c r="CY280" s="303">
        <v>1140</v>
      </c>
      <c r="CZ280" s="313">
        <f t="shared" si="144"/>
        <v>8541</v>
      </c>
      <c r="DA280" s="303">
        <v>420</v>
      </c>
      <c r="DB280" s="303">
        <v>248</v>
      </c>
      <c r="DC280" s="303">
        <v>1669</v>
      </c>
      <c r="DD280" s="303">
        <v>3550</v>
      </c>
      <c r="DE280" s="303">
        <v>1361</v>
      </c>
      <c r="DF280" s="303">
        <v>1293</v>
      </c>
      <c r="DG280" s="313">
        <f t="shared" si="145"/>
        <v>157784</v>
      </c>
      <c r="DH280" s="314">
        <f t="shared" si="146"/>
        <v>3488</v>
      </c>
      <c r="DI280" s="315">
        <v>1304</v>
      </c>
      <c r="DJ280" s="315">
        <v>1536</v>
      </c>
      <c r="DK280" s="315">
        <v>648</v>
      </c>
      <c r="DL280" s="314" t="s">
        <v>413</v>
      </c>
      <c r="DM280" s="315">
        <v>2520</v>
      </c>
      <c r="DN280" s="316" t="s">
        <v>413</v>
      </c>
      <c r="DO280" s="3"/>
      <c r="DP280" s="3"/>
      <c r="DQ280" s="3"/>
      <c r="DR280" s="3"/>
      <c r="DS280" s="411"/>
      <c r="DT280" s="243"/>
      <c r="DU280" s="243"/>
      <c r="DV280" s="243"/>
      <c r="DW280" s="243"/>
      <c r="DX280" s="7"/>
      <c r="DY280" s="7"/>
      <c r="DZ280" s="7"/>
      <c r="EA280" s="7"/>
      <c r="EB280" s="7"/>
    </row>
    <row r="281" spans="1:132" s="6" customFormat="1" ht="16.149999999999999" customHeight="1">
      <c r="A281" s="499" t="s">
        <v>22</v>
      </c>
      <c r="B281" s="313">
        <f t="shared" si="132"/>
        <v>14101</v>
      </c>
      <c r="C281" s="303">
        <v>1150</v>
      </c>
      <c r="D281" s="303">
        <v>967</v>
      </c>
      <c r="E281" s="303">
        <v>588</v>
      </c>
      <c r="F281" s="303">
        <v>183</v>
      </c>
      <c r="G281" s="303">
        <v>1054</v>
      </c>
      <c r="H281" s="303">
        <v>2310</v>
      </c>
      <c r="I281" s="303">
        <v>1728</v>
      </c>
      <c r="J281" s="303">
        <v>614</v>
      </c>
      <c r="K281" s="303">
        <v>963</v>
      </c>
      <c r="L281" s="303">
        <v>2696</v>
      </c>
      <c r="M281" s="303">
        <v>931</v>
      </c>
      <c r="N281" s="303">
        <v>917</v>
      </c>
      <c r="O281" s="313">
        <f t="shared" si="133"/>
        <v>7215</v>
      </c>
      <c r="P281" s="303">
        <v>1286</v>
      </c>
      <c r="Q281" s="303">
        <v>1063</v>
      </c>
      <c r="R281" s="303">
        <v>726</v>
      </c>
      <c r="S281" s="303">
        <v>782</v>
      </c>
      <c r="T281" s="303">
        <v>720</v>
      </c>
      <c r="U281" s="303">
        <v>1034</v>
      </c>
      <c r="V281" s="303">
        <v>1281</v>
      </c>
      <c r="W281" s="303">
        <v>323</v>
      </c>
      <c r="X281" s="313">
        <f t="shared" si="134"/>
        <v>7904</v>
      </c>
      <c r="Y281" s="303">
        <v>1650</v>
      </c>
      <c r="Z281" s="303">
        <v>2388</v>
      </c>
      <c r="AA281" s="303">
        <v>2654</v>
      </c>
      <c r="AB281" s="303">
        <v>1212</v>
      </c>
      <c r="AC281" s="313">
        <f t="shared" si="135"/>
        <v>5659</v>
      </c>
      <c r="AD281" s="303">
        <v>826</v>
      </c>
      <c r="AE281" s="303">
        <v>1175</v>
      </c>
      <c r="AF281" s="303">
        <v>470</v>
      </c>
      <c r="AG281" s="303">
        <v>1158</v>
      </c>
      <c r="AH281" s="303">
        <v>805</v>
      </c>
      <c r="AI281" s="303">
        <v>1225</v>
      </c>
      <c r="AJ281" s="313">
        <f t="shared" si="136"/>
        <v>305</v>
      </c>
      <c r="AK281" s="303">
        <v>129</v>
      </c>
      <c r="AL281" s="303">
        <v>176</v>
      </c>
      <c r="AM281" s="313">
        <f t="shared" si="137"/>
        <v>13209</v>
      </c>
      <c r="AN281" s="303">
        <v>984</v>
      </c>
      <c r="AO281" s="303">
        <v>980</v>
      </c>
      <c r="AP281" s="303">
        <v>1472</v>
      </c>
      <c r="AQ281" s="303">
        <v>568</v>
      </c>
      <c r="AR281" s="303">
        <v>1629</v>
      </c>
      <c r="AS281" s="303">
        <v>614</v>
      </c>
      <c r="AT281" s="303">
        <v>1984</v>
      </c>
      <c r="AU281" s="303">
        <v>2616</v>
      </c>
      <c r="AV281" s="303">
        <v>1521</v>
      </c>
      <c r="AW281" s="303">
        <v>841</v>
      </c>
      <c r="AX281" s="313">
        <f t="shared" si="138"/>
        <v>21775</v>
      </c>
      <c r="AY281" s="303">
        <v>1779</v>
      </c>
      <c r="AZ281" s="303">
        <v>10938</v>
      </c>
      <c r="BA281" s="303">
        <v>1560</v>
      </c>
      <c r="BB281" s="303">
        <v>5925</v>
      </c>
      <c r="BC281" s="303">
        <v>1573</v>
      </c>
      <c r="BD281" s="313">
        <f t="shared" si="139"/>
        <v>23200</v>
      </c>
      <c r="BE281" s="303">
        <v>4614</v>
      </c>
      <c r="BF281" s="303">
        <v>2796</v>
      </c>
      <c r="BG281" s="303">
        <v>2077</v>
      </c>
      <c r="BH281" s="303">
        <v>2521</v>
      </c>
      <c r="BI281" s="303">
        <v>2460</v>
      </c>
      <c r="BJ281" s="303">
        <v>4204</v>
      </c>
      <c r="BK281" s="303">
        <v>2497</v>
      </c>
      <c r="BL281" s="303">
        <v>2031</v>
      </c>
      <c r="BM281" s="313">
        <f t="shared" si="140"/>
        <v>9591</v>
      </c>
      <c r="BN281" s="303">
        <v>2091</v>
      </c>
      <c r="BO281" s="303">
        <v>1637</v>
      </c>
      <c r="BP281" s="303">
        <v>1296</v>
      </c>
      <c r="BQ281" s="303">
        <v>998</v>
      </c>
      <c r="BR281" s="303">
        <v>3569</v>
      </c>
      <c r="BS281" s="313">
        <f t="shared" si="141"/>
        <v>12991</v>
      </c>
      <c r="BT281" s="348">
        <v>968</v>
      </c>
      <c r="BU281" s="303">
        <v>1380</v>
      </c>
      <c r="BV281" s="303">
        <v>393</v>
      </c>
      <c r="BW281" s="303">
        <v>344</v>
      </c>
      <c r="BX281" s="303">
        <v>914</v>
      </c>
      <c r="BY281" s="303">
        <v>3262</v>
      </c>
      <c r="BZ281" s="303">
        <v>1071</v>
      </c>
      <c r="CA281" s="303">
        <v>684</v>
      </c>
      <c r="CB281" s="303">
        <v>1339</v>
      </c>
      <c r="CC281" s="303">
        <v>893</v>
      </c>
      <c r="CD281" s="303">
        <v>1108</v>
      </c>
      <c r="CE281" s="303">
        <v>635</v>
      </c>
      <c r="CF281" s="313">
        <f t="shared" si="142"/>
        <v>12618</v>
      </c>
      <c r="CG281" s="303">
        <v>373</v>
      </c>
      <c r="CH281" s="303">
        <v>1028</v>
      </c>
      <c r="CI281" s="303">
        <v>621</v>
      </c>
      <c r="CJ281" s="303">
        <v>1918</v>
      </c>
      <c r="CK281" s="303">
        <v>2394</v>
      </c>
      <c r="CL281" s="303">
        <v>491</v>
      </c>
      <c r="CM281" s="303">
        <v>2263</v>
      </c>
      <c r="CN281" s="303">
        <v>349</v>
      </c>
      <c r="CO281" s="303">
        <v>118</v>
      </c>
      <c r="CP281" s="303">
        <v>473</v>
      </c>
      <c r="CQ281" s="303">
        <v>1105</v>
      </c>
      <c r="CR281" s="303">
        <v>875</v>
      </c>
      <c r="CS281" s="303">
        <v>610</v>
      </c>
      <c r="CT281" s="313">
        <f t="shared" si="143"/>
        <v>7241</v>
      </c>
      <c r="CU281" s="303">
        <v>2146</v>
      </c>
      <c r="CV281" s="303">
        <v>1908</v>
      </c>
      <c r="CW281" s="303">
        <v>909</v>
      </c>
      <c r="CX281" s="303">
        <v>1259</v>
      </c>
      <c r="CY281" s="303">
        <v>1019</v>
      </c>
      <c r="CZ281" s="313">
        <f t="shared" si="144"/>
        <v>7492</v>
      </c>
      <c r="DA281" s="303">
        <v>390</v>
      </c>
      <c r="DB281" s="303">
        <v>236</v>
      </c>
      <c r="DC281" s="303">
        <v>1463</v>
      </c>
      <c r="DD281" s="303">
        <v>3101</v>
      </c>
      <c r="DE281" s="303">
        <v>1163</v>
      </c>
      <c r="DF281" s="303">
        <v>1139</v>
      </c>
      <c r="DG281" s="313">
        <f t="shared" si="145"/>
        <v>143301</v>
      </c>
      <c r="DH281" s="314">
        <f t="shared" si="146"/>
        <v>2752</v>
      </c>
      <c r="DI281" s="315">
        <v>1040</v>
      </c>
      <c r="DJ281" s="315">
        <v>1295</v>
      </c>
      <c r="DK281" s="315">
        <v>417</v>
      </c>
      <c r="DL281" s="314" t="s">
        <v>413</v>
      </c>
      <c r="DM281" s="315">
        <v>2016</v>
      </c>
      <c r="DN281" s="316" t="s">
        <v>413</v>
      </c>
      <c r="DO281" s="3"/>
      <c r="DP281" s="3"/>
      <c r="DQ281" s="3"/>
      <c r="DR281" s="3"/>
      <c r="DS281" s="411"/>
      <c r="DT281" s="243"/>
      <c r="DU281" s="243"/>
      <c r="DV281" s="243"/>
      <c r="DW281" s="243"/>
      <c r="DX281" s="7"/>
      <c r="DY281" s="7"/>
      <c r="DZ281" s="7"/>
      <c r="EA281" s="7"/>
      <c r="EB281" s="7"/>
    </row>
    <row r="282" spans="1:132" s="6" customFormat="1" ht="16.149999999999999" customHeight="1">
      <c r="A282" s="499" t="s">
        <v>23</v>
      </c>
      <c r="B282" s="313">
        <f t="shared" si="132"/>
        <v>1775</v>
      </c>
      <c r="C282" s="303">
        <v>105</v>
      </c>
      <c r="D282" s="303">
        <v>61</v>
      </c>
      <c r="E282" s="303">
        <v>47</v>
      </c>
      <c r="F282" s="303">
        <v>63</v>
      </c>
      <c r="G282" s="303">
        <v>162</v>
      </c>
      <c r="H282" s="303">
        <v>283</v>
      </c>
      <c r="I282" s="303">
        <v>279</v>
      </c>
      <c r="J282" s="303">
        <v>49</v>
      </c>
      <c r="K282" s="303">
        <v>209</v>
      </c>
      <c r="L282" s="303">
        <v>341</v>
      </c>
      <c r="M282" s="303">
        <v>76</v>
      </c>
      <c r="N282" s="303">
        <v>100</v>
      </c>
      <c r="O282" s="313">
        <f t="shared" si="133"/>
        <v>638</v>
      </c>
      <c r="P282" s="303">
        <v>125</v>
      </c>
      <c r="Q282" s="303">
        <v>96</v>
      </c>
      <c r="R282" s="303">
        <v>40</v>
      </c>
      <c r="S282" s="303">
        <v>51</v>
      </c>
      <c r="T282" s="303">
        <v>37</v>
      </c>
      <c r="U282" s="303">
        <v>194</v>
      </c>
      <c r="V282" s="303">
        <v>84</v>
      </c>
      <c r="W282" s="303">
        <v>11</v>
      </c>
      <c r="X282" s="313">
        <f t="shared" si="134"/>
        <v>511</v>
      </c>
      <c r="Y282" s="303">
        <v>77</v>
      </c>
      <c r="Z282" s="303">
        <v>118</v>
      </c>
      <c r="AA282" s="303">
        <v>206</v>
      </c>
      <c r="AB282" s="303">
        <v>110</v>
      </c>
      <c r="AC282" s="313">
        <f t="shared" si="135"/>
        <v>430</v>
      </c>
      <c r="AD282" s="303">
        <v>43</v>
      </c>
      <c r="AE282" s="303">
        <v>114</v>
      </c>
      <c r="AF282" s="303">
        <v>42</v>
      </c>
      <c r="AG282" s="303">
        <v>48</v>
      </c>
      <c r="AH282" s="303">
        <v>90</v>
      </c>
      <c r="AI282" s="303">
        <v>93</v>
      </c>
      <c r="AJ282" s="313">
        <f t="shared" si="136"/>
        <v>55</v>
      </c>
      <c r="AK282" s="303">
        <v>31</v>
      </c>
      <c r="AL282" s="303">
        <v>24</v>
      </c>
      <c r="AM282" s="313">
        <f t="shared" si="137"/>
        <v>1449</v>
      </c>
      <c r="AN282" s="303">
        <v>96</v>
      </c>
      <c r="AO282" s="303">
        <v>64</v>
      </c>
      <c r="AP282" s="303">
        <v>87</v>
      </c>
      <c r="AQ282" s="303">
        <v>49</v>
      </c>
      <c r="AR282" s="303">
        <v>282</v>
      </c>
      <c r="AS282" s="303">
        <v>37</v>
      </c>
      <c r="AT282" s="303">
        <v>292</v>
      </c>
      <c r="AU282" s="303">
        <v>248</v>
      </c>
      <c r="AV282" s="303">
        <v>194</v>
      </c>
      <c r="AW282" s="303">
        <v>100</v>
      </c>
      <c r="AX282" s="313">
        <f t="shared" si="138"/>
        <v>2008</v>
      </c>
      <c r="AY282" s="303">
        <v>160</v>
      </c>
      <c r="AZ282" s="303">
        <v>940</v>
      </c>
      <c r="BA282" s="303">
        <v>289</v>
      </c>
      <c r="BB282" s="303">
        <v>365</v>
      </c>
      <c r="BC282" s="303">
        <v>254</v>
      </c>
      <c r="BD282" s="313">
        <f t="shared" si="139"/>
        <v>1856</v>
      </c>
      <c r="BE282" s="303">
        <v>211</v>
      </c>
      <c r="BF282" s="303">
        <v>254</v>
      </c>
      <c r="BG282" s="303">
        <v>188</v>
      </c>
      <c r="BH282" s="303">
        <v>145</v>
      </c>
      <c r="BI282" s="303">
        <v>208</v>
      </c>
      <c r="BJ282" s="303">
        <v>462</v>
      </c>
      <c r="BK282" s="303">
        <v>229</v>
      </c>
      <c r="BL282" s="303">
        <v>159</v>
      </c>
      <c r="BM282" s="313">
        <f t="shared" si="140"/>
        <v>796</v>
      </c>
      <c r="BN282" s="303">
        <v>155</v>
      </c>
      <c r="BO282" s="303">
        <v>125</v>
      </c>
      <c r="BP282" s="303">
        <v>104</v>
      </c>
      <c r="BQ282" s="303">
        <v>59</v>
      </c>
      <c r="BR282" s="303">
        <v>353</v>
      </c>
      <c r="BS282" s="313">
        <f t="shared" si="141"/>
        <v>1833</v>
      </c>
      <c r="BT282" s="348">
        <v>65</v>
      </c>
      <c r="BU282" s="303">
        <v>144</v>
      </c>
      <c r="BV282" s="303">
        <v>77</v>
      </c>
      <c r="BW282" s="303">
        <v>20</v>
      </c>
      <c r="BX282" s="303">
        <v>164</v>
      </c>
      <c r="BY282" s="303">
        <v>431</v>
      </c>
      <c r="BZ282" s="303">
        <v>94</v>
      </c>
      <c r="CA282" s="303">
        <v>279</v>
      </c>
      <c r="CB282" s="303">
        <v>366</v>
      </c>
      <c r="CC282" s="303">
        <v>41</v>
      </c>
      <c r="CD282" s="303">
        <v>63</v>
      </c>
      <c r="CE282" s="303">
        <v>89</v>
      </c>
      <c r="CF282" s="313">
        <f t="shared" si="142"/>
        <v>1224</v>
      </c>
      <c r="CG282" s="303">
        <v>32</v>
      </c>
      <c r="CH282" s="303">
        <v>107</v>
      </c>
      <c r="CI282" s="303">
        <v>39</v>
      </c>
      <c r="CJ282" s="303">
        <v>129</v>
      </c>
      <c r="CK282" s="303">
        <v>264</v>
      </c>
      <c r="CL282" s="303">
        <v>37</v>
      </c>
      <c r="CM282" s="303">
        <v>238</v>
      </c>
      <c r="CN282" s="303">
        <v>33</v>
      </c>
      <c r="CO282" s="303">
        <v>7</v>
      </c>
      <c r="CP282" s="303">
        <v>1</v>
      </c>
      <c r="CQ282" s="303">
        <v>122</v>
      </c>
      <c r="CR282" s="303">
        <v>93</v>
      </c>
      <c r="CS282" s="303">
        <v>122</v>
      </c>
      <c r="CT282" s="313">
        <f t="shared" si="143"/>
        <v>859</v>
      </c>
      <c r="CU282" s="303">
        <v>355</v>
      </c>
      <c r="CV282" s="303">
        <v>138</v>
      </c>
      <c r="CW282" s="303">
        <v>37</v>
      </c>
      <c r="CX282" s="303">
        <v>208</v>
      </c>
      <c r="CY282" s="303">
        <v>121</v>
      </c>
      <c r="CZ282" s="313">
        <f t="shared" si="144"/>
        <v>1049</v>
      </c>
      <c r="DA282" s="303">
        <v>30</v>
      </c>
      <c r="DB282" s="303">
        <v>12</v>
      </c>
      <c r="DC282" s="303">
        <v>206</v>
      </c>
      <c r="DD282" s="303">
        <v>449</v>
      </c>
      <c r="DE282" s="303">
        <v>198</v>
      </c>
      <c r="DF282" s="303">
        <v>154</v>
      </c>
      <c r="DG282" s="313">
        <f t="shared" si="145"/>
        <v>14483</v>
      </c>
      <c r="DH282" s="314">
        <f t="shared" si="146"/>
        <v>736</v>
      </c>
      <c r="DI282" s="315">
        <v>264</v>
      </c>
      <c r="DJ282" s="315">
        <v>241</v>
      </c>
      <c r="DK282" s="315">
        <v>231</v>
      </c>
      <c r="DL282" s="314" t="s">
        <v>413</v>
      </c>
      <c r="DM282" s="315">
        <v>504</v>
      </c>
      <c r="DN282" s="316" t="s">
        <v>413</v>
      </c>
      <c r="DO282" s="3"/>
      <c r="DP282" s="3"/>
      <c r="DQ282" s="3"/>
      <c r="DR282" s="3"/>
      <c r="DS282" s="411"/>
      <c r="DT282" s="243"/>
      <c r="DU282" s="243"/>
      <c r="DV282" s="243"/>
      <c r="DW282" s="243"/>
      <c r="DX282" s="7"/>
      <c r="DY282" s="7"/>
      <c r="DZ282" s="7"/>
      <c r="EA282" s="7"/>
      <c r="EB282" s="7"/>
    </row>
    <row r="283" spans="1:132" s="6" customFormat="1" ht="16.5" customHeight="1">
      <c r="A283" s="501" t="s">
        <v>24</v>
      </c>
      <c r="B283" s="412">
        <f t="shared" ref="B283:AB283" si="147">B274+B277+B280</f>
        <v>259461</v>
      </c>
      <c r="C283" s="413">
        <f t="shared" si="147"/>
        <v>16129</v>
      </c>
      <c r="D283" s="414">
        <f t="shared" si="147"/>
        <v>16414</v>
      </c>
      <c r="E283" s="414">
        <f t="shared" si="147"/>
        <v>14646</v>
      </c>
      <c r="F283" s="414">
        <f t="shared" si="147"/>
        <v>7145</v>
      </c>
      <c r="G283" s="414">
        <f t="shared" si="147"/>
        <v>19131</v>
      </c>
      <c r="H283" s="414">
        <f t="shared" si="147"/>
        <v>38368</v>
      </c>
      <c r="I283" s="414">
        <f t="shared" si="147"/>
        <v>30498</v>
      </c>
      <c r="J283" s="414">
        <f t="shared" si="147"/>
        <v>10287</v>
      </c>
      <c r="K283" s="414">
        <f t="shared" si="147"/>
        <v>21580</v>
      </c>
      <c r="L283" s="414">
        <f t="shared" si="147"/>
        <v>51651</v>
      </c>
      <c r="M283" s="414">
        <f t="shared" si="147"/>
        <v>14362</v>
      </c>
      <c r="N283" s="415">
        <f t="shared" si="147"/>
        <v>19250</v>
      </c>
      <c r="O283" s="412">
        <f t="shared" si="147"/>
        <v>106819</v>
      </c>
      <c r="P283" s="413">
        <f t="shared" si="147"/>
        <v>18799</v>
      </c>
      <c r="Q283" s="414">
        <f t="shared" si="147"/>
        <v>18363</v>
      </c>
      <c r="R283" s="414">
        <f t="shared" si="147"/>
        <v>8988</v>
      </c>
      <c r="S283" s="414">
        <f t="shared" si="147"/>
        <v>10816</v>
      </c>
      <c r="T283" s="414">
        <f t="shared" si="147"/>
        <v>7462</v>
      </c>
      <c r="U283" s="414">
        <f t="shared" si="147"/>
        <v>24205</v>
      </c>
      <c r="V283" s="414">
        <f t="shared" si="147"/>
        <v>13386</v>
      </c>
      <c r="W283" s="415">
        <f t="shared" si="147"/>
        <v>4800</v>
      </c>
      <c r="X283" s="412">
        <f t="shared" si="147"/>
        <v>111583</v>
      </c>
      <c r="Y283" s="413">
        <f t="shared" si="147"/>
        <v>22218</v>
      </c>
      <c r="Z283" s="414">
        <f t="shared" si="147"/>
        <v>34902</v>
      </c>
      <c r="AA283" s="414">
        <f t="shared" si="147"/>
        <v>32068</v>
      </c>
      <c r="AB283" s="415">
        <f t="shared" si="147"/>
        <v>22395</v>
      </c>
      <c r="AC283" s="412">
        <f t="shared" ref="AC283:AL283" si="148">AC274+AC277+AC280</f>
        <v>81036</v>
      </c>
      <c r="AD283" s="413">
        <f t="shared" si="148"/>
        <v>12722</v>
      </c>
      <c r="AE283" s="414">
        <f t="shared" si="148"/>
        <v>12196</v>
      </c>
      <c r="AF283" s="414">
        <f t="shared" si="148"/>
        <v>8199</v>
      </c>
      <c r="AG283" s="414">
        <f t="shared" si="148"/>
        <v>16795</v>
      </c>
      <c r="AH283" s="414">
        <f t="shared" si="148"/>
        <v>13020</v>
      </c>
      <c r="AI283" s="415">
        <f t="shared" si="148"/>
        <v>18104</v>
      </c>
      <c r="AJ283" s="412">
        <f t="shared" si="148"/>
        <v>14639</v>
      </c>
      <c r="AK283" s="413">
        <f t="shared" si="148"/>
        <v>6875</v>
      </c>
      <c r="AL283" s="415">
        <f t="shared" si="148"/>
        <v>7764</v>
      </c>
      <c r="AM283" s="412">
        <f t="shared" ref="AM283:BC283" si="149">AM274+AM277+AM280</f>
        <v>171246</v>
      </c>
      <c r="AN283" s="413">
        <f t="shared" si="149"/>
        <v>12089</v>
      </c>
      <c r="AO283" s="414">
        <f t="shared" si="149"/>
        <v>11351</v>
      </c>
      <c r="AP283" s="414">
        <f t="shared" si="149"/>
        <v>14432</v>
      </c>
      <c r="AQ283" s="414">
        <f t="shared" si="149"/>
        <v>6733</v>
      </c>
      <c r="AR283" s="414">
        <f t="shared" si="149"/>
        <v>23689</v>
      </c>
      <c r="AS283" s="414">
        <f t="shared" si="149"/>
        <v>6124</v>
      </c>
      <c r="AT283" s="414">
        <f t="shared" si="149"/>
        <v>29874</v>
      </c>
      <c r="AU283" s="414">
        <f t="shared" si="149"/>
        <v>30707</v>
      </c>
      <c r="AV283" s="414">
        <f t="shared" si="149"/>
        <v>23651</v>
      </c>
      <c r="AW283" s="415">
        <f t="shared" si="149"/>
        <v>12596</v>
      </c>
      <c r="AX283" s="412">
        <f t="shared" si="149"/>
        <v>201943</v>
      </c>
      <c r="AY283" s="413">
        <f t="shared" si="149"/>
        <v>20253</v>
      </c>
      <c r="AZ283" s="414">
        <f t="shared" si="149"/>
        <v>83327</v>
      </c>
      <c r="BA283" s="414">
        <f t="shared" si="149"/>
        <v>20317</v>
      </c>
      <c r="BB283" s="414">
        <f t="shared" si="149"/>
        <v>58218</v>
      </c>
      <c r="BC283" s="415">
        <f t="shared" si="149"/>
        <v>19828</v>
      </c>
      <c r="BD283" s="412">
        <f>BD274+BD277+BD280</f>
        <v>248913</v>
      </c>
      <c r="BE283" s="413">
        <f>BE274+BE277+BE280</f>
        <v>55321</v>
      </c>
      <c r="BF283" s="414">
        <f>BF274+BF277+BF280</f>
        <v>26028</v>
      </c>
      <c r="BG283" s="414">
        <f t="shared" ref="BG283:BR283" si="150">BG274+BG277+BG280</f>
        <v>26172</v>
      </c>
      <c r="BH283" s="414">
        <f t="shared" si="150"/>
        <v>22100</v>
      </c>
      <c r="BI283" s="414">
        <f t="shared" si="150"/>
        <v>29584</v>
      </c>
      <c r="BJ283" s="414">
        <f t="shared" si="150"/>
        <v>37979</v>
      </c>
      <c r="BK283" s="414">
        <f t="shared" si="150"/>
        <v>29597</v>
      </c>
      <c r="BL283" s="415">
        <f t="shared" si="150"/>
        <v>22132</v>
      </c>
      <c r="BM283" s="412">
        <f t="shared" si="150"/>
        <v>113235</v>
      </c>
      <c r="BN283" s="413">
        <f t="shared" si="150"/>
        <v>24480</v>
      </c>
      <c r="BO283" s="414">
        <f t="shared" si="150"/>
        <v>15503</v>
      </c>
      <c r="BP283" s="414">
        <f t="shared" si="150"/>
        <v>16590</v>
      </c>
      <c r="BQ283" s="414">
        <f t="shared" si="150"/>
        <v>12578</v>
      </c>
      <c r="BR283" s="415">
        <f t="shared" si="150"/>
        <v>44084</v>
      </c>
      <c r="BS283" s="412">
        <f t="shared" ref="BS283:CE283" si="151">BS274+BS277+BS280</f>
        <v>215819</v>
      </c>
      <c r="BT283" s="413">
        <f t="shared" si="151"/>
        <v>13853</v>
      </c>
      <c r="BU283" s="414">
        <f t="shared" si="151"/>
        <v>23169</v>
      </c>
      <c r="BV283" s="414">
        <f t="shared" si="151"/>
        <v>10056</v>
      </c>
      <c r="BW283" s="414">
        <f t="shared" si="151"/>
        <v>7394</v>
      </c>
      <c r="BX283" s="414">
        <f t="shared" si="151"/>
        <v>17916</v>
      </c>
      <c r="BY283" s="414">
        <f t="shared" si="151"/>
        <v>50161</v>
      </c>
      <c r="BZ283" s="414">
        <f t="shared" si="151"/>
        <v>14931</v>
      </c>
      <c r="CA283" s="414">
        <f t="shared" si="151"/>
        <v>13272</v>
      </c>
      <c r="CB283" s="414">
        <f t="shared" si="151"/>
        <v>22861</v>
      </c>
      <c r="CC283" s="414">
        <f t="shared" si="151"/>
        <v>14455</v>
      </c>
      <c r="CD283" s="414">
        <f t="shared" si="151"/>
        <v>13922</v>
      </c>
      <c r="CE283" s="415">
        <f t="shared" si="151"/>
        <v>13829</v>
      </c>
      <c r="CF283" s="412">
        <f t="shared" ref="CF283:CS283" si="152">CF274+CF277+CF280</f>
        <v>223059</v>
      </c>
      <c r="CG283" s="413">
        <f t="shared" si="152"/>
        <v>6977</v>
      </c>
      <c r="CH283" s="414">
        <f t="shared" si="152"/>
        <v>14260</v>
      </c>
      <c r="CI283" s="414">
        <f t="shared" si="152"/>
        <v>15985</v>
      </c>
      <c r="CJ283" s="414">
        <f t="shared" si="152"/>
        <v>24245</v>
      </c>
      <c r="CK283" s="414">
        <f t="shared" si="152"/>
        <v>39821</v>
      </c>
      <c r="CL283" s="414">
        <f t="shared" si="152"/>
        <v>10182</v>
      </c>
      <c r="CM283" s="414">
        <f t="shared" si="152"/>
        <v>44716</v>
      </c>
      <c r="CN283" s="414">
        <f t="shared" si="152"/>
        <v>8654</v>
      </c>
      <c r="CO283" s="414">
        <f t="shared" si="152"/>
        <v>4216</v>
      </c>
      <c r="CP283" s="414">
        <f t="shared" si="152"/>
        <v>11743</v>
      </c>
      <c r="CQ283" s="414">
        <f t="shared" si="152"/>
        <v>17436</v>
      </c>
      <c r="CR283" s="414">
        <f t="shared" si="152"/>
        <v>14962</v>
      </c>
      <c r="CS283" s="415">
        <f t="shared" si="152"/>
        <v>9862</v>
      </c>
      <c r="CT283" s="412">
        <f t="shared" ref="CT283:DK283" si="153">CT274+CT277+CT280</f>
        <v>110834</v>
      </c>
      <c r="CU283" s="413">
        <f t="shared" si="153"/>
        <v>36756</v>
      </c>
      <c r="CV283" s="414">
        <f t="shared" si="153"/>
        <v>23030</v>
      </c>
      <c r="CW283" s="414">
        <f t="shared" si="153"/>
        <v>11217</v>
      </c>
      <c r="CX283" s="414">
        <f t="shared" si="153"/>
        <v>18014</v>
      </c>
      <c r="CY283" s="415">
        <f t="shared" si="153"/>
        <v>21817</v>
      </c>
      <c r="CZ283" s="412">
        <f t="shared" si="153"/>
        <v>152679</v>
      </c>
      <c r="DA283" s="413">
        <f t="shared" si="153"/>
        <v>5317</v>
      </c>
      <c r="DB283" s="414">
        <f t="shared" si="153"/>
        <v>4496</v>
      </c>
      <c r="DC283" s="414">
        <f t="shared" si="153"/>
        <v>35419</v>
      </c>
      <c r="DD283" s="414">
        <f t="shared" si="153"/>
        <v>58351</v>
      </c>
      <c r="DE283" s="414">
        <f t="shared" si="153"/>
        <v>33265</v>
      </c>
      <c r="DF283" s="415">
        <f t="shared" si="153"/>
        <v>15831</v>
      </c>
      <c r="DG283" s="412">
        <f t="shared" si="153"/>
        <v>2011266</v>
      </c>
      <c r="DH283" s="354">
        <f t="shared" si="153"/>
        <v>32135</v>
      </c>
      <c r="DI283" s="413">
        <f t="shared" si="153"/>
        <v>13888</v>
      </c>
      <c r="DJ283" s="414">
        <f t="shared" si="153"/>
        <v>15621</v>
      </c>
      <c r="DK283" s="415">
        <f t="shared" si="153"/>
        <v>2626</v>
      </c>
      <c r="DL283" s="416" t="s">
        <v>413</v>
      </c>
      <c r="DM283" s="413">
        <f>DM274+DM277+DM280</f>
        <v>27973</v>
      </c>
      <c r="DN283" s="417" t="s">
        <v>413</v>
      </c>
      <c r="DO283" s="25"/>
      <c r="DP283" s="94"/>
      <c r="DQ283" s="94"/>
      <c r="DR283" s="94"/>
      <c r="DS283" s="94"/>
      <c r="DT283" s="25"/>
      <c r="DU283" s="25"/>
      <c r="DV283" s="25"/>
      <c r="DW283" s="25"/>
      <c r="DX283" s="25"/>
      <c r="DY283" s="25"/>
    </row>
    <row r="284" spans="1:132" s="105" customFormat="1" ht="16.5" customHeight="1">
      <c r="A284" s="502" t="s">
        <v>578</v>
      </c>
      <c r="B284" s="241"/>
      <c r="C284" s="242"/>
      <c r="D284" s="242"/>
      <c r="E284" s="242"/>
      <c r="F284" s="242"/>
      <c r="G284" s="242"/>
      <c r="H284" s="242"/>
      <c r="I284" s="242"/>
      <c r="J284" s="242"/>
      <c r="K284" s="242"/>
      <c r="L284" s="242"/>
      <c r="M284" s="242"/>
      <c r="N284" s="242"/>
      <c r="O284" s="241"/>
      <c r="P284" s="242"/>
      <c r="Q284" s="242"/>
      <c r="R284" s="242"/>
      <c r="S284" s="242"/>
      <c r="T284" s="242"/>
      <c r="U284" s="242"/>
      <c r="V284" s="242"/>
      <c r="W284" s="242"/>
      <c r="X284" s="241"/>
      <c r="Y284" s="242"/>
      <c r="Z284" s="242"/>
      <c r="AA284" s="242"/>
      <c r="AB284" s="242"/>
      <c r="AC284" s="241"/>
      <c r="AD284" s="242"/>
      <c r="AE284" s="242"/>
      <c r="AF284" s="242"/>
      <c r="AG284" s="242"/>
      <c r="AH284" s="242"/>
      <c r="AI284" s="242"/>
      <c r="AJ284" s="241"/>
      <c r="AK284" s="242"/>
      <c r="AL284" s="242"/>
      <c r="AM284" s="241"/>
      <c r="AN284" s="242"/>
      <c r="AO284" s="242"/>
      <c r="AP284" s="242"/>
      <c r="AQ284" s="242"/>
      <c r="AR284" s="242"/>
      <c r="AS284" s="242"/>
      <c r="AT284" s="242"/>
      <c r="AU284" s="242"/>
      <c r="AV284" s="242"/>
      <c r="AW284" s="242"/>
      <c r="AX284" s="241"/>
      <c r="AY284" s="242"/>
      <c r="AZ284" s="242"/>
      <c r="BA284" s="242"/>
      <c r="BB284" s="242"/>
      <c r="BC284" s="242"/>
      <c r="BD284" s="241"/>
      <c r="BE284" s="242"/>
      <c r="BF284" s="242"/>
      <c r="BG284" s="242"/>
      <c r="BH284" s="242"/>
      <c r="BI284" s="242"/>
      <c r="BJ284" s="242"/>
      <c r="BK284" s="242"/>
      <c r="BL284" s="242"/>
      <c r="BM284" s="241"/>
      <c r="BN284" s="242"/>
      <c r="BO284" s="242"/>
      <c r="BP284" s="242"/>
      <c r="BQ284" s="242"/>
      <c r="BR284" s="242"/>
      <c r="BS284" s="241"/>
      <c r="BT284" s="242"/>
      <c r="BU284" s="242"/>
      <c r="BV284" s="242"/>
      <c r="BW284" s="242"/>
      <c r="BX284" s="242"/>
      <c r="BY284" s="242"/>
      <c r="BZ284" s="242"/>
      <c r="CA284" s="242"/>
      <c r="CB284" s="242"/>
      <c r="CC284" s="242"/>
      <c r="CD284" s="242"/>
      <c r="CE284" s="242"/>
      <c r="CF284" s="241"/>
      <c r="CG284" s="242"/>
      <c r="CH284" s="242"/>
      <c r="CI284" s="242"/>
      <c r="CJ284" s="242"/>
      <c r="CK284" s="242"/>
      <c r="CL284" s="242"/>
      <c r="CM284" s="242"/>
      <c r="CN284" s="242"/>
      <c r="CO284" s="242"/>
      <c r="CP284" s="242"/>
      <c r="CQ284" s="242"/>
      <c r="CR284" s="242"/>
      <c r="CS284" s="242"/>
      <c r="CT284" s="241"/>
      <c r="CU284" s="242"/>
      <c r="CV284" s="242"/>
      <c r="CW284" s="242"/>
      <c r="CX284" s="242"/>
      <c r="CY284" s="242"/>
      <c r="CZ284" s="241"/>
      <c r="DA284" s="242"/>
      <c r="DB284" s="242"/>
      <c r="DC284" s="242"/>
      <c r="DD284" s="242"/>
      <c r="DE284" s="242"/>
      <c r="DF284" s="242"/>
      <c r="DG284" s="241"/>
      <c r="DH284" s="241"/>
      <c r="DI284" s="242"/>
      <c r="DJ284" s="242"/>
      <c r="DK284" s="242"/>
      <c r="DL284" s="241"/>
      <c r="DM284" s="242"/>
      <c r="DN284" s="242"/>
      <c r="DO284" s="249"/>
      <c r="DP284" s="94"/>
      <c r="DQ284" s="94"/>
      <c r="DR284" s="94"/>
      <c r="DS284" s="94"/>
      <c r="DT284" s="249"/>
      <c r="DU284" s="249"/>
      <c r="DV284" s="249"/>
      <c r="DW284" s="249"/>
      <c r="DX284" s="249"/>
      <c r="DY284" s="249"/>
    </row>
    <row r="285" spans="1:132" s="105" customFormat="1" ht="25.5" customHeight="1">
      <c r="A285" s="503" t="s">
        <v>18</v>
      </c>
      <c r="B285" s="213"/>
      <c r="C285" s="213"/>
      <c r="D285" s="213"/>
      <c r="E285" s="213"/>
      <c r="F285" s="213"/>
      <c r="G285" s="213"/>
      <c r="H285" s="213"/>
      <c r="I285" s="213"/>
      <c r="J285" s="213"/>
      <c r="K285" s="213"/>
      <c r="L285" s="213"/>
      <c r="M285" s="213"/>
      <c r="N285" s="213"/>
      <c r="O285" s="213"/>
      <c r="P285" s="213"/>
      <c r="Q285" s="213"/>
      <c r="R285" s="213"/>
      <c r="S285" s="213"/>
      <c r="T285" s="213"/>
      <c r="U285" s="213"/>
      <c r="V285" s="213"/>
      <c r="W285" s="213"/>
      <c r="X285" s="213"/>
      <c r="Y285" s="213"/>
      <c r="Z285" s="213"/>
      <c r="AA285" s="213"/>
      <c r="AB285" s="213"/>
      <c r="AC285" s="213"/>
      <c r="AD285" s="213"/>
      <c r="AE285" s="213"/>
      <c r="AF285" s="213"/>
      <c r="AG285" s="213"/>
      <c r="AH285" s="213"/>
      <c r="AI285" s="213"/>
      <c r="AJ285" s="213"/>
      <c r="AK285" s="213"/>
      <c r="AL285" s="213"/>
      <c r="AM285" s="213"/>
      <c r="AN285" s="213"/>
      <c r="AO285" s="213"/>
      <c r="AP285" s="213"/>
      <c r="AQ285" s="213"/>
      <c r="AR285" s="213"/>
      <c r="AS285" s="213"/>
      <c r="AT285" s="213"/>
      <c r="AU285" s="213"/>
      <c r="AV285" s="213"/>
      <c r="AW285" s="213"/>
      <c r="AX285" s="213"/>
      <c r="AY285" s="213"/>
      <c r="AZ285" s="213"/>
      <c r="BA285" s="213"/>
      <c r="BB285" s="213"/>
      <c r="BC285" s="213"/>
      <c r="BD285" s="213"/>
      <c r="BE285" s="213"/>
      <c r="BF285" s="213"/>
      <c r="BG285" s="213"/>
      <c r="BH285" s="213"/>
      <c r="BI285" s="213"/>
      <c r="BJ285" s="213"/>
      <c r="BK285" s="213"/>
      <c r="BL285" s="213"/>
      <c r="BM285" s="213"/>
      <c r="BN285" s="213"/>
      <c r="BO285" s="213"/>
      <c r="BP285" s="213"/>
      <c r="BQ285" s="213"/>
      <c r="BR285" s="213"/>
      <c r="BS285" s="213"/>
      <c r="BT285" s="213"/>
      <c r="BU285" s="213"/>
      <c r="BV285" s="213"/>
      <c r="BW285" s="213"/>
      <c r="BX285" s="213"/>
      <c r="BY285" s="213"/>
      <c r="BZ285" s="213"/>
      <c r="CA285" s="213"/>
      <c r="CB285" s="213"/>
      <c r="CC285" s="213"/>
      <c r="CD285" s="213"/>
      <c r="CE285" s="213"/>
      <c r="CF285" s="213"/>
      <c r="CG285" s="213"/>
      <c r="CH285" s="213"/>
      <c r="CI285" s="213"/>
      <c r="CJ285" s="213"/>
      <c r="CK285" s="213"/>
      <c r="CL285" s="213"/>
      <c r="CM285" s="213"/>
      <c r="CN285" s="213"/>
      <c r="CO285" s="213"/>
      <c r="CP285" s="213"/>
      <c r="CQ285" s="213"/>
      <c r="CR285" s="213"/>
      <c r="CS285" s="213"/>
      <c r="CT285" s="213"/>
      <c r="CU285" s="213"/>
      <c r="CV285" s="213"/>
      <c r="CW285" s="213"/>
      <c r="CX285" s="213"/>
      <c r="CY285" s="213"/>
      <c r="CZ285" s="213"/>
      <c r="DA285" s="213"/>
      <c r="DB285" s="213"/>
      <c r="DC285" s="213"/>
      <c r="DD285" s="213"/>
      <c r="DE285" s="213"/>
      <c r="DF285" s="213"/>
      <c r="DG285" s="213"/>
      <c r="DH285" s="213"/>
      <c r="DI285" s="213"/>
      <c r="DJ285" s="213"/>
      <c r="DK285" s="213"/>
      <c r="DL285" s="213"/>
      <c r="DM285" s="213"/>
      <c r="DN285" s="213"/>
    </row>
    <row r="286" spans="1:132" s="105" customFormat="1" ht="16.5" customHeight="1">
      <c r="A286" s="132"/>
      <c r="B286" s="213"/>
      <c r="C286" s="213"/>
      <c r="D286" s="213"/>
      <c r="E286" s="213"/>
      <c r="F286" s="213"/>
      <c r="G286" s="213"/>
      <c r="H286" s="213"/>
      <c r="I286" s="213"/>
      <c r="J286" s="213"/>
      <c r="K286" s="213"/>
      <c r="L286" s="213"/>
      <c r="M286" s="213"/>
      <c r="N286" s="213"/>
      <c r="O286" s="213"/>
      <c r="P286" s="213"/>
      <c r="Q286" s="213"/>
      <c r="R286" s="213"/>
      <c r="S286" s="213"/>
      <c r="T286" s="213"/>
      <c r="U286" s="213"/>
      <c r="V286" s="213"/>
      <c r="W286" s="213"/>
      <c r="X286" s="213"/>
      <c r="Y286" s="213"/>
      <c r="Z286" s="213"/>
      <c r="AA286" s="213"/>
      <c r="AB286" s="213"/>
      <c r="AC286" s="213"/>
      <c r="AD286" s="213"/>
      <c r="AE286" s="213"/>
      <c r="AF286" s="213"/>
      <c r="AG286" s="213"/>
      <c r="AH286" s="213"/>
      <c r="AI286" s="213"/>
      <c r="AJ286" s="213"/>
      <c r="AK286" s="213"/>
      <c r="AL286" s="213"/>
      <c r="AM286" s="213"/>
      <c r="AN286" s="213"/>
      <c r="AO286" s="213"/>
      <c r="AP286" s="213"/>
      <c r="AQ286" s="213"/>
      <c r="AR286" s="213"/>
      <c r="AS286" s="213"/>
      <c r="AT286" s="213"/>
      <c r="AU286" s="213"/>
      <c r="AV286" s="213"/>
      <c r="AW286" s="213"/>
      <c r="AX286" s="213"/>
      <c r="AY286" s="213"/>
      <c r="AZ286" s="213"/>
      <c r="BA286" s="213"/>
      <c r="BB286" s="213"/>
      <c r="BC286" s="213"/>
      <c r="BD286" s="213"/>
      <c r="BE286" s="213"/>
      <c r="BF286" s="213"/>
      <c r="BG286" s="213"/>
      <c r="BH286" s="213"/>
      <c r="BI286" s="213"/>
      <c r="BJ286" s="213"/>
      <c r="BK286" s="213"/>
      <c r="BL286" s="213"/>
      <c r="BM286" s="213"/>
      <c r="BN286" s="213"/>
      <c r="BO286" s="213"/>
      <c r="BP286" s="213"/>
      <c r="BQ286" s="213"/>
      <c r="BR286" s="213"/>
      <c r="BS286" s="213"/>
      <c r="BT286" s="213"/>
      <c r="BU286" s="213"/>
      <c r="BV286" s="213"/>
      <c r="BW286" s="213"/>
      <c r="BX286" s="213"/>
      <c r="BY286" s="213"/>
      <c r="BZ286" s="213"/>
      <c r="CA286" s="213"/>
      <c r="CB286" s="213"/>
      <c r="CC286" s="213"/>
      <c r="CD286" s="213"/>
      <c r="CE286" s="213"/>
      <c r="CF286" s="213"/>
      <c r="CG286" s="213"/>
      <c r="CH286" s="213"/>
      <c r="CI286" s="213"/>
      <c r="CJ286" s="213"/>
      <c r="CK286" s="213"/>
      <c r="CL286" s="213"/>
      <c r="CM286" s="213"/>
      <c r="CN286" s="213"/>
      <c r="CO286" s="213"/>
      <c r="CP286" s="213"/>
      <c r="CQ286" s="213"/>
      <c r="CR286" s="213"/>
      <c r="CS286" s="213"/>
      <c r="CT286" s="213"/>
      <c r="CU286" s="213"/>
      <c r="CV286" s="213"/>
      <c r="CW286" s="213"/>
      <c r="CX286" s="213"/>
      <c r="CY286" s="213"/>
      <c r="CZ286" s="213"/>
      <c r="DA286" s="213"/>
      <c r="DB286" s="213"/>
      <c r="DC286" s="213"/>
      <c r="DD286" s="213"/>
      <c r="DE286" s="213"/>
      <c r="DF286" s="213"/>
      <c r="DG286" s="213"/>
      <c r="DH286" s="213"/>
      <c r="DI286" s="213"/>
      <c r="DJ286" s="213"/>
      <c r="DK286" s="213"/>
      <c r="DL286" s="213"/>
      <c r="DM286" s="213"/>
      <c r="DN286" s="213"/>
    </row>
    <row r="287" spans="1:132" ht="16.5" customHeight="1">
      <c r="A287" s="496" t="s">
        <v>622</v>
      </c>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289"/>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row>
    <row r="288" spans="1:132" ht="16.5" customHeight="1">
      <c r="A288" s="497" t="s">
        <v>17</v>
      </c>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30"/>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row>
    <row r="289" spans="1:134" s="6" customFormat="1" ht="16.5" customHeight="1">
      <c r="A289" s="504" t="s">
        <v>39</v>
      </c>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213"/>
      <c r="AN289" s="17"/>
      <c r="AO289" s="17"/>
      <c r="AP289" s="17"/>
      <c r="AQ289" s="17"/>
      <c r="AR289" s="17"/>
      <c r="AS289" s="17"/>
      <c r="AT289" s="17"/>
      <c r="AU289" s="17"/>
      <c r="AV289" s="17"/>
      <c r="AW289" s="17"/>
      <c r="AX289" s="17"/>
      <c r="AY289" s="17"/>
      <c r="AZ289" s="17"/>
      <c r="BA289" s="17"/>
      <c r="BB289" s="17"/>
      <c r="BC289" s="17"/>
      <c r="BD289" s="213"/>
      <c r="BE289" s="213"/>
      <c r="BF289" s="213"/>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row>
    <row r="290" spans="1:134" s="7" customFormat="1" ht="25.15" customHeight="1">
      <c r="A290" s="240"/>
      <c r="B290" s="246" t="s">
        <v>568</v>
      </c>
      <c r="C290" s="236" t="s">
        <v>384</v>
      </c>
      <c r="D290" s="236" t="s">
        <v>392</v>
      </c>
      <c r="E290" s="236" t="s">
        <v>385</v>
      </c>
      <c r="F290" s="236" t="s">
        <v>393</v>
      </c>
      <c r="G290" s="236" t="s">
        <v>386</v>
      </c>
      <c r="H290" s="236" t="s">
        <v>387</v>
      </c>
      <c r="I290" s="236" t="s">
        <v>388</v>
      </c>
      <c r="J290" s="236" t="s">
        <v>394</v>
      </c>
      <c r="K290" s="236" t="s">
        <v>395</v>
      </c>
      <c r="L290" s="236" t="s">
        <v>389</v>
      </c>
      <c r="M290" s="236" t="s">
        <v>390</v>
      </c>
      <c r="N290" s="236" t="s">
        <v>391</v>
      </c>
      <c r="O290" s="246" t="s">
        <v>569</v>
      </c>
      <c r="P290" s="236" t="s">
        <v>319</v>
      </c>
      <c r="Q290" s="236" t="s">
        <v>323</v>
      </c>
      <c r="R290" s="236" t="s">
        <v>324</v>
      </c>
      <c r="S290" s="236" t="s">
        <v>320</v>
      </c>
      <c r="T290" s="236" t="s">
        <v>325</v>
      </c>
      <c r="U290" s="236" t="s">
        <v>321</v>
      </c>
      <c r="V290" s="236" t="s">
        <v>322</v>
      </c>
      <c r="W290" s="236" t="s">
        <v>326</v>
      </c>
      <c r="X290" s="246" t="s">
        <v>354</v>
      </c>
      <c r="Y290" s="236" t="s">
        <v>355</v>
      </c>
      <c r="Z290" s="236" t="s">
        <v>356</v>
      </c>
      <c r="AA290" s="236" t="s">
        <v>357</v>
      </c>
      <c r="AB290" s="236" t="s">
        <v>358</v>
      </c>
      <c r="AC290" s="246" t="s">
        <v>496</v>
      </c>
      <c r="AD290" s="236" t="s">
        <v>313</v>
      </c>
      <c r="AE290" s="236" t="s">
        <v>314</v>
      </c>
      <c r="AF290" s="236" t="s">
        <v>315</v>
      </c>
      <c r="AG290" s="236" t="s">
        <v>316</v>
      </c>
      <c r="AH290" s="236" t="s">
        <v>317</v>
      </c>
      <c r="AI290" s="236" t="s">
        <v>318</v>
      </c>
      <c r="AJ290" s="246" t="s">
        <v>402</v>
      </c>
      <c r="AK290" s="236" t="s">
        <v>403</v>
      </c>
      <c r="AL290" s="236" t="s">
        <v>404</v>
      </c>
      <c r="AM290" s="246" t="s">
        <v>566</v>
      </c>
      <c r="AN290" s="236" t="s">
        <v>344</v>
      </c>
      <c r="AO290" s="236" t="s">
        <v>345</v>
      </c>
      <c r="AP290" s="236" t="s">
        <v>346</v>
      </c>
      <c r="AQ290" s="236" t="s">
        <v>347</v>
      </c>
      <c r="AR290" s="236" t="s">
        <v>338</v>
      </c>
      <c r="AS290" s="236" t="s">
        <v>339</v>
      </c>
      <c r="AT290" s="236" t="s">
        <v>340</v>
      </c>
      <c r="AU290" s="236" t="s">
        <v>342</v>
      </c>
      <c r="AV290" s="236" t="s">
        <v>343</v>
      </c>
      <c r="AW290" s="236" t="s">
        <v>341</v>
      </c>
      <c r="AX290" s="246" t="s">
        <v>567</v>
      </c>
      <c r="AY290" s="236" t="s">
        <v>335</v>
      </c>
      <c r="AZ290" s="236" t="s">
        <v>333</v>
      </c>
      <c r="BA290" s="236" t="s">
        <v>336</v>
      </c>
      <c r="BB290" s="236" t="s">
        <v>334</v>
      </c>
      <c r="BC290" s="236" t="s">
        <v>337</v>
      </c>
      <c r="BD290" s="247" t="s">
        <v>497</v>
      </c>
      <c r="BE290" s="236" t="s">
        <v>305</v>
      </c>
      <c r="BF290" s="236" t="s">
        <v>306</v>
      </c>
      <c r="BG290" s="236" t="s">
        <v>307</v>
      </c>
      <c r="BH290" s="236" t="s">
        <v>308</v>
      </c>
      <c r="BI290" s="236" t="s">
        <v>309</v>
      </c>
      <c r="BJ290" s="236" t="s">
        <v>310</v>
      </c>
      <c r="BK290" s="236" t="s">
        <v>311</v>
      </c>
      <c r="BL290" s="236" t="s">
        <v>312</v>
      </c>
      <c r="BM290" s="246" t="s">
        <v>327</v>
      </c>
      <c r="BN290" s="236" t="s">
        <v>330</v>
      </c>
      <c r="BO290" s="236" t="s">
        <v>328</v>
      </c>
      <c r="BP290" s="236" t="s">
        <v>331</v>
      </c>
      <c r="BQ290" s="236" t="s">
        <v>332</v>
      </c>
      <c r="BR290" s="236" t="s">
        <v>329</v>
      </c>
      <c r="BS290" s="246" t="s">
        <v>564</v>
      </c>
      <c r="BT290" s="236" t="s">
        <v>364</v>
      </c>
      <c r="BU290" s="236" t="s">
        <v>365</v>
      </c>
      <c r="BV290" s="236" t="s">
        <v>368</v>
      </c>
      <c r="BW290" s="236" t="s">
        <v>369</v>
      </c>
      <c r="BX290" s="236" t="s">
        <v>359</v>
      </c>
      <c r="BY290" s="236" t="s">
        <v>360</v>
      </c>
      <c r="BZ290" s="236" t="s">
        <v>361</v>
      </c>
      <c r="CA290" s="236" t="s">
        <v>362</v>
      </c>
      <c r="CB290" s="236" t="s">
        <v>363</v>
      </c>
      <c r="CC290" s="236" t="s">
        <v>366</v>
      </c>
      <c r="CD290" s="236" t="s">
        <v>367</v>
      </c>
      <c r="CE290" s="236" t="s">
        <v>370</v>
      </c>
      <c r="CF290" s="246" t="s">
        <v>565</v>
      </c>
      <c r="CG290" s="236" t="s">
        <v>371</v>
      </c>
      <c r="CH290" s="236" t="s">
        <v>379</v>
      </c>
      <c r="CI290" s="236" t="s">
        <v>372</v>
      </c>
      <c r="CJ290" s="236" t="s">
        <v>380</v>
      </c>
      <c r="CK290" s="236" t="s">
        <v>373</v>
      </c>
      <c r="CL290" s="236" t="s">
        <v>374</v>
      </c>
      <c r="CM290" s="236" t="s">
        <v>381</v>
      </c>
      <c r="CN290" s="236" t="s">
        <v>375</v>
      </c>
      <c r="CO290" s="236" t="s">
        <v>382</v>
      </c>
      <c r="CP290" s="236" t="s">
        <v>376</v>
      </c>
      <c r="CQ290" s="236" t="s">
        <v>383</v>
      </c>
      <c r="CR290" s="236" t="s">
        <v>377</v>
      </c>
      <c r="CS290" s="236" t="s">
        <v>378</v>
      </c>
      <c r="CT290" s="246" t="s">
        <v>348</v>
      </c>
      <c r="CU290" s="236" t="s">
        <v>349</v>
      </c>
      <c r="CV290" s="236" t="s">
        <v>350</v>
      </c>
      <c r="CW290" s="236" t="s">
        <v>351</v>
      </c>
      <c r="CX290" s="236" t="s">
        <v>352</v>
      </c>
      <c r="CY290" s="236" t="s">
        <v>353</v>
      </c>
      <c r="CZ290" s="246" t="s">
        <v>498</v>
      </c>
      <c r="DA290" s="236" t="s">
        <v>396</v>
      </c>
      <c r="DB290" s="236" t="s">
        <v>397</v>
      </c>
      <c r="DC290" s="236" t="s">
        <v>398</v>
      </c>
      <c r="DD290" s="236" t="s">
        <v>399</v>
      </c>
      <c r="DE290" s="236" t="s">
        <v>400</v>
      </c>
      <c r="DF290" s="236" t="s">
        <v>401</v>
      </c>
      <c r="DG290" s="246" t="s">
        <v>405</v>
      </c>
      <c r="DH290" s="246" t="s">
        <v>406</v>
      </c>
      <c r="DI290" s="236" t="s">
        <v>407</v>
      </c>
      <c r="DJ290" s="236" t="s">
        <v>408</v>
      </c>
      <c r="DK290" s="236" t="s">
        <v>409</v>
      </c>
      <c r="DL290" s="246" t="s">
        <v>410</v>
      </c>
      <c r="DM290" s="236" t="s">
        <v>411</v>
      </c>
      <c r="DN290" s="239" t="s">
        <v>412</v>
      </c>
      <c r="DO290" s="23"/>
      <c r="DP290" s="23"/>
      <c r="DQ290" s="23"/>
      <c r="DR290" s="23"/>
      <c r="DS290" s="23"/>
      <c r="DT290" s="23"/>
    </row>
    <row r="291" spans="1:134" s="6" customFormat="1" ht="16.5" customHeight="1">
      <c r="A291" s="505" t="s">
        <v>26</v>
      </c>
      <c r="B291" s="313">
        <f t="shared" ref="B291:B297" si="154">SUM(C291:N291)</f>
        <v>986737</v>
      </c>
      <c r="C291" s="303">
        <v>63832</v>
      </c>
      <c r="D291" s="303">
        <v>59210</v>
      </c>
      <c r="E291" s="303">
        <v>66346</v>
      </c>
      <c r="F291" s="303">
        <v>34394</v>
      </c>
      <c r="G291" s="303">
        <v>77427</v>
      </c>
      <c r="H291" s="303">
        <v>166406</v>
      </c>
      <c r="I291" s="303">
        <v>101158</v>
      </c>
      <c r="J291" s="303">
        <v>35614</v>
      </c>
      <c r="K291" s="303">
        <v>84744</v>
      </c>
      <c r="L291" s="303">
        <v>182680</v>
      </c>
      <c r="M291" s="303">
        <v>47380</v>
      </c>
      <c r="N291" s="303">
        <v>67546</v>
      </c>
      <c r="O291" s="313">
        <f t="shared" ref="O291:O297" si="155">SUM(P291:W291)</f>
        <v>386605</v>
      </c>
      <c r="P291" s="303">
        <v>70327</v>
      </c>
      <c r="Q291" s="303">
        <v>67359</v>
      </c>
      <c r="R291" s="303">
        <v>30077</v>
      </c>
      <c r="S291" s="303">
        <v>41348</v>
      </c>
      <c r="T291" s="303">
        <v>22096</v>
      </c>
      <c r="U291" s="303">
        <v>80369</v>
      </c>
      <c r="V291" s="303">
        <v>56795</v>
      </c>
      <c r="W291" s="303">
        <v>18234</v>
      </c>
      <c r="X291" s="313">
        <f t="shared" ref="X291:X297" si="156">SUM(Y291:AB291)</f>
        <v>397856</v>
      </c>
      <c r="Y291" s="303">
        <v>84903</v>
      </c>
      <c r="Z291" s="303">
        <v>110323</v>
      </c>
      <c r="AA291" s="303">
        <v>112034</v>
      </c>
      <c r="AB291" s="303">
        <v>90596</v>
      </c>
      <c r="AC291" s="313">
        <f t="shared" ref="AC291:AC297" si="157">SUM(AD291:AI291)</f>
        <v>307205</v>
      </c>
      <c r="AD291" s="303">
        <v>48059</v>
      </c>
      <c r="AE291" s="303">
        <v>45580</v>
      </c>
      <c r="AF291" s="303">
        <v>36213</v>
      </c>
      <c r="AG291" s="303">
        <v>56400</v>
      </c>
      <c r="AH291" s="303">
        <v>49517</v>
      </c>
      <c r="AI291" s="303">
        <v>71436</v>
      </c>
      <c r="AJ291" s="313">
        <f t="shared" ref="AJ291:AJ297" si="158">SUM(AK291:AL291)</f>
        <v>65046</v>
      </c>
      <c r="AK291" s="303">
        <v>30363</v>
      </c>
      <c r="AL291" s="303">
        <v>34683</v>
      </c>
      <c r="AM291" s="313">
        <f t="shared" ref="AM291:AM297" si="159">SUM(AN291:AW291)</f>
        <v>605985</v>
      </c>
      <c r="AN291" s="303">
        <v>38439</v>
      </c>
      <c r="AO291" s="303">
        <v>38884</v>
      </c>
      <c r="AP291" s="303">
        <v>55116</v>
      </c>
      <c r="AQ291" s="303">
        <v>21405</v>
      </c>
      <c r="AR291" s="303">
        <v>86636</v>
      </c>
      <c r="AS291" s="303">
        <v>22118</v>
      </c>
      <c r="AT291" s="303">
        <v>113094</v>
      </c>
      <c r="AU291" s="303">
        <v>115899</v>
      </c>
      <c r="AV291" s="303">
        <v>74649</v>
      </c>
      <c r="AW291" s="303">
        <v>39745</v>
      </c>
      <c r="AX291" s="313">
        <f t="shared" ref="AX291:AX297" si="160">SUM(AY291:BC291)</f>
        <v>745828</v>
      </c>
      <c r="AY291" s="303">
        <v>71253</v>
      </c>
      <c r="AZ291" s="303">
        <v>330527</v>
      </c>
      <c r="BA291" s="303">
        <v>56815</v>
      </c>
      <c r="BB291" s="303">
        <v>209819</v>
      </c>
      <c r="BC291" s="303">
        <v>77414</v>
      </c>
      <c r="BD291" s="313">
        <f t="shared" ref="BD291:BD297" si="161">SUM(BE291:BL291)</f>
        <v>1141795</v>
      </c>
      <c r="BE291" s="303">
        <v>295933</v>
      </c>
      <c r="BF291" s="303">
        <v>82704</v>
      </c>
      <c r="BG291" s="303">
        <v>86473</v>
      </c>
      <c r="BH291" s="303">
        <v>96009</v>
      </c>
      <c r="BI291" s="303">
        <v>157372</v>
      </c>
      <c r="BJ291" s="303">
        <v>190084</v>
      </c>
      <c r="BK291" s="303">
        <v>144908</v>
      </c>
      <c r="BL291" s="303">
        <v>88312</v>
      </c>
      <c r="BM291" s="313">
        <f t="shared" ref="BM291:BM297" si="162">SUM(BN291:BR291)</f>
        <v>447260</v>
      </c>
      <c r="BN291" s="303">
        <v>91882</v>
      </c>
      <c r="BO291" s="303">
        <v>56233</v>
      </c>
      <c r="BP291" s="303">
        <v>69293</v>
      </c>
      <c r="BQ291" s="303">
        <v>44421</v>
      </c>
      <c r="BR291" s="303">
        <v>185431</v>
      </c>
      <c r="BS291" s="313">
        <f t="shared" ref="BS291:BS297" si="163">SUM(BT291:CE291)</f>
        <v>850357</v>
      </c>
      <c r="BT291" s="348">
        <v>59240</v>
      </c>
      <c r="BU291" s="303">
        <v>90987</v>
      </c>
      <c r="BV291" s="303">
        <v>51912</v>
      </c>
      <c r="BW291" s="303">
        <v>37271</v>
      </c>
      <c r="BX291" s="303">
        <v>62735</v>
      </c>
      <c r="BY291" s="303">
        <v>181987</v>
      </c>
      <c r="BZ291" s="303">
        <v>65474</v>
      </c>
      <c r="CA291" s="303">
        <v>60965</v>
      </c>
      <c r="CB291" s="303">
        <v>80027</v>
      </c>
      <c r="CC291" s="303">
        <v>49527</v>
      </c>
      <c r="CD291" s="303">
        <v>53543</v>
      </c>
      <c r="CE291" s="303">
        <v>56689</v>
      </c>
      <c r="CF291" s="313">
        <f t="shared" ref="CF291:CF297" si="164">SUM(CG291:CS291)</f>
        <v>906365</v>
      </c>
      <c r="CG291" s="303">
        <v>25248</v>
      </c>
      <c r="CH291" s="303">
        <v>52456</v>
      </c>
      <c r="CI291" s="303">
        <v>59702</v>
      </c>
      <c r="CJ291" s="303">
        <v>106952</v>
      </c>
      <c r="CK291" s="303">
        <v>144935</v>
      </c>
      <c r="CL291" s="303">
        <v>45436</v>
      </c>
      <c r="CM291" s="303">
        <v>186410</v>
      </c>
      <c r="CN291" s="303">
        <v>36844</v>
      </c>
      <c r="CO291" s="303">
        <v>12418</v>
      </c>
      <c r="CP291" s="303">
        <v>63119</v>
      </c>
      <c r="CQ291" s="303">
        <v>67074</v>
      </c>
      <c r="CR291" s="303">
        <v>64590</v>
      </c>
      <c r="CS291" s="303">
        <v>41181</v>
      </c>
      <c r="CT291" s="313">
        <f t="shared" ref="CT291:CT297" si="165">SUM(CU291:CY291)</f>
        <v>394959</v>
      </c>
      <c r="CU291" s="303">
        <v>116245</v>
      </c>
      <c r="CV291" s="303">
        <v>83472</v>
      </c>
      <c r="CW291" s="303">
        <v>41397</v>
      </c>
      <c r="CX291" s="303">
        <v>77495</v>
      </c>
      <c r="CY291" s="303">
        <v>76350</v>
      </c>
      <c r="CZ291" s="313">
        <f t="shared" ref="CZ291:CZ297" si="166">SUM(DA291:DF291)</f>
        <v>668064</v>
      </c>
      <c r="DA291" s="303">
        <v>24378</v>
      </c>
      <c r="DB291" s="303">
        <v>16980</v>
      </c>
      <c r="DC291" s="303">
        <v>137562</v>
      </c>
      <c r="DD291" s="303">
        <v>276744</v>
      </c>
      <c r="DE291" s="303">
        <v>145447</v>
      </c>
      <c r="DF291" s="303">
        <v>66953</v>
      </c>
      <c r="DG291" s="313">
        <f>AM291+BS291+B291+O291+X291+AC291+AJ291+BD291+CF291+AX291+BM291+CT291+CZ291</f>
        <v>7904062</v>
      </c>
      <c r="DH291" s="313">
        <f t="shared" ref="DH291:DH297" si="167">SUM(DI291:DK291)</f>
        <v>176266</v>
      </c>
      <c r="DI291" s="303">
        <v>80146</v>
      </c>
      <c r="DJ291" s="303">
        <v>81549</v>
      </c>
      <c r="DK291" s="303">
        <v>14571</v>
      </c>
      <c r="DL291" s="314" t="s">
        <v>413</v>
      </c>
      <c r="DM291" s="303">
        <v>128198</v>
      </c>
      <c r="DN291" s="316" t="s">
        <v>413</v>
      </c>
      <c r="DP291" s="44"/>
      <c r="DQ291" s="44"/>
      <c r="DR291" s="44"/>
      <c r="DS291" s="44"/>
    </row>
    <row r="292" spans="1:134" s="6" customFormat="1" ht="16.5" customHeight="1">
      <c r="A292" s="506" t="s">
        <v>30</v>
      </c>
      <c r="B292" s="313">
        <f t="shared" si="154"/>
        <v>712204</v>
      </c>
      <c r="C292" s="303">
        <v>41976</v>
      </c>
      <c r="D292" s="303">
        <v>46998</v>
      </c>
      <c r="E292" s="303">
        <v>45403</v>
      </c>
      <c r="F292" s="303">
        <v>24519</v>
      </c>
      <c r="G292" s="303">
        <v>52211</v>
      </c>
      <c r="H292" s="303">
        <v>110600</v>
      </c>
      <c r="I292" s="303">
        <v>72356</v>
      </c>
      <c r="J292" s="303">
        <v>24477</v>
      </c>
      <c r="K292" s="303">
        <v>67497</v>
      </c>
      <c r="L292" s="303">
        <v>135071</v>
      </c>
      <c r="M292" s="303">
        <v>37910</v>
      </c>
      <c r="N292" s="303">
        <v>53186</v>
      </c>
      <c r="O292" s="313">
        <f t="shared" si="155"/>
        <v>272923</v>
      </c>
      <c r="P292" s="303">
        <v>40964</v>
      </c>
      <c r="Q292" s="303">
        <v>49719</v>
      </c>
      <c r="R292" s="303">
        <v>21735</v>
      </c>
      <c r="S292" s="303">
        <v>26822</v>
      </c>
      <c r="T292" s="303">
        <v>18836</v>
      </c>
      <c r="U292" s="303">
        <v>69104</v>
      </c>
      <c r="V292" s="303">
        <v>32357</v>
      </c>
      <c r="W292" s="303">
        <v>13386</v>
      </c>
      <c r="X292" s="313">
        <f t="shared" si="156"/>
        <v>323379</v>
      </c>
      <c r="Y292" s="303">
        <v>68544</v>
      </c>
      <c r="Z292" s="303">
        <v>90421</v>
      </c>
      <c r="AA292" s="303">
        <v>90822</v>
      </c>
      <c r="AB292" s="303">
        <v>73592</v>
      </c>
      <c r="AC292" s="313">
        <f t="shared" si="157"/>
        <v>226227</v>
      </c>
      <c r="AD292" s="303">
        <v>34441</v>
      </c>
      <c r="AE292" s="303">
        <v>31509</v>
      </c>
      <c r="AF292" s="303">
        <v>25332</v>
      </c>
      <c r="AG292" s="303">
        <v>45456</v>
      </c>
      <c r="AH292" s="303">
        <v>35238</v>
      </c>
      <c r="AI292" s="303">
        <v>54251</v>
      </c>
      <c r="AJ292" s="313">
        <f t="shared" si="158"/>
        <v>44051</v>
      </c>
      <c r="AK292" s="303">
        <v>20569</v>
      </c>
      <c r="AL292" s="303">
        <v>23482</v>
      </c>
      <c r="AM292" s="313">
        <f t="shared" si="159"/>
        <v>448135</v>
      </c>
      <c r="AN292" s="303">
        <v>32883</v>
      </c>
      <c r="AO292" s="303">
        <v>32436</v>
      </c>
      <c r="AP292" s="303">
        <v>34366</v>
      </c>
      <c r="AQ292" s="303">
        <v>16308</v>
      </c>
      <c r="AR292" s="303">
        <v>68390</v>
      </c>
      <c r="AS292" s="303">
        <v>16473</v>
      </c>
      <c r="AT292" s="303">
        <v>78055</v>
      </c>
      <c r="AU292" s="303">
        <v>83091</v>
      </c>
      <c r="AV292" s="303">
        <v>54169</v>
      </c>
      <c r="AW292" s="303">
        <v>31964</v>
      </c>
      <c r="AX292" s="313">
        <f t="shared" si="160"/>
        <v>520834</v>
      </c>
      <c r="AY292" s="303">
        <v>56411</v>
      </c>
      <c r="AZ292" s="303">
        <v>191822</v>
      </c>
      <c r="BA292" s="303">
        <v>43246</v>
      </c>
      <c r="BB292" s="303">
        <v>168706</v>
      </c>
      <c r="BC292" s="303">
        <v>60649</v>
      </c>
      <c r="BD292" s="313">
        <f t="shared" si="161"/>
        <v>616343</v>
      </c>
      <c r="BE292" s="303">
        <v>140363</v>
      </c>
      <c r="BF292" s="303">
        <v>60300</v>
      </c>
      <c r="BG292" s="303">
        <v>55835</v>
      </c>
      <c r="BH292" s="303">
        <v>52102</v>
      </c>
      <c r="BI292" s="303">
        <v>67832</v>
      </c>
      <c r="BJ292" s="303">
        <v>111428</v>
      </c>
      <c r="BK292" s="303">
        <v>74747</v>
      </c>
      <c r="BL292" s="303">
        <v>53736</v>
      </c>
      <c r="BM292" s="313">
        <f t="shared" si="162"/>
        <v>290108</v>
      </c>
      <c r="BN292" s="303">
        <v>59131</v>
      </c>
      <c r="BO292" s="303">
        <v>35926</v>
      </c>
      <c r="BP292" s="303">
        <v>46108</v>
      </c>
      <c r="BQ292" s="303">
        <v>32451</v>
      </c>
      <c r="BR292" s="303">
        <v>116492</v>
      </c>
      <c r="BS292" s="313">
        <f t="shared" si="163"/>
        <v>629451</v>
      </c>
      <c r="BT292" s="348">
        <v>43396</v>
      </c>
      <c r="BU292" s="303">
        <v>64472</v>
      </c>
      <c r="BV292" s="303">
        <v>35857</v>
      </c>
      <c r="BW292" s="303">
        <v>27979</v>
      </c>
      <c r="BX292" s="303">
        <v>50206</v>
      </c>
      <c r="BY292" s="303">
        <v>136920</v>
      </c>
      <c r="BZ292" s="303">
        <v>44369</v>
      </c>
      <c r="CA292" s="303">
        <v>41773</v>
      </c>
      <c r="CB292" s="303">
        <v>64120</v>
      </c>
      <c r="CC292" s="303">
        <v>41107</v>
      </c>
      <c r="CD292" s="303">
        <v>34287</v>
      </c>
      <c r="CE292" s="303">
        <v>44965</v>
      </c>
      <c r="CF292" s="313">
        <f t="shared" si="164"/>
        <v>655799</v>
      </c>
      <c r="CG292" s="303">
        <v>19040</v>
      </c>
      <c r="CH292" s="303">
        <v>34450</v>
      </c>
      <c r="CI292" s="303">
        <v>45577</v>
      </c>
      <c r="CJ292" s="303">
        <v>66404</v>
      </c>
      <c r="CK292" s="303">
        <v>114871</v>
      </c>
      <c r="CL292" s="303">
        <v>30967</v>
      </c>
      <c r="CM292" s="303">
        <v>133690</v>
      </c>
      <c r="CN292" s="303">
        <v>32258</v>
      </c>
      <c r="CO292" s="303">
        <v>9481</v>
      </c>
      <c r="CP292" s="303">
        <v>41468</v>
      </c>
      <c r="CQ292" s="303">
        <v>48207</v>
      </c>
      <c r="CR292" s="303">
        <v>50512</v>
      </c>
      <c r="CS292" s="303">
        <v>28874</v>
      </c>
      <c r="CT292" s="313">
        <f t="shared" si="165"/>
        <v>277110</v>
      </c>
      <c r="CU292" s="303">
        <v>91792</v>
      </c>
      <c r="CV292" s="303">
        <v>59452</v>
      </c>
      <c r="CW292" s="303">
        <v>25350</v>
      </c>
      <c r="CX292" s="303">
        <v>47242</v>
      </c>
      <c r="CY292" s="303">
        <v>53274</v>
      </c>
      <c r="CZ292" s="313">
        <f t="shared" si="166"/>
        <v>423882</v>
      </c>
      <c r="DA292" s="303">
        <v>17506</v>
      </c>
      <c r="DB292" s="303">
        <v>14271</v>
      </c>
      <c r="DC292" s="303">
        <v>102660</v>
      </c>
      <c r="DD292" s="303">
        <v>155125</v>
      </c>
      <c r="DE292" s="303">
        <v>92237</v>
      </c>
      <c r="DF292" s="303">
        <v>42083</v>
      </c>
      <c r="DG292" s="313">
        <f>AM292+BS292+B292+O292+X292+AC292+AJ292+BD292+CF292+AX292+BM292+CT292+CZ292</f>
        <v>5440446</v>
      </c>
      <c r="DH292" s="314">
        <f t="shared" si="167"/>
        <v>92767</v>
      </c>
      <c r="DI292" s="315">
        <v>42781</v>
      </c>
      <c r="DJ292" s="315">
        <v>43431</v>
      </c>
      <c r="DK292" s="315">
        <v>6555</v>
      </c>
      <c r="DL292" s="314" t="s">
        <v>413</v>
      </c>
      <c r="DM292" s="315">
        <v>88800</v>
      </c>
      <c r="DN292" s="316" t="s">
        <v>413</v>
      </c>
      <c r="DO292" s="3"/>
      <c r="DP292" s="3"/>
      <c r="DQ292" s="38"/>
      <c r="DR292" s="38"/>
      <c r="DS292" s="105"/>
      <c r="DT292" s="105"/>
      <c r="DU292" s="105"/>
      <c r="DV292" s="105"/>
      <c r="DW292" s="105"/>
    </row>
    <row r="293" spans="1:134" s="6" customFormat="1" ht="16.5" customHeight="1">
      <c r="A293" s="506" t="s">
        <v>32</v>
      </c>
      <c r="B293" s="313">
        <f t="shared" si="154"/>
        <v>1011800</v>
      </c>
      <c r="C293" s="303">
        <v>63909</v>
      </c>
      <c r="D293" s="303">
        <v>41360</v>
      </c>
      <c r="E293" s="303">
        <v>33951</v>
      </c>
      <c r="F293" s="303">
        <v>22632</v>
      </c>
      <c r="G293" s="303">
        <v>68413</v>
      </c>
      <c r="H293" s="303">
        <v>162427</v>
      </c>
      <c r="I293" s="303">
        <v>102407</v>
      </c>
      <c r="J293" s="303">
        <v>30855</v>
      </c>
      <c r="K293" s="303">
        <v>71720</v>
      </c>
      <c r="L293" s="303">
        <v>265848</v>
      </c>
      <c r="M293" s="303">
        <v>53637</v>
      </c>
      <c r="N293" s="303">
        <v>94641</v>
      </c>
      <c r="O293" s="313">
        <f t="shared" si="155"/>
        <v>371381</v>
      </c>
      <c r="P293" s="303">
        <v>68274</v>
      </c>
      <c r="Q293" s="303">
        <v>70371</v>
      </c>
      <c r="R293" s="303">
        <v>38817</v>
      </c>
      <c r="S293" s="303">
        <v>34671</v>
      </c>
      <c r="T293" s="303">
        <v>18066</v>
      </c>
      <c r="U293" s="303">
        <v>83694</v>
      </c>
      <c r="V293" s="303">
        <v>46662</v>
      </c>
      <c r="W293" s="303">
        <v>10826</v>
      </c>
      <c r="X293" s="313">
        <f t="shared" si="156"/>
        <v>403961</v>
      </c>
      <c r="Y293" s="303">
        <v>65723</v>
      </c>
      <c r="Z293" s="303">
        <v>137828</v>
      </c>
      <c r="AA293" s="303">
        <v>127514</v>
      </c>
      <c r="AB293" s="303">
        <v>72896</v>
      </c>
      <c r="AC293" s="313">
        <f t="shared" si="157"/>
        <v>330157</v>
      </c>
      <c r="AD293" s="303">
        <v>47854</v>
      </c>
      <c r="AE293" s="303">
        <v>53740</v>
      </c>
      <c r="AF293" s="303">
        <v>29030</v>
      </c>
      <c r="AG293" s="303">
        <v>73227</v>
      </c>
      <c r="AH293" s="303">
        <v>39446</v>
      </c>
      <c r="AI293" s="303">
        <v>86860</v>
      </c>
      <c r="AJ293" s="313">
        <f t="shared" si="158"/>
        <v>35208</v>
      </c>
      <c r="AK293" s="303">
        <v>19040</v>
      </c>
      <c r="AL293" s="303">
        <v>16168</v>
      </c>
      <c r="AM293" s="313">
        <f t="shared" si="159"/>
        <v>593096</v>
      </c>
      <c r="AN293" s="303">
        <v>36247</v>
      </c>
      <c r="AO293" s="303">
        <v>34339</v>
      </c>
      <c r="AP293" s="303">
        <v>59874</v>
      </c>
      <c r="AQ293" s="303">
        <v>22778</v>
      </c>
      <c r="AR293" s="303">
        <v>79870</v>
      </c>
      <c r="AS293" s="303">
        <v>21609</v>
      </c>
      <c r="AT293" s="303">
        <v>74818</v>
      </c>
      <c r="AU293" s="303">
        <v>131656</v>
      </c>
      <c r="AV293" s="303">
        <v>97198</v>
      </c>
      <c r="AW293" s="303">
        <v>34707</v>
      </c>
      <c r="AX293" s="313">
        <f t="shared" si="160"/>
        <v>774717</v>
      </c>
      <c r="AY293" s="303">
        <v>67257</v>
      </c>
      <c r="AZ293" s="303">
        <v>349449</v>
      </c>
      <c r="BA293" s="303">
        <v>118751</v>
      </c>
      <c r="BB293" s="303">
        <v>170130</v>
      </c>
      <c r="BC293" s="303">
        <v>69130</v>
      </c>
      <c r="BD293" s="313">
        <f t="shared" si="161"/>
        <v>1318736</v>
      </c>
      <c r="BE293" s="303">
        <v>221532</v>
      </c>
      <c r="BF293" s="303">
        <v>146090</v>
      </c>
      <c r="BG293" s="303">
        <v>181416</v>
      </c>
      <c r="BH293" s="303">
        <v>150774</v>
      </c>
      <c r="BI293" s="303">
        <v>166687</v>
      </c>
      <c r="BJ293" s="303">
        <v>167794</v>
      </c>
      <c r="BK293" s="303">
        <v>140394</v>
      </c>
      <c r="BL293" s="303">
        <v>144049</v>
      </c>
      <c r="BM293" s="313">
        <f t="shared" si="162"/>
        <v>381427</v>
      </c>
      <c r="BN293" s="303">
        <v>70832</v>
      </c>
      <c r="BO293" s="303">
        <v>60189</v>
      </c>
      <c r="BP293" s="303">
        <v>63496</v>
      </c>
      <c r="BQ293" s="303">
        <v>36740</v>
      </c>
      <c r="BR293" s="303">
        <v>150170</v>
      </c>
      <c r="BS293" s="313">
        <f t="shared" si="163"/>
        <v>767988</v>
      </c>
      <c r="BT293" s="348">
        <v>47319</v>
      </c>
      <c r="BU293" s="303">
        <v>92559</v>
      </c>
      <c r="BV293" s="303">
        <v>43837</v>
      </c>
      <c r="BW293" s="303">
        <v>22242</v>
      </c>
      <c r="BX293" s="303">
        <v>41940</v>
      </c>
      <c r="BY293" s="303">
        <v>205553</v>
      </c>
      <c r="BZ293" s="303">
        <v>40089</v>
      </c>
      <c r="CA293" s="303">
        <v>44372</v>
      </c>
      <c r="CB293" s="303">
        <v>78101</v>
      </c>
      <c r="CC293" s="303">
        <v>47712</v>
      </c>
      <c r="CD293" s="303">
        <v>41119</v>
      </c>
      <c r="CE293" s="303">
        <v>63145</v>
      </c>
      <c r="CF293" s="313">
        <f t="shared" si="164"/>
        <v>758520</v>
      </c>
      <c r="CG293" s="303">
        <v>19154</v>
      </c>
      <c r="CH293" s="303">
        <v>50708</v>
      </c>
      <c r="CI293" s="303">
        <v>47538</v>
      </c>
      <c r="CJ293" s="303">
        <v>76355</v>
      </c>
      <c r="CK293" s="303">
        <v>178126</v>
      </c>
      <c r="CL293" s="303">
        <v>30035</v>
      </c>
      <c r="CM293" s="303">
        <v>131032</v>
      </c>
      <c r="CN293" s="303">
        <v>24069</v>
      </c>
      <c r="CO293" s="303">
        <v>12831</v>
      </c>
      <c r="CP293" s="303">
        <v>31622</v>
      </c>
      <c r="CQ293" s="303">
        <v>57450</v>
      </c>
      <c r="CR293" s="303">
        <v>62699</v>
      </c>
      <c r="CS293" s="303">
        <v>36901</v>
      </c>
      <c r="CT293" s="313">
        <f t="shared" si="165"/>
        <v>440306</v>
      </c>
      <c r="CU293" s="303">
        <v>144498</v>
      </c>
      <c r="CV293" s="303">
        <v>82112</v>
      </c>
      <c r="CW293" s="303">
        <v>39829</v>
      </c>
      <c r="CX293" s="303">
        <v>84059</v>
      </c>
      <c r="CY293" s="303">
        <v>89808</v>
      </c>
      <c r="CZ293" s="313">
        <f t="shared" si="166"/>
        <v>557282</v>
      </c>
      <c r="DA293" s="303">
        <v>17539</v>
      </c>
      <c r="DB293" s="303">
        <v>18673</v>
      </c>
      <c r="DC293" s="303">
        <v>102668</v>
      </c>
      <c r="DD293" s="303">
        <v>245137</v>
      </c>
      <c r="DE293" s="303">
        <v>114987</v>
      </c>
      <c r="DF293" s="303">
        <v>58278</v>
      </c>
      <c r="DG293" s="313">
        <v>7563577</v>
      </c>
      <c r="DH293" s="314">
        <f t="shared" si="167"/>
        <v>64588</v>
      </c>
      <c r="DI293" s="315">
        <v>30923</v>
      </c>
      <c r="DJ293" s="315">
        <v>25625</v>
      </c>
      <c r="DK293" s="315">
        <v>8040</v>
      </c>
      <c r="DL293" s="314" t="s">
        <v>413</v>
      </c>
      <c r="DM293" s="315">
        <v>95617</v>
      </c>
      <c r="DN293" s="316" t="s">
        <v>413</v>
      </c>
      <c r="DO293" s="3"/>
      <c r="DP293" s="3"/>
      <c r="DQ293" s="38"/>
      <c r="DR293" s="38"/>
      <c r="DS293" s="105"/>
      <c r="DT293" s="105"/>
      <c r="DU293" s="105"/>
      <c r="DV293" s="105"/>
      <c r="DW293" s="105"/>
    </row>
    <row r="294" spans="1:134" s="6" customFormat="1" ht="16.5" customHeight="1">
      <c r="A294" s="506" t="s">
        <v>27</v>
      </c>
      <c r="B294" s="313">
        <f t="shared" si="154"/>
        <v>778968</v>
      </c>
      <c r="C294" s="303">
        <v>49570</v>
      </c>
      <c r="D294" s="303">
        <v>39779</v>
      </c>
      <c r="E294" s="303">
        <v>26322</v>
      </c>
      <c r="F294" s="303">
        <v>10269</v>
      </c>
      <c r="G294" s="303">
        <v>54510</v>
      </c>
      <c r="H294" s="303">
        <v>138072</v>
      </c>
      <c r="I294" s="303">
        <v>97462</v>
      </c>
      <c r="J294" s="303">
        <v>24156</v>
      </c>
      <c r="K294" s="303">
        <v>57645</v>
      </c>
      <c r="L294" s="303">
        <v>157727</v>
      </c>
      <c r="M294" s="303">
        <v>46712</v>
      </c>
      <c r="N294" s="303">
        <v>76744</v>
      </c>
      <c r="O294" s="313">
        <f t="shared" si="155"/>
        <v>323984</v>
      </c>
      <c r="P294" s="303">
        <v>62567</v>
      </c>
      <c r="Q294" s="303">
        <v>48404</v>
      </c>
      <c r="R294" s="303">
        <v>26168</v>
      </c>
      <c r="S294" s="303">
        <v>34445</v>
      </c>
      <c r="T294" s="303">
        <v>29082</v>
      </c>
      <c r="U294" s="303">
        <v>57946</v>
      </c>
      <c r="V294" s="303">
        <v>52084</v>
      </c>
      <c r="W294" s="303">
        <v>13288</v>
      </c>
      <c r="X294" s="313">
        <f t="shared" si="156"/>
        <v>348814</v>
      </c>
      <c r="Y294" s="303">
        <v>62115</v>
      </c>
      <c r="Z294" s="303">
        <v>100452</v>
      </c>
      <c r="AA294" s="303">
        <v>121282</v>
      </c>
      <c r="AB294" s="303">
        <v>64965</v>
      </c>
      <c r="AC294" s="313">
        <f t="shared" si="157"/>
        <v>277933</v>
      </c>
      <c r="AD294" s="303">
        <v>35179</v>
      </c>
      <c r="AE294" s="303">
        <v>59528</v>
      </c>
      <c r="AF294" s="303">
        <v>15814</v>
      </c>
      <c r="AG294" s="303">
        <v>58791</v>
      </c>
      <c r="AH294" s="303">
        <v>33130</v>
      </c>
      <c r="AI294" s="303">
        <v>75491</v>
      </c>
      <c r="AJ294" s="313">
        <f t="shared" si="158"/>
        <v>16328</v>
      </c>
      <c r="AK294" s="303">
        <v>7075</v>
      </c>
      <c r="AL294" s="303">
        <v>9253</v>
      </c>
      <c r="AM294" s="313">
        <f t="shared" si="159"/>
        <v>633917</v>
      </c>
      <c r="AN294" s="303">
        <v>36297</v>
      </c>
      <c r="AO294" s="303">
        <v>45963</v>
      </c>
      <c r="AP294" s="303">
        <v>61257</v>
      </c>
      <c r="AQ294" s="303">
        <v>17988</v>
      </c>
      <c r="AR294" s="303">
        <v>97640</v>
      </c>
      <c r="AS294" s="303">
        <v>28845</v>
      </c>
      <c r="AT294" s="303">
        <v>103506</v>
      </c>
      <c r="AU294" s="303">
        <v>119717</v>
      </c>
      <c r="AV294" s="303">
        <v>83510</v>
      </c>
      <c r="AW294" s="303">
        <v>39194</v>
      </c>
      <c r="AX294" s="313">
        <f t="shared" si="160"/>
        <v>907212</v>
      </c>
      <c r="AY294" s="303">
        <v>66631</v>
      </c>
      <c r="AZ294" s="303">
        <v>467894</v>
      </c>
      <c r="BA294" s="303">
        <v>95263</v>
      </c>
      <c r="BB294" s="303">
        <v>207536</v>
      </c>
      <c r="BC294" s="303">
        <v>69888</v>
      </c>
      <c r="BD294" s="313">
        <f t="shared" si="161"/>
        <v>1685454</v>
      </c>
      <c r="BE294" s="303">
        <v>368186</v>
      </c>
      <c r="BF294" s="303">
        <v>161533</v>
      </c>
      <c r="BG294" s="303">
        <v>125092</v>
      </c>
      <c r="BH294" s="303">
        <v>172130</v>
      </c>
      <c r="BI294" s="303">
        <v>226758</v>
      </c>
      <c r="BJ294" s="303">
        <v>350828</v>
      </c>
      <c r="BK294" s="303">
        <v>155790</v>
      </c>
      <c r="BL294" s="303">
        <v>125137</v>
      </c>
      <c r="BM294" s="313">
        <f t="shared" si="162"/>
        <v>415765</v>
      </c>
      <c r="BN294" s="303">
        <v>90432</v>
      </c>
      <c r="BO294" s="303">
        <v>65408</v>
      </c>
      <c r="BP294" s="303">
        <v>51992</v>
      </c>
      <c r="BQ294" s="303">
        <v>33561</v>
      </c>
      <c r="BR294" s="303">
        <v>174372</v>
      </c>
      <c r="BS294" s="313">
        <f t="shared" si="163"/>
        <v>645613</v>
      </c>
      <c r="BT294" s="348">
        <v>36597</v>
      </c>
      <c r="BU294" s="303">
        <v>59432</v>
      </c>
      <c r="BV294" s="303">
        <v>16899</v>
      </c>
      <c r="BW294" s="303">
        <v>13206</v>
      </c>
      <c r="BX294" s="303">
        <v>41651</v>
      </c>
      <c r="BY294" s="303">
        <v>192438</v>
      </c>
      <c r="BZ294" s="303">
        <v>41799</v>
      </c>
      <c r="CA294" s="303">
        <v>45999</v>
      </c>
      <c r="CB294" s="303">
        <v>79188</v>
      </c>
      <c r="CC294" s="303">
        <v>39232</v>
      </c>
      <c r="CD294" s="303">
        <v>43041</v>
      </c>
      <c r="CE294" s="303">
        <v>36131</v>
      </c>
      <c r="CF294" s="313">
        <f t="shared" si="164"/>
        <v>613770</v>
      </c>
      <c r="CG294" s="303">
        <v>14649</v>
      </c>
      <c r="CH294" s="303">
        <v>42945</v>
      </c>
      <c r="CI294" s="303">
        <v>25157</v>
      </c>
      <c r="CJ294" s="303">
        <v>85663</v>
      </c>
      <c r="CK294" s="303">
        <v>125935</v>
      </c>
      <c r="CL294" s="303">
        <v>23240</v>
      </c>
      <c r="CM294" s="303">
        <v>133880</v>
      </c>
      <c r="CN294" s="303">
        <v>16539</v>
      </c>
      <c r="CO294" s="303">
        <v>5194</v>
      </c>
      <c r="CP294" s="303">
        <v>24886</v>
      </c>
      <c r="CQ294" s="303">
        <v>45339</v>
      </c>
      <c r="CR294" s="303">
        <v>39849</v>
      </c>
      <c r="CS294" s="303">
        <v>30494</v>
      </c>
      <c r="CT294" s="313">
        <f t="shared" si="165"/>
        <v>375752</v>
      </c>
      <c r="CU294" s="303">
        <v>131762</v>
      </c>
      <c r="CV294" s="303">
        <v>99209</v>
      </c>
      <c r="CW294" s="303">
        <v>33828</v>
      </c>
      <c r="CX294" s="303">
        <v>63426</v>
      </c>
      <c r="CY294" s="303">
        <v>47527</v>
      </c>
      <c r="CZ294" s="313">
        <f t="shared" si="166"/>
        <v>469468</v>
      </c>
      <c r="DA294" s="303">
        <v>15214</v>
      </c>
      <c r="DB294" s="303">
        <v>10603</v>
      </c>
      <c r="DC294" s="303">
        <v>102050</v>
      </c>
      <c r="DD294" s="303">
        <v>191878</v>
      </c>
      <c r="DE294" s="303">
        <v>85802</v>
      </c>
      <c r="DF294" s="303">
        <v>63921</v>
      </c>
      <c r="DG294" s="313">
        <f>AM294+BS294+B294+O294+X294+AC294+AJ294+BD294+CF294+AX294+BM294+CT294+CZ294</f>
        <v>7492978</v>
      </c>
      <c r="DH294" s="314">
        <f t="shared" si="167"/>
        <v>153380</v>
      </c>
      <c r="DI294" s="315">
        <v>65980</v>
      </c>
      <c r="DJ294" s="315">
        <v>54054</v>
      </c>
      <c r="DK294" s="315">
        <v>33346</v>
      </c>
      <c r="DL294" s="314" t="s">
        <v>413</v>
      </c>
      <c r="DM294" s="315">
        <v>94487</v>
      </c>
      <c r="DN294" s="316" t="s">
        <v>413</v>
      </c>
      <c r="DO294" s="3"/>
      <c r="DP294" s="3"/>
      <c r="DQ294" s="94"/>
      <c r="DR294" s="94"/>
      <c r="DS294" s="94"/>
      <c r="DT294" s="25"/>
      <c r="DU294" s="25"/>
      <c r="DV294" s="25"/>
      <c r="DW294" s="25"/>
      <c r="DX294" s="25"/>
      <c r="DY294" s="25"/>
    </row>
    <row r="295" spans="1:134" s="6" customFormat="1" ht="16.5" customHeight="1">
      <c r="A295" s="506" t="s">
        <v>28</v>
      </c>
      <c r="B295" s="313">
        <f t="shared" si="154"/>
        <v>934222</v>
      </c>
      <c r="C295" s="303">
        <v>48261</v>
      </c>
      <c r="D295" s="303">
        <v>60606</v>
      </c>
      <c r="E295" s="303">
        <v>37295</v>
      </c>
      <c r="F295" s="303">
        <v>12968</v>
      </c>
      <c r="G295" s="303">
        <v>68482</v>
      </c>
      <c r="H295" s="303">
        <v>145310</v>
      </c>
      <c r="I295" s="303">
        <v>100623</v>
      </c>
      <c r="J295" s="303">
        <v>17271</v>
      </c>
      <c r="K295" s="303">
        <v>91280</v>
      </c>
      <c r="L295" s="303">
        <v>271940</v>
      </c>
      <c r="M295" s="303">
        <v>31860</v>
      </c>
      <c r="N295" s="303">
        <v>48326</v>
      </c>
      <c r="O295" s="313">
        <f t="shared" si="155"/>
        <v>361971</v>
      </c>
      <c r="P295" s="303">
        <v>55881</v>
      </c>
      <c r="Q295" s="303">
        <v>72370</v>
      </c>
      <c r="R295" s="303">
        <v>23451</v>
      </c>
      <c r="S295" s="303">
        <v>36790</v>
      </c>
      <c r="T295" s="303">
        <v>29450</v>
      </c>
      <c r="U295" s="303">
        <v>61950</v>
      </c>
      <c r="V295" s="303">
        <v>54228</v>
      </c>
      <c r="W295" s="303">
        <v>27851</v>
      </c>
      <c r="X295" s="313">
        <f t="shared" si="156"/>
        <v>354194</v>
      </c>
      <c r="Y295" s="303">
        <v>66178</v>
      </c>
      <c r="Z295" s="303">
        <v>101284</v>
      </c>
      <c r="AA295" s="303">
        <v>99450</v>
      </c>
      <c r="AB295" s="303">
        <v>87282</v>
      </c>
      <c r="AC295" s="313">
        <f t="shared" si="157"/>
        <v>353093</v>
      </c>
      <c r="AD295" s="303">
        <v>57305</v>
      </c>
      <c r="AE295" s="303">
        <v>49865</v>
      </c>
      <c r="AF295" s="303">
        <v>28708</v>
      </c>
      <c r="AG295" s="303">
        <v>79553</v>
      </c>
      <c r="AH295" s="303">
        <v>46111</v>
      </c>
      <c r="AI295" s="303">
        <v>91551</v>
      </c>
      <c r="AJ295" s="313">
        <f t="shared" si="158"/>
        <v>41075</v>
      </c>
      <c r="AK295" s="303">
        <v>17454</v>
      </c>
      <c r="AL295" s="303">
        <v>23621</v>
      </c>
      <c r="AM295" s="313">
        <f t="shared" si="159"/>
        <v>896309</v>
      </c>
      <c r="AN295" s="303">
        <v>67511</v>
      </c>
      <c r="AO295" s="303">
        <v>55297</v>
      </c>
      <c r="AP295" s="303">
        <v>82673</v>
      </c>
      <c r="AQ295" s="303">
        <v>25941</v>
      </c>
      <c r="AR295" s="303">
        <v>138030</v>
      </c>
      <c r="AS295" s="303">
        <v>29893</v>
      </c>
      <c r="AT295" s="303">
        <v>158852</v>
      </c>
      <c r="AU295" s="303">
        <v>163805</v>
      </c>
      <c r="AV295" s="303">
        <v>107482</v>
      </c>
      <c r="AW295" s="303">
        <v>66825</v>
      </c>
      <c r="AX295" s="313">
        <f t="shared" si="160"/>
        <v>1333370</v>
      </c>
      <c r="AY295" s="303">
        <v>97833</v>
      </c>
      <c r="AZ295" s="303">
        <v>645049</v>
      </c>
      <c r="BA295" s="303">
        <v>123589</v>
      </c>
      <c r="BB295" s="303">
        <v>353860</v>
      </c>
      <c r="BC295" s="303">
        <v>113039</v>
      </c>
      <c r="BD295" s="313">
        <f t="shared" si="161"/>
        <v>1960349</v>
      </c>
      <c r="BE295" s="303">
        <v>419727</v>
      </c>
      <c r="BF295" s="303">
        <v>177029</v>
      </c>
      <c r="BG295" s="303">
        <v>135273</v>
      </c>
      <c r="BH295" s="303">
        <v>157149</v>
      </c>
      <c r="BI295" s="303">
        <v>171916</v>
      </c>
      <c r="BJ295" s="303">
        <v>469647</v>
      </c>
      <c r="BK295" s="303">
        <v>237295</v>
      </c>
      <c r="BL295" s="303">
        <v>192313</v>
      </c>
      <c r="BM295" s="313">
        <f t="shared" si="162"/>
        <v>506482</v>
      </c>
      <c r="BN295" s="303">
        <v>88789</v>
      </c>
      <c r="BO295" s="303">
        <v>81532</v>
      </c>
      <c r="BP295" s="303">
        <v>47260</v>
      </c>
      <c r="BQ295" s="303">
        <v>44472</v>
      </c>
      <c r="BR295" s="303">
        <v>244429</v>
      </c>
      <c r="BS295" s="313">
        <f t="shared" si="163"/>
        <v>861596</v>
      </c>
      <c r="BT295" s="348">
        <v>68980</v>
      </c>
      <c r="BU295" s="303">
        <v>105062</v>
      </c>
      <c r="BV295" s="303">
        <v>19201</v>
      </c>
      <c r="BW295" s="303">
        <v>15727</v>
      </c>
      <c r="BX295" s="303">
        <v>59780</v>
      </c>
      <c r="BY295" s="303">
        <v>229689</v>
      </c>
      <c r="BZ295" s="303">
        <v>47359</v>
      </c>
      <c r="CA295" s="303">
        <v>57566</v>
      </c>
      <c r="CB295" s="303">
        <v>88064</v>
      </c>
      <c r="CC295" s="303">
        <v>43016</v>
      </c>
      <c r="CD295" s="303">
        <v>70925</v>
      </c>
      <c r="CE295" s="303">
        <v>56227</v>
      </c>
      <c r="CF295" s="313">
        <f t="shared" si="164"/>
        <v>1149675</v>
      </c>
      <c r="CG295" s="303">
        <v>37593</v>
      </c>
      <c r="CH295" s="303">
        <v>103484</v>
      </c>
      <c r="CI295" s="303">
        <v>24831</v>
      </c>
      <c r="CJ295" s="303">
        <v>183287</v>
      </c>
      <c r="CK295" s="303">
        <v>217078</v>
      </c>
      <c r="CL295" s="303">
        <v>23425</v>
      </c>
      <c r="CM295" s="303">
        <v>264881</v>
      </c>
      <c r="CN295" s="303">
        <v>22518</v>
      </c>
      <c r="CO295" s="303">
        <v>6988</v>
      </c>
      <c r="CP295" s="303">
        <v>33779</v>
      </c>
      <c r="CQ295" s="303">
        <v>130366</v>
      </c>
      <c r="CR295" s="303">
        <v>59615</v>
      </c>
      <c r="CS295" s="303">
        <v>41830</v>
      </c>
      <c r="CT295" s="313">
        <f t="shared" si="165"/>
        <v>433139</v>
      </c>
      <c r="CU295" s="303">
        <v>179933</v>
      </c>
      <c r="CV295" s="303">
        <v>98611</v>
      </c>
      <c r="CW295" s="303">
        <v>27010</v>
      </c>
      <c r="CX295" s="303">
        <v>75471</v>
      </c>
      <c r="CY295" s="303">
        <v>52114</v>
      </c>
      <c r="CZ295" s="313">
        <f t="shared" si="166"/>
        <v>1023792</v>
      </c>
      <c r="DA295" s="303">
        <v>23988</v>
      </c>
      <c r="DB295" s="303">
        <v>17114</v>
      </c>
      <c r="DC295" s="303">
        <v>152854</v>
      </c>
      <c r="DD295" s="303">
        <v>532054</v>
      </c>
      <c r="DE295" s="303">
        <v>195547</v>
      </c>
      <c r="DF295" s="303">
        <v>102235</v>
      </c>
      <c r="DG295" s="313">
        <f>AM295+BS295+B295+O295+X295+AC295+AJ295+BD295+CF295+AX295+BM295+CT295+CZ295</f>
        <v>10209267</v>
      </c>
      <c r="DH295" s="314">
        <f t="shared" si="167"/>
        <v>630188</v>
      </c>
      <c r="DI295" s="315">
        <v>272665</v>
      </c>
      <c r="DJ295" s="315">
        <v>217661</v>
      </c>
      <c r="DK295" s="315">
        <v>139862</v>
      </c>
      <c r="DL295" s="314" t="s">
        <v>413</v>
      </c>
      <c r="DM295" s="315">
        <v>628369</v>
      </c>
      <c r="DN295" s="316" t="s">
        <v>413</v>
      </c>
      <c r="DO295" s="3"/>
      <c r="DP295" s="3"/>
      <c r="DQ295" s="38"/>
      <c r="DR295" s="38"/>
      <c r="DS295" s="105"/>
      <c r="DT295" s="105"/>
      <c r="DU295" s="105"/>
      <c r="DV295" s="105"/>
      <c r="DW295" s="105"/>
    </row>
    <row r="296" spans="1:134" s="6" customFormat="1" ht="16.5" customHeight="1">
      <c r="A296" s="506" t="s">
        <v>34</v>
      </c>
      <c r="B296" s="313">
        <f t="shared" si="154"/>
        <v>362856</v>
      </c>
      <c r="C296" s="303">
        <v>28961</v>
      </c>
      <c r="D296" s="303">
        <v>18545</v>
      </c>
      <c r="E296" s="303">
        <v>17750</v>
      </c>
      <c r="F296" s="303">
        <v>10125</v>
      </c>
      <c r="G296" s="303">
        <v>36768</v>
      </c>
      <c r="H296" s="303">
        <v>55047</v>
      </c>
      <c r="I296" s="303">
        <v>35071</v>
      </c>
      <c r="J296" s="303">
        <v>11255</v>
      </c>
      <c r="K296" s="303">
        <v>34065</v>
      </c>
      <c r="L296" s="303">
        <v>82603</v>
      </c>
      <c r="M296" s="303">
        <v>23405</v>
      </c>
      <c r="N296" s="303">
        <v>9261</v>
      </c>
      <c r="O296" s="313">
        <f t="shared" si="155"/>
        <v>157593</v>
      </c>
      <c r="P296" s="303">
        <v>29582</v>
      </c>
      <c r="Q296" s="303">
        <v>29377</v>
      </c>
      <c r="R296" s="303">
        <v>14344</v>
      </c>
      <c r="S296" s="303">
        <v>16532</v>
      </c>
      <c r="T296" s="303">
        <v>11294</v>
      </c>
      <c r="U296" s="303">
        <v>27447</v>
      </c>
      <c r="V296" s="303">
        <v>17120</v>
      </c>
      <c r="W296" s="303">
        <v>11897</v>
      </c>
      <c r="X296" s="313">
        <f t="shared" si="156"/>
        <v>148817</v>
      </c>
      <c r="Y296" s="303">
        <v>29810</v>
      </c>
      <c r="Z296" s="303">
        <v>24039</v>
      </c>
      <c r="AA296" s="303">
        <v>56958</v>
      </c>
      <c r="AB296" s="303">
        <v>38010</v>
      </c>
      <c r="AC296" s="313">
        <f t="shared" si="157"/>
        <v>107056</v>
      </c>
      <c r="AD296" s="303">
        <v>20335</v>
      </c>
      <c r="AE296" s="303">
        <v>19566</v>
      </c>
      <c r="AF296" s="303">
        <v>10709</v>
      </c>
      <c r="AG296" s="303">
        <v>21105</v>
      </c>
      <c r="AH296" s="303">
        <v>21916</v>
      </c>
      <c r="AI296" s="303">
        <v>13425</v>
      </c>
      <c r="AJ296" s="313">
        <f t="shared" si="158"/>
        <v>10686</v>
      </c>
      <c r="AK296" s="303">
        <v>11229</v>
      </c>
      <c r="AL296" s="303">
        <v>-543</v>
      </c>
      <c r="AM296" s="313">
        <f t="shared" si="159"/>
        <v>249847</v>
      </c>
      <c r="AN296" s="303">
        <v>22529</v>
      </c>
      <c r="AO296" s="303">
        <v>13813</v>
      </c>
      <c r="AP296" s="303">
        <v>16681</v>
      </c>
      <c r="AQ296" s="303">
        <v>7327</v>
      </c>
      <c r="AR296" s="303">
        <v>40824</v>
      </c>
      <c r="AS296" s="303">
        <v>12909</v>
      </c>
      <c r="AT296" s="303">
        <v>46068</v>
      </c>
      <c r="AU296" s="303">
        <v>45688</v>
      </c>
      <c r="AV296" s="303">
        <v>39384</v>
      </c>
      <c r="AW296" s="303">
        <v>4624</v>
      </c>
      <c r="AX296" s="313">
        <f t="shared" si="160"/>
        <v>349126</v>
      </c>
      <c r="AY296" s="303">
        <v>22270</v>
      </c>
      <c r="AZ296" s="303">
        <v>165114</v>
      </c>
      <c r="BA296" s="303">
        <v>34750</v>
      </c>
      <c r="BB296" s="303">
        <v>88758</v>
      </c>
      <c r="BC296" s="303">
        <v>38234</v>
      </c>
      <c r="BD296" s="313">
        <f t="shared" si="161"/>
        <v>638029</v>
      </c>
      <c r="BE296" s="303">
        <v>130433</v>
      </c>
      <c r="BF296" s="303">
        <v>52607</v>
      </c>
      <c r="BG296" s="303">
        <v>92440</v>
      </c>
      <c r="BH296" s="303">
        <v>20187</v>
      </c>
      <c r="BI296" s="303">
        <v>86638</v>
      </c>
      <c r="BJ296" s="303">
        <v>54923</v>
      </c>
      <c r="BK296" s="303">
        <v>157871</v>
      </c>
      <c r="BL296" s="303">
        <v>42930</v>
      </c>
      <c r="BM296" s="313">
        <f t="shared" si="162"/>
        <v>148457</v>
      </c>
      <c r="BN296" s="303">
        <v>33513</v>
      </c>
      <c r="BO296" s="303">
        <v>23719</v>
      </c>
      <c r="BP296" s="303">
        <v>17121</v>
      </c>
      <c r="BQ296" s="303">
        <v>12678</v>
      </c>
      <c r="BR296" s="303">
        <v>61426</v>
      </c>
      <c r="BS296" s="313">
        <f t="shared" si="163"/>
        <v>280653</v>
      </c>
      <c r="BT296" s="348">
        <v>4860</v>
      </c>
      <c r="BU296" s="303">
        <v>29102</v>
      </c>
      <c r="BV296" s="303">
        <v>14184</v>
      </c>
      <c r="BW296" s="303">
        <v>9048</v>
      </c>
      <c r="BX296" s="303">
        <v>26521</v>
      </c>
      <c r="BY296" s="303">
        <v>69771</v>
      </c>
      <c r="BZ296" s="303">
        <v>18648</v>
      </c>
      <c r="CA296" s="303">
        <v>14788</v>
      </c>
      <c r="CB296" s="303">
        <v>29665</v>
      </c>
      <c r="CC296" s="303">
        <v>19241</v>
      </c>
      <c r="CD296" s="303">
        <v>24010</v>
      </c>
      <c r="CE296" s="303">
        <v>20815</v>
      </c>
      <c r="CF296" s="313">
        <f t="shared" si="164"/>
        <v>375585</v>
      </c>
      <c r="CG296" s="303">
        <v>9327</v>
      </c>
      <c r="CH296" s="303">
        <v>34807</v>
      </c>
      <c r="CI296" s="303">
        <v>19561</v>
      </c>
      <c r="CJ296" s="303">
        <v>42016</v>
      </c>
      <c r="CK296" s="303">
        <v>93480</v>
      </c>
      <c r="CL296" s="303">
        <v>13669</v>
      </c>
      <c r="CM296" s="303">
        <v>59162</v>
      </c>
      <c r="CN296" s="303">
        <v>9873</v>
      </c>
      <c r="CO296" s="303">
        <v>6585</v>
      </c>
      <c r="CP296" s="303">
        <v>20047</v>
      </c>
      <c r="CQ296" s="303">
        <v>29114</v>
      </c>
      <c r="CR296" s="303">
        <v>22826</v>
      </c>
      <c r="CS296" s="303">
        <v>15118</v>
      </c>
      <c r="CT296" s="313">
        <f t="shared" si="165"/>
        <v>159124</v>
      </c>
      <c r="CU296" s="303">
        <v>68670</v>
      </c>
      <c r="CV296" s="303">
        <v>41225</v>
      </c>
      <c r="CW296" s="303">
        <v>2681</v>
      </c>
      <c r="CX296" s="303">
        <v>26490</v>
      </c>
      <c r="CY296" s="303">
        <v>20058</v>
      </c>
      <c r="CZ296" s="313">
        <f t="shared" si="166"/>
        <v>295601</v>
      </c>
      <c r="DA296" s="303">
        <v>1603</v>
      </c>
      <c r="DB296" s="303">
        <v>7509</v>
      </c>
      <c r="DC296" s="303">
        <v>69114</v>
      </c>
      <c r="DD296" s="303">
        <v>105568</v>
      </c>
      <c r="DE296" s="303">
        <v>59681</v>
      </c>
      <c r="DF296" s="303">
        <v>52126</v>
      </c>
      <c r="DG296" s="313">
        <f>AM296+BS296+B296+O296+X296+AC296+AJ296+BD296+CF296+AX296+BM296+CT296+CZ296</f>
        <v>3283430</v>
      </c>
      <c r="DH296" s="314">
        <f t="shared" si="167"/>
        <v>37518</v>
      </c>
      <c r="DI296" s="315">
        <v>6897</v>
      </c>
      <c r="DJ296" s="315">
        <v>20797</v>
      </c>
      <c r="DK296" s="315">
        <v>9824</v>
      </c>
      <c r="DL296" s="314" t="s">
        <v>413</v>
      </c>
      <c r="DM296" s="315">
        <v>52818</v>
      </c>
      <c r="DN296" s="316" t="s">
        <v>413</v>
      </c>
      <c r="DO296" s="3"/>
      <c r="DP296" s="3"/>
      <c r="DQ296" s="94"/>
      <c r="DR296" s="94"/>
      <c r="DS296" s="94"/>
      <c r="DT296" s="25"/>
      <c r="DU296" s="25"/>
      <c r="DV296" s="25"/>
      <c r="DW296" s="25"/>
      <c r="DX296" s="25"/>
      <c r="DY296" s="25"/>
    </row>
    <row r="297" spans="1:134" s="6" customFormat="1" ht="16.5" customHeight="1">
      <c r="A297" s="506" t="s">
        <v>36</v>
      </c>
      <c r="B297" s="313">
        <f t="shared" si="154"/>
        <v>3798301</v>
      </c>
      <c r="C297" s="303">
        <v>235507</v>
      </c>
      <c r="D297" s="303">
        <v>209892</v>
      </c>
      <c r="E297" s="303">
        <v>161569</v>
      </c>
      <c r="F297" s="303">
        <v>81529</v>
      </c>
      <c r="G297" s="303">
        <v>276737</v>
      </c>
      <c r="H297" s="303">
        <v>610976</v>
      </c>
      <c r="I297" s="303">
        <v>405008</v>
      </c>
      <c r="J297" s="303">
        <v>107104</v>
      </c>
      <c r="K297" s="303">
        <v>328538</v>
      </c>
      <c r="L297" s="303">
        <v>902795</v>
      </c>
      <c r="M297" s="303">
        <v>193806</v>
      </c>
      <c r="N297" s="303">
        <v>284840</v>
      </c>
      <c r="O297" s="313">
        <f t="shared" si="155"/>
        <v>1464767</v>
      </c>
      <c r="P297" s="303">
        <v>253853</v>
      </c>
      <c r="Q297" s="303">
        <v>265861</v>
      </c>
      <c r="R297" s="303">
        <v>120794</v>
      </c>
      <c r="S297" s="303">
        <v>137263</v>
      </c>
      <c r="T297" s="303">
        <v>107558</v>
      </c>
      <c r="U297" s="303">
        <v>299886</v>
      </c>
      <c r="V297" s="303">
        <v>201161</v>
      </c>
      <c r="W297" s="303">
        <v>78391</v>
      </c>
      <c r="X297" s="313">
        <f t="shared" si="156"/>
        <v>1607185</v>
      </c>
      <c r="Y297" s="303">
        <v>300090</v>
      </c>
      <c r="Z297" s="303">
        <v>460355</v>
      </c>
      <c r="AA297" s="303">
        <v>505683</v>
      </c>
      <c r="AB297" s="303">
        <v>341057</v>
      </c>
      <c r="AC297" s="313">
        <f t="shared" si="157"/>
        <v>1258929</v>
      </c>
      <c r="AD297" s="303">
        <v>193644</v>
      </c>
      <c r="AE297" s="303">
        <v>211905</v>
      </c>
      <c r="AF297" s="303">
        <v>100746</v>
      </c>
      <c r="AG297" s="303">
        <v>274517</v>
      </c>
      <c r="AH297" s="303">
        <v>175045</v>
      </c>
      <c r="AI297" s="303">
        <v>303072</v>
      </c>
      <c r="AJ297" s="313">
        <f t="shared" si="158"/>
        <v>152423</v>
      </c>
      <c r="AK297" s="303">
        <v>80212</v>
      </c>
      <c r="AL297" s="303">
        <v>72211</v>
      </c>
      <c r="AM297" s="313">
        <f t="shared" si="159"/>
        <v>2795082</v>
      </c>
      <c r="AN297" s="303">
        <v>197584</v>
      </c>
      <c r="AO297" s="303">
        <v>184429</v>
      </c>
      <c r="AP297" s="303">
        <v>245175</v>
      </c>
      <c r="AQ297" s="303">
        <v>93221</v>
      </c>
      <c r="AR297" s="303">
        <v>427129</v>
      </c>
      <c r="AS297" s="303">
        <v>110415</v>
      </c>
      <c r="AT297" s="303">
        <v>470841</v>
      </c>
      <c r="AU297" s="303">
        <v>509046</v>
      </c>
      <c r="AV297" s="303">
        <v>376628</v>
      </c>
      <c r="AW297" s="303">
        <v>180614</v>
      </c>
      <c r="AX297" s="313">
        <f t="shared" si="160"/>
        <v>3975219</v>
      </c>
      <c r="AY297" s="303">
        <v>318971</v>
      </c>
      <c r="AZ297" s="303">
        <v>1867260</v>
      </c>
      <c r="BA297" s="303">
        <v>419512</v>
      </c>
      <c r="BB297" s="303">
        <v>1009162</v>
      </c>
      <c r="BC297" s="303">
        <v>360314</v>
      </c>
      <c r="BD297" s="313">
        <f t="shared" si="161"/>
        <v>6247661</v>
      </c>
      <c r="BE297" s="303">
        <v>1320424</v>
      </c>
      <c r="BF297" s="303">
        <v>604459</v>
      </c>
      <c r="BG297" s="303">
        <v>589587</v>
      </c>
      <c r="BH297" s="303">
        <v>562108</v>
      </c>
      <c r="BI297" s="303">
        <v>744522</v>
      </c>
      <c r="BJ297" s="303">
        <v>1143183</v>
      </c>
      <c r="BK297" s="303">
        <v>724908</v>
      </c>
      <c r="BL297" s="303">
        <v>558470</v>
      </c>
      <c r="BM297" s="313">
        <f t="shared" si="162"/>
        <v>1756400</v>
      </c>
      <c r="BN297" s="303">
        <v>344359</v>
      </c>
      <c r="BO297" s="303">
        <v>270686</v>
      </c>
      <c r="BP297" s="303">
        <v>223437</v>
      </c>
      <c r="BQ297" s="303">
        <v>163276</v>
      </c>
      <c r="BR297" s="303">
        <v>754642</v>
      </c>
      <c r="BS297" s="313">
        <f t="shared" si="163"/>
        <v>3158598</v>
      </c>
      <c r="BT297" s="348">
        <v>200328</v>
      </c>
      <c r="BU297" s="303">
        <v>341260</v>
      </c>
      <c r="BV297" s="303">
        <v>129715</v>
      </c>
      <c r="BW297" s="303">
        <v>87316</v>
      </c>
      <c r="BX297" s="303">
        <v>224929</v>
      </c>
      <c r="BY297" s="303">
        <v>820614</v>
      </c>
      <c r="BZ297" s="303">
        <v>196868</v>
      </c>
      <c r="CA297" s="303">
        <v>204473</v>
      </c>
      <c r="CB297" s="303">
        <v>336715</v>
      </c>
      <c r="CC297" s="303">
        <v>192669</v>
      </c>
      <c r="CD297" s="303">
        <v>209050</v>
      </c>
      <c r="CE297" s="303">
        <v>214661</v>
      </c>
      <c r="CF297" s="313">
        <f t="shared" si="164"/>
        <v>3541234</v>
      </c>
      <c r="CG297" s="303">
        <v>99804</v>
      </c>
      <c r="CH297" s="303">
        <v>272442</v>
      </c>
      <c r="CI297" s="303">
        <v>158447</v>
      </c>
      <c r="CJ297" s="303">
        <v>461879</v>
      </c>
      <c r="CK297" s="303">
        <v>706744</v>
      </c>
      <c r="CL297" s="303">
        <v>120066</v>
      </c>
      <c r="CM297" s="303">
        <v>737678</v>
      </c>
      <c r="CN297" s="303">
        <v>107600</v>
      </c>
      <c r="CO297" s="303">
        <v>42210</v>
      </c>
      <c r="CP297" s="303">
        <v>149689</v>
      </c>
      <c r="CQ297" s="303">
        <v>304138</v>
      </c>
      <c r="CR297" s="303">
        <v>230382</v>
      </c>
      <c r="CS297" s="303">
        <v>150155</v>
      </c>
      <c r="CT297" s="313">
        <f t="shared" si="165"/>
        <v>1687807</v>
      </c>
      <c r="CU297" s="303">
        <v>626481</v>
      </c>
      <c r="CV297" s="303">
        <v>391702</v>
      </c>
      <c r="CW297" s="303">
        <v>119807</v>
      </c>
      <c r="CX297" s="303">
        <v>288009</v>
      </c>
      <c r="CY297" s="303">
        <v>261808</v>
      </c>
      <c r="CZ297" s="313">
        <f t="shared" si="166"/>
        <v>2830778</v>
      </c>
      <c r="DA297" s="303">
        <v>76620</v>
      </c>
      <c r="DB297" s="303">
        <v>68294</v>
      </c>
      <c r="DC297" s="303">
        <v>549153</v>
      </c>
      <c r="DD297" s="303">
        <v>1258569</v>
      </c>
      <c r="DE297" s="303">
        <v>556976</v>
      </c>
      <c r="DF297" s="303">
        <v>321166</v>
      </c>
      <c r="DG297" s="313">
        <f>AM297+BS297+B297+O297+X297+AC297+AJ297+BD297+CF297+AX297+BM297+CT297+CZ297</f>
        <v>34274384</v>
      </c>
      <c r="DH297" s="314">
        <f t="shared" si="167"/>
        <v>1020549</v>
      </c>
      <c r="DI297" s="315">
        <v>448844</v>
      </c>
      <c r="DJ297" s="315">
        <v>378170</v>
      </c>
      <c r="DK297" s="315">
        <v>193535</v>
      </c>
      <c r="DL297" s="314" t="s">
        <v>413</v>
      </c>
      <c r="DM297" s="315">
        <v>992077</v>
      </c>
      <c r="DN297" s="316" t="s">
        <v>413</v>
      </c>
      <c r="DO297" s="3"/>
      <c r="DP297" s="3"/>
      <c r="DQ297" s="94"/>
      <c r="DR297" s="94"/>
      <c r="DS297" s="94"/>
      <c r="DT297" s="25"/>
      <c r="DU297" s="25"/>
      <c r="DV297" s="25"/>
      <c r="DW297" s="25"/>
      <c r="DX297" s="25"/>
      <c r="DY297" s="25"/>
    </row>
    <row r="298" spans="1:134" s="6" customFormat="1" ht="16.5" customHeight="1">
      <c r="A298" s="507" t="s">
        <v>38</v>
      </c>
      <c r="B298" s="420" t="s">
        <v>413</v>
      </c>
      <c r="C298" s="421">
        <v>370</v>
      </c>
      <c r="D298" s="422">
        <v>561</v>
      </c>
      <c r="E298" s="422">
        <v>498</v>
      </c>
      <c r="F298" s="422">
        <v>575</v>
      </c>
      <c r="G298" s="422">
        <v>542</v>
      </c>
      <c r="H298" s="422">
        <v>486</v>
      </c>
      <c r="I298" s="422">
        <v>532</v>
      </c>
      <c r="J298" s="422">
        <v>471</v>
      </c>
      <c r="K298" s="422">
        <v>507</v>
      </c>
      <c r="L298" s="422">
        <v>375</v>
      </c>
      <c r="M298" s="422">
        <v>450</v>
      </c>
      <c r="N298" s="417">
        <v>341</v>
      </c>
      <c r="O298" s="420" t="s">
        <v>413</v>
      </c>
      <c r="P298" s="421">
        <v>477</v>
      </c>
      <c r="Q298" s="422">
        <v>495</v>
      </c>
      <c r="R298" s="422">
        <v>422</v>
      </c>
      <c r="S298" s="422">
        <v>650</v>
      </c>
      <c r="T298" s="422">
        <v>453</v>
      </c>
      <c r="U298" s="422">
        <v>540</v>
      </c>
      <c r="V298" s="422">
        <v>590</v>
      </c>
      <c r="W298" s="417">
        <v>542</v>
      </c>
      <c r="X298" s="420" t="s">
        <v>413</v>
      </c>
      <c r="Y298" s="421">
        <v>502</v>
      </c>
      <c r="Z298" s="422">
        <v>491</v>
      </c>
      <c r="AA298" s="422">
        <v>482</v>
      </c>
      <c r="AB298" s="417">
        <v>456</v>
      </c>
      <c r="AC298" s="420" t="s">
        <v>413</v>
      </c>
      <c r="AD298" s="421">
        <v>617</v>
      </c>
      <c r="AE298" s="422">
        <v>487</v>
      </c>
      <c r="AF298" s="422">
        <v>450</v>
      </c>
      <c r="AG298" s="422">
        <v>451</v>
      </c>
      <c r="AH298" s="422">
        <v>524</v>
      </c>
      <c r="AI298" s="417">
        <v>429</v>
      </c>
      <c r="AJ298" s="420" t="s">
        <v>413</v>
      </c>
      <c r="AK298" s="421">
        <v>487</v>
      </c>
      <c r="AL298" s="417">
        <v>414</v>
      </c>
      <c r="AM298" s="420" t="s">
        <v>413</v>
      </c>
      <c r="AN298" s="421">
        <v>711</v>
      </c>
      <c r="AO298" s="422">
        <v>595</v>
      </c>
      <c r="AP298" s="422">
        <v>428</v>
      </c>
      <c r="AQ298" s="422">
        <v>519</v>
      </c>
      <c r="AR298" s="422">
        <v>584</v>
      </c>
      <c r="AS298" s="422">
        <v>580</v>
      </c>
      <c r="AT298" s="422">
        <v>451</v>
      </c>
      <c r="AU298" s="422">
        <v>455</v>
      </c>
      <c r="AV298" s="422">
        <v>447</v>
      </c>
      <c r="AW298" s="417">
        <v>487</v>
      </c>
      <c r="AX298" s="420" t="s">
        <v>413</v>
      </c>
      <c r="AY298" s="421">
        <v>592</v>
      </c>
      <c r="AZ298" s="422">
        <v>714</v>
      </c>
      <c r="BA298" s="422">
        <v>510</v>
      </c>
      <c r="BB298" s="422">
        <v>683</v>
      </c>
      <c r="BC298" s="417">
        <v>632</v>
      </c>
      <c r="BD298" s="420" t="s">
        <v>413</v>
      </c>
      <c r="BE298" s="421">
        <v>591</v>
      </c>
      <c r="BF298" s="422">
        <v>433</v>
      </c>
      <c r="BG298" s="422">
        <v>414</v>
      </c>
      <c r="BH298" s="422">
        <v>436</v>
      </c>
      <c r="BI298" s="422">
        <v>464</v>
      </c>
      <c r="BJ298" s="422">
        <v>715</v>
      </c>
      <c r="BK298" s="422">
        <v>525</v>
      </c>
      <c r="BL298" s="417">
        <v>458</v>
      </c>
      <c r="BM298" s="420" t="s">
        <v>413</v>
      </c>
      <c r="BN298" s="421">
        <v>500</v>
      </c>
      <c r="BO298" s="422">
        <v>449</v>
      </c>
      <c r="BP298" s="422">
        <v>448</v>
      </c>
      <c r="BQ298" s="422">
        <v>576</v>
      </c>
      <c r="BR298" s="417">
        <v>599</v>
      </c>
      <c r="BS298" s="420" t="s">
        <v>413</v>
      </c>
      <c r="BT298" s="421">
        <v>565</v>
      </c>
      <c r="BU298" s="422">
        <v>531</v>
      </c>
      <c r="BV298" s="422">
        <v>539</v>
      </c>
      <c r="BW298" s="422">
        <v>731</v>
      </c>
      <c r="BX298" s="422">
        <v>548</v>
      </c>
      <c r="BY298" s="422">
        <v>527</v>
      </c>
      <c r="BZ298" s="422">
        <v>485</v>
      </c>
      <c r="CA298" s="422">
        <v>612</v>
      </c>
      <c r="CB298" s="422">
        <v>501</v>
      </c>
      <c r="CC298" s="422">
        <v>514</v>
      </c>
      <c r="CD298" s="422">
        <v>477</v>
      </c>
      <c r="CE298" s="417">
        <v>571</v>
      </c>
      <c r="CF298" s="420" t="s">
        <v>413</v>
      </c>
      <c r="CG298" s="421">
        <v>654</v>
      </c>
      <c r="CH298" s="422">
        <v>732</v>
      </c>
      <c r="CI298" s="422">
        <v>566</v>
      </c>
      <c r="CJ298" s="422">
        <v>580</v>
      </c>
      <c r="CK298" s="422">
        <v>525</v>
      </c>
      <c r="CL298" s="422">
        <v>629</v>
      </c>
      <c r="CM298" s="422">
        <v>653</v>
      </c>
      <c r="CN298" s="422">
        <v>660</v>
      </c>
      <c r="CO298" s="422">
        <v>544</v>
      </c>
      <c r="CP298" s="422">
        <v>654</v>
      </c>
      <c r="CQ298" s="422">
        <v>643</v>
      </c>
      <c r="CR298" s="422">
        <v>538</v>
      </c>
      <c r="CS298" s="417">
        <v>586</v>
      </c>
      <c r="CT298" s="420" t="s">
        <v>413</v>
      </c>
      <c r="CU298" s="421">
        <v>457</v>
      </c>
      <c r="CV298" s="422">
        <v>482</v>
      </c>
      <c r="CW298" s="422">
        <v>391</v>
      </c>
      <c r="CX298" s="422">
        <v>515</v>
      </c>
      <c r="CY298" s="417">
        <v>397</v>
      </c>
      <c r="CZ298" s="420" t="s">
        <v>413</v>
      </c>
      <c r="DA298" s="421">
        <v>474</v>
      </c>
      <c r="DB298" s="422">
        <v>486</v>
      </c>
      <c r="DC298" s="422">
        <v>507</v>
      </c>
      <c r="DD298" s="422">
        <v>623</v>
      </c>
      <c r="DE298" s="422">
        <v>530</v>
      </c>
      <c r="DF298" s="417">
        <v>576</v>
      </c>
      <c r="DG298" s="420" t="s">
        <v>413</v>
      </c>
      <c r="DH298" s="357" t="s">
        <v>413</v>
      </c>
      <c r="DI298" s="421">
        <v>1125</v>
      </c>
      <c r="DJ298" s="422">
        <v>960</v>
      </c>
      <c r="DK298" s="417">
        <v>744</v>
      </c>
      <c r="DL298" s="416" t="s">
        <v>413</v>
      </c>
      <c r="DM298" s="421">
        <v>1169</v>
      </c>
      <c r="DN298" s="417" t="s">
        <v>413</v>
      </c>
      <c r="DO298" s="482"/>
      <c r="DP298" s="483"/>
      <c r="DQ298" s="483"/>
      <c r="DR298" s="483"/>
      <c r="DS298" s="483"/>
      <c r="DT298" s="482"/>
      <c r="DU298" s="482"/>
      <c r="DV298" s="482"/>
      <c r="DW298" s="482"/>
      <c r="DX298" s="482"/>
      <c r="DY298" s="482"/>
      <c r="DZ298" s="37"/>
      <c r="EA298" s="37"/>
      <c r="EB298" s="37"/>
      <c r="EC298" s="37"/>
      <c r="ED298" s="37"/>
    </row>
    <row r="299" spans="1:134" s="105" customFormat="1" ht="16.5" customHeight="1">
      <c r="A299" s="132" t="s">
        <v>29</v>
      </c>
      <c r="B299" s="241"/>
      <c r="C299" s="242"/>
      <c r="D299" s="242"/>
      <c r="E299" s="242"/>
      <c r="F299" s="242"/>
      <c r="G299" s="242"/>
      <c r="H299" s="242"/>
      <c r="I299" s="242"/>
      <c r="J299" s="242"/>
      <c r="K299" s="242"/>
      <c r="L299" s="242"/>
      <c r="M299" s="242"/>
      <c r="N299" s="242"/>
      <c r="O299" s="241"/>
      <c r="P299" s="242"/>
      <c r="Q299" s="242"/>
      <c r="R299" s="242"/>
      <c r="S299" s="242"/>
      <c r="T299" s="242"/>
      <c r="U299" s="242"/>
      <c r="V299" s="242"/>
      <c r="W299" s="242"/>
      <c r="X299" s="241"/>
      <c r="Y299" s="242"/>
      <c r="Z299" s="242"/>
      <c r="AA299" s="242"/>
      <c r="AB299" s="242"/>
      <c r="AC299" s="241"/>
      <c r="AD299" s="242"/>
      <c r="AE299" s="242"/>
      <c r="AF299" s="242"/>
      <c r="AG299" s="242"/>
      <c r="AH299" s="242"/>
      <c r="AI299" s="242"/>
      <c r="AJ299" s="241"/>
      <c r="AK299" s="242"/>
      <c r="AL299" s="242"/>
      <c r="AM299" s="241"/>
      <c r="AN299" s="242"/>
      <c r="AO299" s="242"/>
      <c r="AP299" s="242"/>
      <c r="AQ299" s="242"/>
      <c r="AR299" s="242"/>
      <c r="AS299" s="242"/>
      <c r="AT299" s="242"/>
      <c r="AU299" s="242"/>
      <c r="AV299" s="242"/>
      <c r="AW299" s="242"/>
      <c r="AX299" s="241"/>
      <c r="AY299" s="242"/>
      <c r="AZ299" s="242"/>
      <c r="BA299" s="242"/>
      <c r="BB299" s="242"/>
      <c r="BC299" s="242"/>
      <c r="BD299" s="241"/>
      <c r="BE299" s="242"/>
      <c r="BF299" s="242"/>
      <c r="BG299" s="242"/>
      <c r="BH299" s="242"/>
      <c r="BI299" s="242"/>
      <c r="BJ299" s="242"/>
      <c r="BK299" s="242"/>
      <c r="BL299" s="242"/>
      <c r="BM299" s="241"/>
      <c r="BN299" s="242"/>
      <c r="BO299" s="242"/>
      <c r="BP299" s="242"/>
      <c r="BQ299" s="242"/>
      <c r="BR299" s="242"/>
      <c r="BS299" s="241"/>
      <c r="BT299" s="242"/>
      <c r="BU299" s="242"/>
      <c r="BV299" s="242"/>
      <c r="BW299" s="242"/>
      <c r="BX299" s="242"/>
      <c r="BY299" s="242"/>
      <c r="BZ299" s="242"/>
      <c r="CA299" s="242"/>
      <c r="CB299" s="242"/>
      <c r="CC299" s="242"/>
      <c r="CD299" s="242"/>
      <c r="CE299" s="242"/>
      <c r="CF299" s="241"/>
      <c r="CG299" s="242"/>
      <c r="CH299" s="242"/>
      <c r="CI299" s="242"/>
      <c r="CJ299" s="242"/>
      <c r="CK299" s="242"/>
      <c r="CL299" s="242"/>
      <c r="CM299" s="242"/>
      <c r="CN299" s="242"/>
      <c r="CO299" s="242"/>
      <c r="CP299" s="242"/>
      <c r="CQ299" s="242"/>
      <c r="CR299" s="242"/>
      <c r="CS299" s="242"/>
      <c r="CT299" s="241"/>
      <c r="CU299" s="242"/>
      <c r="CV299" s="242"/>
      <c r="CW299" s="242"/>
      <c r="CX299" s="242"/>
      <c r="CY299" s="242"/>
      <c r="CZ299" s="241"/>
      <c r="DA299" s="242"/>
      <c r="DB299" s="242"/>
      <c r="DC299" s="242"/>
      <c r="DD299" s="242"/>
      <c r="DE299" s="242"/>
      <c r="DF299" s="242"/>
      <c r="DG299" s="241"/>
      <c r="DH299" s="241"/>
      <c r="DI299" s="242"/>
      <c r="DJ299" s="242"/>
      <c r="DK299" s="242"/>
      <c r="DL299" s="241"/>
      <c r="DM299" s="242"/>
      <c r="DN299" s="242"/>
      <c r="DO299" s="249"/>
      <c r="DP299" s="94"/>
      <c r="DQ299" s="94"/>
      <c r="DR299" s="94"/>
      <c r="DS299" s="94"/>
      <c r="DT299" s="249"/>
      <c r="DU299" s="249"/>
      <c r="DV299" s="249"/>
      <c r="DW299" s="249"/>
      <c r="DX299" s="249"/>
      <c r="DY299" s="249"/>
    </row>
    <row r="300" spans="1:134" s="105" customFormat="1" ht="16.5" customHeight="1">
      <c r="A300" s="502" t="s">
        <v>31</v>
      </c>
      <c r="B300" s="213"/>
      <c r="C300" s="213"/>
      <c r="D300" s="213"/>
      <c r="E300" s="213"/>
      <c r="F300" s="213"/>
      <c r="G300" s="213"/>
      <c r="H300" s="213"/>
      <c r="I300" s="213"/>
      <c r="J300" s="213"/>
      <c r="K300" s="213"/>
      <c r="L300" s="213"/>
      <c r="M300" s="213"/>
      <c r="N300" s="213"/>
      <c r="O300" s="213"/>
      <c r="P300" s="213"/>
      <c r="Q300" s="213"/>
      <c r="R300" s="213"/>
      <c r="S300" s="213"/>
      <c r="T300" s="213"/>
      <c r="U300" s="213"/>
      <c r="V300" s="213"/>
      <c r="W300" s="213"/>
      <c r="X300" s="213"/>
      <c r="Y300" s="213"/>
      <c r="Z300" s="213"/>
      <c r="AA300" s="213"/>
      <c r="AB300" s="213"/>
      <c r="AC300" s="213"/>
      <c r="AD300" s="213"/>
      <c r="AE300" s="213"/>
      <c r="AF300" s="213"/>
      <c r="AG300" s="213"/>
      <c r="AH300" s="213"/>
      <c r="AI300" s="213"/>
      <c r="AJ300" s="213"/>
      <c r="AK300" s="213"/>
      <c r="AL300" s="213"/>
      <c r="AM300" s="213"/>
      <c r="AN300" s="213"/>
      <c r="AO300" s="213"/>
      <c r="AP300" s="213"/>
      <c r="AQ300" s="213"/>
      <c r="AR300" s="213"/>
      <c r="AS300" s="213"/>
      <c r="AT300" s="213"/>
      <c r="AU300" s="213"/>
      <c r="AV300" s="213"/>
      <c r="AW300" s="213"/>
      <c r="AX300" s="213"/>
      <c r="AY300" s="213"/>
      <c r="AZ300" s="213"/>
      <c r="BA300" s="213"/>
      <c r="BB300" s="213"/>
      <c r="BC300" s="213"/>
      <c r="BD300" s="213"/>
      <c r="BE300" s="213"/>
      <c r="BF300" s="213"/>
      <c r="BG300" s="213"/>
      <c r="BH300" s="213"/>
      <c r="BI300" s="213"/>
      <c r="BJ300" s="213"/>
      <c r="BK300" s="213"/>
      <c r="BL300" s="213"/>
      <c r="BM300" s="213"/>
      <c r="BN300" s="213"/>
      <c r="BO300" s="213"/>
      <c r="BP300" s="213"/>
      <c r="BQ300" s="213"/>
      <c r="BR300" s="213"/>
      <c r="BS300" s="213"/>
      <c r="BT300" s="213"/>
      <c r="BU300" s="213"/>
      <c r="BV300" s="213"/>
      <c r="BW300" s="213"/>
      <c r="BX300" s="213"/>
      <c r="BY300" s="213"/>
      <c r="BZ300" s="213"/>
      <c r="CA300" s="213"/>
      <c r="CB300" s="213"/>
      <c r="CC300" s="213"/>
      <c r="CD300" s="213"/>
      <c r="CE300" s="213"/>
      <c r="CF300" s="213"/>
      <c r="CG300" s="213"/>
      <c r="CH300" s="213"/>
      <c r="CI300" s="213"/>
      <c r="CJ300" s="213"/>
      <c r="CK300" s="213"/>
      <c r="CL300" s="213"/>
      <c r="CM300" s="213"/>
      <c r="CN300" s="213"/>
      <c r="CO300" s="213"/>
      <c r="CP300" s="213"/>
      <c r="CQ300" s="213"/>
      <c r="CR300" s="213"/>
      <c r="CS300" s="213"/>
      <c r="CT300" s="213"/>
      <c r="CU300" s="213"/>
      <c r="CV300" s="213"/>
      <c r="CW300" s="213"/>
      <c r="CX300" s="213"/>
      <c r="CY300" s="213"/>
      <c r="CZ300" s="213"/>
      <c r="DA300" s="213"/>
      <c r="DB300" s="213"/>
      <c r="DC300" s="213"/>
      <c r="DD300" s="213"/>
      <c r="DE300" s="213"/>
      <c r="DF300" s="213"/>
      <c r="DG300" s="213"/>
      <c r="DH300" s="213"/>
      <c r="DI300" s="213"/>
      <c r="DJ300" s="213"/>
      <c r="DK300" s="213"/>
      <c r="DL300" s="213"/>
      <c r="DM300" s="213"/>
      <c r="DN300" s="213"/>
    </row>
    <row r="301" spans="1:134" s="81" customFormat="1" ht="12.75" customHeight="1">
      <c r="A301" s="502" t="s">
        <v>33</v>
      </c>
      <c r="B301" s="241"/>
      <c r="C301" s="242"/>
      <c r="D301" s="242"/>
      <c r="E301" s="242"/>
      <c r="F301" s="242"/>
      <c r="G301" s="242"/>
      <c r="H301" s="242"/>
      <c r="I301" s="242"/>
      <c r="J301" s="242"/>
      <c r="K301" s="242"/>
      <c r="L301" s="242"/>
      <c r="M301" s="242"/>
      <c r="N301" s="242"/>
      <c r="O301" s="241"/>
      <c r="P301" s="242"/>
      <c r="Q301" s="242"/>
      <c r="R301" s="242"/>
      <c r="S301" s="242"/>
      <c r="T301" s="242"/>
      <c r="U301" s="242"/>
      <c r="V301" s="242"/>
      <c r="W301" s="242"/>
      <c r="X301" s="241"/>
      <c r="Y301" s="242"/>
      <c r="Z301" s="242"/>
      <c r="AA301" s="242"/>
      <c r="AB301" s="242"/>
      <c r="AC301" s="241"/>
      <c r="AD301" s="242"/>
      <c r="AE301" s="242"/>
      <c r="AF301" s="242"/>
      <c r="AG301" s="242"/>
      <c r="AH301" s="242"/>
      <c r="AI301" s="242"/>
      <c r="AJ301" s="241"/>
      <c r="AK301" s="242"/>
      <c r="AL301" s="242"/>
      <c r="AM301" s="241"/>
      <c r="AN301" s="242"/>
      <c r="AO301" s="242"/>
      <c r="AP301" s="242"/>
      <c r="AQ301" s="242"/>
      <c r="AR301" s="242"/>
      <c r="AS301" s="242"/>
      <c r="AT301" s="242"/>
      <c r="AU301" s="242"/>
      <c r="AV301" s="242"/>
      <c r="AW301" s="242"/>
      <c r="AX301" s="241"/>
      <c r="AY301" s="242"/>
      <c r="AZ301" s="242"/>
      <c r="BA301" s="242"/>
      <c r="BB301" s="242"/>
      <c r="BC301" s="242"/>
      <c r="BD301" s="241"/>
      <c r="BE301" s="242"/>
      <c r="BF301" s="242"/>
      <c r="BG301" s="242"/>
      <c r="BH301" s="242"/>
      <c r="BI301" s="242"/>
      <c r="BJ301" s="242"/>
      <c r="BK301" s="242"/>
      <c r="BL301" s="242"/>
      <c r="BM301" s="241"/>
      <c r="BN301" s="242"/>
      <c r="BO301" s="242"/>
      <c r="BP301" s="242"/>
      <c r="BQ301" s="242"/>
      <c r="BR301" s="242"/>
      <c r="BS301" s="241"/>
      <c r="BT301" s="242"/>
      <c r="BU301" s="242"/>
      <c r="BV301" s="242"/>
      <c r="BW301" s="242"/>
      <c r="BX301" s="242"/>
      <c r="BY301" s="42"/>
      <c r="BZ301" s="298"/>
      <c r="CA301" s="42"/>
      <c r="CB301" s="242"/>
      <c r="CC301" s="242"/>
      <c r="CD301" s="242"/>
      <c r="CE301" s="242"/>
      <c r="CF301" s="241"/>
      <c r="CG301" s="242"/>
      <c r="CH301" s="242"/>
      <c r="CI301" s="242"/>
      <c r="CJ301" s="242"/>
      <c r="CK301" s="242"/>
      <c r="CL301" s="242"/>
      <c r="CM301" s="242"/>
      <c r="CN301" s="242"/>
      <c r="CO301" s="242"/>
      <c r="CP301" s="242"/>
      <c r="CQ301" s="242"/>
      <c r="CR301" s="242"/>
      <c r="CS301" s="242"/>
      <c r="CT301" s="241"/>
      <c r="CU301" s="242"/>
      <c r="CV301" s="242"/>
      <c r="CW301" s="242"/>
      <c r="CX301" s="242"/>
      <c r="CY301" s="242"/>
      <c r="CZ301" s="241"/>
      <c r="DA301" s="242"/>
      <c r="DB301" s="242"/>
      <c r="DC301" s="242"/>
      <c r="DD301" s="242"/>
      <c r="DE301" s="242"/>
      <c r="DF301" s="242"/>
      <c r="DG301" s="241"/>
      <c r="DH301" s="241"/>
      <c r="DI301" s="242"/>
      <c r="DJ301" s="242"/>
      <c r="DK301" s="242"/>
      <c r="DL301" s="241"/>
      <c r="DM301" s="242"/>
      <c r="DN301" s="242"/>
      <c r="DO301" s="249"/>
      <c r="DP301" s="53"/>
      <c r="DQ301" s="53"/>
      <c r="DR301" s="53"/>
      <c r="DS301" s="53"/>
    </row>
    <row r="302" spans="1:134" s="105" customFormat="1" ht="22.5" customHeight="1">
      <c r="A302" s="503" t="s">
        <v>35</v>
      </c>
      <c r="B302" s="213"/>
      <c r="C302" s="213"/>
      <c r="D302" s="213"/>
      <c r="E302" s="213"/>
      <c r="F302" s="213"/>
      <c r="G302" s="213"/>
      <c r="H302" s="213"/>
      <c r="I302" s="213"/>
      <c r="J302" s="213"/>
      <c r="K302" s="213"/>
      <c r="L302" s="213"/>
      <c r="M302" s="213"/>
      <c r="N302" s="213"/>
      <c r="O302" s="213"/>
      <c r="P302" s="213"/>
      <c r="Q302" s="213"/>
      <c r="R302" s="213"/>
      <c r="S302" s="213"/>
      <c r="T302" s="213"/>
      <c r="U302" s="213"/>
      <c r="V302" s="213"/>
      <c r="W302" s="213"/>
      <c r="X302" s="213"/>
      <c r="Y302" s="213"/>
      <c r="Z302" s="213"/>
      <c r="AA302" s="213"/>
      <c r="AB302" s="213"/>
      <c r="AC302" s="213"/>
      <c r="AD302" s="213"/>
      <c r="AE302" s="213"/>
      <c r="AF302" s="213"/>
      <c r="AG302" s="213"/>
      <c r="AH302" s="213"/>
      <c r="AI302" s="213"/>
      <c r="AJ302" s="213"/>
      <c r="AK302" s="213"/>
      <c r="AL302" s="213"/>
      <c r="AM302" s="213"/>
      <c r="AN302" s="213"/>
      <c r="AO302" s="213"/>
      <c r="AP302" s="213"/>
      <c r="AQ302" s="213"/>
      <c r="AR302" s="213"/>
      <c r="AS302" s="213"/>
      <c r="AT302" s="213"/>
      <c r="AU302" s="213"/>
      <c r="AV302" s="213"/>
      <c r="AW302" s="213"/>
      <c r="AX302" s="213"/>
      <c r="AY302" s="213"/>
      <c r="AZ302" s="213"/>
      <c r="BA302" s="213"/>
      <c r="BB302" s="213"/>
      <c r="BC302" s="213"/>
      <c r="BD302" s="213"/>
      <c r="BE302" s="213"/>
      <c r="BF302" s="213"/>
      <c r="BG302" s="213"/>
      <c r="BH302" s="213"/>
      <c r="BI302" s="213"/>
      <c r="BJ302" s="213"/>
      <c r="BK302" s="213"/>
      <c r="BL302" s="213"/>
      <c r="BM302" s="213"/>
      <c r="BN302" s="213"/>
      <c r="BO302" s="213"/>
      <c r="BP302" s="213"/>
      <c r="BQ302" s="213"/>
      <c r="BR302" s="213"/>
      <c r="BS302" s="213"/>
      <c r="BT302" s="213"/>
      <c r="BU302" s="213"/>
      <c r="BV302" s="213"/>
      <c r="BW302" s="213"/>
      <c r="BX302" s="213"/>
      <c r="BY302" s="213"/>
      <c r="BZ302" s="213"/>
      <c r="CA302" s="213"/>
      <c r="CB302" s="213"/>
      <c r="CC302" s="213"/>
      <c r="CD302" s="213"/>
      <c r="CE302" s="213"/>
      <c r="CF302" s="213"/>
      <c r="CG302" s="213"/>
      <c r="CH302" s="213"/>
      <c r="CI302" s="213"/>
      <c r="CJ302" s="213"/>
      <c r="CK302" s="213"/>
      <c r="CL302" s="213"/>
      <c r="CM302" s="213"/>
      <c r="CN302" s="213"/>
      <c r="CO302" s="213"/>
      <c r="CP302" s="213"/>
      <c r="CQ302" s="213"/>
      <c r="CR302" s="213"/>
      <c r="CS302" s="213"/>
      <c r="CT302" s="213"/>
      <c r="CU302" s="213"/>
      <c r="CV302" s="213"/>
      <c r="CW302" s="213"/>
      <c r="CX302" s="213"/>
      <c r="CY302" s="213"/>
      <c r="CZ302" s="213"/>
      <c r="DA302" s="213"/>
      <c r="DB302" s="213"/>
      <c r="DC302" s="213"/>
      <c r="DD302" s="213"/>
      <c r="DE302" s="213"/>
      <c r="DF302" s="213"/>
      <c r="DG302" s="213"/>
      <c r="DH302" s="213"/>
      <c r="DI302" s="213"/>
      <c r="DJ302" s="213"/>
      <c r="DK302" s="213"/>
      <c r="DL302" s="213"/>
      <c r="DM302" s="213"/>
      <c r="DN302" s="213"/>
    </row>
    <row r="303" spans="1:134" s="105" customFormat="1" ht="24" customHeight="1">
      <c r="A303" s="503" t="s">
        <v>37</v>
      </c>
      <c r="B303" s="213"/>
      <c r="C303" s="213"/>
      <c r="D303" s="213"/>
      <c r="E303" s="213"/>
      <c r="F303" s="213"/>
      <c r="G303" s="213"/>
      <c r="H303" s="213"/>
      <c r="I303" s="213"/>
      <c r="J303" s="213"/>
      <c r="K303" s="213"/>
      <c r="L303" s="213"/>
      <c r="M303" s="213"/>
      <c r="N303" s="213"/>
      <c r="O303" s="213"/>
      <c r="P303" s="213"/>
      <c r="Q303" s="213"/>
      <c r="R303" s="213"/>
      <c r="S303" s="213"/>
      <c r="T303" s="213"/>
      <c r="U303" s="213"/>
      <c r="V303" s="213"/>
      <c r="W303" s="213"/>
      <c r="X303" s="213"/>
      <c r="Y303" s="213"/>
      <c r="Z303" s="213"/>
      <c r="AA303" s="213"/>
      <c r="AB303" s="213"/>
      <c r="AC303" s="213"/>
      <c r="AD303" s="213"/>
      <c r="AE303" s="213"/>
      <c r="AF303" s="213"/>
      <c r="AG303" s="213"/>
      <c r="AH303" s="213"/>
      <c r="AI303" s="213"/>
      <c r="AJ303" s="213"/>
      <c r="AK303" s="213"/>
      <c r="AL303" s="213"/>
      <c r="AM303" s="213"/>
      <c r="AN303" s="213"/>
      <c r="AO303" s="213"/>
      <c r="AP303" s="213"/>
      <c r="AQ303" s="213"/>
      <c r="AR303" s="213"/>
      <c r="AS303" s="213"/>
      <c r="AT303" s="213"/>
      <c r="AU303" s="213"/>
      <c r="AV303" s="213"/>
      <c r="AW303" s="213"/>
      <c r="AX303" s="213"/>
      <c r="AY303" s="213"/>
      <c r="AZ303" s="213"/>
      <c r="BA303" s="213"/>
      <c r="BB303" s="213"/>
      <c r="BC303" s="213"/>
      <c r="BD303" s="213"/>
      <c r="BE303" s="213"/>
      <c r="BF303" s="213"/>
      <c r="BG303" s="213"/>
      <c r="BH303" s="213"/>
      <c r="BI303" s="213"/>
      <c r="BJ303" s="213"/>
      <c r="BK303" s="213"/>
      <c r="BL303" s="213"/>
      <c r="BM303" s="213"/>
      <c r="BN303" s="213"/>
      <c r="BO303" s="213"/>
      <c r="BP303" s="213"/>
      <c r="BQ303" s="213"/>
      <c r="BR303" s="213"/>
      <c r="BS303" s="213"/>
      <c r="BT303" s="213"/>
      <c r="BU303" s="213"/>
      <c r="BV303" s="213"/>
      <c r="BW303" s="213"/>
      <c r="BX303" s="213"/>
      <c r="BY303" s="213"/>
      <c r="BZ303" s="213"/>
      <c r="CA303" s="213"/>
      <c r="CB303" s="213"/>
      <c r="CC303" s="213"/>
      <c r="CD303" s="213"/>
      <c r="CE303" s="213"/>
      <c r="CF303" s="213"/>
      <c r="CG303" s="213"/>
      <c r="CH303" s="213"/>
      <c r="CI303" s="213"/>
      <c r="CJ303" s="213"/>
      <c r="CK303" s="213"/>
      <c r="CL303" s="213"/>
      <c r="CM303" s="213"/>
      <c r="CN303" s="213"/>
      <c r="CO303" s="213"/>
      <c r="CP303" s="213"/>
      <c r="CQ303" s="213"/>
      <c r="CR303" s="213"/>
      <c r="CS303" s="213"/>
      <c r="CT303" s="213"/>
      <c r="CU303" s="213"/>
      <c r="CV303" s="213"/>
      <c r="CW303" s="213"/>
      <c r="CX303" s="213"/>
      <c r="CY303" s="213"/>
      <c r="CZ303" s="213"/>
      <c r="DA303" s="213"/>
      <c r="DB303" s="213"/>
      <c r="DC303" s="213"/>
      <c r="DD303" s="213"/>
      <c r="DE303" s="213"/>
      <c r="DF303" s="213"/>
      <c r="DG303" s="213"/>
      <c r="DH303" s="213"/>
      <c r="DI303" s="213"/>
      <c r="DJ303" s="213"/>
      <c r="DK303" s="213"/>
      <c r="DL303" s="213"/>
      <c r="DM303" s="213"/>
      <c r="DN303" s="213"/>
    </row>
    <row r="304" spans="1:134" s="105" customFormat="1" ht="24" customHeight="1">
      <c r="B304" s="213"/>
      <c r="C304" s="213"/>
      <c r="D304" s="213"/>
      <c r="E304" s="213"/>
      <c r="F304" s="213"/>
      <c r="G304" s="213"/>
      <c r="H304" s="213"/>
      <c r="I304" s="213"/>
      <c r="J304" s="213"/>
      <c r="K304" s="213"/>
      <c r="L304" s="213"/>
      <c r="M304" s="213"/>
      <c r="N304" s="213"/>
      <c r="O304" s="213"/>
      <c r="P304" s="213"/>
      <c r="Q304" s="213"/>
      <c r="R304" s="213"/>
      <c r="S304" s="213"/>
      <c r="T304" s="213"/>
      <c r="U304" s="213"/>
      <c r="V304" s="213"/>
      <c r="W304" s="213"/>
      <c r="X304" s="213"/>
      <c r="Y304" s="213"/>
      <c r="Z304" s="213"/>
      <c r="AA304" s="213"/>
      <c r="AB304" s="213"/>
      <c r="AC304" s="213"/>
      <c r="AD304" s="213"/>
      <c r="AE304" s="213"/>
      <c r="AF304" s="213"/>
      <c r="AG304" s="213"/>
      <c r="AH304" s="213"/>
      <c r="AI304" s="213"/>
      <c r="AJ304" s="213"/>
      <c r="AK304" s="213"/>
      <c r="AL304" s="213"/>
      <c r="AM304" s="213"/>
      <c r="AN304" s="213"/>
      <c r="AO304" s="213"/>
      <c r="AP304" s="213"/>
      <c r="AQ304" s="213"/>
      <c r="AR304" s="213"/>
      <c r="AS304" s="213"/>
      <c r="AT304" s="213"/>
      <c r="AU304" s="213"/>
      <c r="AV304" s="213"/>
      <c r="AW304" s="213"/>
      <c r="AX304" s="213"/>
      <c r="AY304" s="213"/>
      <c r="AZ304" s="213"/>
      <c r="BA304" s="213"/>
      <c r="BB304" s="213"/>
      <c r="BC304" s="213"/>
      <c r="BD304" s="213"/>
      <c r="BE304" s="213"/>
      <c r="BF304" s="213"/>
      <c r="BG304" s="213"/>
      <c r="BH304" s="213"/>
      <c r="BI304" s="213"/>
      <c r="BJ304" s="213"/>
      <c r="BK304" s="213"/>
      <c r="BL304" s="213"/>
      <c r="BM304" s="213"/>
      <c r="BN304" s="213"/>
      <c r="BO304" s="213"/>
      <c r="BP304" s="213"/>
      <c r="BQ304" s="213"/>
      <c r="BR304" s="213"/>
      <c r="BS304" s="213"/>
      <c r="BT304" s="213"/>
      <c r="BU304" s="213"/>
      <c r="BV304" s="213"/>
      <c r="BW304" s="213"/>
      <c r="BX304" s="213"/>
      <c r="BY304" s="213"/>
      <c r="BZ304" s="213"/>
      <c r="CA304" s="213"/>
      <c r="CB304" s="213"/>
      <c r="CC304" s="213"/>
      <c r="CD304" s="213"/>
      <c r="CE304" s="213"/>
      <c r="CF304" s="213"/>
      <c r="CG304" s="213"/>
      <c r="CH304" s="213"/>
      <c r="CI304" s="213"/>
      <c r="CJ304" s="213"/>
      <c r="CK304" s="213"/>
      <c r="CL304" s="213"/>
      <c r="CM304" s="213"/>
      <c r="CN304" s="213"/>
      <c r="CO304" s="213"/>
      <c r="CP304" s="213"/>
      <c r="CQ304" s="213"/>
      <c r="CR304" s="213"/>
      <c r="CS304" s="213"/>
      <c r="CT304" s="213"/>
      <c r="CU304" s="213"/>
      <c r="CV304" s="213"/>
      <c r="CW304" s="213"/>
      <c r="CX304" s="213"/>
      <c r="CY304" s="213"/>
      <c r="CZ304" s="213"/>
      <c r="DA304" s="213"/>
      <c r="DB304" s="213"/>
      <c r="DC304" s="213"/>
      <c r="DD304" s="213"/>
      <c r="DE304" s="213"/>
      <c r="DF304" s="213"/>
      <c r="DG304" s="213"/>
      <c r="DH304" s="213"/>
      <c r="DI304" s="213"/>
      <c r="DJ304" s="213"/>
      <c r="DK304" s="213"/>
      <c r="DL304" s="213"/>
      <c r="DM304" s="213"/>
      <c r="DN304" s="213"/>
    </row>
    <row r="305" spans="1:133" s="6" customFormat="1" ht="16.5" customHeight="1">
      <c r="A305" s="508"/>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row>
    <row r="306" spans="1:133" s="13" customFormat="1" ht="16.5" customHeight="1">
      <c r="A306" s="46" t="s">
        <v>623</v>
      </c>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row>
    <row r="307" spans="1:133" ht="16.5" customHeight="1">
      <c r="A307" s="54" t="s">
        <v>531</v>
      </c>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row>
    <row r="308" spans="1:133" ht="16.5" customHeight="1">
      <c r="A308" s="60" t="s">
        <v>485</v>
      </c>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row>
    <row r="309" spans="1:133" s="7" customFormat="1" ht="25.15" customHeight="1">
      <c r="A309" s="142"/>
      <c r="B309" s="246" t="s">
        <v>568</v>
      </c>
      <c r="C309" s="236" t="s">
        <v>384</v>
      </c>
      <c r="D309" s="236" t="s">
        <v>392</v>
      </c>
      <c r="E309" s="236" t="s">
        <v>385</v>
      </c>
      <c r="F309" s="236" t="s">
        <v>393</v>
      </c>
      <c r="G309" s="236" t="s">
        <v>386</v>
      </c>
      <c r="H309" s="236" t="s">
        <v>387</v>
      </c>
      <c r="I309" s="236" t="s">
        <v>388</v>
      </c>
      <c r="J309" s="236" t="s">
        <v>394</v>
      </c>
      <c r="K309" s="236" t="s">
        <v>395</v>
      </c>
      <c r="L309" s="236" t="s">
        <v>389</v>
      </c>
      <c r="M309" s="236" t="s">
        <v>390</v>
      </c>
      <c r="N309" s="236" t="s">
        <v>391</v>
      </c>
      <c r="O309" s="246" t="s">
        <v>569</v>
      </c>
      <c r="P309" s="236" t="s">
        <v>319</v>
      </c>
      <c r="Q309" s="236" t="s">
        <v>323</v>
      </c>
      <c r="R309" s="236" t="s">
        <v>324</v>
      </c>
      <c r="S309" s="236" t="s">
        <v>320</v>
      </c>
      <c r="T309" s="236" t="s">
        <v>325</v>
      </c>
      <c r="U309" s="236" t="s">
        <v>321</v>
      </c>
      <c r="V309" s="236" t="s">
        <v>322</v>
      </c>
      <c r="W309" s="236" t="s">
        <v>326</v>
      </c>
      <c r="X309" s="246" t="s">
        <v>354</v>
      </c>
      <c r="Y309" s="236" t="s">
        <v>355</v>
      </c>
      <c r="Z309" s="236" t="s">
        <v>356</v>
      </c>
      <c r="AA309" s="236" t="s">
        <v>357</v>
      </c>
      <c r="AB309" s="236" t="s">
        <v>358</v>
      </c>
      <c r="AC309" s="246" t="s">
        <v>496</v>
      </c>
      <c r="AD309" s="236" t="s">
        <v>313</v>
      </c>
      <c r="AE309" s="236" t="s">
        <v>314</v>
      </c>
      <c r="AF309" s="236" t="s">
        <v>315</v>
      </c>
      <c r="AG309" s="236" t="s">
        <v>316</v>
      </c>
      <c r="AH309" s="236" t="s">
        <v>317</v>
      </c>
      <c r="AI309" s="236" t="s">
        <v>318</v>
      </c>
      <c r="AJ309" s="246" t="s">
        <v>402</v>
      </c>
      <c r="AK309" s="236" t="s">
        <v>403</v>
      </c>
      <c r="AL309" s="236" t="s">
        <v>404</v>
      </c>
      <c r="AM309" s="246" t="s">
        <v>566</v>
      </c>
      <c r="AN309" s="236" t="s">
        <v>344</v>
      </c>
      <c r="AO309" s="236" t="s">
        <v>345</v>
      </c>
      <c r="AP309" s="236" t="s">
        <v>346</v>
      </c>
      <c r="AQ309" s="236" t="s">
        <v>347</v>
      </c>
      <c r="AR309" s="236" t="s">
        <v>338</v>
      </c>
      <c r="AS309" s="236" t="s">
        <v>339</v>
      </c>
      <c r="AT309" s="236" t="s">
        <v>340</v>
      </c>
      <c r="AU309" s="236" t="s">
        <v>342</v>
      </c>
      <c r="AV309" s="236" t="s">
        <v>343</v>
      </c>
      <c r="AW309" s="236" t="s">
        <v>341</v>
      </c>
      <c r="AX309" s="246" t="s">
        <v>567</v>
      </c>
      <c r="AY309" s="236" t="s">
        <v>335</v>
      </c>
      <c r="AZ309" s="236" t="s">
        <v>333</v>
      </c>
      <c r="BA309" s="236" t="s">
        <v>336</v>
      </c>
      <c r="BB309" s="236" t="s">
        <v>334</v>
      </c>
      <c r="BC309" s="236" t="s">
        <v>337</v>
      </c>
      <c r="BD309" s="247" t="s">
        <v>497</v>
      </c>
      <c r="BE309" s="236" t="s">
        <v>305</v>
      </c>
      <c r="BF309" s="236" t="s">
        <v>306</v>
      </c>
      <c r="BG309" s="236" t="s">
        <v>307</v>
      </c>
      <c r="BH309" s="236" t="s">
        <v>308</v>
      </c>
      <c r="BI309" s="236" t="s">
        <v>309</v>
      </c>
      <c r="BJ309" s="236" t="s">
        <v>310</v>
      </c>
      <c r="BK309" s="236" t="s">
        <v>311</v>
      </c>
      <c r="BL309" s="236" t="s">
        <v>312</v>
      </c>
      <c r="BM309" s="246" t="s">
        <v>327</v>
      </c>
      <c r="BN309" s="236" t="s">
        <v>330</v>
      </c>
      <c r="BO309" s="236" t="s">
        <v>328</v>
      </c>
      <c r="BP309" s="236" t="s">
        <v>331</v>
      </c>
      <c r="BQ309" s="236" t="s">
        <v>332</v>
      </c>
      <c r="BR309" s="236" t="s">
        <v>329</v>
      </c>
      <c r="BS309" s="246" t="s">
        <v>564</v>
      </c>
      <c r="BT309" s="236" t="s">
        <v>364</v>
      </c>
      <c r="BU309" s="236" t="s">
        <v>365</v>
      </c>
      <c r="BV309" s="236" t="s">
        <v>368</v>
      </c>
      <c r="BW309" s="236" t="s">
        <v>369</v>
      </c>
      <c r="BX309" s="236" t="s">
        <v>359</v>
      </c>
      <c r="BY309" s="236" t="s">
        <v>360</v>
      </c>
      <c r="BZ309" s="236" t="s">
        <v>361</v>
      </c>
      <c r="CA309" s="236" t="s">
        <v>362</v>
      </c>
      <c r="CB309" s="236" t="s">
        <v>363</v>
      </c>
      <c r="CC309" s="236" t="s">
        <v>366</v>
      </c>
      <c r="CD309" s="236" t="s">
        <v>367</v>
      </c>
      <c r="CE309" s="236" t="s">
        <v>370</v>
      </c>
      <c r="CF309" s="246" t="s">
        <v>565</v>
      </c>
      <c r="CG309" s="236" t="s">
        <v>371</v>
      </c>
      <c r="CH309" s="236" t="s">
        <v>379</v>
      </c>
      <c r="CI309" s="236" t="s">
        <v>372</v>
      </c>
      <c r="CJ309" s="236" t="s">
        <v>380</v>
      </c>
      <c r="CK309" s="236" t="s">
        <v>373</v>
      </c>
      <c r="CL309" s="236" t="s">
        <v>374</v>
      </c>
      <c r="CM309" s="236" t="s">
        <v>381</v>
      </c>
      <c r="CN309" s="236" t="s">
        <v>375</v>
      </c>
      <c r="CO309" s="236" t="s">
        <v>382</v>
      </c>
      <c r="CP309" s="236" t="s">
        <v>376</v>
      </c>
      <c r="CQ309" s="236" t="s">
        <v>383</v>
      </c>
      <c r="CR309" s="236" t="s">
        <v>377</v>
      </c>
      <c r="CS309" s="236" t="s">
        <v>378</v>
      </c>
      <c r="CT309" s="246" t="s">
        <v>348</v>
      </c>
      <c r="CU309" s="236" t="s">
        <v>349</v>
      </c>
      <c r="CV309" s="236" t="s">
        <v>350</v>
      </c>
      <c r="CW309" s="236" t="s">
        <v>351</v>
      </c>
      <c r="CX309" s="236" t="s">
        <v>352</v>
      </c>
      <c r="CY309" s="236" t="s">
        <v>353</v>
      </c>
      <c r="CZ309" s="246" t="s">
        <v>498</v>
      </c>
      <c r="DA309" s="236" t="s">
        <v>396</v>
      </c>
      <c r="DB309" s="236" t="s">
        <v>397</v>
      </c>
      <c r="DC309" s="236" t="s">
        <v>398</v>
      </c>
      <c r="DD309" s="236" t="s">
        <v>399</v>
      </c>
      <c r="DE309" s="236" t="s">
        <v>400</v>
      </c>
      <c r="DF309" s="236" t="s">
        <v>401</v>
      </c>
      <c r="DG309" s="246" t="s">
        <v>405</v>
      </c>
      <c r="DH309" s="246" t="s">
        <v>406</v>
      </c>
      <c r="DI309" s="236" t="s">
        <v>407</v>
      </c>
      <c r="DJ309" s="236" t="s">
        <v>408</v>
      </c>
      <c r="DK309" s="236" t="s">
        <v>409</v>
      </c>
      <c r="DL309" s="246" t="s">
        <v>410</v>
      </c>
      <c r="DM309" s="236" t="s">
        <v>411</v>
      </c>
      <c r="DN309" s="239" t="s">
        <v>412</v>
      </c>
      <c r="DO309" s="23"/>
      <c r="DP309" s="23"/>
      <c r="DQ309" s="23"/>
      <c r="DR309" s="23"/>
      <c r="DS309" s="23"/>
      <c r="DT309" s="23"/>
    </row>
    <row r="310" spans="1:133" ht="16.5" customHeight="1">
      <c r="A310" s="159" t="s">
        <v>233</v>
      </c>
      <c r="B310" s="346">
        <f>SUM(C310:N310)</f>
        <v>4233045.0431817807</v>
      </c>
      <c r="C310" s="345">
        <v>293842.22666093364</v>
      </c>
      <c r="D310" s="345">
        <v>204005.74374850182</v>
      </c>
      <c r="E310" s="345">
        <v>194289.22703445662</v>
      </c>
      <c r="F310" s="345">
        <v>99483.25066692238</v>
      </c>
      <c r="G310" s="345">
        <v>257887.84839762829</v>
      </c>
      <c r="H310" s="345">
        <v>617489.98721203068</v>
      </c>
      <c r="I310" s="345">
        <v>385866.06455430866</v>
      </c>
      <c r="J310" s="345">
        <v>139780.88277839182</v>
      </c>
      <c r="K310" s="345">
        <v>371853.01633274683</v>
      </c>
      <c r="L310" s="345">
        <v>861263.80400347279</v>
      </c>
      <c r="M310" s="345">
        <v>332027.44255334302</v>
      </c>
      <c r="N310" s="345">
        <v>475255.54923904414</v>
      </c>
      <c r="O310" s="346">
        <f>SUM(P310:W310)</f>
        <v>1525114.2164865166</v>
      </c>
      <c r="P310" s="345">
        <v>277583.80509851495</v>
      </c>
      <c r="Q310" s="345">
        <v>269988.55824389705</v>
      </c>
      <c r="R310" s="345">
        <v>145518.66066726868</v>
      </c>
      <c r="S310" s="345">
        <v>141048.85458022315</v>
      </c>
      <c r="T310" s="345">
        <v>124150.08997767096</v>
      </c>
      <c r="U310" s="345">
        <v>304030.73732951499</v>
      </c>
      <c r="V310" s="345">
        <v>192467.51002398817</v>
      </c>
      <c r="W310" s="345">
        <v>70326.000565438735</v>
      </c>
      <c r="X310" s="346">
        <f>SUM(Y310:AB310)</f>
        <v>1838430.0753492981</v>
      </c>
      <c r="Y310" s="345">
        <v>354438.29250702658</v>
      </c>
      <c r="Z310" s="345">
        <v>524264.12761254417</v>
      </c>
      <c r="AA310" s="345">
        <v>514843.41935551865</v>
      </c>
      <c r="AB310" s="345">
        <v>444884.23587420868</v>
      </c>
      <c r="AC310" s="346">
        <f>SUM(AD310:AI310)</f>
        <v>1340702.4566995467</v>
      </c>
      <c r="AD310" s="345">
        <v>175174.77631324591</v>
      </c>
      <c r="AE310" s="345">
        <v>209485.28019950981</v>
      </c>
      <c r="AF310" s="345">
        <v>136788.58873419205</v>
      </c>
      <c r="AG310" s="345">
        <v>308514.50207211246</v>
      </c>
      <c r="AH310" s="345">
        <v>179465.07781100893</v>
      </c>
      <c r="AI310" s="345">
        <v>331274.23156947742</v>
      </c>
      <c r="AJ310" s="346">
        <f>SUM(AK310:AL310)</f>
        <v>232771.30698491866</v>
      </c>
      <c r="AK310" s="345">
        <v>109422.97075604049</v>
      </c>
      <c r="AL310" s="345">
        <v>123348.33622887818</v>
      </c>
      <c r="AM310" s="346">
        <f>SUM(AN310:AW310)</f>
        <v>2743902.3106430792</v>
      </c>
      <c r="AN310" s="345">
        <v>140457.39929895074</v>
      </c>
      <c r="AO310" s="345">
        <v>158437.29887079395</v>
      </c>
      <c r="AP310" s="345">
        <v>284658.26760622149</v>
      </c>
      <c r="AQ310" s="345">
        <v>100549.83504858716</v>
      </c>
      <c r="AR310" s="345">
        <v>363458.47706885915</v>
      </c>
      <c r="AS310" s="345">
        <v>98595.06094432337</v>
      </c>
      <c r="AT310" s="345">
        <v>497818.25468998344</v>
      </c>
      <c r="AU310" s="345">
        <v>526664.17943042808</v>
      </c>
      <c r="AV310" s="345">
        <v>364333.51675513026</v>
      </c>
      <c r="AW310" s="345">
        <v>208930.02092980195</v>
      </c>
      <c r="AX310" s="346">
        <f>SUM(AY310:BC310)</f>
        <v>2769514.7133535808</v>
      </c>
      <c r="AY310" s="345">
        <v>260210.88383467618</v>
      </c>
      <c r="AZ310" s="345">
        <v>1169049.559794334</v>
      </c>
      <c r="BA310" s="345">
        <v>358690.4364537581</v>
      </c>
      <c r="BB310" s="345">
        <v>692316.44730828248</v>
      </c>
      <c r="BC310" s="345">
        <v>289247.3859625301</v>
      </c>
      <c r="BD310" s="346">
        <f>SUM(BE310:BL310)</f>
        <v>5566984.1587078581</v>
      </c>
      <c r="BE310" s="345">
        <v>1358884.3878099746</v>
      </c>
      <c r="BF310" s="345">
        <v>582352.04071528604</v>
      </c>
      <c r="BG310" s="345">
        <v>608838.11255109031</v>
      </c>
      <c r="BH310" s="345">
        <v>526432.72243360919</v>
      </c>
      <c r="BI310" s="345">
        <v>770849.12495609641</v>
      </c>
      <c r="BJ310" s="345">
        <v>633235.37451116322</v>
      </c>
      <c r="BK310" s="345">
        <v>606506.67113557714</v>
      </c>
      <c r="BL310" s="345">
        <v>479885.72459506075</v>
      </c>
      <c r="BM310" s="346">
        <f>SUM(BN310:BR310)</f>
        <v>1750681.8612886793</v>
      </c>
      <c r="BN310" s="345">
        <v>399258.23624771595</v>
      </c>
      <c r="BO310" s="345">
        <v>283835.80752991454</v>
      </c>
      <c r="BP310" s="345">
        <v>289006.98960024311</v>
      </c>
      <c r="BQ310" s="345">
        <v>162573.78852642185</v>
      </c>
      <c r="BR310" s="345">
        <v>616007.03938438394</v>
      </c>
      <c r="BS310" s="346">
        <f>SUM(BT310:CE310)</f>
        <v>3337568.3013229948</v>
      </c>
      <c r="BT310" s="287">
        <v>192414.34253100058</v>
      </c>
      <c r="BU310" s="345">
        <v>414628.5742870844</v>
      </c>
      <c r="BV310" s="345">
        <v>151213.08033363058</v>
      </c>
      <c r="BW310" s="345">
        <v>87404.999756377583</v>
      </c>
      <c r="BX310" s="345">
        <v>251055.40255783658</v>
      </c>
      <c r="BY310" s="345">
        <v>798449.95453765406</v>
      </c>
      <c r="BZ310" s="345">
        <v>242306.80608884475</v>
      </c>
      <c r="CA310" s="345">
        <v>180312.68531659708</v>
      </c>
      <c r="CB310" s="345">
        <v>383518.35875065526</v>
      </c>
      <c r="CC310" s="345">
        <v>188244.34005338658</v>
      </c>
      <c r="CD310" s="345">
        <v>232502.95359962003</v>
      </c>
      <c r="CE310" s="345">
        <v>215516.80351030757</v>
      </c>
      <c r="CF310" s="346">
        <f>SUM(CG310:CS310)</f>
        <v>3375529.4731012438</v>
      </c>
      <c r="CG310" s="345">
        <v>106058.72082008478</v>
      </c>
      <c r="CH310" s="345">
        <v>249803.80750027433</v>
      </c>
      <c r="CI310" s="345">
        <v>175733.10563439975</v>
      </c>
      <c r="CJ310" s="345">
        <v>406399.78549920261</v>
      </c>
      <c r="CK310" s="345">
        <v>666235.85624612716</v>
      </c>
      <c r="CL310" s="345">
        <v>106564.39984194755</v>
      </c>
      <c r="CM310" s="345">
        <v>672313.35415491834</v>
      </c>
      <c r="CN310" s="345">
        <v>114503.38740403902</v>
      </c>
      <c r="CO310" s="345">
        <v>59299.187406788631</v>
      </c>
      <c r="CP310" s="345">
        <v>156587.23410454535</v>
      </c>
      <c r="CQ310" s="345">
        <v>333362.51684914122</v>
      </c>
      <c r="CR310" s="345">
        <v>203168.37388782678</v>
      </c>
      <c r="CS310" s="345">
        <v>125499.74375194863</v>
      </c>
      <c r="CT310" s="346">
        <f>SUM(CU310:CY310)</f>
        <v>1913121.2291961901</v>
      </c>
      <c r="CU310" s="345">
        <v>692970.15214660903</v>
      </c>
      <c r="CV310" s="345">
        <v>380557.55871627334</v>
      </c>
      <c r="CW310" s="345">
        <v>152656.71292500338</v>
      </c>
      <c r="CX310" s="345">
        <v>284242.1664851738</v>
      </c>
      <c r="CY310" s="345">
        <v>402694.63892313041</v>
      </c>
      <c r="CZ310" s="346">
        <f>SUM(DA310:DF310)</f>
        <v>2947377.3263866813</v>
      </c>
      <c r="DA310" s="345">
        <v>123410.53550087061</v>
      </c>
      <c r="DB310" s="345">
        <v>131268.49840178358</v>
      </c>
      <c r="DC310" s="345">
        <v>745667.19566415588</v>
      </c>
      <c r="DD310" s="345">
        <v>975665.75520274078</v>
      </c>
      <c r="DE310" s="345">
        <v>683829.36266040767</v>
      </c>
      <c r="DF310" s="345">
        <v>287535.97895672265</v>
      </c>
      <c r="DG310" s="346">
        <f>AM310+BS310+B310+O310+X310+AC310+AJ310+BD310+CF310+AX310+BM310+CT310+CZ310</f>
        <v>33574742.472702369</v>
      </c>
      <c r="DH310" s="346">
        <f>SUM(DI310:DK310)</f>
        <v>498764.34425760241</v>
      </c>
      <c r="DI310" s="345">
        <v>216934.98955622659</v>
      </c>
      <c r="DJ310" s="345">
        <v>204241.13145890954</v>
      </c>
      <c r="DK310" s="345">
        <v>77588.223242466294</v>
      </c>
      <c r="DL310" s="346" t="s">
        <v>413</v>
      </c>
      <c r="DM310" s="345">
        <v>341856.8636123421</v>
      </c>
      <c r="DN310" s="418" t="s">
        <v>413</v>
      </c>
      <c r="DO310" s="6"/>
      <c r="DP310" s="44"/>
      <c r="DQ310" s="44"/>
      <c r="DR310" s="44"/>
      <c r="DS310" s="44"/>
    </row>
    <row r="311" spans="1:133" s="11" customFormat="1" ht="16.5" customHeight="1">
      <c r="A311" s="270" t="s">
        <v>604</v>
      </c>
      <c r="B311" s="320">
        <v>80.07879556800178</v>
      </c>
      <c r="C311" s="251">
        <v>86.847710392240486</v>
      </c>
      <c r="D311" s="286">
        <v>79.296422700567334</v>
      </c>
      <c r="E311" s="286">
        <v>72.469306543376007</v>
      </c>
      <c r="F311" s="286">
        <v>68.493098105157486</v>
      </c>
      <c r="G311" s="286">
        <v>83.622084086110846</v>
      </c>
      <c r="H311" s="286">
        <v>84.611866981191568</v>
      </c>
      <c r="I311" s="286">
        <v>86.006206401622862</v>
      </c>
      <c r="J311" s="286">
        <v>70.987792627168389</v>
      </c>
      <c r="K311" s="286">
        <v>79.669818242938859</v>
      </c>
      <c r="L311" s="286">
        <v>90.202763755937767</v>
      </c>
      <c r="M311" s="286">
        <v>56.733961704644074</v>
      </c>
      <c r="N311" s="321">
        <v>70.097012461658153</v>
      </c>
      <c r="O311" s="320">
        <v>83.071022736811003</v>
      </c>
      <c r="P311" s="251">
        <v>86.675921810937098</v>
      </c>
      <c r="Q311" s="286">
        <v>87.693163827863145</v>
      </c>
      <c r="R311" s="286">
        <v>80.163786323309665</v>
      </c>
      <c r="S311" s="286">
        <v>72.612558463177152</v>
      </c>
      <c r="T311" s="286">
        <v>84.036267081379734</v>
      </c>
      <c r="U311" s="286">
        <v>82.73279768585013</v>
      </c>
      <c r="V311" s="286">
        <v>78.15044384307059</v>
      </c>
      <c r="W311" s="321">
        <v>91.313663392150701</v>
      </c>
      <c r="X311" s="320">
        <v>79.601650373392616</v>
      </c>
      <c r="Y311" s="251">
        <v>76.006888691194803</v>
      </c>
      <c r="Z311" s="286">
        <v>79.099200040016697</v>
      </c>
      <c r="AA311" s="286">
        <v>86.66607604081203</v>
      </c>
      <c r="AB311" s="321">
        <v>74.882366076956203</v>
      </c>
      <c r="AC311" s="320">
        <v>84.611474587831964</v>
      </c>
      <c r="AD311" s="251">
        <v>81.207371270849933</v>
      </c>
      <c r="AE311" s="286">
        <v>86.167384591572855</v>
      </c>
      <c r="AF311" s="286">
        <v>77.527605398457212</v>
      </c>
      <c r="AG311" s="286">
        <v>87.896252874780984</v>
      </c>
      <c r="AH311" s="286">
        <v>82.107303224645847</v>
      </c>
      <c r="AI311" s="321">
        <v>86.650192875469472</v>
      </c>
      <c r="AJ311" s="320">
        <v>59.704555052388905</v>
      </c>
      <c r="AK311" s="251">
        <v>58.330280691686497</v>
      </c>
      <c r="AL311" s="321">
        <v>60.923681209898525</v>
      </c>
      <c r="AM311" s="320">
        <v>88.079648163534458</v>
      </c>
      <c r="AN311" s="251">
        <v>87.044792751636152</v>
      </c>
      <c r="AO311" s="286">
        <v>86.275848400025069</v>
      </c>
      <c r="AP311" s="286">
        <v>89.686518973846987</v>
      </c>
      <c r="AQ311" s="286">
        <v>81.60805379317631</v>
      </c>
      <c r="AR311" s="286">
        <v>89.467353399561162</v>
      </c>
      <c r="AS311" s="286">
        <v>84.84451816128967</v>
      </c>
      <c r="AT311" s="286">
        <v>89.677708423501429</v>
      </c>
      <c r="AU311" s="286">
        <v>90.200648374778879</v>
      </c>
      <c r="AV311" s="286">
        <v>88.54595464423096</v>
      </c>
      <c r="AW311" s="321">
        <v>80.213646319283043</v>
      </c>
      <c r="AX311" s="320">
        <v>89.376262084390362</v>
      </c>
      <c r="AY311" s="251">
        <v>87.784519141109485</v>
      </c>
      <c r="AZ311" s="286">
        <v>92.042776365729225</v>
      </c>
      <c r="BA311" s="286">
        <v>90.915719256474318</v>
      </c>
      <c r="BB311" s="286">
        <v>86.853460112384212</v>
      </c>
      <c r="BC311" s="321">
        <v>84.160277953400751</v>
      </c>
      <c r="BD311" s="320">
        <v>90.564518418271106</v>
      </c>
      <c r="BE311" s="251">
        <v>84.90879158031413</v>
      </c>
      <c r="BF311" s="286">
        <v>90.568717549766291</v>
      </c>
      <c r="BG311" s="286">
        <v>92.197213083092109</v>
      </c>
      <c r="BH311" s="286">
        <v>92.921575595685226</v>
      </c>
      <c r="BI311" s="286">
        <v>90.889723908583093</v>
      </c>
      <c r="BJ311" s="286">
        <v>93.73698487532215</v>
      </c>
      <c r="BK311" s="286">
        <v>93.415325758944064</v>
      </c>
      <c r="BL311" s="321">
        <v>93.605906537038436</v>
      </c>
      <c r="BM311" s="320">
        <v>82.876759993857974</v>
      </c>
      <c r="BN311" s="251">
        <v>75.960741616332371</v>
      </c>
      <c r="BO311" s="286">
        <v>86.297396054665811</v>
      </c>
      <c r="BP311" s="286">
        <v>77.446706696683421</v>
      </c>
      <c r="BQ311" s="286">
        <v>79.028012218713684</v>
      </c>
      <c r="BR311" s="321">
        <v>89.346502885657287</v>
      </c>
      <c r="BS311" s="320">
        <v>79.802797802540368</v>
      </c>
      <c r="BT311" s="251">
        <v>83.693584474159024</v>
      </c>
      <c r="BU311" s="286">
        <v>70.899557514264487</v>
      </c>
      <c r="BV311" s="286">
        <v>73.635667503759478</v>
      </c>
      <c r="BW311" s="286">
        <v>65.71919229332768</v>
      </c>
      <c r="BX311" s="286">
        <v>76.243158112355175</v>
      </c>
      <c r="BY311" s="286">
        <v>85.120452537787457</v>
      </c>
      <c r="BZ311" s="286">
        <v>72.802534823065443</v>
      </c>
      <c r="CA311" s="286">
        <v>83.253003014409359</v>
      </c>
      <c r="CB311" s="286">
        <v>78.943257587470811</v>
      </c>
      <c r="CC311" s="286">
        <v>86.735666176413815</v>
      </c>
      <c r="CD311" s="286">
        <v>84.987234056254366</v>
      </c>
      <c r="CE311" s="321">
        <v>82.807128014135003</v>
      </c>
      <c r="CF311" s="320">
        <v>84.473938768470987</v>
      </c>
      <c r="CG311" s="251">
        <v>65.804321431397312</v>
      </c>
      <c r="CH311" s="286">
        <v>65.852266684984329</v>
      </c>
      <c r="CI311" s="286">
        <v>71.992116535332769</v>
      </c>
      <c r="CJ311" s="286">
        <v>79.213435804176868</v>
      </c>
      <c r="CK311" s="286">
        <v>88.837958359652106</v>
      </c>
      <c r="CL311" s="286">
        <v>80.198816884514002</v>
      </c>
      <c r="CM311" s="286">
        <v>73.952556172301115</v>
      </c>
      <c r="CN311" s="286">
        <v>70.816578671607218</v>
      </c>
      <c r="CO311" s="286">
        <v>57.904251193098254</v>
      </c>
      <c r="CP311" s="286">
        <v>67.502574297055645</v>
      </c>
      <c r="CQ311" s="286">
        <v>63.444910091944188</v>
      </c>
      <c r="CR311" s="286">
        <v>83.379859543778082</v>
      </c>
      <c r="CS311" s="321">
        <v>84.473938768470987</v>
      </c>
      <c r="CT311" s="320">
        <v>82.979035584837135</v>
      </c>
      <c r="CU311" s="251">
        <v>84.016879833842012</v>
      </c>
      <c r="CV311" s="286">
        <v>90.083211077854628</v>
      </c>
      <c r="CW311" s="286">
        <v>86.348051730114079</v>
      </c>
      <c r="CX311" s="286">
        <v>87.10385649339166</v>
      </c>
      <c r="CY311" s="321">
        <v>70.290776945348355</v>
      </c>
      <c r="CZ311" s="320">
        <v>75.014013041839505</v>
      </c>
      <c r="DA311" s="251">
        <v>60.394793585063077</v>
      </c>
      <c r="DB311" s="286">
        <v>48.535862589042381</v>
      </c>
      <c r="DC311" s="286">
        <v>67.559362303031378</v>
      </c>
      <c r="DD311" s="286">
        <v>88.883948112699215</v>
      </c>
      <c r="DE311" s="286">
        <v>67.690265647332012</v>
      </c>
      <c r="DF311" s="321">
        <v>83.063002629749221</v>
      </c>
      <c r="DG311" s="320">
        <v>82.816478911067932</v>
      </c>
      <c r="DH311" s="320">
        <v>80.955762405894802</v>
      </c>
      <c r="DI311" s="251">
        <v>78.232573252512552</v>
      </c>
      <c r="DJ311" s="286">
        <v>80.595583070264283</v>
      </c>
      <c r="DK311" s="321">
        <v>89.517866522003786</v>
      </c>
      <c r="DL311" s="366" t="s">
        <v>413</v>
      </c>
      <c r="DM311" s="251">
        <v>89.700125144760975</v>
      </c>
      <c r="DN311" s="321" t="s">
        <v>413</v>
      </c>
    </row>
    <row r="312" spans="1:133" s="11" customFormat="1" ht="16.5" customHeight="1">
      <c r="A312" s="160" t="s">
        <v>284</v>
      </c>
      <c r="B312" s="320">
        <v>11.756256511180469</v>
      </c>
      <c r="C312" s="251">
        <v>5.5569421400355461</v>
      </c>
      <c r="D312" s="286">
        <v>7.3107649095923666</v>
      </c>
      <c r="E312" s="286">
        <v>18.427206858394378</v>
      </c>
      <c r="F312" s="286">
        <v>20.447526210937134</v>
      </c>
      <c r="G312" s="286">
        <v>7.9909877642735712</v>
      </c>
      <c r="H312" s="286">
        <v>8.4119595528667066</v>
      </c>
      <c r="I312" s="286">
        <v>4.3689873983820853</v>
      </c>
      <c r="J312" s="286">
        <v>17.067545311609045</v>
      </c>
      <c r="K312" s="286">
        <v>9.9877516890766689</v>
      </c>
      <c r="L312" s="286">
        <v>2.3824328368674279</v>
      </c>
      <c r="M312" s="286">
        <v>37.547528226952963</v>
      </c>
      <c r="N312" s="321">
        <v>24.127521370824539</v>
      </c>
      <c r="O312" s="320">
        <v>7.6443914034065319</v>
      </c>
      <c r="P312" s="251">
        <v>5.2309141185046828</v>
      </c>
      <c r="Q312" s="286">
        <v>4.4062680092120887</v>
      </c>
      <c r="R312" s="286">
        <v>10.324404028256831</v>
      </c>
      <c r="S312" s="286">
        <v>15.051756437477914</v>
      </c>
      <c r="T312" s="286">
        <v>6.452798974644165</v>
      </c>
      <c r="U312" s="286">
        <v>7.4828785569278731</v>
      </c>
      <c r="V312" s="286">
        <v>11.56010284167365</v>
      </c>
      <c r="W312" s="321">
        <v>1.2854377272961577</v>
      </c>
      <c r="X312" s="320">
        <v>12.960378463929736</v>
      </c>
      <c r="Y312" s="251">
        <v>15.754007092355238</v>
      </c>
      <c r="Z312" s="286">
        <v>13.038840434736867</v>
      </c>
      <c r="AA312" s="286">
        <v>6.5353113145622599</v>
      </c>
      <c r="AB312" s="321">
        <v>18.077664264497042</v>
      </c>
      <c r="AC312" s="320">
        <v>6.321197459079321</v>
      </c>
      <c r="AD312" s="251">
        <v>7.5389981839618949</v>
      </c>
      <c r="AE312" s="286">
        <v>6.1313992343325134</v>
      </c>
      <c r="AF312" s="286">
        <v>10.328203120642891</v>
      </c>
      <c r="AG312" s="286">
        <v>4.4908560084364781</v>
      </c>
      <c r="AH312" s="286">
        <v>8.0729420461542727</v>
      </c>
      <c r="AI312" s="321">
        <v>4.8982954123298974</v>
      </c>
      <c r="AJ312" s="320">
        <v>36.580391113290474</v>
      </c>
      <c r="AK312" s="251">
        <v>38.145906196226456</v>
      </c>
      <c r="AL312" s="321">
        <v>35.191614285199471</v>
      </c>
      <c r="AM312" s="320">
        <v>3.1761384187742303</v>
      </c>
      <c r="AN312" s="251">
        <v>3.5947414073341033</v>
      </c>
      <c r="AO312" s="286">
        <v>4.3333857158798832</v>
      </c>
      <c r="AP312" s="286">
        <v>2.2577857133996941</v>
      </c>
      <c r="AQ312" s="286">
        <v>7.4012678714030073</v>
      </c>
      <c r="AR312" s="286">
        <v>1.5292024499451249</v>
      </c>
      <c r="AS312" s="286">
        <v>4.5522193343707773</v>
      </c>
      <c r="AT312" s="286">
        <v>1.8671654716977595</v>
      </c>
      <c r="AU312" s="286">
        <v>2.4669778472922776</v>
      </c>
      <c r="AV312" s="286">
        <v>2.6414178724543369</v>
      </c>
      <c r="AW312" s="321">
        <v>9.2896129918700687</v>
      </c>
      <c r="AX312" s="320">
        <v>3.568608133701622</v>
      </c>
      <c r="AY312" s="251">
        <v>3.598595310722541</v>
      </c>
      <c r="AZ312" s="286">
        <v>1.1318129535256101</v>
      </c>
      <c r="BA312" s="286">
        <v>2.4630737520598842</v>
      </c>
      <c r="BB312" s="286">
        <v>6.3643201725142307</v>
      </c>
      <c r="BC312" s="321">
        <v>8.0698018851432707</v>
      </c>
      <c r="BD312" s="320">
        <v>3.2018581120836482</v>
      </c>
      <c r="BE312" s="251">
        <v>7.3967782174529439</v>
      </c>
      <c r="BF312" s="286">
        <v>3.0088032975256396</v>
      </c>
      <c r="BG312" s="286">
        <v>2.2112299833827285</v>
      </c>
      <c r="BH312" s="286">
        <v>1.357857133729107</v>
      </c>
      <c r="BI312" s="286">
        <v>2.7782771275333396</v>
      </c>
      <c r="BJ312" s="286">
        <v>0.83382283741857777</v>
      </c>
      <c r="BK312" s="286">
        <v>1.3177161723961759</v>
      </c>
      <c r="BL312" s="321">
        <v>1.0235779214330494</v>
      </c>
      <c r="BM312" s="320">
        <v>9.7850264057415295</v>
      </c>
      <c r="BN312" s="251">
        <v>17.821692626707016</v>
      </c>
      <c r="BO312" s="286">
        <v>6.7089619929406057</v>
      </c>
      <c r="BP312" s="286">
        <v>14.473436158841398</v>
      </c>
      <c r="BQ312" s="286">
        <v>10.573306358062867</v>
      </c>
      <c r="BR312" s="321">
        <v>3.5858362066922882</v>
      </c>
      <c r="BS312" s="320">
        <v>11.885153047841831</v>
      </c>
      <c r="BT312" s="251">
        <v>6.1475955151669446</v>
      </c>
      <c r="BU312" s="286">
        <v>22.161066120424007</v>
      </c>
      <c r="BV312" s="286">
        <v>15.075277814289212</v>
      </c>
      <c r="BW312" s="286">
        <v>20.538375626676569</v>
      </c>
      <c r="BX312" s="286">
        <v>13.931228602787662</v>
      </c>
      <c r="BY312" s="286">
        <v>8.4313628916015766</v>
      </c>
      <c r="BZ312" s="286">
        <v>20.492323879575839</v>
      </c>
      <c r="CA312" s="286">
        <v>6.0259655903209195</v>
      </c>
      <c r="CB312" s="286">
        <v>13.356083732955284</v>
      </c>
      <c r="CC312" s="286">
        <v>4.8236672465246269</v>
      </c>
      <c r="CD312" s="286">
        <v>5.45057556190475</v>
      </c>
      <c r="CE312" s="321">
        <v>7.6196005859408498</v>
      </c>
      <c r="CF312" s="320">
        <v>5.9053033234407648</v>
      </c>
      <c r="CG312" s="251">
        <v>24.817740144130706</v>
      </c>
      <c r="CH312" s="286">
        <v>25.591397586079061</v>
      </c>
      <c r="CI312" s="286">
        <v>17.605407928046969</v>
      </c>
      <c r="CJ312" s="286">
        <v>12.768710126365551</v>
      </c>
      <c r="CK312" s="286">
        <v>3.8742347143762039</v>
      </c>
      <c r="CL312" s="286">
        <v>9.4751293475626586</v>
      </c>
      <c r="CM312" s="286">
        <v>18.666427471519658</v>
      </c>
      <c r="CN312" s="286">
        <v>19.037725009952393</v>
      </c>
      <c r="CO312" s="286">
        <v>32.409275390860039</v>
      </c>
      <c r="CP312" s="286">
        <v>23.068465244350232</v>
      </c>
      <c r="CQ312" s="286">
        <v>28.541573594323005</v>
      </c>
      <c r="CR312" s="286">
        <v>7.362889128890397</v>
      </c>
      <c r="CS312" s="321">
        <v>5.9053033234407648</v>
      </c>
      <c r="CT312" s="320">
        <v>10.575561378901979</v>
      </c>
      <c r="CU312" s="251">
        <v>10.309880297411905</v>
      </c>
      <c r="CV312" s="286">
        <v>2.8483182781902339</v>
      </c>
      <c r="CW312" s="286">
        <v>5.2984637205612932</v>
      </c>
      <c r="CX312" s="286">
        <v>4.7263327772476931</v>
      </c>
      <c r="CY312" s="321">
        <v>24.464377074936333</v>
      </c>
      <c r="CZ312" s="320">
        <v>17.400899102591367</v>
      </c>
      <c r="DA312" s="251">
        <v>31.409207735794002</v>
      </c>
      <c r="DB312" s="286">
        <v>45.046876580560649</v>
      </c>
      <c r="DC312" s="286">
        <v>23.863611603375741</v>
      </c>
      <c r="DD312" s="286">
        <v>4.020266922980924</v>
      </c>
      <c r="DE312" s="286">
        <v>25.811191325030507</v>
      </c>
      <c r="DF312" s="321">
        <v>7.4089958034492058</v>
      </c>
      <c r="DG312" s="320">
        <v>9.5278281992387868</v>
      </c>
      <c r="DH312" s="320">
        <v>5.283911992024577</v>
      </c>
      <c r="DI312" s="251">
        <v>6.9281820129029725</v>
      </c>
      <c r="DJ312" s="286">
        <v>4.6775997229646915</v>
      </c>
      <c r="DK312" s="321">
        <v>2.2826086211644587</v>
      </c>
      <c r="DL312" s="366" t="s">
        <v>413</v>
      </c>
      <c r="DM312" s="251">
        <v>2.0473954148566493</v>
      </c>
      <c r="DN312" s="321" t="s">
        <v>413</v>
      </c>
    </row>
    <row r="313" spans="1:133" s="11" customFormat="1" ht="16.5" customHeight="1">
      <c r="A313" s="160" t="s">
        <v>285</v>
      </c>
      <c r="B313" s="320">
        <v>8.1649479208177844</v>
      </c>
      <c r="C313" s="251">
        <v>7.5953474677239532</v>
      </c>
      <c r="D313" s="286">
        <v>13.392812389840294</v>
      </c>
      <c r="E313" s="286">
        <v>9.103486598229706</v>
      </c>
      <c r="F313" s="286">
        <v>11.05937568390544</v>
      </c>
      <c r="G313" s="286">
        <v>8.3869281496155779</v>
      </c>
      <c r="H313" s="286">
        <v>6.9761734659417689</v>
      </c>
      <c r="I313" s="286">
        <v>9.6248061999951755</v>
      </c>
      <c r="J313" s="286">
        <v>11.944662061222591</v>
      </c>
      <c r="K313" s="286">
        <v>10.342430067984465</v>
      </c>
      <c r="L313" s="286">
        <v>7.414803407194877</v>
      </c>
      <c r="M313" s="286">
        <v>5.7185100684029129</v>
      </c>
      <c r="N313" s="321">
        <v>5.7754661675173358</v>
      </c>
      <c r="O313" s="320">
        <v>9.2845858597824673</v>
      </c>
      <c r="P313" s="251">
        <v>8.0931640705583625</v>
      </c>
      <c r="Q313" s="286">
        <v>7.9005681629246896</v>
      </c>
      <c r="R313" s="286">
        <v>9.5118096484334274</v>
      </c>
      <c r="S313" s="286">
        <v>12.335685099345005</v>
      </c>
      <c r="T313" s="286">
        <v>9.510933943976033</v>
      </c>
      <c r="U313" s="286">
        <v>9.784323757222003</v>
      </c>
      <c r="V313" s="286">
        <v>10.289453315255855</v>
      </c>
      <c r="W313" s="321">
        <v>7.4008988805531803</v>
      </c>
      <c r="X313" s="320">
        <v>7.4379711626776732</v>
      </c>
      <c r="Y313" s="251">
        <v>8.239104216449924</v>
      </c>
      <c r="Z313" s="286">
        <v>7.8619595252464602</v>
      </c>
      <c r="AA313" s="286">
        <v>6.7986126446257771</v>
      </c>
      <c r="AB313" s="321">
        <v>7.0399696585467835</v>
      </c>
      <c r="AC313" s="320">
        <v>9.0673279530887374</v>
      </c>
      <c r="AD313" s="251">
        <v>11.253630545188212</v>
      </c>
      <c r="AE313" s="286">
        <v>7.7012161740945402</v>
      </c>
      <c r="AF313" s="286">
        <v>12.144191480899849</v>
      </c>
      <c r="AG313" s="286">
        <v>7.6128911167826354</v>
      </c>
      <c r="AH313" s="286">
        <v>9.8197547291998486</v>
      </c>
      <c r="AI313" s="321">
        <v>8.4515117122007091</v>
      </c>
      <c r="AJ313" s="320">
        <v>3.7150538343205932</v>
      </c>
      <c r="AK313" s="251">
        <v>3.5238131120870597</v>
      </c>
      <c r="AL313" s="321">
        <v>3.8847045049019515</v>
      </c>
      <c r="AM313" s="320">
        <v>8.7442134176913342</v>
      </c>
      <c r="AN313" s="251">
        <v>9.3604658410295976</v>
      </c>
      <c r="AO313" s="286">
        <v>9.3907658840950905</v>
      </c>
      <c r="AP313" s="286">
        <v>8.0556953127533628</v>
      </c>
      <c r="AQ313" s="286">
        <v>10.990678335420737</v>
      </c>
      <c r="AR313" s="286">
        <v>9.0034441504936655</v>
      </c>
      <c r="AS313" s="286">
        <v>10.60326250433949</v>
      </c>
      <c r="AT313" s="286">
        <v>8.4551261048008204</v>
      </c>
      <c r="AU313" s="286">
        <v>7.3323737779288729</v>
      </c>
      <c r="AV313" s="286">
        <v>8.8126274833147615</v>
      </c>
      <c r="AW313" s="321">
        <v>10.496740688846867</v>
      </c>
      <c r="AX313" s="320">
        <v>7.0551297819080192</v>
      </c>
      <c r="AY313" s="251">
        <v>8.6168855481679536</v>
      </c>
      <c r="AZ313" s="286">
        <v>6.8254106807452173</v>
      </c>
      <c r="BA313" s="286">
        <v>6.6212069914658462</v>
      </c>
      <c r="BB313" s="286">
        <v>6.7822197151015438</v>
      </c>
      <c r="BC313" s="321">
        <v>7.7699201614558939</v>
      </c>
      <c r="BD313" s="320">
        <v>6.2336234696452113</v>
      </c>
      <c r="BE313" s="251">
        <v>7.6944302022329154</v>
      </c>
      <c r="BF313" s="286">
        <v>6.4224791527079761</v>
      </c>
      <c r="BG313" s="286">
        <v>5.5915569335251423</v>
      </c>
      <c r="BH313" s="286">
        <v>5.7205672705856925</v>
      </c>
      <c r="BI313" s="286">
        <v>6.3319989638835397</v>
      </c>
      <c r="BJ313" s="286">
        <v>5.429192287259311</v>
      </c>
      <c r="BK313" s="286">
        <v>5.2669580686597595</v>
      </c>
      <c r="BL313" s="321">
        <v>5.3705155415284915</v>
      </c>
      <c r="BM313" s="320">
        <v>7.3382136004004979</v>
      </c>
      <c r="BN313" s="251">
        <v>6.2175657569606093</v>
      </c>
      <c r="BO313" s="286">
        <v>6.9936419523935323</v>
      </c>
      <c r="BP313" s="286">
        <v>8.0798571444751293</v>
      </c>
      <c r="BQ313" s="286">
        <v>10.398681423223518</v>
      </c>
      <c r="BR313" s="321">
        <v>7.06766090765045</v>
      </c>
      <c r="BS313" s="320">
        <v>8.3120491496177671</v>
      </c>
      <c r="BT313" s="251">
        <v>10.158820010674047</v>
      </c>
      <c r="BU313" s="286">
        <v>6.9393763653115625</v>
      </c>
      <c r="BV313" s="286">
        <v>11.289054681951361</v>
      </c>
      <c r="BW313" s="286">
        <v>13.742432079995837</v>
      </c>
      <c r="BX313" s="286">
        <v>9.8256132848569564</v>
      </c>
      <c r="BY313" s="286">
        <v>6.4481845706109011</v>
      </c>
      <c r="BZ313" s="286">
        <v>6.7051412973586437</v>
      </c>
      <c r="CA313" s="286">
        <v>10.72103139526979</v>
      </c>
      <c r="CB313" s="286">
        <v>7.7006586795738228</v>
      </c>
      <c r="CC313" s="286">
        <v>8.440666577061533</v>
      </c>
      <c r="CD313" s="286">
        <v>9.5621903818408924</v>
      </c>
      <c r="CE313" s="321">
        <v>9.5732713999241525</v>
      </c>
      <c r="CF313" s="320">
        <v>9.6207579080882866</v>
      </c>
      <c r="CG313" s="251">
        <v>9.3779384244718731</v>
      </c>
      <c r="CH313" s="286">
        <v>8.5563357289366486</v>
      </c>
      <c r="CI313" s="286">
        <v>10.402475536620333</v>
      </c>
      <c r="CJ313" s="286">
        <v>8.0178540694576519</v>
      </c>
      <c r="CK313" s="286">
        <v>7.2878069259716742</v>
      </c>
      <c r="CL313" s="286">
        <v>10.326053767923288</v>
      </c>
      <c r="CM313" s="286">
        <v>7.381016356179197</v>
      </c>
      <c r="CN313" s="286">
        <v>10.14569631844034</v>
      </c>
      <c r="CO313" s="286">
        <v>9.6864734160417054</v>
      </c>
      <c r="CP313" s="286">
        <v>9.4289604585940268</v>
      </c>
      <c r="CQ313" s="286">
        <v>8.0135163137329108</v>
      </c>
      <c r="CR313" s="286">
        <v>9.2572513273315575</v>
      </c>
      <c r="CS313" s="321">
        <v>9.6207579080882866</v>
      </c>
      <c r="CT313" s="320">
        <v>6.4454030362608803</v>
      </c>
      <c r="CU313" s="251">
        <v>5.6732398687461201</v>
      </c>
      <c r="CV313" s="286">
        <v>7.0684706439550897</v>
      </c>
      <c r="CW313" s="286">
        <v>8.3534845493245715</v>
      </c>
      <c r="CX313" s="286">
        <v>8.1698107293606448</v>
      </c>
      <c r="CY313" s="321">
        <v>5.244845979715314</v>
      </c>
      <c r="CZ313" s="320">
        <v>7.5850878555691015</v>
      </c>
      <c r="DA313" s="251">
        <v>8.1959986791429316</v>
      </c>
      <c r="DB313" s="286">
        <v>6.4172608303970424</v>
      </c>
      <c r="DC313" s="286">
        <v>8.5770260935928242</v>
      </c>
      <c r="DD313" s="286">
        <v>7.0957849643198472</v>
      </c>
      <c r="DE313" s="286">
        <v>6.4985430276374823</v>
      </c>
      <c r="DF313" s="321">
        <v>9.5280015668015867</v>
      </c>
      <c r="DG313" s="320">
        <v>7.6556928896932899</v>
      </c>
      <c r="DH313" s="320">
        <v>13.760325602080606</v>
      </c>
      <c r="DI313" s="251">
        <v>14.839244734584444</v>
      </c>
      <c r="DJ313" s="286">
        <v>14.726817206771022</v>
      </c>
      <c r="DK313" s="321">
        <v>8.199524856831756</v>
      </c>
      <c r="DL313" s="366" t="s">
        <v>413</v>
      </c>
      <c r="DM313" s="251">
        <v>8.2524794403823396</v>
      </c>
      <c r="DN313" s="321" t="s">
        <v>413</v>
      </c>
    </row>
    <row r="314" spans="1:133" s="11" customFormat="1" ht="16.5" customHeight="1">
      <c r="A314" s="161" t="s">
        <v>491</v>
      </c>
      <c r="B314" s="320"/>
      <c r="C314" s="251"/>
      <c r="D314" s="286"/>
      <c r="E314" s="286"/>
      <c r="F314" s="286"/>
      <c r="G314" s="286"/>
      <c r="H314" s="286"/>
      <c r="I314" s="286"/>
      <c r="J314" s="286"/>
      <c r="K314" s="286"/>
      <c r="L314" s="286"/>
      <c r="M314" s="286"/>
      <c r="N314" s="321"/>
      <c r="O314" s="320"/>
      <c r="P314" s="251"/>
      <c r="Q314" s="286"/>
      <c r="R314" s="286"/>
      <c r="S314" s="286"/>
      <c r="T314" s="286"/>
      <c r="U314" s="286"/>
      <c r="V314" s="286"/>
      <c r="W314" s="321"/>
      <c r="X314" s="320"/>
      <c r="Y314" s="251"/>
      <c r="Z314" s="286"/>
      <c r="AA314" s="286"/>
      <c r="AB314" s="321"/>
      <c r="AC314" s="320"/>
      <c r="AD314" s="251"/>
      <c r="AE314" s="286"/>
      <c r="AF314" s="286"/>
      <c r="AG314" s="286"/>
      <c r="AH314" s="286"/>
      <c r="AI314" s="321"/>
      <c r="AJ314" s="320"/>
      <c r="AK314" s="251"/>
      <c r="AL314" s="321"/>
      <c r="AM314" s="320"/>
      <c r="AN314" s="251"/>
      <c r="AO314" s="286"/>
      <c r="AP314" s="286"/>
      <c r="AQ314" s="286"/>
      <c r="AR314" s="286"/>
      <c r="AS314" s="286"/>
      <c r="AT314" s="286"/>
      <c r="AU314" s="286"/>
      <c r="AV314" s="286"/>
      <c r="AW314" s="321"/>
      <c r="AX314" s="320"/>
      <c r="AY314" s="251"/>
      <c r="AZ314" s="286"/>
      <c r="BA314" s="286"/>
      <c r="BB314" s="286"/>
      <c r="BC314" s="321"/>
      <c r="BD314" s="320"/>
      <c r="BE314" s="251"/>
      <c r="BF314" s="286"/>
      <c r="BG314" s="286"/>
      <c r="BH314" s="286"/>
      <c r="BI314" s="286"/>
      <c r="BJ314" s="286"/>
      <c r="BK314" s="286"/>
      <c r="BL314" s="321"/>
      <c r="BM314" s="320"/>
      <c r="BN314" s="251"/>
      <c r="BO314" s="286"/>
      <c r="BP314" s="286"/>
      <c r="BQ314" s="286"/>
      <c r="BR314" s="321"/>
      <c r="BS314" s="320"/>
      <c r="BT314" s="251"/>
      <c r="BU314" s="286"/>
      <c r="BV314" s="286"/>
      <c r="BW314" s="286"/>
      <c r="BX314" s="286"/>
      <c r="BY314" s="286"/>
      <c r="BZ314" s="286"/>
      <c r="CA314" s="286"/>
      <c r="CB314" s="286"/>
      <c r="CC314" s="286"/>
      <c r="CD314" s="286"/>
      <c r="CE314" s="321"/>
      <c r="CF314" s="320"/>
      <c r="CG314" s="251"/>
      <c r="CH314" s="286"/>
      <c r="CI314" s="286"/>
      <c r="CJ314" s="286"/>
      <c r="CK314" s="286"/>
      <c r="CL314" s="286"/>
      <c r="CM314" s="286"/>
      <c r="CN314" s="286"/>
      <c r="CO314" s="286"/>
      <c r="CP314" s="286"/>
      <c r="CQ314" s="286"/>
      <c r="CR314" s="286"/>
      <c r="CS314" s="321"/>
      <c r="CT314" s="320"/>
      <c r="CU314" s="251"/>
      <c r="CV314" s="286"/>
      <c r="CW314" s="286"/>
      <c r="CX314" s="286"/>
      <c r="CY314" s="321"/>
      <c r="CZ314" s="320"/>
      <c r="DA314" s="251"/>
      <c r="DB314" s="286"/>
      <c r="DC314" s="286"/>
      <c r="DD314" s="286"/>
      <c r="DE314" s="286"/>
      <c r="DF314" s="321"/>
      <c r="DG314" s="320"/>
      <c r="DH314" s="320"/>
      <c r="DI314" s="251"/>
      <c r="DJ314" s="286"/>
      <c r="DK314" s="321"/>
      <c r="DL314" s="366"/>
      <c r="DM314" s="251"/>
      <c r="DN314" s="321"/>
    </row>
    <row r="315" spans="1:133" s="11" customFormat="1" ht="16.5" customHeight="1">
      <c r="A315" s="160" t="s">
        <v>286</v>
      </c>
      <c r="B315" s="320">
        <v>58.738864128501802</v>
      </c>
      <c r="C315" s="251">
        <v>62.354210420707709</v>
      </c>
      <c r="D315" s="286">
        <v>63.593922630132127</v>
      </c>
      <c r="E315" s="286">
        <v>66.762216607468929</v>
      </c>
      <c r="F315" s="286">
        <v>69.879085462189821</v>
      </c>
      <c r="G315" s="286">
        <v>61.859194000480713</v>
      </c>
      <c r="H315" s="286">
        <v>60.912509628240464</v>
      </c>
      <c r="I315" s="286">
        <v>58.475655379686643</v>
      </c>
      <c r="J315" s="286">
        <v>69.422682597070889</v>
      </c>
      <c r="K315" s="286">
        <v>61.534050237484294</v>
      </c>
      <c r="L315" s="286">
        <v>48.643324691864443</v>
      </c>
      <c r="M315" s="286">
        <v>59.700327001826572</v>
      </c>
      <c r="N315" s="321">
        <v>60.106833412878615</v>
      </c>
      <c r="O315" s="320">
        <v>62.893469165511263</v>
      </c>
      <c r="P315" s="251">
        <v>60.795632215061566</v>
      </c>
      <c r="Q315" s="286">
        <v>58.966561206282009</v>
      </c>
      <c r="R315" s="286">
        <v>65.017572602289491</v>
      </c>
      <c r="S315" s="286">
        <v>66.945574986988348</v>
      </c>
      <c r="T315" s="286">
        <v>68.44711292346814</v>
      </c>
      <c r="U315" s="286">
        <v>63.206161098878788</v>
      </c>
      <c r="V315" s="286">
        <v>67.637587455600567</v>
      </c>
      <c r="W315" s="321">
        <v>53.550601565050727</v>
      </c>
      <c r="X315" s="320">
        <v>66.332365579293025</v>
      </c>
      <c r="Y315" s="251">
        <v>70.918419368659201</v>
      </c>
      <c r="Z315" s="286">
        <v>69.381460850927965</v>
      </c>
      <c r="AA315" s="286">
        <v>59.874670671063413</v>
      </c>
      <c r="AB315" s="321">
        <v>67.477505006688787</v>
      </c>
      <c r="AC315" s="320">
        <v>63.956411545740075</v>
      </c>
      <c r="AD315" s="251">
        <v>66.315826964248288</v>
      </c>
      <c r="AE315" s="286">
        <v>66.217818123208687</v>
      </c>
      <c r="AF315" s="286">
        <v>67.510347775555346</v>
      </c>
      <c r="AG315" s="286">
        <v>59.1170000672792</v>
      </c>
      <c r="AH315" s="286">
        <v>68.284381954680939</v>
      </c>
      <c r="AI315" s="321">
        <v>62.402121660389966</v>
      </c>
      <c r="AJ315" s="320">
        <v>54.472234003797759</v>
      </c>
      <c r="AK315" s="251">
        <v>55.580627870391083</v>
      </c>
      <c r="AL315" s="321">
        <v>53.530827382159053</v>
      </c>
      <c r="AM315" s="320">
        <v>58.709942887973519</v>
      </c>
      <c r="AN315" s="251">
        <v>59.54559158144788</v>
      </c>
      <c r="AO315" s="286">
        <v>59.011929783329521</v>
      </c>
      <c r="AP315" s="286">
        <v>51.27273113441786</v>
      </c>
      <c r="AQ315" s="286">
        <v>64.238267449964056</v>
      </c>
      <c r="AR315" s="286">
        <v>57.624757491513613</v>
      </c>
      <c r="AS315" s="286">
        <v>66.677577282390772</v>
      </c>
      <c r="AT315" s="286">
        <v>59.861701485598886</v>
      </c>
      <c r="AU315" s="286">
        <v>56.777873430032855</v>
      </c>
      <c r="AV315" s="286">
        <v>60.454121855113627</v>
      </c>
      <c r="AW315" s="321">
        <v>63.656419449253946</v>
      </c>
      <c r="AX315" s="320">
        <v>57.796627960238425</v>
      </c>
      <c r="AY315" s="251">
        <v>62.101221842394438</v>
      </c>
      <c r="AZ315" s="286">
        <v>55.114186192293225</v>
      </c>
      <c r="BA315" s="286">
        <v>61.836206698576035</v>
      </c>
      <c r="BB315" s="286">
        <v>57.341570828874289</v>
      </c>
      <c r="BC315" s="321">
        <v>61.326966561090025</v>
      </c>
      <c r="BD315" s="320">
        <v>47.538874312039411</v>
      </c>
      <c r="BE315" s="251">
        <v>33.314239060615428</v>
      </c>
      <c r="BF315" s="286">
        <v>62.626247000540594</v>
      </c>
      <c r="BG315" s="286">
        <v>59.544072310308195</v>
      </c>
      <c r="BH315" s="286">
        <v>60.360851439322019</v>
      </c>
      <c r="BI315" s="286">
        <v>42.706714702875828</v>
      </c>
      <c r="BJ315" s="286">
        <v>40.186851115420943</v>
      </c>
      <c r="BK315" s="286">
        <v>45.585262614708064</v>
      </c>
      <c r="BL315" s="321">
        <v>57.112277159191471</v>
      </c>
      <c r="BM315" s="320">
        <v>58.144504371579217</v>
      </c>
      <c r="BN315" s="251">
        <v>56.881983426451178</v>
      </c>
      <c r="BO315" s="286">
        <v>64.397405686781354</v>
      </c>
      <c r="BP315" s="286">
        <v>62.564503372327287</v>
      </c>
      <c r="BQ315" s="286">
        <v>63.643957687118366</v>
      </c>
      <c r="BR315" s="321">
        <v>52.976113374598846</v>
      </c>
      <c r="BS315" s="320">
        <v>62.475653848410573</v>
      </c>
      <c r="BT315" s="251">
        <v>66.768020268360303</v>
      </c>
      <c r="BU315" s="286">
        <v>65.192984978043199</v>
      </c>
      <c r="BV315" s="286">
        <v>68.061470734438785</v>
      </c>
      <c r="BW315" s="286">
        <v>71.766603852310027</v>
      </c>
      <c r="BX315" s="286">
        <v>68.038614406867808</v>
      </c>
      <c r="BY315" s="286">
        <v>55.412663086241253</v>
      </c>
      <c r="BZ315" s="286">
        <v>65.032319030004402</v>
      </c>
      <c r="CA315" s="286">
        <v>64.240784124519749</v>
      </c>
      <c r="CB315" s="286">
        <v>61.340613248325347</v>
      </c>
      <c r="CC315" s="286">
        <v>68.937999965948976</v>
      </c>
      <c r="CD315" s="286">
        <v>61.534304565708318</v>
      </c>
      <c r="CE315" s="321">
        <v>61.625794406655451</v>
      </c>
      <c r="CF315" s="320">
        <v>59.691748278567438</v>
      </c>
      <c r="CG315" s="251">
        <v>66.868762573857765</v>
      </c>
      <c r="CH315" s="286">
        <v>63.272883840416938</v>
      </c>
      <c r="CI315" s="286">
        <v>69.614575954635498</v>
      </c>
      <c r="CJ315" s="286">
        <v>59.030958213966514</v>
      </c>
      <c r="CK315" s="286">
        <v>52.983181655754244</v>
      </c>
      <c r="CL315" s="286">
        <v>68.916493835612144</v>
      </c>
      <c r="CM315" s="286">
        <v>54.425832792971448</v>
      </c>
      <c r="CN315" s="286">
        <v>69.523716884869842</v>
      </c>
      <c r="CO315" s="286">
        <v>65.017118177592167</v>
      </c>
      <c r="CP315" s="286">
        <v>65.336360574557688</v>
      </c>
      <c r="CQ315" s="286">
        <v>60.31945645492678</v>
      </c>
      <c r="CR315" s="286">
        <v>67.021227074696526</v>
      </c>
      <c r="CS315" s="321">
        <v>66.451419096497048</v>
      </c>
      <c r="CT315" s="320">
        <v>64.338569489004399</v>
      </c>
      <c r="CU315" s="251">
        <v>62.417212383732235</v>
      </c>
      <c r="CV315" s="286">
        <v>60.350893744315094</v>
      </c>
      <c r="CW315" s="286">
        <v>65.795191956045329</v>
      </c>
      <c r="CX315" s="286">
        <v>64.450876397959817</v>
      </c>
      <c r="CY315" s="321">
        <v>72.343573586700415</v>
      </c>
      <c r="CZ315" s="320">
        <v>54.427996311971818</v>
      </c>
      <c r="DA315" s="251">
        <v>58.987514601182134</v>
      </c>
      <c r="DB315" s="286">
        <v>59.270894194125212</v>
      </c>
      <c r="DC315" s="286">
        <v>54.74281908333576</v>
      </c>
      <c r="DD315" s="286">
        <v>50.856511216684538</v>
      </c>
      <c r="DE315" s="286">
        <v>58.929214019281225</v>
      </c>
      <c r="DF315" s="321">
        <v>55.293407546897519</v>
      </c>
      <c r="DG315" s="320">
        <v>57.8</v>
      </c>
      <c r="DH315" s="320">
        <v>54.879484369376819</v>
      </c>
      <c r="DI315" s="251">
        <v>59.672515109281797</v>
      </c>
      <c r="DJ315" s="286">
        <v>54.392519409082553</v>
      </c>
      <c r="DK315" s="321">
        <v>44.3218398322444</v>
      </c>
      <c r="DL315" s="366" t="s">
        <v>413</v>
      </c>
      <c r="DM315" s="251">
        <v>51.800514858817827</v>
      </c>
      <c r="DN315" s="321" t="s">
        <v>413</v>
      </c>
    </row>
    <row r="316" spans="1:133" s="11" customFormat="1" ht="16.5" customHeight="1">
      <c r="A316" s="160" t="s">
        <v>287</v>
      </c>
      <c r="B316" s="320">
        <v>38.987310439806159</v>
      </c>
      <c r="C316" s="251">
        <v>35.63375067337347</v>
      </c>
      <c r="D316" s="286">
        <v>34.336967063328977</v>
      </c>
      <c r="E316" s="286">
        <v>30.574839337264372</v>
      </c>
      <c r="F316" s="286">
        <v>27.620589695577468</v>
      </c>
      <c r="G316" s="286">
        <v>35.844689542503772</v>
      </c>
      <c r="H316" s="286">
        <v>36.901409821439813</v>
      </c>
      <c r="I316" s="286">
        <v>39.755120949706296</v>
      </c>
      <c r="J316" s="286">
        <v>28.199304264522034</v>
      </c>
      <c r="K316" s="286">
        <v>36.057842132744568</v>
      </c>
      <c r="L316" s="286">
        <v>49.39464762832894</v>
      </c>
      <c r="M316" s="286">
        <v>37.064081448279701</v>
      </c>
      <c r="N316" s="321">
        <v>36.871484529818147</v>
      </c>
      <c r="O316" s="320">
        <v>34.936335749234736</v>
      </c>
      <c r="P316" s="251">
        <v>36.92165123907423</v>
      </c>
      <c r="Q316" s="286">
        <v>39.027344988455518</v>
      </c>
      <c r="R316" s="286">
        <v>32.662930572206172</v>
      </c>
      <c r="S316" s="286">
        <v>30.638188368737929</v>
      </c>
      <c r="T316" s="286">
        <v>29.38517830033333</v>
      </c>
      <c r="U316" s="286">
        <v>34.749080838485085</v>
      </c>
      <c r="V316" s="286">
        <v>30.011261513364111</v>
      </c>
      <c r="W316" s="321">
        <v>44.687861452078778</v>
      </c>
      <c r="X316" s="320">
        <v>32.287109936691088</v>
      </c>
      <c r="Y316" s="251">
        <v>27.614642216495849</v>
      </c>
      <c r="Z316" s="286">
        <v>29.12410166565072</v>
      </c>
      <c r="AA316" s="286">
        <v>38.950619759965619</v>
      </c>
      <c r="AB316" s="321">
        <v>31.077987271331626</v>
      </c>
      <c r="AC316" s="320">
        <v>34.221308665033902</v>
      </c>
      <c r="AD316" s="251">
        <v>31.713095978077376</v>
      </c>
      <c r="AE316" s="286">
        <v>32.116603036044367</v>
      </c>
      <c r="AF316" s="286">
        <v>30.280685311232645</v>
      </c>
      <c r="AG316" s="286">
        <v>39.259096029709895</v>
      </c>
      <c r="AH316" s="286">
        <v>29.809832913180788</v>
      </c>
      <c r="AI316" s="321">
        <v>35.749121702559279</v>
      </c>
      <c r="AJ316" s="320">
        <v>39.778781063107068</v>
      </c>
      <c r="AK316" s="251">
        <v>38.383280671208318</v>
      </c>
      <c r="AL316" s="321">
        <v>40.964039615169128</v>
      </c>
      <c r="AM316" s="320">
        <v>39.02418895958732</v>
      </c>
      <c r="AN316" s="251">
        <v>38.532379743457135</v>
      </c>
      <c r="AO316" s="286">
        <v>39.032222631383426</v>
      </c>
      <c r="AP316" s="286">
        <v>46.768211426473229</v>
      </c>
      <c r="AQ316" s="286">
        <v>33.588038008153241</v>
      </c>
      <c r="AR316" s="286">
        <v>40.623625568833617</v>
      </c>
      <c r="AS316" s="286">
        <v>30.771765298696714</v>
      </c>
      <c r="AT316" s="286">
        <v>37.038190664853452</v>
      </c>
      <c r="AU316" s="286">
        <v>40.895827430000679</v>
      </c>
      <c r="AV316" s="286">
        <v>37.487975109712494</v>
      </c>
      <c r="AW316" s="321">
        <v>34.199091679889662</v>
      </c>
      <c r="AX316" s="320">
        <v>40.245414521569124</v>
      </c>
      <c r="AY316" s="251">
        <v>35.959743536432761</v>
      </c>
      <c r="AZ316" s="286">
        <v>43.240450950894868</v>
      </c>
      <c r="BA316" s="286">
        <v>36.180434400004586</v>
      </c>
      <c r="BB316" s="286">
        <v>40.150827224507154</v>
      </c>
      <c r="BC316" s="321">
        <v>36.707282476927496</v>
      </c>
      <c r="BD316" s="320">
        <v>49.525054499592066</v>
      </c>
      <c r="BE316" s="251">
        <v>61.440954008768735</v>
      </c>
      <c r="BF316" s="286">
        <v>35.436409517210357</v>
      </c>
      <c r="BG316" s="286">
        <v>38.168439192325721</v>
      </c>
      <c r="BH316" s="286">
        <v>37.808763854397803</v>
      </c>
      <c r="BI316" s="286">
        <v>54.451228426586695</v>
      </c>
      <c r="BJ316" s="286">
        <v>57.601738706166607</v>
      </c>
      <c r="BK316" s="286">
        <v>51.91079158557941</v>
      </c>
      <c r="BL316" s="321">
        <v>41.045398533961205</v>
      </c>
      <c r="BM316" s="320">
        <v>40.267046224221673</v>
      </c>
      <c r="BN316" s="251">
        <v>41.332965676360971</v>
      </c>
      <c r="BO316" s="286">
        <v>33.729408439593875</v>
      </c>
      <c r="BP316" s="286">
        <v>36.021583746738855</v>
      </c>
      <c r="BQ316" s="286">
        <v>34.708696396308397</v>
      </c>
      <c r="BR316" s="321">
        <v>45.613260410621031</v>
      </c>
      <c r="BS316" s="320">
        <v>35.225079921227731</v>
      </c>
      <c r="BT316" s="251">
        <v>31.011461142254397</v>
      </c>
      <c r="BU316" s="286">
        <v>32.661101802150647</v>
      </c>
      <c r="BV316" s="286">
        <v>29.520847333280841</v>
      </c>
      <c r="BW316" s="286">
        <v>25.082666376505042</v>
      </c>
      <c r="BX316" s="286">
        <v>29.067147362490015</v>
      </c>
      <c r="BY316" s="286">
        <v>42.241602214986337</v>
      </c>
      <c r="BZ316" s="286">
        <v>32.354048234447397</v>
      </c>
      <c r="CA316" s="286">
        <v>32.932759035629019</v>
      </c>
      <c r="CB316" s="286">
        <v>36.19087641538303</v>
      </c>
      <c r="CC316" s="286">
        <v>29.769474396883624</v>
      </c>
      <c r="CD316" s="286">
        <v>36.822887507690815</v>
      </c>
      <c r="CE316" s="321">
        <v>36.307734586905674</v>
      </c>
      <c r="CF316" s="320">
        <v>37.654953825684331</v>
      </c>
      <c r="CG316" s="251">
        <v>29.99017738909701</v>
      </c>
      <c r="CH316" s="286">
        <v>33.739653131795428</v>
      </c>
      <c r="CI316" s="286">
        <v>27.731559134674743</v>
      </c>
      <c r="CJ316" s="286">
        <v>38.176133442251405</v>
      </c>
      <c r="CK316" s="286">
        <v>44.729422401739107</v>
      </c>
      <c r="CL316" s="286">
        <v>27.912488308988742</v>
      </c>
      <c r="CM316" s="286">
        <v>42.969141374718852</v>
      </c>
      <c r="CN316" s="286">
        <v>27.454260017830418</v>
      </c>
      <c r="CO316" s="286">
        <v>31.182349651749497</v>
      </c>
      <c r="CP316" s="286">
        <v>31.97426137292037</v>
      </c>
      <c r="CQ316" s="286">
        <v>36.700937252138665</v>
      </c>
      <c r="CR316" s="286">
        <v>30.620663539435611</v>
      </c>
      <c r="CS316" s="321">
        <v>31.176575604829605</v>
      </c>
      <c r="CT316" s="320">
        <v>34.505910779322924</v>
      </c>
      <c r="CU316" s="251">
        <v>36.361127115795838</v>
      </c>
      <c r="CV316" s="286">
        <v>38.616684384153579</v>
      </c>
      <c r="CW316" s="286">
        <v>33.126233040744715</v>
      </c>
      <c r="CX316" s="286">
        <v>34.410536714723392</v>
      </c>
      <c r="CY316" s="321">
        <v>26.437219324367057</v>
      </c>
      <c r="CZ316" s="320">
        <v>42.17000401151477</v>
      </c>
      <c r="DA316" s="251">
        <v>36.992418603106167</v>
      </c>
      <c r="DB316" s="286">
        <v>36.271097069645073</v>
      </c>
      <c r="DC316" s="286">
        <v>41.152660132782366</v>
      </c>
      <c r="DD316" s="286">
        <v>46.238424214163246</v>
      </c>
      <c r="DE316" s="286">
        <v>37.524629176567665</v>
      </c>
      <c r="DF316" s="321">
        <v>41.736002732835871</v>
      </c>
      <c r="DG316" s="320">
        <v>39.9</v>
      </c>
      <c r="DH316" s="320">
        <v>38.896100694064131</v>
      </c>
      <c r="DI316" s="251">
        <v>35.635605161800484</v>
      </c>
      <c r="DJ316" s="286">
        <v>38.180427304328404</v>
      </c>
      <c r="DK316" s="321">
        <v>48.559257730522823</v>
      </c>
      <c r="DL316" s="366" t="s">
        <v>413</v>
      </c>
      <c r="DM316" s="251">
        <v>44.295621140963867</v>
      </c>
      <c r="DN316" s="321" t="s">
        <v>413</v>
      </c>
    </row>
    <row r="317" spans="1:133" s="11" customFormat="1" ht="16.5" customHeight="1">
      <c r="A317" s="160" t="s">
        <v>288</v>
      </c>
      <c r="B317" s="320">
        <v>2.2738254316920328</v>
      </c>
      <c r="C317" s="251">
        <v>2.0120389059187902</v>
      </c>
      <c r="D317" s="286">
        <v>2.0691103065388803</v>
      </c>
      <c r="E317" s="286">
        <v>2.662944055266637</v>
      </c>
      <c r="F317" s="286">
        <v>2.5003248422327289</v>
      </c>
      <c r="G317" s="286">
        <v>2.296116457015525</v>
      </c>
      <c r="H317" s="286">
        <v>2.1860805503196894</v>
      </c>
      <c r="I317" s="286">
        <v>1.7692236706069639</v>
      </c>
      <c r="J317" s="286">
        <v>2.3780131384070695</v>
      </c>
      <c r="K317" s="286">
        <v>2.4081076297711523</v>
      </c>
      <c r="L317" s="286">
        <v>1.9620276798065959</v>
      </c>
      <c r="M317" s="286">
        <v>3.2355915498937864</v>
      </c>
      <c r="N317" s="321">
        <v>3.0216820573032797</v>
      </c>
      <c r="O317" s="320">
        <v>10.732761477080334</v>
      </c>
      <c r="P317" s="251">
        <v>2.2827165458641061</v>
      </c>
      <c r="Q317" s="286">
        <v>2.0060938052625268</v>
      </c>
      <c r="R317" s="286">
        <v>2.3194968255044262</v>
      </c>
      <c r="S317" s="286">
        <v>2.4162366442736749</v>
      </c>
      <c r="T317" s="286">
        <v>2.167708776198606</v>
      </c>
      <c r="U317" s="286">
        <v>2.0447580626360806</v>
      </c>
      <c r="V317" s="286">
        <v>2.3511510310352985</v>
      </c>
      <c r="W317" s="321">
        <v>1.7615369828704783</v>
      </c>
      <c r="X317" s="320">
        <v>1.3805244840158151</v>
      </c>
      <c r="Y317" s="251">
        <v>1.4669384148448661</v>
      </c>
      <c r="Z317" s="286">
        <v>1.4944374834212677</v>
      </c>
      <c r="AA317" s="286">
        <v>1.1747095689708709</v>
      </c>
      <c r="AB317" s="321">
        <v>1.4445077219795739</v>
      </c>
      <c r="AC317" s="320">
        <v>1.822279789225979</v>
      </c>
      <c r="AD317" s="251">
        <v>1.9710770576743024</v>
      </c>
      <c r="AE317" s="286">
        <v>1.6655788407470014</v>
      </c>
      <c r="AF317" s="286">
        <v>2.2089669132120333</v>
      </c>
      <c r="AG317" s="286">
        <v>1.6239039030108295</v>
      </c>
      <c r="AH317" s="286">
        <v>1.9057851321381869</v>
      </c>
      <c r="AI317" s="321">
        <v>1.8487566370507031</v>
      </c>
      <c r="AJ317" s="320">
        <v>5.7489849330952199</v>
      </c>
      <c r="AK317" s="251">
        <v>6.0360914584006258</v>
      </c>
      <c r="AL317" s="321">
        <v>5.5051330026718643</v>
      </c>
      <c r="AM317" s="320">
        <v>2.2658681524391704</v>
      </c>
      <c r="AN317" s="251">
        <v>1.9220286750950448</v>
      </c>
      <c r="AO317" s="286">
        <v>1.9558475852870916</v>
      </c>
      <c r="AP317" s="286">
        <v>1.9590574391089459</v>
      </c>
      <c r="AQ317" s="286">
        <v>2.1736945418826483</v>
      </c>
      <c r="AR317" s="286">
        <v>1.7516169396528538</v>
      </c>
      <c r="AS317" s="286">
        <v>2.5506574189125257</v>
      </c>
      <c r="AT317" s="286">
        <v>3.1001078495476673</v>
      </c>
      <c r="AU317" s="286">
        <v>2.3262991399664377</v>
      </c>
      <c r="AV317" s="286">
        <v>2.0579030351738856</v>
      </c>
      <c r="AW317" s="321">
        <v>2.1444888708564278</v>
      </c>
      <c r="AX317" s="320">
        <v>1.9579575181924924</v>
      </c>
      <c r="AY317" s="251">
        <v>1.9390346211728731</v>
      </c>
      <c r="AZ317" s="286">
        <v>1.6453628568119969</v>
      </c>
      <c r="BA317" s="286">
        <v>1.9833589014193793</v>
      </c>
      <c r="BB317" s="286">
        <v>2.5076019466184456</v>
      </c>
      <c r="BC317" s="321">
        <v>1.9657509619825284</v>
      </c>
      <c r="BD317" s="320">
        <v>2.9360711883685449</v>
      </c>
      <c r="BE317" s="251">
        <v>5.2448069306158409</v>
      </c>
      <c r="BF317" s="286">
        <v>1.9373434822491133</v>
      </c>
      <c r="BG317" s="286">
        <v>2.287488497366112</v>
      </c>
      <c r="BH317" s="286">
        <v>1.830384706280179</v>
      </c>
      <c r="BI317" s="286">
        <v>2.8420568705374807</v>
      </c>
      <c r="BJ317" s="286">
        <v>2.2114101784124589</v>
      </c>
      <c r="BK317" s="286">
        <v>2.5039457997125094</v>
      </c>
      <c r="BL317" s="321">
        <v>1.8423243068473139</v>
      </c>
      <c r="BM317" s="320">
        <v>1.5884494041991399</v>
      </c>
      <c r="BN317" s="251">
        <v>1.7850508971877752</v>
      </c>
      <c r="BO317" s="286">
        <v>1.8731858736248144</v>
      </c>
      <c r="BP317" s="286">
        <v>1.4139128809339752</v>
      </c>
      <c r="BQ317" s="286">
        <v>1.6473459165732396</v>
      </c>
      <c r="BR317" s="321">
        <v>1.4106262147801796</v>
      </c>
      <c r="BS317" s="320">
        <v>2.2992662303617015</v>
      </c>
      <c r="BT317" s="251">
        <v>2.2205185893852257</v>
      </c>
      <c r="BU317" s="286">
        <v>2.1459132198060837</v>
      </c>
      <c r="BV317" s="286">
        <v>2.4176819322803085</v>
      </c>
      <c r="BW317" s="286">
        <v>3.150729771184916</v>
      </c>
      <c r="BX317" s="286">
        <v>2.8942382306422587</v>
      </c>
      <c r="BY317" s="286">
        <v>2.3457346987724543</v>
      </c>
      <c r="BZ317" s="286">
        <v>2.613632735548189</v>
      </c>
      <c r="CA317" s="286">
        <v>2.8264568398512484</v>
      </c>
      <c r="CB317" s="286">
        <v>2.4685103362916117</v>
      </c>
      <c r="CC317" s="286">
        <v>1.2925256371673526</v>
      </c>
      <c r="CD317" s="286">
        <v>1.6428079266007465</v>
      </c>
      <c r="CE317" s="321">
        <v>2.0664710064388787</v>
      </c>
      <c r="CF317" s="320">
        <v>2.6532978957482243</v>
      </c>
      <c r="CG317" s="251">
        <v>3.1410600370452859</v>
      </c>
      <c r="CH317" s="286">
        <v>2.9874630277876708</v>
      </c>
      <c r="CI317" s="286">
        <v>2.6538649106897267</v>
      </c>
      <c r="CJ317" s="286">
        <v>2.7929083437820132</v>
      </c>
      <c r="CK317" s="286">
        <v>2.287395942506568</v>
      </c>
      <c r="CL317" s="286">
        <v>3.1710178553992177</v>
      </c>
      <c r="CM317" s="286">
        <v>2.6050258323097464</v>
      </c>
      <c r="CN317" s="286">
        <v>3.0220230972998339</v>
      </c>
      <c r="CO317" s="286">
        <v>3.8005321706583279</v>
      </c>
      <c r="CP317" s="286">
        <v>2.6893780525220108</v>
      </c>
      <c r="CQ317" s="286">
        <v>2.9796062929345126</v>
      </c>
      <c r="CR317" s="286">
        <v>2.3581093858679156</v>
      </c>
      <c r="CS317" s="321">
        <v>2.3720052986732751</v>
      </c>
      <c r="CT317" s="320">
        <v>1.1555197316727071</v>
      </c>
      <c r="CU317" s="251">
        <v>1.2216605004719925</v>
      </c>
      <c r="CV317" s="286">
        <v>1.0324218715314284</v>
      </c>
      <c r="CW317" s="286">
        <v>1.0785750032100399</v>
      </c>
      <c r="CX317" s="286">
        <v>1.1385868873167917</v>
      </c>
      <c r="CY317" s="321">
        <v>1.2192070889325024</v>
      </c>
      <c r="CZ317" s="320">
        <v>3.4019996765134146</v>
      </c>
      <c r="DA317" s="251">
        <v>4.0200667957116689</v>
      </c>
      <c r="DB317" s="286">
        <v>4.4580087362296208</v>
      </c>
      <c r="DC317" s="286">
        <v>4.1045207838818616</v>
      </c>
      <c r="DD317" s="286">
        <v>2.9050645691522479</v>
      </c>
      <c r="DE317" s="286">
        <v>3.5461568041510816</v>
      </c>
      <c r="DF317" s="321">
        <v>2.9705897202665388</v>
      </c>
      <c r="DG317" s="320">
        <v>2.2999999999999998</v>
      </c>
      <c r="DH317" s="320">
        <v>6.2244149365590502</v>
      </c>
      <c r="DI317" s="251">
        <v>4.6918797289177121</v>
      </c>
      <c r="DJ317" s="286">
        <v>7.4270532865890679</v>
      </c>
      <c r="DK317" s="321">
        <v>7.1189024372327738</v>
      </c>
      <c r="DL317" s="366" t="s">
        <v>413</v>
      </c>
      <c r="DM317" s="251">
        <v>3.9038640002183254</v>
      </c>
      <c r="DN317" s="321" t="s">
        <v>413</v>
      </c>
    </row>
    <row r="318" spans="1:133" s="11" customFormat="1" ht="16.5" customHeight="1">
      <c r="A318" s="162" t="s">
        <v>492</v>
      </c>
      <c r="B318" s="331">
        <v>7.5608992486115998</v>
      </c>
      <c r="C318" s="257">
        <v>4.8318467092249309</v>
      </c>
      <c r="D318" s="332">
        <v>4.5448428273032819</v>
      </c>
      <c r="E318" s="332">
        <v>3.6713744219609987</v>
      </c>
      <c r="F318" s="332">
        <v>3.3805372945266372</v>
      </c>
      <c r="G318" s="332">
        <v>4.9864555805638551</v>
      </c>
      <c r="H318" s="332">
        <v>7.5932806865859863</v>
      </c>
      <c r="I318" s="332">
        <v>5.3848310572996736</v>
      </c>
      <c r="J318" s="332">
        <v>2.851225472308526</v>
      </c>
      <c r="K318" s="332">
        <v>6.7908951408933538</v>
      </c>
      <c r="L318" s="332">
        <v>11.994975332222788</v>
      </c>
      <c r="M318" s="332">
        <v>8.0423566974940481</v>
      </c>
      <c r="N318" s="333">
        <v>8.8752661620126663</v>
      </c>
      <c r="O318" s="331">
        <v>5.6703430267542396</v>
      </c>
      <c r="P318" s="257">
        <v>8.5312528890568302</v>
      </c>
      <c r="Q318" s="332">
        <v>6.6177570634624638</v>
      </c>
      <c r="R318" s="332">
        <v>4.1071145310578112</v>
      </c>
      <c r="S318" s="332">
        <v>4.7150080734816076</v>
      </c>
      <c r="T318" s="332">
        <v>2.9809469193406857</v>
      </c>
      <c r="U318" s="332">
        <v>4.3969613313256568</v>
      </c>
      <c r="V318" s="332">
        <v>5.1360904070289974</v>
      </c>
      <c r="W318" s="333">
        <v>6.4307605143998803</v>
      </c>
      <c r="X318" s="331">
        <v>5.0905166744906696</v>
      </c>
      <c r="Y318" s="257">
        <v>3.6328566948808705</v>
      </c>
      <c r="Z318" s="332">
        <v>4.1276212248024784</v>
      </c>
      <c r="AA318" s="332">
        <v>7.2761383842266314</v>
      </c>
      <c r="AB318" s="333">
        <v>4.5399701528638783</v>
      </c>
      <c r="AC318" s="331">
        <v>6.20146067471146</v>
      </c>
      <c r="AD318" s="257">
        <v>4.4384790438671207</v>
      </c>
      <c r="AE318" s="332">
        <v>5.5628848332445333</v>
      </c>
      <c r="AF318" s="332">
        <v>3.8528310442575124</v>
      </c>
      <c r="AG318" s="332">
        <v>8.1340707858446635</v>
      </c>
      <c r="AH318" s="332">
        <v>4.6682538343783335</v>
      </c>
      <c r="AI318" s="333">
        <v>7.3042571226333379</v>
      </c>
      <c r="AJ318" s="331">
        <v>9.1609680743946704</v>
      </c>
      <c r="AK318" s="257">
        <v>9.4716274810235284</v>
      </c>
      <c r="AL318" s="333">
        <v>8.8971116680311013</v>
      </c>
      <c r="AM318" s="331">
        <v>6.5076419998507502</v>
      </c>
      <c r="AN318" s="257">
        <v>3.782542758528193</v>
      </c>
      <c r="AO318" s="332">
        <v>6.4053781270462782</v>
      </c>
      <c r="AP318" s="332">
        <v>7.3668712576427247</v>
      </c>
      <c r="AQ318" s="332">
        <v>3.5792038086843481</v>
      </c>
      <c r="AR318" s="332">
        <v>8.101834006849943</v>
      </c>
      <c r="AS318" s="332">
        <v>3.3726032126477676</v>
      </c>
      <c r="AT318" s="332">
        <v>5.3369611250800508</v>
      </c>
      <c r="AU318" s="332">
        <v>9.0124763027925834</v>
      </c>
      <c r="AV318" s="332">
        <v>6.276569732771911</v>
      </c>
      <c r="AW318" s="333">
        <v>3.6381894820093374</v>
      </c>
      <c r="AX318" s="331">
        <v>6.6351031998902696</v>
      </c>
      <c r="AY318" s="257">
        <v>4.4812101179622026</v>
      </c>
      <c r="AZ318" s="332">
        <v>7.7419731094110853</v>
      </c>
      <c r="BA318" s="332">
        <v>7.8745173748998907</v>
      </c>
      <c r="BB318" s="332">
        <v>4.6326020246921811</v>
      </c>
      <c r="BC318" s="333">
        <v>7.0495687053256262</v>
      </c>
      <c r="BD318" s="331">
        <v>21</v>
      </c>
      <c r="BE318" s="257">
        <v>32.630284598875917</v>
      </c>
      <c r="BF318" s="332">
        <v>11.227413348522571</v>
      </c>
      <c r="BG318" s="332">
        <v>11.92984220823892</v>
      </c>
      <c r="BH318" s="332">
        <v>12.559506909972097</v>
      </c>
      <c r="BI318" s="332">
        <v>22.155556001187822</v>
      </c>
      <c r="BJ318" s="332">
        <v>25.850201190501348</v>
      </c>
      <c r="BK318" s="332">
        <v>20.509566957378858</v>
      </c>
      <c r="BL318" s="333">
        <v>15.133765981255618</v>
      </c>
      <c r="BM318" s="331">
        <v>6.3851793843342</v>
      </c>
      <c r="BN318" s="257">
        <v>8.0469433676376703</v>
      </c>
      <c r="BO318" s="332">
        <v>5.5531656051202134</v>
      </c>
      <c r="BP318" s="332">
        <v>3.4336182770333998</v>
      </c>
      <c r="BQ318" s="332">
        <v>4.1460112697434948</v>
      </c>
      <c r="BR318" s="333">
        <v>7.562441140633676</v>
      </c>
      <c r="BS318" s="331">
        <v>6.0499338353384404</v>
      </c>
      <c r="BT318" s="257">
        <v>3.5572930644302709</v>
      </c>
      <c r="BU318" s="332">
        <v>5.4636126707718526</v>
      </c>
      <c r="BV318" s="332">
        <v>3.4705366618613747</v>
      </c>
      <c r="BW318" s="332">
        <v>3.3034824321977596</v>
      </c>
      <c r="BX318" s="332">
        <v>3.6751917387096498</v>
      </c>
      <c r="BY318" s="332">
        <v>9.0965224159308491</v>
      </c>
      <c r="BZ318" s="332">
        <v>3.5455090919185217</v>
      </c>
      <c r="CA318" s="332">
        <v>4.5258417385705485</v>
      </c>
      <c r="CB318" s="332">
        <v>6.260352681807027</v>
      </c>
      <c r="CC318" s="332">
        <v>3.0557732351829769</v>
      </c>
      <c r="CD318" s="332">
        <v>7.8088121076622521</v>
      </c>
      <c r="CE318" s="333">
        <v>6.8988998680180433</v>
      </c>
      <c r="CF318" s="331">
        <v>7.6343574857057002</v>
      </c>
      <c r="CG318" s="257">
        <v>3.4984132513498181</v>
      </c>
      <c r="CH318" s="332">
        <v>4.9517500238725765</v>
      </c>
      <c r="CI318" s="332">
        <v>3.8642611263164359</v>
      </c>
      <c r="CJ318" s="332">
        <v>6.7082396864224307</v>
      </c>
      <c r="CK318" s="332">
        <v>10.417084322521116</v>
      </c>
      <c r="CL318" s="332">
        <v>3.091879094048545</v>
      </c>
      <c r="CM318" s="332">
        <v>11.68525273467063</v>
      </c>
      <c r="CN318" s="332">
        <v>4.4422368850165688</v>
      </c>
      <c r="CO318" s="332">
        <v>5.1372829995945404</v>
      </c>
      <c r="CP318" s="332">
        <v>4.4086273475246509</v>
      </c>
      <c r="CQ318" s="332">
        <v>7.056397395577001</v>
      </c>
      <c r="CR318" s="332">
        <v>4.1025404819181368</v>
      </c>
      <c r="CS318" s="333">
        <v>4.2228836378010133</v>
      </c>
      <c r="CT318" s="331">
        <v>5.6642807775828601</v>
      </c>
      <c r="CU318" s="257">
        <v>7.335026790299624</v>
      </c>
      <c r="CV318" s="332">
        <v>6.2832830630141041</v>
      </c>
      <c r="CW318" s="332">
        <v>3.6450602056068266</v>
      </c>
      <c r="CX318" s="332">
        <v>4.6455629204896844</v>
      </c>
      <c r="CY318" s="333">
        <v>3.3088944886133493</v>
      </c>
      <c r="CZ318" s="331">
        <v>12.8848249219455</v>
      </c>
      <c r="DA318" s="257">
        <v>6.2558133582403839</v>
      </c>
      <c r="DB318" s="332">
        <v>6.073069003908131</v>
      </c>
      <c r="DC318" s="332">
        <v>19.916403510713739</v>
      </c>
      <c r="DD318" s="332">
        <v>12.758334006345112</v>
      </c>
      <c r="DE318" s="332">
        <v>10.334232497783251</v>
      </c>
      <c r="DF318" s="333">
        <v>7.3400498996309738</v>
      </c>
      <c r="DG318" s="331">
        <v>9.6693227967006106</v>
      </c>
      <c r="DH318" s="331" t="s">
        <v>413</v>
      </c>
      <c r="DI318" s="257">
        <v>11.318811757608051</v>
      </c>
      <c r="DJ318" s="332">
        <v>12.369405055527672</v>
      </c>
      <c r="DK318" s="333">
        <v>36.496180125059716</v>
      </c>
      <c r="DL318" s="390" t="s">
        <v>413</v>
      </c>
      <c r="DM318" s="257">
        <v>15.208770426416333</v>
      </c>
      <c r="DN318" s="333" t="s">
        <v>413</v>
      </c>
      <c r="DO318" s="25"/>
      <c r="DP318" s="25"/>
      <c r="DQ318" s="95"/>
      <c r="DR318" s="95"/>
      <c r="DS318" s="95"/>
      <c r="DT318" s="423"/>
      <c r="DU318" s="423"/>
      <c r="DV318" s="423"/>
      <c r="DW318" s="423"/>
      <c r="DX318" s="423"/>
      <c r="DY318" s="423"/>
      <c r="DZ318" s="96"/>
      <c r="EA318" s="96"/>
      <c r="EB318" s="96"/>
      <c r="EC318" s="96"/>
    </row>
    <row r="319" spans="1:133" ht="16.5" customHeight="1">
      <c r="A319" s="56" t="s">
        <v>299</v>
      </c>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row>
    <row r="320" spans="1:133" ht="16.5" customHeight="1">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row>
    <row r="321" spans="1:126" s="13" customFormat="1" ht="16.5" customHeight="1">
      <c r="A321" s="8" t="s">
        <v>624</v>
      </c>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29"/>
      <c r="CC321" s="29"/>
      <c r="CD321" s="29"/>
      <c r="CE321" s="29"/>
      <c r="CF321" s="29"/>
      <c r="CG321" s="29"/>
      <c r="CH321" s="29"/>
      <c r="CI321" s="29"/>
      <c r="CJ321" s="29"/>
      <c r="CK321" s="29"/>
      <c r="CL321" s="29"/>
      <c r="CM321" s="29"/>
      <c r="CN321" s="29"/>
      <c r="CO321" s="29"/>
      <c r="CP321" s="29"/>
      <c r="CQ321" s="29"/>
      <c r="CR321" s="29"/>
      <c r="CS321" s="29"/>
      <c r="CT321" s="29"/>
      <c r="CU321" s="29"/>
      <c r="CV321" s="29"/>
      <c r="CW321" s="29"/>
      <c r="CX321" s="29"/>
      <c r="CY321" s="29"/>
      <c r="CZ321" s="29"/>
      <c r="DA321" s="29"/>
      <c r="DB321" s="29"/>
      <c r="DC321" s="29"/>
      <c r="DD321" s="29"/>
      <c r="DE321" s="29"/>
      <c r="DF321" s="29"/>
      <c r="DG321" s="29"/>
      <c r="DH321" s="29"/>
      <c r="DI321" s="29"/>
      <c r="DJ321" s="29"/>
      <c r="DK321" s="29"/>
      <c r="DL321" s="29"/>
      <c r="DM321" s="29"/>
      <c r="DN321" s="29"/>
    </row>
    <row r="322" spans="1:126" ht="16.5" customHeight="1">
      <c r="A322" s="9" t="s">
        <v>532</v>
      </c>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row>
    <row r="323" spans="1:126" ht="15.75" customHeight="1">
      <c r="A323" s="61" t="s">
        <v>486</v>
      </c>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row>
    <row r="324" spans="1:126" s="7" customFormat="1" ht="25.15" customHeight="1">
      <c r="A324" s="142"/>
      <c r="B324" s="246" t="s">
        <v>568</v>
      </c>
      <c r="C324" s="236" t="s">
        <v>384</v>
      </c>
      <c r="D324" s="236" t="s">
        <v>392</v>
      </c>
      <c r="E324" s="236" t="s">
        <v>385</v>
      </c>
      <c r="F324" s="236" t="s">
        <v>393</v>
      </c>
      <c r="G324" s="236" t="s">
        <v>386</v>
      </c>
      <c r="H324" s="236" t="s">
        <v>387</v>
      </c>
      <c r="I324" s="236" t="s">
        <v>388</v>
      </c>
      <c r="J324" s="236" t="s">
        <v>394</v>
      </c>
      <c r="K324" s="236" t="s">
        <v>395</v>
      </c>
      <c r="L324" s="236" t="s">
        <v>389</v>
      </c>
      <c r="M324" s="236" t="s">
        <v>390</v>
      </c>
      <c r="N324" s="236" t="s">
        <v>391</v>
      </c>
      <c r="O324" s="246" t="s">
        <v>569</v>
      </c>
      <c r="P324" s="236" t="s">
        <v>319</v>
      </c>
      <c r="Q324" s="236" t="s">
        <v>323</v>
      </c>
      <c r="R324" s="236" t="s">
        <v>324</v>
      </c>
      <c r="S324" s="236" t="s">
        <v>320</v>
      </c>
      <c r="T324" s="236" t="s">
        <v>325</v>
      </c>
      <c r="U324" s="236" t="s">
        <v>321</v>
      </c>
      <c r="V324" s="236" t="s">
        <v>322</v>
      </c>
      <c r="W324" s="236" t="s">
        <v>326</v>
      </c>
      <c r="X324" s="246" t="s">
        <v>354</v>
      </c>
      <c r="Y324" s="236" t="s">
        <v>355</v>
      </c>
      <c r="Z324" s="236" t="s">
        <v>356</v>
      </c>
      <c r="AA324" s="236" t="s">
        <v>357</v>
      </c>
      <c r="AB324" s="236" t="s">
        <v>358</v>
      </c>
      <c r="AC324" s="246" t="s">
        <v>496</v>
      </c>
      <c r="AD324" s="236" t="s">
        <v>313</v>
      </c>
      <c r="AE324" s="236" t="s">
        <v>314</v>
      </c>
      <c r="AF324" s="236" t="s">
        <v>315</v>
      </c>
      <c r="AG324" s="236" t="s">
        <v>316</v>
      </c>
      <c r="AH324" s="236" t="s">
        <v>317</v>
      </c>
      <c r="AI324" s="236" t="s">
        <v>318</v>
      </c>
      <c r="AJ324" s="246" t="s">
        <v>402</v>
      </c>
      <c r="AK324" s="236" t="s">
        <v>403</v>
      </c>
      <c r="AL324" s="236" t="s">
        <v>404</v>
      </c>
      <c r="AM324" s="246" t="s">
        <v>566</v>
      </c>
      <c r="AN324" s="236" t="s">
        <v>344</v>
      </c>
      <c r="AO324" s="236" t="s">
        <v>345</v>
      </c>
      <c r="AP324" s="236" t="s">
        <v>346</v>
      </c>
      <c r="AQ324" s="236" t="s">
        <v>347</v>
      </c>
      <c r="AR324" s="236" t="s">
        <v>338</v>
      </c>
      <c r="AS324" s="236" t="s">
        <v>339</v>
      </c>
      <c r="AT324" s="236" t="s">
        <v>340</v>
      </c>
      <c r="AU324" s="236" t="s">
        <v>342</v>
      </c>
      <c r="AV324" s="236" t="s">
        <v>343</v>
      </c>
      <c r="AW324" s="236" t="s">
        <v>341</v>
      </c>
      <c r="AX324" s="246" t="s">
        <v>567</v>
      </c>
      <c r="AY324" s="236" t="s">
        <v>335</v>
      </c>
      <c r="AZ324" s="236" t="s">
        <v>333</v>
      </c>
      <c r="BA324" s="236" t="s">
        <v>336</v>
      </c>
      <c r="BB324" s="236" t="s">
        <v>334</v>
      </c>
      <c r="BC324" s="236" t="s">
        <v>337</v>
      </c>
      <c r="BD324" s="247" t="s">
        <v>497</v>
      </c>
      <c r="BE324" s="236" t="s">
        <v>305</v>
      </c>
      <c r="BF324" s="236" t="s">
        <v>306</v>
      </c>
      <c r="BG324" s="236" t="s">
        <v>307</v>
      </c>
      <c r="BH324" s="236" t="s">
        <v>308</v>
      </c>
      <c r="BI324" s="236" t="s">
        <v>309</v>
      </c>
      <c r="BJ324" s="236" t="s">
        <v>310</v>
      </c>
      <c r="BK324" s="236" t="s">
        <v>311</v>
      </c>
      <c r="BL324" s="236" t="s">
        <v>312</v>
      </c>
      <c r="BM324" s="246" t="s">
        <v>327</v>
      </c>
      <c r="BN324" s="236" t="s">
        <v>330</v>
      </c>
      <c r="BO324" s="236" t="s">
        <v>328</v>
      </c>
      <c r="BP324" s="236" t="s">
        <v>331</v>
      </c>
      <c r="BQ324" s="236" t="s">
        <v>332</v>
      </c>
      <c r="BR324" s="236" t="s">
        <v>329</v>
      </c>
      <c r="BS324" s="246" t="s">
        <v>564</v>
      </c>
      <c r="BT324" s="236" t="s">
        <v>364</v>
      </c>
      <c r="BU324" s="236" t="s">
        <v>365</v>
      </c>
      <c r="BV324" s="236" t="s">
        <v>368</v>
      </c>
      <c r="BW324" s="236" t="s">
        <v>369</v>
      </c>
      <c r="BX324" s="236" t="s">
        <v>359</v>
      </c>
      <c r="BY324" s="236" t="s">
        <v>360</v>
      </c>
      <c r="BZ324" s="236" t="s">
        <v>361</v>
      </c>
      <c r="CA324" s="236" t="s">
        <v>362</v>
      </c>
      <c r="CB324" s="236" t="s">
        <v>363</v>
      </c>
      <c r="CC324" s="236" t="s">
        <v>366</v>
      </c>
      <c r="CD324" s="236" t="s">
        <v>367</v>
      </c>
      <c r="CE324" s="236" t="s">
        <v>370</v>
      </c>
      <c r="CF324" s="246" t="s">
        <v>565</v>
      </c>
      <c r="CG324" s="236" t="s">
        <v>371</v>
      </c>
      <c r="CH324" s="236" t="s">
        <v>379</v>
      </c>
      <c r="CI324" s="236" t="s">
        <v>372</v>
      </c>
      <c r="CJ324" s="236" t="s">
        <v>380</v>
      </c>
      <c r="CK324" s="236" t="s">
        <v>373</v>
      </c>
      <c r="CL324" s="236" t="s">
        <v>374</v>
      </c>
      <c r="CM324" s="236" t="s">
        <v>381</v>
      </c>
      <c r="CN324" s="236" t="s">
        <v>375</v>
      </c>
      <c r="CO324" s="236" t="s">
        <v>382</v>
      </c>
      <c r="CP324" s="236" t="s">
        <v>376</v>
      </c>
      <c r="CQ324" s="236" t="s">
        <v>383</v>
      </c>
      <c r="CR324" s="236" t="s">
        <v>377</v>
      </c>
      <c r="CS324" s="236" t="s">
        <v>378</v>
      </c>
      <c r="CT324" s="246" t="s">
        <v>348</v>
      </c>
      <c r="CU324" s="236" t="s">
        <v>349</v>
      </c>
      <c r="CV324" s="236" t="s">
        <v>350</v>
      </c>
      <c r="CW324" s="236" t="s">
        <v>351</v>
      </c>
      <c r="CX324" s="236" t="s">
        <v>352</v>
      </c>
      <c r="CY324" s="236" t="s">
        <v>353</v>
      </c>
      <c r="CZ324" s="246" t="s">
        <v>498</v>
      </c>
      <c r="DA324" s="236" t="s">
        <v>396</v>
      </c>
      <c r="DB324" s="236" t="s">
        <v>397</v>
      </c>
      <c r="DC324" s="236" t="s">
        <v>398</v>
      </c>
      <c r="DD324" s="236" t="s">
        <v>399</v>
      </c>
      <c r="DE324" s="236" t="s">
        <v>400</v>
      </c>
      <c r="DF324" s="236" t="s">
        <v>401</v>
      </c>
      <c r="DG324" s="246" t="s">
        <v>405</v>
      </c>
      <c r="DH324" s="246" t="s">
        <v>406</v>
      </c>
      <c r="DI324" s="236" t="s">
        <v>407</v>
      </c>
      <c r="DJ324" s="236" t="s">
        <v>408</v>
      </c>
      <c r="DK324" s="236" t="s">
        <v>409</v>
      </c>
      <c r="DL324" s="246" t="s">
        <v>410</v>
      </c>
      <c r="DM324" s="236" t="s">
        <v>411</v>
      </c>
      <c r="DN324" s="239" t="s">
        <v>412</v>
      </c>
      <c r="DO324" s="23"/>
      <c r="DP324" s="23"/>
      <c r="DQ324" s="23"/>
      <c r="DR324" s="23"/>
      <c r="DS324" s="23"/>
      <c r="DT324" s="23"/>
    </row>
    <row r="325" spans="1:126" ht="16.5" customHeight="1">
      <c r="A325" s="159" t="s">
        <v>246</v>
      </c>
      <c r="B325" s="342">
        <f t="shared" ref="B325:B331" si="168">SUM(C325:N325)</f>
        <v>6402</v>
      </c>
      <c r="C325" s="343">
        <v>101</v>
      </c>
      <c r="D325" s="343">
        <v>49</v>
      </c>
      <c r="E325" s="343">
        <v>29</v>
      </c>
      <c r="F325" s="343">
        <v>1</v>
      </c>
      <c r="G325" s="343">
        <v>91</v>
      </c>
      <c r="H325" s="343">
        <v>768</v>
      </c>
      <c r="I325" s="343">
        <v>46</v>
      </c>
      <c r="J325" s="343">
        <v>2</v>
      </c>
      <c r="K325" s="343">
        <v>284</v>
      </c>
      <c r="L325" s="343">
        <v>3555</v>
      </c>
      <c r="M325" s="343">
        <v>138</v>
      </c>
      <c r="N325" s="343">
        <v>1338</v>
      </c>
      <c r="O325" s="342">
        <f t="shared" ref="O325:O331" si="169">SUM(P325:W325)</f>
        <v>776</v>
      </c>
      <c r="P325" s="343">
        <v>497</v>
      </c>
      <c r="Q325" s="343">
        <v>138</v>
      </c>
      <c r="R325" s="343">
        <v>39</v>
      </c>
      <c r="S325" s="343">
        <v>2</v>
      </c>
      <c r="T325" s="343">
        <v>1</v>
      </c>
      <c r="U325" s="343">
        <v>69</v>
      </c>
      <c r="V325" s="343">
        <v>21</v>
      </c>
      <c r="W325" s="343">
        <v>9</v>
      </c>
      <c r="X325" s="342">
        <f t="shared" ref="X325:X331" si="170">SUM(Y325:AB325)</f>
        <v>417</v>
      </c>
      <c r="Y325" s="343">
        <v>143</v>
      </c>
      <c r="Z325" s="343">
        <v>140</v>
      </c>
      <c r="AA325" s="343">
        <v>11</v>
      </c>
      <c r="AB325" s="343">
        <v>123</v>
      </c>
      <c r="AC325" s="342">
        <f t="shared" ref="AC325:AC331" si="171">SUM(AD325:AI325)</f>
        <v>643</v>
      </c>
      <c r="AD325" s="343">
        <v>53</v>
      </c>
      <c r="AE325" s="343">
        <v>242</v>
      </c>
      <c r="AF325" s="343">
        <v>8</v>
      </c>
      <c r="AG325" s="343">
        <v>91</v>
      </c>
      <c r="AH325" s="343">
        <v>72</v>
      </c>
      <c r="AI325" s="343">
        <v>177</v>
      </c>
      <c r="AJ325" s="342">
        <f t="shared" ref="AJ325:AJ331" si="172">SUM(AK325:AL325)</f>
        <v>386</v>
      </c>
      <c r="AK325" s="343">
        <v>298</v>
      </c>
      <c r="AL325" s="343">
        <v>88</v>
      </c>
      <c r="AM325" s="342">
        <f t="shared" ref="AM325:AM331" si="173">SUM(AN325:AW325)</f>
        <v>1341</v>
      </c>
      <c r="AN325" s="343">
        <v>8</v>
      </c>
      <c r="AO325" s="343">
        <v>98</v>
      </c>
      <c r="AP325" s="343">
        <v>145</v>
      </c>
      <c r="AQ325" s="343">
        <v>4</v>
      </c>
      <c r="AR325" s="343">
        <v>58</v>
      </c>
      <c r="AS325" s="343">
        <v>0</v>
      </c>
      <c r="AT325" s="343">
        <v>362</v>
      </c>
      <c r="AU325" s="343">
        <v>478</v>
      </c>
      <c r="AV325" s="343">
        <v>187</v>
      </c>
      <c r="AW325" s="343">
        <v>1</v>
      </c>
      <c r="AX325" s="342">
        <f t="shared" ref="AX325:AX331" si="174">SUM(AY325:BC325)</f>
        <v>2925</v>
      </c>
      <c r="AY325" s="343">
        <v>45</v>
      </c>
      <c r="AZ325" s="343">
        <v>1344</v>
      </c>
      <c r="BA325" s="343">
        <v>784</v>
      </c>
      <c r="BB325" s="343">
        <v>323</v>
      </c>
      <c r="BC325" s="343">
        <v>429</v>
      </c>
      <c r="BD325" s="342">
        <f t="shared" ref="BD325:BD331" si="175">SUM(BE325:BL325)</f>
        <v>49812</v>
      </c>
      <c r="BE325" s="343">
        <v>10566</v>
      </c>
      <c r="BF325" s="343">
        <v>3863</v>
      </c>
      <c r="BG325" s="343">
        <v>3841</v>
      </c>
      <c r="BH325" s="343">
        <v>4024</v>
      </c>
      <c r="BI325" s="343">
        <v>5550</v>
      </c>
      <c r="BJ325" s="343">
        <v>10906</v>
      </c>
      <c r="BK325" s="343">
        <v>6153</v>
      </c>
      <c r="BL325" s="343">
        <v>4909</v>
      </c>
      <c r="BM325" s="342">
        <f t="shared" ref="BM325:BM331" si="176">SUM(BN325:BR325)</f>
        <v>899</v>
      </c>
      <c r="BN325" s="343">
        <v>209</v>
      </c>
      <c r="BO325" s="343">
        <v>241</v>
      </c>
      <c r="BP325" s="343">
        <v>42</v>
      </c>
      <c r="BQ325" s="343">
        <v>24</v>
      </c>
      <c r="BR325" s="343">
        <v>383</v>
      </c>
      <c r="BS325" s="342">
        <f t="shared" ref="BS325:BS331" si="177">SUM(BT325:CE325)</f>
        <v>2232</v>
      </c>
      <c r="BT325" s="344">
        <v>30</v>
      </c>
      <c r="BU325" s="343">
        <v>112</v>
      </c>
      <c r="BV325" s="343">
        <v>15</v>
      </c>
      <c r="BW325" s="343">
        <v>0</v>
      </c>
      <c r="BX325" s="343">
        <v>15</v>
      </c>
      <c r="BY325" s="343">
        <v>1374</v>
      </c>
      <c r="BZ325" s="343">
        <v>134</v>
      </c>
      <c r="CA325" s="343">
        <v>14</v>
      </c>
      <c r="CB325" s="343">
        <v>441</v>
      </c>
      <c r="CC325" s="343">
        <v>2</v>
      </c>
      <c r="CD325" s="343">
        <v>73</v>
      </c>
      <c r="CE325" s="343">
        <v>22</v>
      </c>
      <c r="CF325" s="342">
        <f t="shared" ref="CF325:CF331" si="178">SUM(CG325:CS325)</f>
        <v>5056</v>
      </c>
      <c r="CG325" s="343">
        <v>6</v>
      </c>
      <c r="CH325" s="343">
        <v>309</v>
      </c>
      <c r="CI325" s="343">
        <v>3</v>
      </c>
      <c r="CJ325" s="343">
        <v>374</v>
      </c>
      <c r="CK325" s="343">
        <v>2200</v>
      </c>
      <c r="CL325" s="343">
        <v>0</v>
      </c>
      <c r="CM325" s="343">
        <v>1969</v>
      </c>
      <c r="CN325" s="343">
        <v>0</v>
      </c>
      <c r="CO325" s="343">
        <v>3</v>
      </c>
      <c r="CP325" s="343">
        <v>22</v>
      </c>
      <c r="CQ325" s="343">
        <v>134</v>
      </c>
      <c r="CR325" s="343">
        <v>5</v>
      </c>
      <c r="CS325" s="343">
        <v>31</v>
      </c>
      <c r="CT325" s="342">
        <f t="shared" ref="CT325:CT331" si="179">SUM(CU325:CY325)</f>
        <v>1589</v>
      </c>
      <c r="CU325" s="343">
        <v>1052</v>
      </c>
      <c r="CV325" s="343">
        <v>82</v>
      </c>
      <c r="CW325" s="343">
        <v>12</v>
      </c>
      <c r="CX325" s="343">
        <v>165</v>
      </c>
      <c r="CY325" s="343">
        <v>278</v>
      </c>
      <c r="CZ325" s="342">
        <f t="shared" ref="CZ325:CZ331" si="180">SUM(DA325:DF325)</f>
        <v>12545</v>
      </c>
      <c r="DA325" s="343">
        <v>34</v>
      </c>
      <c r="DB325" s="343">
        <v>25</v>
      </c>
      <c r="DC325" s="343">
        <v>2955</v>
      </c>
      <c r="DD325" s="343">
        <v>6059</v>
      </c>
      <c r="DE325" s="343">
        <v>3001</v>
      </c>
      <c r="DF325" s="343">
        <v>471</v>
      </c>
      <c r="DG325" s="342">
        <f t="shared" ref="DG325:DG337" si="181">AM325+BS325+B325+O325+X325+AC325+AJ325+BD325+CF325+AX325+BM325+CT325+CZ325</f>
        <v>85023</v>
      </c>
      <c r="DH325" s="342">
        <f t="shared" ref="DH325:DH331" si="182">SUM(DI325:DK325)</f>
        <v>444</v>
      </c>
      <c r="DI325" s="343">
        <v>15</v>
      </c>
      <c r="DJ325" s="343">
        <v>83</v>
      </c>
      <c r="DK325" s="343">
        <v>346</v>
      </c>
      <c r="DL325" s="346" t="s">
        <v>413</v>
      </c>
      <c r="DM325" s="343">
        <v>605</v>
      </c>
      <c r="DN325" s="418" t="s">
        <v>413</v>
      </c>
    </row>
    <row r="326" spans="1:126" s="31" customFormat="1" ht="16.5" customHeight="1">
      <c r="A326" s="163" t="s">
        <v>245</v>
      </c>
      <c r="B326" s="313">
        <f t="shared" si="168"/>
        <v>25</v>
      </c>
      <c r="C326" s="303">
        <v>0</v>
      </c>
      <c r="D326" s="303">
        <v>0</v>
      </c>
      <c r="E326" s="303">
        <v>0</v>
      </c>
      <c r="F326" s="303">
        <v>0</v>
      </c>
      <c r="G326" s="303">
        <v>0</v>
      </c>
      <c r="H326" s="303">
        <v>6</v>
      </c>
      <c r="I326" s="303">
        <v>0</v>
      </c>
      <c r="J326" s="303">
        <v>1</v>
      </c>
      <c r="K326" s="303">
        <v>1</v>
      </c>
      <c r="L326" s="303">
        <v>17</v>
      </c>
      <c r="M326" s="303">
        <v>0</v>
      </c>
      <c r="N326" s="303">
        <v>0</v>
      </c>
      <c r="O326" s="313">
        <f t="shared" si="169"/>
        <v>30</v>
      </c>
      <c r="P326" s="303">
        <v>6</v>
      </c>
      <c r="Q326" s="303">
        <v>0</v>
      </c>
      <c r="R326" s="303">
        <v>0</v>
      </c>
      <c r="S326" s="303">
        <v>0</v>
      </c>
      <c r="T326" s="303">
        <v>1</v>
      </c>
      <c r="U326" s="303">
        <v>10</v>
      </c>
      <c r="V326" s="303">
        <v>13</v>
      </c>
      <c r="W326" s="303">
        <v>0</v>
      </c>
      <c r="X326" s="313">
        <f t="shared" si="170"/>
        <v>1</v>
      </c>
      <c r="Y326" s="303">
        <v>0</v>
      </c>
      <c r="Z326" s="303">
        <v>0</v>
      </c>
      <c r="AA326" s="303">
        <v>1</v>
      </c>
      <c r="AB326" s="303">
        <v>0</v>
      </c>
      <c r="AC326" s="313">
        <f t="shared" si="171"/>
        <v>5</v>
      </c>
      <c r="AD326" s="303">
        <v>0</v>
      </c>
      <c r="AE326" s="303">
        <v>1</v>
      </c>
      <c r="AF326" s="303">
        <v>2</v>
      </c>
      <c r="AG326" s="303">
        <v>2</v>
      </c>
      <c r="AH326" s="303">
        <v>0</v>
      </c>
      <c r="AI326" s="303">
        <v>0</v>
      </c>
      <c r="AJ326" s="313">
        <f t="shared" si="172"/>
        <v>0</v>
      </c>
      <c r="AK326" s="303">
        <v>0</v>
      </c>
      <c r="AL326" s="303">
        <v>0</v>
      </c>
      <c r="AM326" s="313">
        <f t="shared" si="173"/>
        <v>7</v>
      </c>
      <c r="AN326" s="303">
        <v>1</v>
      </c>
      <c r="AO326" s="303">
        <v>0</v>
      </c>
      <c r="AP326" s="303">
        <v>1</v>
      </c>
      <c r="AQ326" s="303">
        <v>0</v>
      </c>
      <c r="AR326" s="303">
        <v>0</v>
      </c>
      <c r="AS326" s="303">
        <v>0</v>
      </c>
      <c r="AT326" s="303">
        <v>3</v>
      </c>
      <c r="AU326" s="303">
        <v>0</v>
      </c>
      <c r="AV326" s="303">
        <v>1</v>
      </c>
      <c r="AW326" s="303">
        <v>1</v>
      </c>
      <c r="AX326" s="313">
        <f t="shared" si="174"/>
        <v>5</v>
      </c>
      <c r="AY326" s="303">
        <v>2</v>
      </c>
      <c r="AZ326" s="303">
        <v>0</v>
      </c>
      <c r="BA326" s="303">
        <v>2</v>
      </c>
      <c r="BB326" s="303">
        <v>0</v>
      </c>
      <c r="BC326" s="303">
        <v>1</v>
      </c>
      <c r="BD326" s="313">
        <f t="shared" si="175"/>
        <v>141</v>
      </c>
      <c r="BE326" s="303">
        <v>6</v>
      </c>
      <c r="BF326" s="303">
        <v>2</v>
      </c>
      <c r="BG326" s="303">
        <v>17</v>
      </c>
      <c r="BH326" s="303">
        <v>90</v>
      </c>
      <c r="BI326" s="303">
        <v>0</v>
      </c>
      <c r="BJ326" s="303">
        <v>3</v>
      </c>
      <c r="BK326" s="303">
        <v>2</v>
      </c>
      <c r="BL326" s="303">
        <v>21</v>
      </c>
      <c r="BM326" s="313">
        <f t="shared" si="176"/>
        <v>17</v>
      </c>
      <c r="BN326" s="303">
        <v>4</v>
      </c>
      <c r="BO326" s="303">
        <v>5</v>
      </c>
      <c r="BP326" s="303">
        <v>8</v>
      </c>
      <c r="BQ326" s="303">
        <v>0</v>
      </c>
      <c r="BR326" s="303">
        <v>0</v>
      </c>
      <c r="BS326" s="313">
        <f t="shared" si="177"/>
        <v>46</v>
      </c>
      <c r="BT326" s="348">
        <v>1</v>
      </c>
      <c r="BU326" s="303">
        <v>0</v>
      </c>
      <c r="BV326" s="303">
        <v>0</v>
      </c>
      <c r="BW326" s="303">
        <v>0</v>
      </c>
      <c r="BX326" s="303">
        <v>1</v>
      </c>
      <c r="BY326" s="303">
        <v>1</v>
      </c>
      <c r="BZ326" s="303">
        <v>30</v>
      </c>
      <c r="CA326" s="303">
        <v>0</v>
      </c>
      <c r="CB326" s="303">
        <v>11</v>
      </c>
      <c r="CC326" s="303">
        <v>2</v>
      </c>
      <c r="CD326" s="303">
        <v>0</v>
      </c>
      <c r="CE326" s="303">
        <v>0</v>
      </c>
      <c r="CF326" s="313">
        <f t="shared" si="178"/>
        <v>13</v>
      </c>
      <c r="CG326" s="303">
        <v>1</v>
      </c>
      <c r="CH326" s="303">
        <v>0</v>
      </c>
      <c r="CI326" s="303">
        <v>2</v>
      </c>
      <c r="CJ326" s="303">
        <v>0</v>
      </c>
      <c r="CK326" s="303">
        <v>2</v>
      </c>
      <c r="CL326" s="303">
        <v>0</v>
      </c>
      <c r="CM326" s="303">
        <v>1</v>
      </c>
      <c r="CN326" s="303">
        <v>0</v>
      </c>
      <c r="CO326" s="303">
        <v>0</v>
      </c>
      <c r="CP326" s="303">
        <v>0</v>
      </c>
      <c r="CQ326" s="303">
        <v>6</v>
      </c>
      <c r="CR326" s="303">
        <v>0</v>
      </c>
      <c r="CS326" s="303">
        <v>1</v>
      </c>
      <c r="CT326" s="313">
        <f t="shared" si="179"/>
        <v>32</v>
      </c>
      <c r="CU326" s="303">
        <v>11</v>
      </c>
      <c r="CV326" s="303">
        <v>3</v>
      </c>
      <c r="CW326" s="303">
        <v>0</v>
      </c>
      <c r="CX326" s="303">
        <v>1</v>
      </c>
      <c r="CY326" s="303">
        <v>17</v>
      </c>
      <c r="CZ326" s="313">
        <f t="shared" si="180"/>
        <v>55</v>
      </c>
      <c r="DA326" s="303">
        <v>0</v>
      </c>
      <c r="DB326" s="303">
        <v>1</v>
      </c>
      <c r="DC326" s="303">
        <v>3</v>
      </c>
      <c r="DD326" s="303">
        <v>40</v>
      </c>
      <c r="DE326" s="303">
        <v>10</v>
      </c>
      <c r="DF326" s="303">
        <v>1</v>
      </c>
      <c r="DG326" s="313">
        <f t="shared" si="181"/>
        <v>377</v>
      </c>
      <c r="DH326" s="313">
        <f t="shared" si="182"/>
        <v>18</v>
      </c>
      <c r="DI326" s="303">
        <v>1</v>
      </c>
      <c r="DJ326" s="303">
        <v>0</v>
      </c>
      <c r="DK326" s="303">
        <v>17</v>
      </c>
      <c r="DL326" s="314" t="s">
        <v>413</v>
      </c>
      <c r="DM326" s="303">
        <v>0</v>
      </c>
      <c r="DN326" s="316" t="s">
        <v>413</v>
      </c>
      <c r="DO326" s="39"/>
      <c r="DP326" s="6"/>
      <c r="DQ326" s="6"/>
      <c r="DR326" s="6"/>
      <c r="DS326" s="6"/>
    </row>
    <row r="327" spans="1:126" s="31" customFormat="1" ht="16.5" customHeight="1">
      <c r="A327" s="163" t="s">
        <v>247</v>
      </c>
      <c r="B327" s="313">
        <f t="shared" si="168"/>
        <v>6377</v>
      </c>
      <c r="C327" s="303">
        <v>101</v>
      </c>
      <c r="D327" s="303">
        <v>49</v>
      </c>
      <c r="E327" s="303">
        <v>29</v>
      </c>
      <c r="F327" s="303">
        <v>1</v>
      </c>
      <c r="G327" s="303">
        <v>91</v>
      </c>
      <c r="H327" s="303">
        <v>762</v>
      </c>
      <c r="I327" s="303">
        <v>46</v>
      </c>
      <c r="J327" s="303">
        <v>1</v>
      </c>
      <c r="K327" s="303">
        <v>283</v>
      </c>
      <c r="L327" s="303">
        <v>3538</v>
      </c>
      <c r="M327" s="303">
        <v>138</v>
      </c>
      <c r="N327" s="303">
        <v>1338</v>
      </c>
      <c r="O327" s="313">
        <f t="shared" si="169"/>
        <v>746</v>
      </c>
      <c r="P327" s="303">
        <v>491</v>
      </c>
      <c r="Q327" s="303">
        <v>138</v>
      </c>
      <c r="R327" s="303">
        <v>39</v>
      </c>
      <c r="S327" s="303">
        <v>2</v>
      </c>
      <c r="T327" s="303">
        <v>0</v>
      </c>
      <c r="U327" s="303">
        <v>59</v>
      </c>
      <c r="V327" s="303">
        <v>8</v>
      </c>
      <c r="W327" s="303">
        <v>9</v>
      </c>
      <c r="X327" s="313">
        <f t="shared" si="170"/>
        <v>416</v>
      </c>
      <c r="Y327" s="303">
        <v>143</v>
      </c>
      <c r="Z327" s="303">
        <v>140</v>
      </c>
      <c r="AA327" s="303">
        <v>10</v>
      </c>
      <c r="AB327" s="303">
        <v>123</v>
      </c>
      <c r="AC327" s="313">
        <f t="shared" si="171"/>
        <v>638</v>
      </c>
      <c r="AD327" s="303">
        <v>53</v>
      </c>
      <c r="AE327" s="303">
        <v>241</v>
      </c>
      <c r="AF327" s="303">
        <v>6</v>
      </c>
      <c r="AG327" s="303">
        <v>89</v>
      </c>
      <c r="AH327" s="303">
        <v>72</v>
      </c>
      <c r="AI327" s="303">
        <v>177</v>
      </c>
      <c r="AJ327" s="313">
        <f t="shared" si="172"/>
        <v>386</v>
      </c>
      <c r="AK327" s="303">
        <v>298</v>
      </c>
      <c r="AL327" s="303">
        <v>88</v>
      </c>
      <c r="AM327" s="313">
        <f t="shared" si="173"/>
        <v>1334</v>
      </c>
      <c r="AN327" s="303">
        <v>7</v>
      </c>
      <c r="AO327" s="303">
        <v>98</v>
      </c>
      <c r="AP327" s="303">
        <v>144</v>
      </c>
      <c r="AQ327" s="303">
        <v>4</v>
      </c>
      <c r="AR327" s="303">
        <v>58</v>
      </c>
      <c r="AS327" s="303">
        <v>0</v>
      </c>
      <c r="AT327" s="303">
        <v>359</v>
      </c>
      <c r="AU327" s="303">
        <v>478</v>
      </c>
      <c r="AV327" s="303">
        <v>186</v>
      </c>
      <c r="AW327" s="303">
        <v>0</v>
      </c>
      <c r="AX327" s="313">
        <f t="shared" si="174"/>
        <v>2920</v>
      </c>
      <c r="AY327" s="303">
        <v>43</v>
      </c>
      <c r="AZ327" s="303">
        <v>1344</v>
      </c>
      <c r="BA327" s="303">
        <v>782</v>
      </c>
      <c r="BB327" s="303">
        <v>323</v>
      </c>
      <c r="BC327" s="303">
        <v>428</v>
      </c>
      <c r="BD327" s="313">
        <f t="shared" si="175"/>
        <v>49671</v>
      </c>
      <c r="BE327" s="303">
        <v>10560</v>
      </c>
      <c r="BF327" s="303">
        <v>3861</v>
      </c>
      <c r="BG327" s="303">
        <v>3824</v>
      </c>
      <c r="BH327" s="303">
        <v>3934</v>
      </c>
      <c r="BI327" s="303">
        <v>5550</v>
      </c>
      <c r="BJ327" s="303">
        <v>10903</v>
      </c>
      <c r="BK327" s="303">
        <v>6151</v>
      </c>
      <c r="BL327" s="303">
        <v>4888</v>
      </c>
      <c r="BM327" s="313">
        <f t="shared" si="176"/>
        <v>882</v>
      </c>
      <c r="BN327" s="303">
        <v>205</v>
      </c>
      <c r="BO327" s="303">
        <v>236</v>
      </c>
      <c r="BP327" s="303">
        <v>34</v>
      </c>
      <c r="BQ327" s="303">
        <v>24</v>
      </c>
      <c r="BR327" s="303">
        <v>383</v>
      </c>
      <c r="BS327" s="313">
        <f t="shared" si="177"/>
        <v>2186</v>
      </c>
      <c r="BT327" s="348">
        <v>29</v>
      </c>
      <c r="BU327" s="303">
        <v>112</v>
      </c>
      <c r="BV327" s="303">
        <v>15</v>
      </c>
      <c r="BW327" s="303">
        <v>0</v>
      </c>
      <c r="BX327" s="303">
        <v>14</v>
      </c>
      <c r="BY327" s="303">
        <v>1373</v>
      </c>
      <c r="BZ327" s="303">
        <v>104</v>
      </c>
      <c r="CA327" s="303">
        <v>14</v>
      </c>
      <c r="CB327" s="303">
        <v>430</v>
      </c>
      <c r="CC327" s="303">
        <v>0</v>
      </c>
      <c r="CD327" s="303">
        <v>73</v>
      </c>
      <c r="CE327" s="303">
        <v>22</v>
      </c>
      <c r="CF327" s="313">
        <f t="shared" si="178"/>
        <v>5043</v>
      </c>
      <c r="CG327" s="303">
        <v>5</v>
      </c>
      <c r="CH327" s="303">
        <v>309</v>
      </c>
      <c r="CI327" s="303">
        <v>1</v>
      </c>
      <c r="CJ327" s="303">
        <v>374</v>
      </c>
      <c r="CK327" s="303">
        <v>2198</v>
      </c>
      <c r="CL327" s="303">
        <v>0</v>
      </c>
      <c r="CM327" s="303">
        <v>1968</v>
      </c>
      <c r="CN327" s="303">
        <v>0</v>
      </c>
      <c r="CO327" s="303">
        <v>3</v>
      </c>
      <c r="CP327" s="303">
        <v>22</v>
      </c>
      <c r="CQ327" s="303">
        <v>128</v>
      </c>
      <c r="CR327" s="303">
        <v>5</v>
      </c>
      <c r="CS327" s="303">
        <v>30</v>
      </c>
      <c r="CT327" s="313">
        <f t="shared" si="179"/>
        <v>1557</v>
      </c>
      <c r="CU327" s="303">
        <v>1041</v>
      </c>
      <c r="CV327" s="303">
        <v>79</v>
      </c>
      <c r="CW327" s="303">
        <v>12</v>
      </c>
      <c r="CX327" s="303">
        <v>164</v>
      </c>
      <c r="CY327" s="303">
        <v>261</v>
      </c>
      <c r="CZ327" s="313">
        <f t="shared" si="180"/>
        <v>12490</v>
      </c>
      <c r="DA327" s="303">
        <v>34</v>
      </c>
      <c r="DB327" s="303">
        <v>24</v>
      </c>
      <c r="DC327" s="303">
        <v>2952</v>
      </c>
      <c r="DD327" s="303">
        <v>6019</v>
      </c>
      <c r="DE327" s="303">
        <v>2991</v>
      </c>
      <c r="DF327" s="303">
        <v>470</v>
      </c>
      <c r="DG327" s="313">
        <f t="shared" si="181"/>
        <v>84646</v>
      </c>
      <c r="DH327" s="313">
        <f t="shared" si="182"/>
        <v>426</v>
      </c>
      <c r="DI327" s="303">
        <v>14</v>
      </c>
      <c r="DJ327" s="303">
        <v>83</v>
      </c>
      <c r="DK327" s="303">
        <v>329</v>
      </c>
      <c r="DL327" s="314" t="s">
        <v>413</v>
      </c>
      <c r="DM327" s="303">
        <v>605</v>
      </c>
      <c r="DN327" s="316" t="s">
        <v>413</v>
      </c>
      <c r="DO327" s="39"/>
      <c r="DP327" s="6"/>
      <c r="DQ327" s="6"/>
      <c r="DR327" s="6"/>
      <c r="DS327" s="6"/>
    </row>
    <row r="328" spans="1:126" s="31" customFormat="1" ht="16.5" customHeight="1">
      <c r="A328" s="164" t="s">
        <v>248</v>
      </c>
      <c r="B328" s="313">
        <f t="shared" si="168"/>
        <v>2023</v>
      </c>
      <c r="C328" s="303">
        <v>34</v>
      </c>
      <c r="D328" s="303">
        <v>30</v>
      </c>
      <c r="E328" s="303">
        <v>13</v>
      </c>
      <c r="F328" s="303">
        <v>0</v>
      </c>
      <c r="G328" s="303">
        <v>22</v>
      </c>
      <c r="H328" s="303">
        <v>181</v>
      </c>
      <c r="I328" s="303">
        <v>8</v>
      </c>
      <c r="J328" s="303">
        <v>1</v>
      </c>
      <c r="K328" s="303">
        <v>63</v>
      </c>
      <c r="L328" s="303">
        <v>1233</v>
      </c>
      <c r="M328" s="303">
        <v>54</v>
      </c>
      <c r="N328" s="303">
        <v>384</v>
      </c>
      <c r="O328" s="313">
        <f t="shared" si="169"/>
        <v>365</v>
      </c>
      <c r="P328" s="303">
        <v>227</v>
      </c>
      <c r="Q328" s="303">
        <v>75</v>
      </c>
      <c r="R328" s="303">
        <v>28</v>
      </c>
      <c r="S328" s="303">
        <v>1</v>
      </c>
      <c r="T328" s="303">
        <v>0</v>
      </c>
      <c r="U328" s="303">
        <v>24</v>
      </c>
      <c r="V328" s="303">
        <v>4</v>
      </c>
      <c r="W328" s="303">
        <v>6</v>
      </c>
      <c r="X328" s="313">
        <f t="shared" si="170"/>
        <v>212</v>
      </c>
      <c r="Y328" s="303">
        <v>91</v>
      </c>
      <c r="Z328" s="303">
        <v>62</v>
      </c>
      <c r="AA328" s="303">
        <v>2</v>
      </c>
      <c r="AB328" s="303">
        <v>57</v>
      </c>
      <c r="AC328" s="313">
        <f t="shared" si="171"/>
        <v>214</v>
      </c>
      <c r="AD328" s="303">
        <v>21</v>
      </c>
      <c r="AE328" s="303">
        <v>98</v>
      </c>
      <c r="AF328" s="303">
        <v>3</v>
      </c>
      <c r="AG328" s="303">
        <v>24</v>
      </c>
      <c r="AH328" s="303">
        <v>21</v>
      </c>
      <c r="AI328" s="303">
        <v>47</v>
      </c>
      <c r="AJ328" s="313">
        <f t="shared" si="172"/>
        <v>151</v>
      </c>
      <c r="AK328" s="303">
        <v>118</v>
      </c>
      <c r="AL328" s="303">
        <v>33</v>
      </c>
      <c r="AM328" s="313">
        <f t="shared" si="173"/>
        <v>392</v>
      </c>
      <c r="AN328" s="303">
        <v>4</v>
      </c>
      <c r="AO328" s="303">
        <v>14</v>
      </c>
      <c r="AP328" s="303">
        <v>63</v>
      </c>
      <c r="AQ328" s="303">
        <v>2</v>
      </c>
      <c r="AR328" s="303">
        <v>20</v>
      </c>
      <c r="AS328" s="303">
        <v>0</v>
      </c>
      <c r="AT328" s="303">
        <v>165</v>
      </c>
      <c r="AU328" s="303">
        <v>62</v>
      </c>
      <c r="AV328" s="303">
        <v>62</v>
      </c>
      <c r="AW328" s="303">
        <v>0</v>
      </c>
      <c r="AX328" s="313">
        <f t="shared" si="174"/>
        <v>904</v>
      </c>
      <c r="AY328" s="303">
        <v>13</v>
      </c>
      <c r="AZ328" s="303">
        <v>218</v>
      </c>
      <c r="BA328" s="303">
        <v>303</v>
      </c>
      <c r="BB328" s="303">
        <v>106</v>
      </c>
      <c r="BC328" s="303">
        <v>264</v>
      </c>
      <c r="BD328" s="313">
        <f t="shared" si="175"/>
        <v>14069</v>
      </c>
      <c r="BE328" s="303">
        <v>4086</v>
      </c>
      <c r="BF328" s="303">
        <v>1173</v>
      </c>
      <c r="BG328" s="303">
        <v>910</v>
      </c>
      <c r="BH328" s="303">
        <v>1053</v>
      </c>
      <c r="BI328" s="303">
        <v>1355</v>
      </c>
      <c r="BJ328" s="303">
        <v>3177</v>
      </c>
      <c r="BK328" s="303">
        <v>1464</v>
      </c>
      <c r="BL328" s="303">
        <v>851</v>
      </c>
      <c r="BM328" s="313">
        <f t="shared" si="176"/>
        <v>203</v>
      </c>
      <c r="BN328" s="303">
        <v>61</v>
      </c>
      <c r="BO328" s="303">
        <v>33</v>
      </c>
      <c r="BP328" s="303">
        <v>1</v>
      </c>
      <c r="BQ328" s="303">
        <v>12</v>
      </c>
      <c r="BR328" s="303">
        <v>96</v>
      </c>
      <c r="BS328" s="313">
        <f t="shared" si="177"/>
        <v>766</v>
      </c>
      <c r="BT328" s="348">
        <v>13</v>
      </c>
      <c r="BU328" s="303">
        <v>17</v>
      </c>
      <c r="BV328" s="303">
        <v>3</v>
      </c>
      <c r="BW328" s="303">
        <v>0</v>
      </c>
      <c r="BX328" s="303">
        <v>6</v>
      </c>
      <c r="BY328" s="303">
        <v>454</v>
      </c>
      <c r="BZ328" s="303">
        <v>68</v>
      </c>
      <c r="CA328" s="303">
        <v>3</v>
      </c>
      <c r="CB328" s="303">
        <v>136</v>
      </c>
      <c r="CC328" s="303">
        <v>0</v>
      </c>
      <c r="CD328" s="303">
        <v>49</v>
      </c>
      <c r="CE328" s="303">
        <v>17</v>
      </c>
      <c r="CF328" s="313">
        <f t="shared" si="178"/>
        <v>1168</v>
      </c>
      <c r="CG328" s="303">
        <v>1</v>
      </c>
      <c r="CH328" s="303">
        <v>150</v>
      </c>
      <c r="CI328" s="303">
        <v>0</v>
      </c>
      <c r="CJ328" s="303">
        <v>104</v>
      </c>
      <c r="CK328" s="303">
        <v>403</v>
      </c>
      <c r="CL328" s="303">
        <v>0</v>
      </c>
      <c r="CM328" s="303">
        <v>417</v>
      </c>
      <c r="CN328" s="303">
        <v>0</v>
      </c>
      <c r="CO328" s="303">
        <v>1</v>
      </c>
      <c r="CP328" s="303">
        <v>16</v>
      </c>
      <c r="CQ328" s="303">
        <v>67</v>
      </c>
      <c r="CR328" s="303">
        <v>0</v>
      </c>
      <c r="CS328" s="303">
        <v>9</v>
      </c>
      <c r="CT328" s="313">
        <f t="shared" si="179"/>
        <v>438</v>
      </c>
      <c r="CU328" s="303">
        <v>253</v>
      </c>
      <c r="CV328" s="303">
        <v>23</v>
      </c>
      <c r="CW328" s="303">
        <v>2</v>
      </c>
      <c r="CX328" s="303">
        <v>70</v>
      </c>
      <c r="CY328" s="303">
        <v>90</v>
      </c>
      <c r="CZ328" s="313">
        <f t="shared" si="180"/>
        <v>3165</v>
      </c>
      <c r="DA328" s="303">
        <v>11</v>
      </c>
      <c r="DB328" s="303">
        <v>10</v>
      </c>
      <c r="DC328" s="303">
        <v>325</v>
      </c>
      <c r="DD328" s="303">
        <v>2083</v>
      </c>
      <c r="DE328" s="303">
        <v>657</v>
      </c>
      <c r="DF328" s="303">
        <v>79</v>
      </c>
      <c r="DG328" s="313">
        <f t="shared" si="181"/>
        <v>24070</v>
      </c>
      <c r="DH328" s="313">
        <f t="shared" si="182"/>
        <v>230</v>
      </c>
      <c r="DI328" s="303">
        <v>3</v>
      </c>
      <c r="DJ328" s="303">
        <v>18</v>
      </c>
      <c r="DK328" s="303">
        <v>209</v>
      </c>
      <c r="DL328" s="314" t="s">
        <v>413</v>
      </c>
      <c r="DM328" s="303">
        <v>81</v>
      </c>
      <c r="DN328" s="316" t="s">
        <v>413</v>
      </c>
      <c r="DO328" s="39"/>
      <c r="DP328" s="6"/>
      <c r="DQ328" s="6"/>
      <c r="DR328" s="6"/>
      <c r="DS328" s="6"/>
    </row>
    <row r="329" spans="1:126" s="31" customFormat="1" ht="16.5" customHeight="1">
      <c r="A329" s="164" t="s">
        <v>249</v>
      </c>
      <c r="B329" s="313">
        <f t="shared" si="168"/>
        <v>3644</v>
      </c>
      <c r="C329" s="303">
        <v>41</v>
      </c>
      <c r="D329" s="303">
        <v>9</v>
      </c>
      <c r="E329" s="303">
        <v>13</v>
      </c>
      <c r="F329" s="303">
        <v>0</v>
      </c>
      <c r="G329" s="303">
        <v>47</v>
      </c>
      <c r="H329" s="303">
        <v>436</v>
      </c>
      <c r="I329" s="303">
        <v>26</v>
      </c>
      <c r="J329" s="303">
        <v>0</v>
      </c>
      <c r="K329" s="303">
        <v>141</v>
      </c>
      <c r="L329" s="303">
        <v>2054</v>
      </c>
      <c r="M329" s="303">
        <v>61</v>
      </c>
      <c r="N329" s="303">
        <v>816</v>
      </c>
      <c r="O329" s="313">
        <f t="shared" si="169"/>
        <v>257</v>
      </c>
      <c r="P329" s="303">
        <v>189</v>
      </c>
      <c r="Q329" s="303">
        <v>34</v>
      </c>
      <c r="R329" s="303">
        <v>3</v>
      </c>
      <c r="S329" s="303">
        <v>1</v>
      </c>
      <c r="T329" s="303">
        <v>0</v>
      </c>
      <c r="U329" s="303">
        <v>25</v>
      </c>
      <c r="V329" s="303">
        <v>3</v>
      </c>
      <c r="W329" s="303">
        <v>2</v>
      </c>
      <c r="X329" s="313">
        <f t="shared" si="170"/>
        <v>115</v>
      </c>
      <c r="Y329" s="303">
        <v>24</v>
      </c>
      <c r="Z329" s="303">
        <v>47</v>
      </c>
      <c r="AA329" s="303">
        <v>7</v>
      </c>
      <c r="AB329" s="303">
        <v>37</v>
      </c>
      <c r="AC329" s="313">
        <f t="shared" si="171"/>
        <v>305</v>
      </c>
      <c r="AD329" s="303">
        <v>9</v>
      </c>
      <c r="AE329" s="303">
        <v>100</v>
      </c>
      <c r="AF329" s="303">
        <v>3</v>
      </c>
      <c r="AG329" s="303">
        <v>53</v>
      </c>
      <c r="AH329" s="303">
        <v>34</v>
      </c>
      <c r="AI329" s="303">
        <v>106</v>
      </c>
      <c r="AJ329" s="313">
        <f t="shared" si="172"/>
        <v>195</v>
      </c>
      <c r="AK329" s="303">
        <v>157</v>
      </c>
      <c r="AL329" s="303">
        <v>38</v>
      </c>
      <c r="AM329" s="313">
        <f t="shared" si="173"/>
        <v>668</v>
      </c>
      <c r="AN329" s="303">
        <v>1</v>
      </c>
      <c r="AO329" s="303">
        <v>50</v>
      </c>
      <c r="AP329" s="303">
        <v>55</v>
      </c>
      <c r="AQ329" s="303">
        <v>1</v>
      </c>
      <c r="AR329" s="303">
        <v>30</v>
      </c>
      <c r="AS329" s="303">
        <v>0</v>
      </c>
      <c r="AT329" s="303">
        <v>97</v>
      </c>
      <c r="AU329" s="303">
        <v>363</v>
      </c>
      <c r="AV329" s="303">
        <v>71</v>
      </c>
      <c r="AW329" s="303">
        <v>0</v>
      </c>
      <c r="AX329" s="313">
        <f t="shared" si="174"/>
        <v>1600</v>
      </c>
      <c r="AY329" s="303">
        <v>17</v>
      </c>
      <c r="AZ329" s="303">
        <v>1007</v>
      </c>
      <c r="BA329" s="303">
        <v>337</v>
      </c>
      <c r="BB329" s="303">
        <v>158</v>
      </c>
      <c r="BC329" s="303">
        <v>81</v>
      </c>
      <c r="BD329" s="313">
        <f t="shared" si="175"/>
        <v>33042</v>
      </c>
      <c r="BE329" s="303">
        <v>6044</v>
      </c>
      <c r="BF329" s="303">
        <v>2449</v>
      </c>
      <c r="BG329" s="303">
        <v>2749</v>
      </c>
      <c r="BH329" s="303">
        <v>2338</v>
      </c>
      <c r="BI329" s="303">
        <v>3811</v>
      </c>
      <c r="BJ329" s="303">
        <v>7319</v>
      </c>
      <c r="BK329" s="303">
        <v>4460</v>
      </c>
      <c r="BL329" s="303">
        <v>3872</v>
      </c>
      <c r="BM329" s="313">
        <f t="shared" si="176"/>
        <v>390</v>
      </c>
      <c r="BN329" s="303">
        <v>80</v>
      </c>
      <c r="BO329" s="303">
        <v>117</v>
      </c>
      <c r="BP329" s="303">
        <v>17</v>
      </c>
      <c r="BQ329" s="303">
        <v>7</v>
      </c>
      <c r="BR329" s="303">
        <v>169</v>
      </c>
      <c r="BS329" s="313">
        <f t="shared" si="177"/>
        <v>1139</v>
      </c>
      <c r="BT329" s="348">
        <v>6</v>
      </c>
      <c r="BU329" s="303">
        <v>68</v>
      </c>
      <c r="BV329" s="303">
        <v>9</v>
      </c>
      <c r="BW329" s="303">
        <v>0</v>
      </c>
      <c r="BX329" s="303">
        <v>3</v>
      </c>
      <c r="BY329" s="303">
        <v>795</v>
      </c>
      <c r="BZ329" s="303">
        <v>23</v>
      </c>
      <c r="CA329" s="303">
        <v>5</v>
      </c>
      <c r="CB329" s="303">
        <v>222</v>
      </c>
      <c r="CC329" s="303">
        <v>0</v>
      </c>
      <c r="CD329" s="303">
        <v>4</v>
      </c>
      <c r="CE329" s="303">
        <v>4</v>
      </c>
      <c r="CF329" s="313">
        <f t="shared" si="178"/>
        <v>3455</v>
      </c>
      <c r="CG329" s="303">
        <v>4</v>
      </c>
      <c r="CH329" s="303">
        <v>119</v>
      </c>
      <c r="CI329" s="303">
        <v>1</v>
      </c>
      <c r="CJ329" s="303">
        <v>204</v>
      </c>
      <c r="CK329" s="303">
        <v>1566</v>
      </c>
      <c r="CL329" s="303">
        <v>0</v>
      </c>
      <c r="CM329" s="303">
        <v>1491</v>
      </c>
      <c r="CN329" s="303">
        <v>0</v>
      </c>
      <c r="CO329" s="303">
        <v>2</v>
      </c>
      <c r="CP329" s="303">
        <v>3</v>
      </c>
      <c r="CQ329" s="303">
        <v>44</v>
      </c>
      <c r="CR329" s="303">
        <v>2</v>
      </c>
      <c r="CS329" s="303">
        <v>19</v>
      </c>
      <c r="CT329" s="313">
        <f t="shared" si="179"/>
        <v>778</v>
      </c>
      <c r="CU329" s="303">
        <v>549</v>
      </c>
      <c r="CV329" s="303">
        <v>42</v>
      </c>
      <c r="CW329" s="303">
        <v>8</v>
      </c>
      <c r="CX329" s="303">
        <v>61</v>
      </c>
      <c r="CY329" s="303">
        <v>118</v>
      </c>
      <c r="CZ329" s="313">
        <f t="shared" si="180"/>
        <v>8680</v>
      </c>
      <c r="DA329" s="303">
        <v>19</v>
      </c>
      <c r="DB329" s="303">
        <v>4</v>
      </c>
      <c r="DC329" s="303">
        <v>2352</v>
      </c>
      <c r="DD329" s="303">
        <v>3802</v>
      </c>
      <c r="DE329" s="303">
        <v>2145</v>
      </c>
      <c r="DF329" s="303">
        <v>358</v>
      </c>
      <c r="DG329" s="313">
        <f t="shared" si="181"/>
        <v>54268</v>
      </c>
      <c r="DH329" s="313">
        <f t="shared" si="182"/>
        <v>147</v>
      </c>
      <c r="DI329" s="303">
        <v>5</v>
      </c>
      <c r="DJ329" s="303">
        <v>37</v>
      </c>
      <c r="DK329" s="303">
        <v>105</v>
      </c>
      <c r="DL329" s="314" t="s">
        <v>413</v>
      </c>
      <c r="DM329" s="303">
        <v>352</v>
      </c>
      <c r="DN329" s="316" t="s">
        <v>413</v>
      </c>
      <c r="DO329" s="39"/>
      <c r="DP329" s="6"/>
      <c r="DQ329" s="6"/>
      <c r="DR329" s="6"/>
      <c r="DS329" s="6"/>
    </row>
    <row r="330" spans="1:126" s="31" customFormat="1" ht="16.5" customHeight="1">
      <c r="A330" s="164" t="s">
        <v>237</v>
      </c>
      <c r="B330" s="313">
        <f t="shared" si="168"/>
        <v>512</v>
      </c>
      <c r="C330" s="303">
        <v>17</v>
      </c>
      <c r="D330" s="303">
        <v>7</v>
      </c>
      <c r="E330" s="303">
        <v>2</v>
      </c>
      <c r="F330" s="303">
        <v>0</v>
      </c>
      <c r="G330" s="303">
        <v>19</v>
      </c>
      <c r="H330" s="303">
        <v>129</v>
      </c>
      <c r="I330" s="303">
        <v>5</v>
      </c>
      <c r="J330" s="303">
        <v>0</v>
      </c>
      <c r="K330" s="303">
        <v>58</v>
      </c>
      <c r="L330" s="303">
        <v>235</v>
      </c>
      <c r="M330" s="303">
        <v>14</v>
      </c>
      <c r="N330" s="303">
        <v>26</v>
      </c>
      <c r="O330" s="313">
        <f t="shared" si="169"/>
        <v>72</v>
      </c>
      <c r="P330" s="303">
        <v>50</v>
      </c>
      <c r="Q330" s="303">
        <v>14</v>
      </c>
      <c r="R330" s="303">
        <v>4</v>
      </c>
      <c r="S330" s="303">
        <v>0</v>
      </c>
      <c r="T330" s="303">
        <v>0</v>
      </c>
      <c r="U330" s="303">
        <v>3</v>
      </c>
      <c r="V330" s="303">
        <v>0</v>
      </c>
      <c r="W330" s="303">
        <v>1</v>
      </c>
      <c r="X330" s="313">
        <f t="shared" si="170"/>
        <v>61</v>
      </c>
      <c r="Y330" s="303">
        <v>19</v>
      </c>
      <c r="Z330" s="303">
        <v>19</v>
      </c>
      <c r="AA330" s="303">
        <v>1</v>
      </c>
      <c r="AB330" s="303">
        <v>22</v>
      </c>
      <c r="AC330" s="313">
        <f t="shared" si="171"/>
        <v>75</v>
      </c>
      <c r="AD330" s="303">
        <v>12</v>
      </c>
      <c r="AE330" s="303">
        <v>34</v>
      </c>
      <c r="AF330" s="303">
        <v>0</v>
      </c>
      <c r="AG330" s="303">
        <v>9</v>
      </c>
      <c r="AH330" s="303">
        <v>8</v>
      </c>
      <c r="AI330" s="303">
        <v>12</v>
      </c>
      <c r="AJ330" s="313">
        <f t="shared" si="172"/>
        <v>23</v>
      </c>
      <c r="AK330" s="303">
        <v>12</v>
      </c>
      <c r="AL330" s="303">
        <v>11</v>
      </c>
      <c r="AM330" s="313">
        <f t="shared" si="173"/>
        <v>161</v>
      </c>
      <c r="AN330" s="303">
        <v>1</v>
      </c>
      <c r="AO330" s="303">
        <v>26</v>
      </c>
      <c r="AP330" s="303">
        <v>16</v>
      </c>
      <c r="AQ330" s="303">
        <v>1</v>
      </c>
      <c r="AR330" s="303">
        <v>3</v>
      </c>
      <c r="AS330" s="303">
        <v>0</v>
      </c>
      <c r="AT330" s="303">
        <v>36</v>
      </c>
      <c r="AU330" s="303">
        <v>41</v>
      </c>
      <c r="AV330" s="303">
        <v>37</v>
      </c>
      <c r="AW330" s="303">
        <v>0</v>
      </c>
      <c r="AX330" s="313">
        <f t="shared" si="174"/>
        <v>316</v>
      </c>
      <c r="AY330" s="303">
        <v>6</v>
      </c>
      <c r="AZ330" s="303">
        <v>99</v>
      </c>
      <c r="BA330" s="303">
        <v>96</v>
      </c>
      <c r="BB330" s="303">
        <v>46</v>
      </c>
      <c r="BC330" s="303">
        <v>69</v>
      </c>
      <c r="BD330" s="313">
        <f t="shared" si="175"/>
        <v>1853</v>
      </c>
      <c r="BE330" s="303">
        <v>339</v>
      </c>
      <c r="BF330" s="303">
        <v>166</v>
      </c>
      <c r="BG330" s="303">
        <v>75</v>
      </c>
      <c r="BH330" s="303">
        <v>485</v>
      </c>
      <c r="BI330" s="303">
        <v>129</v>
      </c>
      <c r="BJ330" s="303">
        <v>346</v>
      </c>
      <c r="BK330" s="303">
        <v>221</v>
      </c>
      <c r="BL330" s="303">
        <v>92</v>
      </c>
      <c r="BM330" s="313">
        <f t="shared" si="176"/>
        <v>164</v>
      </c>
      <c r="BN330" s="303">
        <v>35</v>
      </c>
      <c r="BO330" s="303">
        <v>53</v>
      </c>
      <c r="BP330" s="303">
        <v>1</v>
      </c>
      <c r="BQ330" s="303">
        <v>4</v>
      </c>
      <c r="BR330" s="303">
        <v>71</v>
      </c>
      <c r="BS330" s="313">
        <f t="shared" si="177"/>
        <v>147</v>
      </c>
      <c r="BT330" s="348">
        <v>3</v>
      </c>
      <c r="BU330" s="303">
        <v>10</v>
      </c>
      <c r="BV330" s="303">
        <v>3</v>
      </c>
      <c r="BW330" s="303">
        <v>0</v>
      </c>
      <c r="BX330" s="303">
        <v>5</v>
      </c>
      <c r="BY330" s="303">
        <v>51</v>
      </c>
      <c r="BZ330" s="303">
        <v>9</v>
      </c>
      <c r="CA330" s="303">
        <v>5</v>
      </c>
      <c r="CB330" s="303">
        <v>50</v>
      </c>
      <c r="CC330" s="303">
        <v>0</v>
      </c>
      <c r="CD330" s="303">
        <v>10</v>
      </c>
      <c r="CE330" s="303">
        <v>1</v>
      </c>
      <c r="CF330" s="313">
        <f t="shared" si="178"/>
        <v>358</v>
      </c>
      <c r="CG330" s="303">
        <v>0</v>
      </c>
      <c r="CH330" s="303">
        <v>37</v>
      </c>
      <c r="CI330" s="303">
        <v>0</v>
      </c>
      <c r="CJ330" s="303">
        <v>54</v>
      </c>
      <c r="CK330" s="303">
        <v>204</v>
      </c>
      <c r="CL330" s="303">
        <v>0</v>
      </c>
      <c r="CM330" s="303">
        <v>44</v>
      </c>
      <c r="CN330" s="303">
        <v>0</v>
      </c>
      <c r="CO330" s="303">
        <v>0</v>
      </c>
      <c r="CP330" s="303">
        <v>1</v>
      </c>
      <c r="CQ330" s="303">
        <v>13</v>
      </c>
      <c r="CR330" s="303">
        <v>3</v>
      </c>
      <c r="CS330" s="303">
        <v>2</v>
      </c>
      <c r="CT330" s="313">
        <f t="shared" si="179"/>
        <v>253</v>
      </c>
      <c r="CU330" s="303">
        <v>171</v>
      </c>
      <c r="CV330" s="303">
        <v>12</v>
      </c>
      <c r="CW330" s="303">
        <v>1</v>
      </c>
      <c r="CX330" s="303">
        <v>21</v>
      </c>
      <c r="CY330" s="303">
        <v>48</v>
      </c>
      <c r="CZ330" s="313">
        <f t="shared" si="180"/>
        <v>518</v>
      </c>
      <c r="DA330" s="303">
        <v>4</v>
      </c>
      <c r="DB330" s="303">
        <v>7</v>
      </c>
      <c r="DC330" s="303">
        <v>221</v>
      </c>
      <c r="DD330" s="303">
        <v>116</v>
      </c>
      <c r="DE330" s="303">
        <v>137</v>
      </c>
      <c r="DF330" s="303">
        <v>33</v>
      </c>
      <c r="DG330" s="313">
        <f t="shared" si="181"/>
        <v>4513</v>
      </c>
      <c r="DH330" s="313">
        <f t="shared" si="182"/>
        <v>40</v>
      </c>
      <c r="DI330" s="303">
        <v>6</v>
      </c>
      <c r="DJ330" s="303">
        <v>19</v>
      </c>
      <c r="DK330" s="303">
        <v>15</v>
      </c>
      <c r="DL330" s="314" t="s">
        <v>413</v>
      </c>
      <c r="DM330" s="303">
        <v>171</v>
      </c>
      <c r="DN330" s="316" t="s">
        <v>413</v>
      </c>
      <c r="DO330" s="39"/>
      <c r="DP330" s="6"/>
      <c r="DQ330" s="6"/>
      <c r="DR330" s="6"/>
      <c r="DS330" s="6"/>
    </row>
    <row r="331" spans="1:126" s="31" customFormat="1" ht="16.5" customHeight="1">
      <c r="A331" s="164" t="s">
        <v>250</v>
      </c>
      <c r="B331" s="313">
        <f t="shared" si="168"/>
        <v>198</v>
      </c>
      <c r="C331" s="303">
        <v>9</v>
      </c>
      <c r="D331" s="303">
        <v>3</v>
      </c>
      <c r="E331" s="303">
        <v>1</v>
      </c>
      <c r="F331" s="303">
        <v>1</v>
      </c>
      <c r="G331" s="303">
        <v>3</v>
      </c>
      <c r="H331" s="303">
        <v>16</v>
      </c>
      <c r="I331" s="303">
        <v>7</v>
      </c>
      <c r="J331" s="303">
        <v>0</v>
      </c>
      <c r="K331" s="303">
        <v>21</v>
      </c>
      <c r="L331" s="303">
        <v>16</v>
      </c>
      <c r="M331" s="303">
        <v>9</v>
      </c>
      <c r="N331" s="303">
        <v>112</v>
      </c>
      <c r="O331" s="313">
        <f t="shared" si="169"/>
        <v>52</v>
      </c>
      <c r="P331" s="303">
        <v>25</v>
      </c>
      <c r="Q331" s="303">
        <v>15</v>
      </c>
      <c r="R331" s="303">
        <v>4</v>
      </c>
      <c r="S331" s="303">
        <v>0</v>
      </c>
      <c r="T331" s="303">
        <v>0</v>
      </c>
      <c r="U331" s="303">
        <v>7</v>
      </c>
      <c r="V331" s="303">
        <v>1</v>
      </c>
      <c r="W331" s="303">
        <v>0</v>
      </c>
      <c r="X331" s="313">
        <f t="shared" si="170"/>
        <v>28</v>
      </c>
      <c r="Y331" s="303">
        <v>9</v>
      </c>
      <c r="Z331" s="303">
        <v>12</v>
      </c>
      <c r="AA331" s="303">
        <v>0</v>
      </c>
      <c r="AB331" s="303">
        <v>7</v>
      </c>
      <c r="AC331" s="313">
        <f t="shared" si="171"/>
        <v>44</v>
      </c>
      <c r="AD331" s="303">
        <v>11</v>
      </c>
      <c r="AE331" s="303">
        <v>9</v>
      </c>
      <c r="AF331" s="303">
        <v>0</v>
      </c>
      <c r="AG331" s="303">
        <v>3</v>
      </c>
      <c r="AH331" s="303">
        <v>9</v>
      </c>
      <c r="AI331" s="303">
        <v>12</v>
      </c>
      <c r="AJ331" s="313">
        <f t="shared" si="172"/>
        <v>17</v>
      </c>
      <c r="AK331" s="303">
        <v>11</v>
      </c>
      <c r="AL331" s="303">
        <v>6</v>
      </c>
      <c r="AM331" s="313">
        <f t="shared" si="173"/>
        <v>113</v>
      </c>
      <c r="AN331" s="303">
        <v>1</v>
      </c>
      <c r="AO331" s="303">
        <v>8</v>
      </c>
      <c r="AP331" s="303">
        <v>10</v>
      </c>
      <c r="AQ331" s="303">
        <v>0</v>
      </c>
      <c r="AR331" s="303">
        <v>5</v>
      </c>
      <c r="AS331" s="303">
        <v>0</v>
      </c>
      <c r="AT331" s="303">
        <v>61</v>
      </c>
      <c r="AU331" s="303">
        <v>12</v>
      </c>
      <c r="AV331" s="303">
        <v>16</v>
      </c>
      <c r="AW331" s="303">
        <v>0</v>
      </c>
      <c r="AX331" s="313">
        <f t="shared" si="174"/>
        <v>100</v>
      </c>
      <c r="AY331" s="303">
        <v>7</v>
      </c>
      <c r="AZ331" s="303">
        <v>20</v>
      </c>
      <c r="BA331" s="303">
        <v>46</v>
      </c>
      <c r="BB331" s="303">
        <v>13</v>
      </c>
      <c r="BC331" s="303">
        <v>14</v>
      </c>
      <c r="BD331" s="313">
        <f t="shared" si="175"/>
        <v>707</v>
      </c>
      <c r="BE331" s="303">
        <v>91</v>
      </c>
      <c r="BF331" s="303">
        <v>73</v>
      </c>
      <c r="BG331" s="303">
        <v>90</v>
      </c>
      <c r="BH331" s="303">
        <v>58</v>
      </c>
      <c r="BI331" s="303">
        <v>255</v>
      </c>
      <c r="BJ331" s="303">
        <v>61</v>
      </c>
      <c r="BK331" s="303">
        <v>6</v>
      </c>
      <c r="BL331" s="303">
        <v>73</v>
      </c>
      <c r="BM331" s="313">
        <f t="shared" si="176"/>
        <v>125</v>
      </c>
      <c r="BN331" s="303">
        <v>29</v>
      </c>
      <c r="BO331" s="303">
        <v>33</v>
      </c>
      <c r="BP331" s="303">
        <v>15</v>
      </c>
      <c r="BQ331" s="303">
        <v>1</v>
      </c>
      <c r="BR331" s="303">
        <v>47</v>
      </c>
      <c r="BS331" s="313">
        <f t="shared" si="177"/>
        <v>134</v>
      </c>
      <c r="BT331" s="348">
        <v>7</v>
      </c>
      <c r="BU331" s="303">
        <v>17</v>
      </c>
      <c r="BV331" s="303">
        <v>0</v>
      </c>
      <c r="BW331" s="303">
        <v>0</v>
      </c>
      <c r="BX331" s="303">
        <v>0</v>
      </c>
      <c r="BY331" s="303">
        <v>73</v>
      </c>
      <c r="BZ331" s="303">
        <v>4</v>
      </c>
      <c r="CA331" s="303">
        <v>1</v>
      </c>
      <c r="CB331" s="303">
        <v>22</v>
      </c>
      <c r="CC331" s="303">
        <v>0</v>
      </c>
      <c r="CD331" s="303">
        <v>10</v>
      </c>
      <c r="CE331" s="303">
        <v>0</v>
      </c>
      <c r="CF331" s="313">
        <f t="shared" si="178"/>
        <v>62</v>
      </c>
      <c r="CG331" s="303">
        <v>0</v>
      </c>
      <c r="CH331" s="303">
        <v>3</v>
      </c>
      <c r="CI331" s="303">
        <v>0</v>
      </c>
      <c r="CJ331" s="303">
        <v>12</v>
      </c>
      <c r="CK331" s="303">
        <v>25</v>
      </c>
      <c r="CL331" s="303">
        <v>0</v>
      </c>
      <c r="CM331" s="303">
        <v>16</v>
      </c>
      <c r="CN331" s="303">
        <v>0</v>
      </c>
      <c r="CO331" s="303">
        <v>0</v>
      </c>
      <c r="CP331" s="303">
        <v>2</v>
      </c>
      <c r="CQ331" s="303">
        <v>4</v>
      </c>
      <c r="CR331" s="303">
        <v>0</v>
      </c>
      <c r="CS331" s="303">
        <v>0</v>
      </c>
      <c r="CT331" s="313">
        <f t="shared" si="179"/>
        <v>88</v>
      </c>
      <c r="CU331" s="303">
        <v>68</v>
      </c>
      <c r="CV331" s="303">
        <v>2</v>
      </c>
      <c r="CW331" s="303">
        <v>1</v>
      </c>
      <c r="CX331" s="303">
        <v>12</v>
      </c>
      <c r="CY331" s="303">
        <v>5</v>
      </c>
      <c r="CZ331" s="313">
        <f t="shared" si="180"/>
        <v>127</v>
      </c>
      <c r="DA331" s="303">
        <v>0</v>
      </c>
      <c r="DB331" s="303">
        <v>3</v>
      </c>
      <c r="DC331" s="303">
        <v>54</v>
      </c>
      <c r="DD331" s="303">
        <v>18</v>
      </c>
      <c r="DE331" s="303">
        <v>52</v>
      </c>
      <c r="DF331" s="303">
        <v>0</v>
      </c>
      <c r="DG331" s="313">
        <f t="shared" si="181"/>
        <v>1795</v>
      </c>
      <c r="DH331" s="313">
        <f t="shared" si="182"/>
        <v>9</v>
      </c>
      <c r="DI331" s="303">
        <v>0</v>
      </c>
      <c r="DJ331" s="303">
        <v>9</v>
      </c>
      <c r="DK331" s="303">
        <v>0</v>
      </c>
      <c r="DL331" s="314" t="s">
        <v>413</v>
      </c>
      <c r="DM331" s="303">
        <v>1</v>
      </c>
      <c r="DN331" s="316" t="s">
        <v>413</v>
      </c>
      <c r="DO331" s="39"/>
      <c r="DP331" s="6"/>
      <c r="DQ331" s="6"/>
      <c r="DR331" s="6"/>
      <c r="DS331" s="6"/>
    </row>
    <row r="332" spans="1:126" s="6" customFormat="1" ht="16.5" customHeight="1">
      <c r="A332" s="165" t="s">
        <v>251</v>
      </c>
      <c r="B332" s="313">
        <f t="shared" ref="B332:B337" si="183">SUM(C332:N332)</f>
        <v>1299</v>
      </c>
      <c r="C332" s="303">
        <v>3</v>
      </c>
      <c r="D332" s="303">
        <v>5</v>
      </c>
      <c r="E332" s="303">
        <v>0</v>
      </c>
      <c r="F332" s="303">
        <v>0</v>
      </c>
      <c r="G332" s="303">
        <v>2</v>
      </c>
      <c r="H332" s="303">
        <v>223</v>
      </c>
      <c r="I332" s="303">
        <v>10</v>
      </c>
      <c r="J332" s="303">
        <v>0</v>
      </c>
      <c r="K332" s="303">
        <v>15</v>
      </c>
      <c r="L332" s="303">
        <v>825</v>
      </c>
      <c r="M332" s="303">
        <v>6</v>
      </c>
      <c r="N332" s="303">
        <v>210</v>
      </c>
      <c r="O332" s="313">
        <f t="shared" ref="O332:O337" si="184">SUM(P332:W332)</f>
        <v>25</v>
      </c>
      <c r="P332" s="303">
        <v>1</v>
      </c>
      <c r="Q332" s="303">
        <v>10</v>
      </c>
      <c r="R332" s="303">
        <v>3</v>
      </c>
      <c r="S332" s="303">
        <v>0</v>
      </c>
      <c r="T332" s="303">
        <v>0</v>
      </c>
      <c r="U332" s="303">
        <v>6</v>
      </c>
      <c r="V332" s="303">
        <v>0</v>
      </c>
      <c r="W332" s="303">
        <v>5</v>
      </c>
      <c r="X332" s="313">
        <f t="shared" ref="X332:X337" si="185">SUM(Y332:AB332)</f>
        <v>72</v>
      </c>
      <c r="Y332" s="303">
        <v>56</v>
      </c>
      <c r="Z332" s="303">
        <v>4</v>
      </c>
      <c r="AA332" s="303">
        <v>0</v>
      </c>
      <c r="AB332" s="303">
        <v>12</v>
      </c>
      <c r="AC332" s="313">
        <f t="shared" ref="AC332:AC337" si="186">SUM(AD332:AI332)</f>
        <v>48</v>
      </c>
      <c r="AD332" s="303">
        <v>0</v>
      </c>
      <c r="AE332" s="303">
        <v>8</v>
      </c>
      <c r="AF332" s="303">
        <v>0</v>
      </c>
      <c r="AG332" s="303">
        <v>6</v>
      </c>
      <c r="AH332" s="303">
        <v>7</v>
      </c>
      <c r="AI332" s="303">
        <v>27</v>
      </c>
      <c r="AJ332" s="313">
        <f t="shared" ref="AJ332:AJ337" si="187">SUM(AK332:AL332)</f>
        <v>0</v>
      </c>
      <c r="AK332" s="303">
        <v>0</v>
      </c>
      <c r="AL332" s="303">
        <v>0</v>
      </c>
      <c r="AM332" s="313">
        <f t="shared" ref="AM332:AM337" si="188">SUM(AN332:AW332)</f>
        <v>126</v>
      </c>
      <c r="AN332" s="303">
        <v>0</v>
      </c>
      <c r="AO332" s="303">
        <v>32</v>
      </c>
      <c r="AP332" s="303">
        <v>1</v>
      </c>
      <c r="AQ332" s="303">
        <v>0</v>
      </c>
      <c r="AR332" s="303">
        <v>1</v>
      </c>
      <c r="AS332" s="303">
        <v>0</v>
      </c>
      <c r="AT332" s="303">
        <v>8</v>
      </c>
      <c r="AU332" s="303">
        <v>65</v>
      </c>
      <c r="AV332" s="303">
        <v>18</v>
      </c>
      <c r="AW332" s="303">
        <v>1</v>
      </c>
      <c r="AX332" s="313">
        <f t="shared" ref="AX332:AX337" si="189">SUM(AY332:BC332)</f>
        <v>235</v>
      </c>
      <c r="AY332" s="303">
        <v>1</v>
      </c>
      <c r="AZ332" s="303">
        <v>108</v>
      </c>
      <c r="BA332" s="303">
        <v>97</v>
      </c>
      <c r="BB332" s="303">
        <v>1</v>
      </c>
      <c r="BC332" s="303">
        <v>28</v>
      </c>
      <c r="BD332" s="313">
        <f t="shared" ref="BD332:BD337" si="190">SUM(BE332:BL332)</f>
        <v>7089</v>
      </c>
      <c r="BE332" s="303">
        <v>1635</v>
      </c>
      <c r="BF332" s="303">
        <v>321</v>
      </c>
      <c r="BG332" s="303">
        <v>521</v>
      </c>
      <c r="BH332" s="303">
        <v>638</v>
      </c>
      <c r="BI332" s="303">
        <v>1087</v>
      </c>
      <c r="BJ332" s="303">
        <v>1463</v>
      </c>
      <c r="BK332" s="303">
        <v>250</v>
      </c>
      <c r="BL332" s="303">
        <v>1174</v>
      </c>
      <c r="BM332" s="313">
        <f t="shared" ref="BM332:BM337" si="191">SUM(BN332:BR332)</f>
        <v>120</v>
      </c>
      <c r="BN332" s="303">
        <v>31</v>
      </c>
      <c r="BO332" s="303">
        <v>11</v>
      </c>
      <c r="BP332" s="303">
        <v>2</v>
      </c>
      <c r="BQ332" s="303">
        <v>3</v>
      </c>
      <c r="BR332" s="303">
        <v>73</v>
      </c>
      <c r="BS332" s="313">
        <f t="shared" ref="BS332:BS337" si="192">SUM(BT332:CE332)</f>
        <v>158</v>
      </c>
      <c r="BT332" s="348">
        <v>0</v>
      </c>
      <c r="BU332" s="303">
        <v>16</v>
      </c>
      <c r="BV332" s="303">
        <v>0</v>
      </c>
      <c r="BW332" s="303">
        <v>0</v>
      </c>
      <c r="BX332" s="303">
        <v>0</v>
      </c>
      <c r="BY332" s="303">
        <v>94</v>
      </c>
      <c r="BZ332" s="303">
        <v>1</v>
      </c>
      <c r="CA332" s="303">
        <v>0</v>
      </c>
      <c r="CB332" s="303">
        <v>10</v>
      </c>
      <c r="CC332" s="303">
        <v>0</v>
      </c>
      <c r="CD332" s="303">
        <v>4</v>
      </c>
      <c r="CE332" s="303">
        <v>33</v>
      </c>
      <c r="CF332" s="313">
        <f t="shared" ref="CF332:CF337" si="193">SUM(CG332:CS332)</f>
        <v>573</v>
      </c>
      <c r="CG332" s="303">
        <v>0</v>
      </c>
      <c r="CH332" s="303">
        <v>1</v>
      </c>
      <c r="CI332" s="303">
        <v>0</v>
      </c>
      <c r="CJ332" s="303">
        <v>8</v>
      </c>
      <c r="CK332" s="303">
        <v>417</v>
      </c>
      <c r="CL332" s="303">
        <v>0</v>
      </c>
      <c r="CM332" s="303">
        <v>146</v>
      </c>
      <c r="CN332" s="303">
        <v>0</v>
      </c>
      <c r="CO332" s="303">
        <v>0</v>
      </c>
      <c r="CP332" s="303">
        <v>0</v>
      </c>
      <c r="CQ332" s="303">
        <v>1</v>
      </c>
      <c r="CR332" s="303">
        <v>0</v>
      </c>
      <c r="CS332" s="303">
        <v>0</v>
      </c>
      <c r="CT332" s="313">
        <f t="shared" ref="CT332:CT337" si="194">SUM(CU332:CY332)</f>
        <v>162</v>
      </c>
      <c r="CU332" s="303">
        <v>130</v>
      </c>
      <c r="CV332" s="303">
        <v>18</v>
      </c>
      <c r="CW332" s="303">
        <v>0</v>
      </c>
      <c r="CX332" s="303">
        <v>2</v>
      </c>
      <c r="CY332" s="303">
        <v>12</v>
      </c>
      <c r="CZ332" s="313">
        <f t="shared" ref="CZ332:CZ337" si="195">SUM(DA332:DF332)</f>
        <v>384</v>
      </c>
      <c r="DA332" s="303">
        <v>0</v>
      </c>
      <c r="DB332" s="303">
        <v>0</v>
      </c>
      <c r="DC332" s="303">
        <v>115</v>
      </c>
      <c r="DD332" s="303">
        <v>245</v>
      </c>
      <c r="DE332" s="303">
        <v>23</v>
      </c>
      <c r="DF332" s="303">
        <v>1</v>
      </c>
      <c r="DG332" s="313">
        <f t="shared" si="181"/>
        <v>10291</v>
      </c>
      <c r="DH332" s="313">
        <f t="shared" ref="DH332:DH337" si="196">SUM(DI332:DK332)</f>
        <v>0</v>
      </c>
      <c r="DI332" s="303">
        <v>0</v>
      </c>
      <c r="DJ332" s="303">
        <v>0</v>
      </c>
      <c r="DK332" s="303">
        <v>0</v>
      </c>
      <c r="DL332" s="314" t="s">
        <v>413</v>
      </c>
      <c r="DM332" s="303">
        <v>11</v>
      </c>
      <c r="DN332" s="316" t="s">
        <v>413</v>
      </c>
      <c r="DO332" s="39"/>
      <c r="DT332" s="31"/>
      <c r="DU332" s="31"/>
      <c r="DV332" s="31"/>
    </row>
    <row r="333" spans="1:126" s="31" customFormat="1" ht="16.5" customHeight="1">
      <c r="A333" s="163" t="s">
        <v>245</v>
      </c>
      <c r="B333" s="313">
        <f t="shared" si="183"/>
        <v>3</v>
      </c>
      <c r="C333" s="303">
        <v>0</v>
      </c>
      <c r="D333" s="303">
        <v>0</v>
      </c>
      <c r="E333" s="303">
        <v>0</v>
      </c>
      <c r="F333" s="303">
        <v>0</v>
      </c>
      <c r="G333" s="303">
        <v>0</v>
      </c>
      <c r="H333" s="303">
        <v>0</v>
      </c>
      <c r="I333" s="303">
        <v>0</v>
      </c>
      <c r="J333" s="303">
        <v>0</v>
      </c>
      <c r="K333" s="303">
        <v>0</v>
      </c>
      <c r="L333" s="303">
        <v>3</v>
      </c>
      <c r="M333" s="303">
        <v>0</v>
      </c>
      <c r="N333" s="303">
        <v>0</v>
      </c>
      <c r="O333" s="313">
        <f t="shared" si="184"/>
        <v>2</v>
      </c>
      <c r="P333" s="303">
        <v>0</v>
      </c>
      <c r="Q333" s="303">
        <v>0</v>
      </c>
      <c r="R333" s="303">
        <v>0</v>
      </c>
      <c r="S333" s="303">
        <v>0</v>
      </c>
      <c r="T333" s="303">
        <v>0</v>
      </c>
      <c r="U333" s="303">
        <v>2</v>
      </c>
      <c r="V333" s="303">
        <v>0</v>
      </c>
      <c r="W333" s="303">
        <v>0</v>
      </c>
      <c r="X333" s="313">
        <f t="shared" si="185"/>
        <v>0</v>
      </c>
      <c r="Y333" s="303">
        <v>0</v>
      </c>
      <c r="Z333" s="303">
        <v>0</v>
      </c>
      <c r="AA333" s="303">
        <v>0</v>
      </c>
      <c r="AB333" s="303">
        <v>0</v>
      </c>
      <c r="AC333" s="313">
        <f t="shared" si="186"/>
        <v>0</v>
      </c>
      <c r="AD333" s="303">
        <v>0</v>
      </c>
      <c r="AE333" s="303">
        <v>0</v>
      </c>
      <c r="AF333" s="303">
        <v>0</v>
      </c>
      <c r="AG333" s="303">
        <v>0</v>
      </c>
      <c r="AH333" s="303">
        <v>0</v>
      </c>
      <c r="AI333" s="303">
        <v>0</v>
      </c>
      <c r="AJ333" s="313">
        <f t="shared" si="187"/>
        <v>0</v>
      </c>
      <c r="AK333" s="303">
        <v>0</v>
      </c>
      <c r="AL333" s="303">
        <v>0</v>
      </c>
      <c r="AM333" s="313">
        <f t="shared" si="188"/>
        <v>4</v>
      </c>
      <c r="AN333" s="303">
        <v>0</v>
      </c>
      <c r="AO333" s="303">
        <v>0</v>
      </c>
      <c r="AP333" s="303">
        <v>0</v>
      </c>
      <c r="AQ333" s="303">
        <v>0</v>
      </c>
      <c r="AR333" s="303">
        <v>0</v>
      </c>
      <c r="AS333" s="303">
        <v>0</v>
      </c>
      <c r="AT333" s="303">
        <v>1</v>
      </c>
      <c r="AU333" s="303">
        <v>2</v>
      </c>
      <c r="AV333" s="303">
        <v>0</v>
      </c>
      <c r="AW333" s="303">
        <v>1</v>
      </c>
      <c r="AX333" s="313">
        <f t="shared" si="189"/>
        <v>40</v>
      </c>
      <c r="AY333" s="303">
        <v>0</v>
      </c>
      <c r="AZ333" s="303">
        <v>0</v>
      </c>
      <c r="BA333" s="303">
        <v>40</v>
      </c>
      <c r="BB333" s="303">
        <v>0</v>
      </c>
      <c r="BC333" s="303">
        <v>0</v>
      </c>
      <c r="BD333" s="313">
        <f t="shared" si="190"/>
        <v>24</v>
      </c>
      <c r="BE333" s="303">
        <v>5</v>
      </c>
      <c r="BF333" s="303">
        <v>2</v>
      </c>
      <c r="BG333" s="303">
        <v>1</v>
      </c>
      <c r="BH333" s="303">
        <v>8</v>
      </c>
      <c r="BI333" s="303">
        <v>0</v>
      </c>
      <c r="BJ333" s="303">
        <v>1</v>
      </c>
      <c r="BK333" s="303">
        <v>1</v>
      </c>
      <c r="BL333" s="303">
        <v>6</v>
      </c>
      <c r="BM333" s="313">
        <f t="shared" si="191"/>
        <v>1</v>
      </c>
      <c r="BN333" s="303">
        <v>0</v>
      </c>
      <c r="BO333" s="303">
        <v>0</v>
      </c>
      <c r="BP333" s="303">
        <v>0</v>
      </c>
      <c r="BQ333" s="303">
        <v>0</v>
      </c>
      <c r="BR333" s="303">
        <v>1</v>
      </c>
      <c r="BS333" s="313">
        <f t="shared" si="192"/>
        <v>2</v>
      </c>
      <c r="BT333" s="348">
        <v>0</v>
      </c>
      <c r="BU333" s="303">
        <v>0</v>
      </c>
      <c r="BV333" s="303">
        <v>0</v>
      </c>
      <c r="BW333" s="303">
        <v>0</v>
      </c>
      <c r="BX333" s="303">
        <v>0</v>
      </c>
      <c r="BY333" s="303">
        <v>0</v>
      </c>
      <c r="BZ333" s="303">
        <v>1</v>
      </c>
      <c r="CA333" s="303">
        <v>0</v>
      </c>
      <c r="CB333" s="303">
        <v>1</v>
      </c>
      <c r="CC333" s="303">
        <v>0</v>
      </c>
      <c r="CD333" s="303">
        <v>0</v>
      </c>
      <c r="CE333" s="303">
        <v>0</v>
      </c>
      <c r="CF333" s="313">
        <f t="shared" si="193"/>
        <v>3</v>
      </c>
      <c r="CG333" s="303">
        <v>0</v>
      </c>
      <c r="CH333" s="303">
        <v>0</v>
      </c>
      <c r="CI333" s="303">
        <v>0</v>
      </c>
      <c r="CJ333" s="303">
        <v>0</v>
      </c>
      <c r="CK333" s="303">
        <v>3</v>
      </c>
      <c r="CL333" s="303">
        <v>0</v>
      </c>
      <c r="CM333" s="303">
        <v>0</v>
      </c>
      <c r="CN333" s="303">
        <v>0</v>
      </c>
      <c r="CO333" s="303">
        <v>0</v>
      </c>
      <c r="CP333" s="303">
        <v>0</v>
      </c>
      <c r="CQ333" s="303">
        <v>0</v>
      </c>
      <c r="CR333" s="303">
        <v>0</v>
      </c>
      <c r="CS333" s="303">
        <v>0</v>
      </c>
      <c r="CT333" s="313">
        <f t="shared" si="194"/>
        <v>4</v>
      </c>
      <c r="CU333" s="303">
        <v>2</v>
      </c>
      <c r="CV333" s="303">
        <v>2</v>
      </c>
      <c r="CW333" s="303">
        <v>0</v>
      </c>
      <c r="CX333" s="303">
        <v>0</v>
      </c>
      <c r="CY333" s="303">
        <v>0</v>
      </c>
      <c r="CZ333" s="313">
        <f t="shared" si="195"/>
        <v>9</v>
      </c>
      <c r="DA333" s="303">
        <v>0</v>
      </c>
      <c r="DB333" s="303">
        <v>0</v>
      </c>
      <c r="DC333" s="303">
        <v>2</v>
      </c>
      <c r="DD333" s="303">
        <v>5</v>
      </c>
      <c r="DE333" s="303">
        <v>2</v>
      </c>
      <c r="DF333" s="303">
        <v>0</v>
      </c>
      <c r="DG333" s="313">
        <f t="shared" si="181"/>
        <v>92</v>
      </c>
      <c r="DH333" s="313">
        <f t="shared" si="196"/>
        <v>0</v>
      </c>
      <c r="DI333" s="303">
        <v>0</v>
      </c>
      <c r="DJ333" s="303">
        <v>0</v>
      </c>
      <c r="DK333" s="303">
        <v>0</v>
      </c>
      <c r="DL333" s="314" t="s">
        <v>413</v>
      </c>
      <c r="DM333" s="303">
        <v>0</v>
      </c>
      <c r="DN333" s="316" t="s">
        <v>413</v>
      </c>
      <c r="DO333" s="39"/>
      <c r="DP333" s="6"/>
      <c r="DQ333" s="6"/>
      <c r="DR333" s="6"/>
      <c r="DS333" s="6"/>
    </row>
    <row r="334" spans="1:126" s="31" customFormat="1" ht="16.5" customHeight="1">
      <c r="A334" s="163" t="s">
        <v>252</v>
      </c>
      <c r="B334" s="313">
        <f t="shared" si="183"/>
        <v>1296</v>
      </c>
      <c r="C334" s="303">
        <v>3</v>
      </c>
      <c r="D334" s="303">
        <v>5</v>
      </c>
      <c r="E334" s="303">
        <v>0</v>
      </c>
      <c r="F334" s="303">
        <v>0</v>
      </c>
      <c r="G334" s="303">
        <v>2</v>
      </c>
      <c r="H334" s="303">
        <v>223</v>
      </c>
      <c r="I334" s="303">
        <v>10</v>
      </c>
      <c r="J334" s="303">
        <v>0</v>
      </c>
      <c r="K334" s="303">
        <v>15</v>
      </c>
      <c r="L334" s="303">
        <v>822</v>
      </c>
      <c r="M334" s="303">
        <v>6</v>
      </c>
      <c r="N334" s="303">
        <v>210</v>
      </c>
      <c r="O334" s="313">
        <f t="shared" si="184"/>
        <v>23</v>
      </c>
      <c r="P334" s="303">
        <v>1</v>
      </c>
      <c r="Q334" s="303">
        <v>10</v>
      </c>
      <c r="R334" s="303">
        <v>3</v>
      </c>
      <c r="S334" s="303">
        <v>0</v>
      </c>
      <c r="T334" s="303">
        <v>0</v>
      </c>
      <c r="U334" s="303">
        <v>4</v>
      </c>
      <c r="V334" s="303">
        <v>0</v>
      </c>
      <c r="W334" s="303">
        <v>5</v>
      </c>
      <c r="X334" s="313">
        <f t="shared" si="185"/>
        <v>72</v>
      </c>
      <c r="Y334" s="303">
        <v>56</v>
      </c>
      <c r="Z334" s="303">
        <v>4</v>
      </c>
      <c r="AA334" s="303">
        <v>0</v>
      </c>
      <c r="AB334" s="303">
        <v>12</v>
      </c>
      <c r="AC334" s="313">
        <f t="shared" si="186"/>
        <v>48</v>
      </c>
      <c r="AD334" s="303">
        <v>0</v>
      </c>
      <c r="AE334" s="303">
        <v>8</v>
      </c>
      <c r="AF334" s="303">
        <v>0</v>
      </c>
      <c r="AG334" s="303">
        <v>6</v>
      </c>
      <c r="AH334" s="303">
        <v>7</v>
      </c>
      <c r="AI334" s="303">
        <v>27</v>
      </c>
      <c r="AJ334" s="313">
        <f t="shared" si="187"/>
        <v>0</v>
      </c>
      <c r="AK334" s="303">
        <v>0</v>
      </c>
      <c r="AL334" s="303">
        <v>0</v>
      </c>
      <c r="AM334" s="313">
        <f t="shared" si="188"/>
        <v>122</v>
      </c>
      <c r="AN334" s="303">
        <v>0</v>
      </c>
      <c r="AO334" s="303">
        <v>32</v>
      </c>
      <c r="AP334" s="303">
        <v>1</v>
      </c>
      <c r="AQ334" s="303">
        <v>0</v>
      </c>
      <c r="AR334" s="303">
        <v>1</v>
      </c>
      <c r="AS334" s="303">
        <v>0</v>
      </c>
      <c r="AT334" s="303">
        <v>7</v>
      </c>
      <c r="AU334" s="303">
        <v>63</v>
      </c>
      <c r="AV334" s="303">
        <v>18</v>
      </c>
      <c r="AW334" s="303">
        <v>0</v>
      </c>
      <c r="AX334" s="313">
        <f t="shared" si="189"/>
        <v>195</v>
      </c>
      <c r="AY334" s="303">
        <v>1</v>
      </c>
      <c r="AZ334" s="303">
        <v>108</v>
      </c>
      <c r="BA334" s="303">
        <v>57</v>
      </c>
      <c r="BB334" s="303">
        <v>1</v>
      </c>
      <c r="BC334" s="303">
        <v>28</v>
      </c>
      <c r="BD334" s="313">
        <f t="shared" si="190"/>
        <v>7065</v>
      </c>
      <c r="BE334" s="303">
        <v>1630</v>
      </c>
      <c r="BF334" s="303">
        <v>319</v>
      </c>
      <c r="BG334" s="303">
        <v>520</v>
      </c>
      <c r="BH334" s="303">
        <v>630</v>
      </c>
      <c r="BI334" s="303">
        <v>1087</v>
      </c>
      <c r="BJ334" s="303">
        <v>1462</v>
      </c>
      <c r="BK334" s="303">
        <v>249</v>
      </c>
      <c r="BL334" s="303">
        <v>1168</v>
      </c>
      <c r="BM334" s="313">
        <f t="shared" si="191"/>
        <v>119</v>
      </c>
      <c r="BN334" s="303">
        <v>31</v>
      </c>
      <c r="BO334" s="303">
        <v>11</v>
      </c>
      <c r="BP334" s="303">
        <v>2</v>
      </c>
      <c r="BQ334" s="303">
        <v>3</v>
      </c>
      <c r="BR334" s="303">
        <v>72</v>
      </c>
      <c r="BS334" s="313">
        <f t="shared" si="192"/>
        <v>156</v>
      </c>
      <c r="BT334" s="348">
        <v>0</v>
      </c>
      <c r="BU334" s="303">
        <v>16</v>
      </c>
      <c r="BV334" s="303">
        <v>0</v>
      </c>
      <c r="BW334" s="303">
        <v>0</v>
      </c>
      <c r="BX334" s="303">
        <v>0</v>
      </c>
      <c r="BY334" s="303">
        <v>94</v>
      </c>
      <c r="BZ334" s="303">
        <v>0</v>
      </c>
      <c r="CA334" s="303">
        <v>0</v>
      </c>
      <c r="CB334" s="303">
        <v>9</v>
      </c>
      <c r="CC334" s="303">
        <v>0</v>
      </c>
      <c r="CD334" s="303">
        <v>4</v>
      </c>
      <c r="CE334" s="303">
        <v>33</v>
      </c>
      <c r="CF334" s="313">
        <f t="shared" si="193"/>
        <v>570</v>
      </c>
      <c r="CG334" s="303">
        <v>0</v>
      </c>
      <c r="CH334" s="303">
        <v>1</v>
      </c>
      <c r="CI334" s="303">
        <v>0</v>
      </c>
      <c r="CJ334" s="303">
        <v>8</v>
      </c>
      <c r="CK334" s="303">
        <v>414</v>
      </c>
      <c r="CL334" s="303">
        <v>0</v>
      </c>
      <c r="CM334" s="303">
        <v>146</v>
      </c>
      <c r="CN334" s="303">
        <v>0</v>
      </c>
      <c r="CO334" s="303">
        <v>0</v>
      </c>
      <c r="CP334" s="303">
        <v>0</v>
      </c>
      <c r="CQ334" s="303">
        <v>1</v>
      </c>
      <c r="CR334" s="303">
        <v>0</v>
      </c>
      <c r="CS334" s="303">
        <v>0</v>
      </c>
      <c r="CT334" s="313">
        <f t="shared" si="194"/>
        <v>158</v>
      </c>
      <c r="CU334" s="303">
        <v>128</v>
      </c>
      <c r="CV334" s="303">
        <v>16</v>
      </c>
      <c r="CW334" s="303">
        <v>0</v>
      </c>
      <c r="CX334" s="303">
        <v>2</v>
      </c>
      <c r="CY334" s="303">
        <v>12</v>
      </c>
      <c r="CZ334" s="313">
        <f t="shared" si="195"/>
        <v>375</v>
      </c>
      <c r="DA334" s="303">
        <v>0</v>
      </c>
      <c r="DB334" s="303">
        <v>0</v>
      </c>
      <c r="DC334" s="303">
        <v>113</v>
      </c>
      <c r="DD334" s="303">
        <v>240</v>
      </c>
      <c r="DE334" s="303">
        <v>21</v>
      </c>
      <c r="DF334" s="303">
        <v>1</v>
      </c>
      <c r="DG334" s="313">
        <f t="shared" si="181"/>
        <v>10199</v>
      </c>
      <c r="DH334" s="313">
        <f t="shared" si="196"/>
        <v>0</v>
      </c>
      <c r="DI334" s="303">
        <v>0</v>
      </c>
      <c r="DJ334" s="303">
        <v>0</v>
      </c>
      <c r="DK334" s="303">
        <v>0</v>
      </c>
      <c r="DL334" s="314" t="s">
        <v>413</v>
      </c>
      <c r="DM334" s="303">
        <v>11</v>
      </c>
      <c r="DN334" s="316" t="s">
        <v>413</v>
      </c>
      <c r="DO334" s="39"/>
      <c r="DP334" s="6"/>
      <c r="DQ334" s="6"/>
      <c r="DR334" s="6"/>
      <c r="DS334" s="6"/>
    </row>
    <row r="335" spans="1:126" s="31" customFormat="1" ht="16.5" customHeight="1">
      <c r="A335" s="164" t="s">
        <v>253</v>
      </c>
      <c r="B335" s="313">
        <f t="shared" si="183"/>
        <v>605</v>
      </c>
      <c r="C335" s="303">
        <v>0</v>
      </c>
      <c r="D335" s="303">
        <v>2</v>
      </c>
      <c r="E335" s="303">
        <v>0</v>
      </c>
      <c r="F335" s="303">
        <v>0</v>
      </c>
      <c r="G335" s="303">
        <v>2</v>
      </c>
      <c r="H335" s="303">
        <v>69</v>
      </c>
      <c r="I335" s="303">
        <v>1</v>
      </c>
      <c r="J335" s="303">
        <v>0</v>
      </c>
      <c r="K335" s="303">
        <v>4</v>
      </c>
      <c r="L335" s="303">
        <v>386</v>
      </c>
      <c r="M335" s="303">
        <v>4</v>
      </c>
      <c r="N335" s="303">
        <v>137</v>
      </c>
      <c r="O335" s="313">
        <f t="shared" si="184"/>
        <v>16</v>
      </c>
      <c r="P335" s="303">
        <v>0</v>
      </c>
      <c r="Q335" s="303">
        <v>9</v>
      </c>
      <c r="R335" s="303">
        <v>2</v>
      </c>
      <c r="S335" s="303">
        <v>0</v>
      </c>
      <c r="T335" s="303">
        <v>0</v>
      </c>
      <c r="U335" s="303">
        <v>2</v>
      </c>
      <c r="V335" s="303">
        <v>0</v>
      </c>
      <c r="W335" s="303">
        <v>3</v>
      </c>
      <c r="X335" s="313">
        <f t="shared" si="185"/>
        <v>40</v>
      </c>
      <c r="Y335" s="303">
        <v>38</v>
      </c>
      <c r="Z335" s="303">
        <v>2</v>
      </c>
      <c r="AA335" s="303">
        <v>0</v>
      </c>
      <c r="AB335" s="303">
        <v>0</v>
      </c>
      <c r="AC335" s="313">
        <f t="shared" si="186"/>
        <v>20</v>
      </c>
      <c r="AD335" s="303">
        <v>0</v>
      </c>
      <c r="AE335" s="303">
        <v>3</v>
      </c>
      <c r="AF335" s="303">
        <v>0</v>
      </c>
      <c r="AG335" s="303">
        <v>1</v>
      </c>
      <c r="AH335" s="303">
        <v>3</v>
      </c>
      <c r="AI335" s="303">
        <v>13</v>
      </c>
      <c r="AJ335" s="313">
        <f t="shared" si="187"/>
        <v>0</v>
      </c>
      <c r="AK335" s="303">
        <v>0</v>
      </c>
      <c r="AL335" s="303">
        <v>0</v>
      </c>
      <c r="AM335" s="313">
        <f t="shared" si="188"/>
        <v>47</v>
      </c>
      <c r="AN335" s="303">
        <v>0</v>
      </c>
      <c r="AO335" s="303">
        <v>2</v>
      </c>
      <c r="AP335" s="303">
        <v>1</v>
      </c>
      <c r="AQ335" s="303">
        <v>0</v>
      </c>
      <c r="AR335" s="303">
        <v>1</v>
      </c>
      <c r="AS335" s="303">
        <v>0</v>
      </c>
      <c r="AT335" s="303">
        <v>6</v>
      </c>
      <c r="AU335" s="303">
        <v>31</v>
      </c>
      <c r="AV335" s="303">
        <v>6</v>
      </c>
      <c r="AW335" s="303">
        <v>0</v>
      </c>
      <c r="AX335" s="313">
        <f t="shared" si="189"/>
        <v>67</v>
      </c>
      <c r="AY335" s="303">
        <v>0</v>
      </c>
      <c r="AZ335" s="303">
        <v>35</v>
      </c>
      <c r="BA335" s="303">
        <v>5</v>
      </c>
      <c r="BB335" s="303">
        <v>1</v>
      </c>
      <c r="BC335" s="303">
        <v>26</v>
      </c>
      <c r="BD335" s="313">
        <f t="shared" si="190"/>
        <v>3563</v>
      </c>
      <c r="BE335" s="303">
        <v>974</v>
      </c>
      <c r="BF335" s="303">
        <v>157</v>
      </c>
      <c r="BG335" s="303">
        <v>265</v>
      </c>
      <c r="BH335" s="303">
        <v>279</v>
      </c>
      <c r="BI335" s="303">
        <v>405</v>
      </c>
      <c r="BJ335" s="303">
        <v>947</v>
      </c>
      <c r="BK335" s="303">
        <v>47</v>
      </c>
      <c r="BL335" s="303">
        <v>489</v>
      </c>
      <c r="BM335" s="313">
        <f t="shared" si="191"/>
        <v>67</v>
      </c>
      <c r="BN335" s="303">
        <v>18</v>
      </c>
      <c r="BO335" s="303">
        <v>3</v>
      </c>
      <c r="BP335" s="303">
        <v>1</v>
      </c>
      <c r="BQ335" s="303">
        <v>2</v>
      </c>
      <c r="BR335" s="303">
        <v>43</v>
      </c>
      <c r="BS335" s="313">
        <f t="shared" si="192"/>
        <v>59</v>
      </c>
      <c r="BT335" s="348">
        <v>0</v>
      </c>
      <c r="BU335" s="303">
        <v>13</v>
      </c>
      <c r="BV335" s="303">
        <v>0</v>
      </c>
      <c r="BW335" s="303">
        <v>0</v>
      </c>
      <c r="BX335" s="303">
        <v>0</v>
      </c>
      <c r="BY335" s="303">
        <v>40</v>
      </c>
      <c r="BZ335" s="303">
        <v>0</v>
      </c>
      <c r="CA335" s="303">
        <v>0</v>
      </c>
      <c r="CB335" s="303">
        <v>2</v>
      </c>
      <c r="CC335" s="303">
        <v>0</v>
      </c>
      <c r="CD335" s="303">
        <v>2</v>
      </c>
      <c r="CE335" s="303">
        <v>2</v>
      </c>
      <c r="CF335" s="313">
        <f t="shared" si="193"/>
        <v>313</v>
      </c>
      <c r="CG335" s="303">
        <v>0</v>
      </c>
      <c r="CH335" s="303">
        <v>0</v>
      </c>
      <c r="CI335" s="303">
        <v>0</v>
      </c>
      <c r="CJ335" s="303">
        <v>2</v>
      </c>
      <c r="CK335" s="303">
        <v>227</v>
      </c>
      <c r="CL335" s="303">
        <v>0</v>
      </c>
      <c r="CM335" s="303">
        <v>84</v>
      </c>
      <c r="CN335" s="303">
        <v>0</v>
      </c>
      <c r="CO335" s="303">
        <v>0</v>
      </c>
      <c r="CP335" s="303">
        <v>0</v>
      </c>
      <c r="CQ335" s="303">
        <v>0</v>
      </c>
      <c r="CR335" s="303">
        <v>0</v>
      </c>
      <c r="CS335" s="303">
        <v>0</v>
      </c>
      <c r="CT335" s="313">
        <f t="shared" si="194"/>
        <v>56</v>
      </c>
      <c r="CU335" s="303">
        <v>47</v>
      </c>
      <c r="CV335" s="303">
        <v>6</v>
      </c>
      <c r="CW335" s="303">
        <v>0</v>
      </c>
      <c r="CX335" s="303">
        <v>1</v>
      </c>
      <c r="CY335" s="303">
        <v>2</v>
      </c>
      <c r="CZ335" s="313">
        <f t="shared" si="195"/>
        <v>245</v>
      </c>
      <c r="DA335" s="303">
        <v>0</v>
      </c>
      <c r="DB335" s="303">
        <v>0</v>
      </c>
      <c r="DC335" s="303">
        <v>83</v>
      </c>
      <c r="DD335" s="303">
        <v>152</v>
      </c>
      <c r="DE335" s="303">
        <v>10</v>
      </c>
      <c r="DF335" s="303">
        <v>0</v>
      </c>
      <c r="DG335" s="313">
        <f t="shared" si="181"/>
        <v>5098</v>
      </c>
      <c r="DH335" s="313">
        <f t="shared" si="196"/>
        <v>0</v>
      </c>
      <c r="DI335" s="303">
        <v>0</v>
      </c>
      <c r="DJ335" s="303">
        <v>0</v>
      </c>
      <c r="DK335" s="303">
        <v>0</v>
      </c>
      <c r="DL335" s="314" t="s">
        <v>413</v>
      </c>
      <c r="DM335" s="303">
        <v>0</v>
      </c>
      <c r="DN335" s="316" t="s">
        <v>413</v>
      </c>
      <c r="DO335" s="39"/>
      <c r="DP335" s="6"/>
      <c r="DQ335" s="6"/>
      <c r="DR335" s="6"/>
      <c r="DS335" s="6"/>
    </row>
    <row r="336" spans="1:126" s="31" customFormat="1" ht="16.5" customHeight="1">
      <c r="A336" s="164" t="s">
        <v>249</v>
      </c>
      <c r="B336" s="313">
        <f t="shared" si="183"/>
        <v>578</v>
      </c>
      <c r="C336" s="303">
        <v>1</v>
      </c>
      <c r="D336" s="303">
        <v>2</v>
      </c>
      <c r="E336" s="303">
        <v>0</v>
      </c>
      <c r="F336" s="303">
        <v>0</v>
      </c>
      <c r="G336" s="303">
        <v>0</v>
      </c>
      <c r="H336" s="303">
        <v>135</v>
      </c>
      <c r="I336" s="303">
        <v>9</v>
      </c>
      <c r="J336" s="303">
        <v>0</v>
      </c>
      <c r="K336" s="303">
        <v>7</v>
      </c>
      <c r="L336" s="303">
        <v>356</v>
      </c>
      <c r="M336" s="303">
        <v>1</v>
      </c>
      <c r="N336" s="303">
        <v>67</v>
      </c>
      <c r="O336" s="313">
        <f t="shared" si="184"/>
        <v>7</v>
      </c>
      <c r="P336" s="303">
        <v>1</v>
      </c>
      <c r="Q336" s="303">
        <v>1</v>
      </c>
      <c r="R336" s="303">
        <v>1</v>
      </c>
      <c r="S336" s="303">
        <v>0</v>
      </c>
      <c r="T336" s="303">
        <v>0</v>
      </c>
      <c r="U336" s="303">
        <v>2</v>
      </c>
      <c r="V336" s="303">
        <v>0</v>
      </c>
      <c r="W336" s="303">
        <v>2</v>
      </c>
      <c r="X336" s="313">
        <f t="shared" si="185"/>
        <v>23</v>
      </c>
      <c r="Y336" s="303">
        <v>10</v>
      </c>
      <c r="Z336" s="303">
        <v>2</v>
      </c>
      <c r="AA336" s="303">
        <v>0</v>
      </c>
      <c r="AB336" s="303">
        <v>11</v>
      </c>
      <c r="AC336" s="313">
        <f t="shared" si="186"/>
        <v>19</v>
      </c>
      <c r="AD336" s="303">
        <v>0</v>
      </c>
      <c r="AE336" s="303">
        <v>3</v>
      </c>
      <c r="AF336" s="303">
        <v>0</v>
      </c>
      <c r="AG336" s="303">
        <v>5</v>
      </c>
      <c r="AH336" s="303">
        <v>3</v>
      </c>
      <c r="AI336" s="303">
        <v>8</v>
      </c>
      <c r="AJ336" s="313">
        <f t="shared" si="187"/>
        <v>0</v>
      </c>
      <c r="AK336" s="303">
        <v>0</v>
      </c>
      <c r="AL336" s="303">
        <v>0</v>
      </c>
      <c r="AM336" s="313">
        <f t="shared" si="188"/>
        <v>60</v>
      </c>
      <c r="AN336" s="303">
        <v>0</v>
      </c>
      <c r="AO336" s="303">
        <v>26</v>
      </c>
      <c r="AP336" s="303">
        <v>0</v>
      </c>
      <c r="AQ336" s="303">
        <v>0</v>
      </c>
      <c r="AR336" s="303">
        <v>0</v>
      </c>
      <c r="AS336" s="303">
        <v>0</v>
      </c>
      <c r="AT336" s="303">
        <v>0</v>
      </c>
      <c r="AU336" s="303">
        <v>24</v>
      </c>
      <c r="AV336" s="303">
        <v>10</v>
      </c>
      <c r="AW336" s="303">
        <v>0</v>
      </c>
      <c r="AX336" s="313">
        <f t="shared" si="189"/>
        <v>80</v>
      </c>
      <c r="AY336" s="303">
        <v>0</v>
      </c>
      <c r="AZ336" s="303">
        <v>57</v>
      </c>
      <c r="BA336" s="303">
        <v>21</v>
      </c>
      <c r="BB336" s="303">
        <v>0</v>
      </c>
      <c r="BC336" s="303">
        <v>2</v>
      </c>
      <c r="BD336" s="313">
        <f t="shared" si="190"/>
        <v>3217</v>
      </c>
      <c r="BE336" s="303">
        <v>574</v>
      </c>
      <c r="BF336" s="303">
        <v>144</v>
      </c>
      <c r="BG336" s="303">
        <v>243</v>
      </c>
      <c r="BH336" s="303">
        <v>300</v>
      </c>
      <c r="BI336" s="303">
        <v>629</v>
      </c>
      <c r="BJ336" s="303">
        <v>488</v>
      </c>
      <c r="BK336" s="303">
        <v>199</v>
      </c>
      <c r="BL336" s="303">
        <v>640</v>
      </c>
      <c r="BM336" s="313">
        <f t="shared" si="191"/>
        <v>38</v>
      </c>
      <c r="BN336" s="303">
        <v>9</v>
      </c>
      <c r="BO336" s="303">
        <v>4</v>
      </c>
      <c r="BP336" s="303">
        <v>1</v>
      </c>
      <c r="BQ336" s="303">
        <v>1</v>
      </c>
      <c r="BR336" s="303">
        <v>23</v>
      </c>
      <c r="BS336" s="313">
        <f t="shared" si="192"/>
        <v>78</v>
      </c>
      <c r="BT336" s="348">
        <v>0</v>
      </c>
      <c r="BU336" s="303">
        <v>3</v>
      </c>
      <c r="BV336" s="303">
        <v>0</v>
      </c>
      <c r="BW336" s="303">
        <v>0</v>
      </c>
      <c r="BX336" s="303">
        <v>0</v>
      </c>
      <c r="BY336" s="303">
        <v>50</v>
      </c>
      <c r="BZ336" s="303">
        <v>0</v>
      </c>
      <c r="CA336" s="303">
        <v>0</v>
      </c>
      <c r="CB336" s="303">
        <v>3</v>
      </c>
      <c r="CC336" s="303">
        <v>0</v>
      </c>
      <c r="CD336" s="303">
        <v>2</v>
      </c>
      <c r="CE336" s="303">
        <v>20</v>
      </c>
      <c r="CF336" s="313">
        <f t="shared" si="193"/>
        <v>205</v>
      </c>
      <c r="CG336" s="303">
        <v>0</v>
      </c>
      <c r="CH336" s="303">
        <v>1</v>
      </c>
      <c r="CI336" s="303">
        <v>0</v>
      </c>
      <c r="CJ336" s="303">
        <v>3</v>
      </c>
      <c r="CK336" s="303">
        <v>138</v>
      </c>
      <c r="CL336" s="303">
        <v>0</v>
      </c>
      <c r="CM336" s="303">
        <v>62</v>
      </c>
      <c r="CN336" s="303">
        <v>0</v>
      </c>
      <c r="CO336" s="303">
        <v>0</v>
      </c>
      <c r="CP336" s="303">
        <v>0</v>
      </c>
      <c r="CQ336" s="303">
        <v>1</v>
      </c>
      <c r="CR336" s="303">
        <v>0</v>
      </c>
      <c r="CS336" s="303">
        <v>0</v>
      </c>
      <c r="CT336" s="313">
        <f t="shared" si="194"/>
        <v>87</v>
      </c>
      <c r="CU336" s="303">
        <v>73</v>
      </c>
      <c r="CV336" s="303">
        <v>9</v>
      </c>
      <c r="CW336" s="303">
        <v>0</v>
      </c>
      <c r="CX336" s="303">
        <v>0</v>
      </c>
      <c r="CY336" s="303">
        <v>5</v>
      </c>
      <c r="CZ336" s="313">
        <f t="shared" si="195"/>
        <v>103</v>
      </c>
      <c r="DA336" s="303">
        <v>0</v>
      </c>
      <c r="DB336" s="303">
        <v>0</v>
      </c>
      <c r="DC336" s="303">
        <v>22</v>
      </c>
      <c r="DD336" s="303">
        <v>72</v>
      </c>
      <c r="DE336" s="303">
        <v>8</v>
      </c>
      <c r="DF336" s="303">
        <v>1</v>
      </c>
      <c r="DG336" s="313">
        <f t="shared" si="181"/>
        <v>4495</v>
      </c>
      <c r="DH336" s="313">
        <f t="shared" si="196"/>
        <v>0</v>
      </c>
      <c r="DI336" s="303">
        <v>0</v>
      </c>
      <c r="DJ336" s="303">
        <v>0</v>
      </c>
      <c r="DK336" s="303">
        <v>0</v>
      </c>
      <c r="DL336" s="314" t="s">
        <v>413</v>
      </c>
      <c r="DM336" s="303">
        <v>11</v>
      </c>
      <c r="DN336" s="316" t="s">
        <v>413</v>
      </c>
      <c r="DO336" s="39"/>
      <c r="DP336" s="6"/>
      <c r="DQ336" s="6"/>
      <c r="DR336" s="6"/>
      <c r="DS336" s="6"/>
    </row>
    <row r="337" spans="1:124" s="31" customFormat="1" ht="16.5" customHeight="1">
      <c r="A337" s="164" t="s">
        <v>237</v>
      </c>
      <c r="B337" s="313">
        <f t="shared" si="183"/>
        <v>103</v>
      </c>
      <c r="C337" s="303">
        <v>1</v>
      </c>
      <c r="D337" s="303">
        <v>1</v>
      </c>
      <c r="E337" s="303">
        <v>0</v>
      </c>
      <c r="F337" s="303">
        <v>0</v>
      </c>
      <c r="G337" s="303">
        <v>0</v>
      </c>
      <c r="H337" s="303">
        <v>18</v>
      </c>
      <c r="I337" s="303">
        <v>0</v>
      </c>
      <c r="J337" s="303">
        <v>0</v>
      </c>
      <c r="K337" s="303">
        <v>3</v>
      </c>
      <c r="L337" s="303">
        <v>74</v>
      </c>
      <c r="M337" s="303">
        <v>1</v>
      </c>
      <c r="N337" s="303">
        <v>5</v>
      </c>
      <c r="O337" s="313">
        <f t="shared" si="184"/>
        <v>0</v>
      </c>
      <c r="P337" s="303">
        <v>0</v>
      </c>
      <c r="Q337" s="303">
        <v>0</v>
      </c>
      <c r="R337" s="303">
        <v>0</v>
      </c>
      <c r="S337" s="303">
        <v>0</v>
      </c>
      <c r="T337" s="303">
        <v>0</v>
      </c>
      <c r="U337" s="303">
        <v>0</v>
      </c>
      <c r="V337" s="303">
        <v>0</v>
      </c>
      <c r="W337" s="303">
        <v>0</v>
      </c>
      <c r="X337" s="313">
        <f t="shared" si="185"/>
        <v>6</v>
      </c>
      <c r="Y337" s="303">
        <v>5</v>
      </c>
      <c r="Z337" s="303">
        <v>0</v>
      </c>
      <c r="AA337" s="303">
        <v>0</v>
      </c>
      <c r="AB337" s="303">
        <v>1</v>
      </c>
      <c r="AC337" s="313">
        <f t="shared" si="186"/>
        <v>7</v>
      </c>
      <c r="AD337" s="303">
        <v>0</v>
      </c>
      <c r="AE337" s="303">
        <v>1</v>
      </c>
      <c r="AF337" s="303">
        <v>0</v>
      </c>
      <c r="AG337" s="303">
        <v>0</v>
      </c>
      <c r="AH337" s="303">
        <v>1</v>
      </c>
      <c r="AI337" s="303">
        <v>5</v>
      </c>
      <c r="AJ337" s="313">
        <f t="shared" si="187"/>
        <v>0</v>
      </c>
      <c r="AK337" s="303">
        <v>0</v>
      </c>
      <c r="AL337" s="303">
        <v>0</v>
      </c>
      <c r="AM337" s="313">
        <f t="shared" si="188"/>
        <v>14</v>
      </c>
      <c r="AN337" s="303">
        <v>0</v>
      </c>
      <c r="AO337" s="303">
        <v>4</v>
      </c>
      <c r="AP337" s="303">
        <v>0</v>
      </c>
      <c r="AQ337" s="303">
        <v>0</v>
      </c>
      <c r="AR337" s="303">
        <v>0</v>
      </c>
      <c r="AS337" s="303">
        <v>0</v>
      </c>
      <c r="AT337" s="303">
        <v>1</v>
      </c>
      <c r="AU337" s="303">
        <v>7</v>
      </c>
      <c r="AV337" s="303">
        <v>2</v>
      </c>
      <c r="AW337" s="303">
        <v>0</v>
      </c>
      <c r="AX337" s="313">
        <f t="shared" si="189"/>
        <v>46</v>
      </c>
      <c r="AY337" s="303">
        <v>0</v>
      </c>
      <c r="AZ337" s="303">
        <v>15</v>
      </c>
      <c r="BA337" s="303">
        <v>31</v>
      </c>
      <c r="BB337" s="303">
        <v>0</v>
      </c>
      <c r="BC337" s="303">
        <v>0</v>
      </c>
      <c r="BD337" s="313">
        <f t="shared" si="190"/>
        <v>249</v>
      </c>
      <c r="BE337" s="303">
        <v>71</v>
      </c>
      <c r="BF337" s="303">
        <v>15</v>
      </c>
      <c r="BG337" s="303">
        <v>12</v>
      </c>
      <c r="BH337" s="303">
        <v>50</v>
      </c>
      <c r="BI337" s="303">
        <v>38</v>
      </c>
      <c r="BJ337" s="303">
        <v>27</v>
      </c>
      <c r="BK337" s="303">
        <v>2</v>
      </c>
      <c r="BL337" s="303">
        <v>34</v>
      </c>
      <c r="BM337" s="313">
        <f t="shared" si="191"/>
        <v>12</v>
      </c>
      <c r="BN337" s="303">
        <v>4</v>
      </c>
      <c r="BO337" s="303">
        <v>3</v>
      </c>
      <c r="BP337" s="303">
        <v>0</v>
      </c>
      <c r="BQ337" s="303">
        <v>0</v>
      </c>
      <c r="BR337" s="303">
        <v>5</v>
      </c>
      <c r="BS337" s="313">
        <f t="shared" si="192"/>
        <v>17</v>
      </c>
      <c r="BT337" s="348">
        <v>0</v>
      </c>
      <c r="BU337" s="303">
        <v>0</v>
      </c>
      <c r="BV337" s="303">
        <v>0</v>
      </c>
      <c r="BW337" s="303">
        <v>0</v>
      </c>
      <c r="BX337" s="303">
        <v>0</v>
      </c>
      <c r="BY337" s="303">
        <v>3</v>
      </c>
      <c r="BZ337" s="303">
        <v>0</v>
      </c>
      <c r="CA337" s="303">
        <v>0</v>
      </c>
      <c r="CB337" s="303">
        <v>4</v>
      </c>
      <c r="CC337" s="303">
        <v>0</v>
      </c>
      <c r="CD337" s="303">
        <v>0</v>
      </c>
      <c r="CE337" s="303">
        <v>10</v>
      </c>
      <c r="CF337" s="313">
        <f t="shared" si="193"/>
        <v>52</v>
      </c>
      <c r="CG337" s="303">
        <v>0</v>
      </c>
      <c r="CH337" s="303">
        <v>0</v>
      </c>
      <c r="CI337" s="303">
        <v>0</v>
      </c>
      <c r="CJ337" s="303">
        <v>3</v>
      </c>
      <c r="CK337" s="303">
        <v>49</v>
      </c>
      <c r="CL337" s="303">
        <v>0</v>
      </c>
      <c r="CM337" s="303">
        <v>0</v>
      </c>
      <c r="CN337" s="303">
        <v>0</v>
      </c>
      <c r="CO337" s="303">
        <v>0</v>
      </c>
      <c r="CP337" s="303">
        <v>0</v>
      </c>
      <c r="CQ337" s="303">
        <v>0</v>
      </c>
      <c r="CR337" s="303">
        <v>0</v>
      </c>
      <c r="CS337" s="303">
        <v>0</v>
      </c>
      <c r="CT337" s="313">
        <f t="shared" si="194"/>
        <v>14</v>
      </c>
      <c r="CU337" s="303">
        <v>7</v>
      </c>
      <c r="CV337" s="303">
        <v>1</v>
      </c>
      <c r="CW337" s="303">
        <v>0</v>
      </c>
      <c r="CX337" s="303">
        <v>1</v>
      </c>
      <c r="CY337" s="303">
        <v>5</v>
      </c>
      <c r="CZ337" s="313">
        <f t="shared" si="195"/>
        <v>22</v>
      </c>
      <c r="DA337" s="303">
        <v>0</v>
      </c>
      <c r="DB337" s="303">
        <v>0</v>
      </c>
      <c r="DC337" s="303">
        <v>8</v>
      </c>
      <c r="DD337" s="303">
        <v>12</v>
      </c>
      <c r="DE337" s="303">
        <v>2</v>
      </c>
      <c r="DF337" s="303">
        <v>0</v>
      </c>
      <c r="DG337" s="313">
        <f t="shared" si="181"/>
        <v>542</v>
      </c>
      <c r="DH337" s="313">
        <f t="shared" si="196"/>
        <v>0</v>
      </c>
      <c r="DI337" s="303">
        <v>0</v>
      </c>
      <c r="DJ337" s="303">
        <v>0</v>
      </c>
      <c r="DK337" s="303">
        <v>0</v>
      </c>
      <c r="DL337" s="314" t="s">
        <v>413</v>
      </c>
      <c r="DM337" s="303">
        <v>0</v>
      </c>
      <c r="DN337" s="316" t="s">
        <v>413</v>
      </c>
      <c r="DO337" s="39"/>
      <c r="DP337" s="6"/>
      <c r="DQ337" s="6"/>
      <c r="DR337" s="6"/>
      <c r="DS337" s="6"/>
    </row>
    <row r="338" spans="1:124" s="31" customFormat="1" ht="16.5" customHeight="1">
      <c r="A338" s="164" t="s">
        <v>254</v>
      </c>
      <c r="B338" s="313">
        <f t="shared" ref="B338:AB338" si="197">B331</f>
        <v>198</v>
      </c>
      <c r="C338" s="303">
        <f t="shared" si="197"/>
        <v>9</v>
      </c>
      <c r="D338" s="303">
        <f t="shared" si="197"/>
        <v>3</v>
      </c>
      <c r="E338" s="303">
        <f t="shared" si="197"/>
        <v>1</v>
      </c>
      <c r="F338" s="303">
        <f t="shared" si="197"/>
        <v>1</v>
      </c>
      <c r="G338" s="303">
        <f t="shared" si="197"/>
        <v>3</v>
      </c>
      <c r="H338" s="303">
        <f t="shared" si="197"/>
        <v>16</v>
      </c>
      <c r="I338" s="303">
        <f t="shared" si="197"/>
        <v>7</v>
      </c>
      <c r="J338" s="303">
        <f t="shared" si="197"/>
        <v>0</v>
      </c>
      <c r="K338" s="303">
        <f t="shared" si="197"/>
        <v>21</v>
      </c>
      <c r="L338" s="303">
        <f t="shared" si="197"/>
        <v>16</v>
      </c>
      <c r="M338" s="303">
        <f t="shared" si="197"/>
        <v>9</v>
      </c>
      <c r="N338" s="303">
        <f t="shared" si="197"/>
        <v>112</v>
      </c>
      <c r="O338" s="313">
        <f t="shared" si="197"/>
        <v>52</v>
      </c>
      <c r="P338" s="303">
        <f t="shared" si="197"/>
        <v>25</v>
      </c>
      <c r="Q338" s="303">
        <f t="shared" si="197"/>
        <v>15</v>
      </c>
      <c r="R338" s="303">
        <f t="shared" si="197"/>
        <v>4</v>
      </c>
      <c r="S338" s="303">
        <f t="shared" si="197"/>
        <v>0</v>
      </c>
      <c r="T338" s="303">
        <f t="shared" si="197"/>
        <v>0</v>
      </c>
      <c r="U338" s="303">
        <f t="shared" si="197"/>
        <v>7</v>
      </c>
      <c r="V338" s="303">
        <f t="shared" si="197"/>
        <v>1</v>
      </c>
      <c r="W338" s="303">
        <f t="shared" si="197"/>
        <v>0</v>
      </c>
      <c r="X338" s="313">
        <f t="shared" si="197"/>
        <v>28</v>
      </c>
      <c r="Y338" s="303">
        <f t="shared" si="197"/>
        <v>9</v>
      </c>
      <c r="Z338" s="303">
        <f t="shared" si="197"/>
        <v>12</v>
      </c>
      <c r="AA338" s="303">
        <f t="shared" si="197"/>
        <v>0</v>
      </c>
      <c r="AB338" s="303">
        <f t="shared" si="197"/>
        <v>7</v>
      </c>
      <c r="AC338" s="313">
        <f t="shared" ref="AC338:AL338" si="198">AC331</f>
        <v>44</v>
      </c>
      <c r="AD338" s="303">
        <f t="shared" si="198"/>
        <v>11</v>
      </c>
      <c r="AE338" s="303">
        <f t="shared" si="198"/>
        <v>9</v>
      </c>
      <c r="AF338" s="303">
        <f t="shared" si="198"/>
        <v>0</v>
      </c>
      <c r="AG338" s="303">
        <f t="shared" si="198"/>
        <v>3</v>
      </c>
      <c r="AH338" s="303">
        <f t="shared" si="198"/>
        <v>9</v>
      </c>
      <c r="AI338" s="303">
        <f t="shared" si="198"/>
        <v>12</v>
      </c>
      <c r="AJ338" s="313">
        <f t="shared" si="198"/>
        <v>17</v>
      </c>
      <c r="AK338" s="303">
        <f t="shared" si="198"/>
        <v>11</v>
      </c>
      <c r="AL338" s="303">
        <f t="shared" si="198"/>
        <v>6</v>
      </c>
      <c r="AM338" s="313">
        <f t="shared" ref="AM338:BC338" si="199">AM331</f>
        <v>113</v>
      </c>
      <c r="AN338" s="303">
        <f t="shared" si="199"/>
        <v>1</v>
      </c>
      <c r="AO338" s="303">
        <f t="shared" si="199"/>
        <v>8</v>
      </c>
      <c r="AP338" s="303">
        <f t="shared" si="199"/>
        <v>10</v>
      </c>
      <c r="AQ338" s="303">
        <f t="shared" si="199"/>
        <v>0</v>
      </c>
      <c r="AR338" s="303">
        <f t="shared" si="199"/>
        <v>5</v>
      </c>
      <c r="AS338" s="303">
        <f t="shared" si="199"/>
        <v>0</v>
      </c>
      <c r="AT338" s="303">
        <f t="shared" si="199"/>
        <v>61</v>
      </c>
      <c r="AU338" s="303">
        <f t="shared" si="199"/>
        <v>12</v>
      </c>
      <c r="AV338" s="303">
        <f t="shared" si="199"/>
        <v>16</v>
      </c>
      <c r="AW338" s="303">
        <f t="shared" si="199"/>
        <v>0</v>
      </c>
      <c r="AX338" s="313">
        <f t="shared" si="199"/>
        <v>100</v>
      </c>
      <c r="AY338" s="303">
        <f t="shared" si="199"/>
        <v>7</v>
      </c>
      <c r="AZ338" s="303">
        <f t="shared" si="199"/>
        <v>20</v>
      </c>
      <c r="BA338" s="303">
        <f t="shared" si="199"/>
        <v>46</v>
      </c>
      <c r="BB338" s="303">
        <f t="shared" si="199"/>
        <v>13</v>
      </c>
      <c r="BC338" s="303">
        <f t="shared" si="199"/>
        <v>14</v>
      </c>
      <c r="BD338" s="313">
        <f>BD331</f>
        <v>707</v>
      </c>
      <c r="BE338" s="303">
        <f>BE331</f>
        <v>91</v>
      </c>
      <c r="BF338" s="303">
        <f>BF331</f>
        <v>73</v>
      </c>
      <c r="BG338" s="303">
        <f>BG331</f>
        <v>90</v>
      </c>
      <c r="BH338" s="303">
        <f t="shared" ref="BH338:DN338" si="200">BH331</f>
        <v>58</v>
      </c>
      <c r="BI338" s="303">
        <f t="shared" si="200"/>
        <v>255</v>
      </c>
      <c r="BJ338" s="303">
        <f t="shared" si="200"/>
        <v>61</v>
      </c>
      <c r="BK338" s="303">
        <f t="shared" si="200"/>
        <v>6</v>
      </c>
      <c r="BL338" s="303">
        <f t="shared" si="200"/>
        <v>73</v>
      </c>
      <c r="BM338" s="313">
        <f t="shared" si="200"/>
        <v>125</v>
      </c>
      <c r="BN338" s="303">
        <f t="shared" si="200"/>
        <v>29</v>
      </c>
      <c r="BO338" s="303">
        <f t="shared" si="200"/>
        <v>33</v>
      </c>
      <c r="BP338" s="303">
        <f t="shared" si="200"/>
        <v>15</v>
      </c>
      <c r="BQ338" s="303">
        <f t="shared" si="200"/>
        <v>1</v>
      </c>
      <c r="BR338" s="303">
        <f t="shared" si="200"/>
        <v>47</v>
      </c>
      <c r="BS338" s="313">
        <f t="shared" ref="BS338:CS338" si="201">BS331</f>
        <v>134</v>
      </c>
      <c r="BT338" s="348">
        <f t="shared" si="201"/>
        <v>7</v>
      </c>
      <c r="BU338" s="303">
        <f t="shared" si="201"/>
        <v>17</v>
      </c>
      <c r="BV338" s="303">
        <f t="shared" si="201"/>
        <v>0</v>
      </c>
      <c r="BW338" s="303">
        <f t="shared" si="201"/>
        <v>0</v>
      </c>
      <c r="BX338" s="303">
        <f t="shared" si="201"/>
        <v>0</v>
      </c>
      <c r="BY338" s="303">
        <f t="shared" si="201"/>
        <v>73</v>
      </c>
      <c r="BZ338" s="303">
        <f t="shared" si="201"/>
        <v>4</v>
      </c>
      <c r="CA338" s="303">
        <f t="shared" si="201"/>
        <v>1</v>
      </c>
      <c r="CB338" s="303">
        <f t="shared" si="201"/>
        <v>22</v>
      </c>
      <c r="CC338" s="303">
        <f t="shared" si="201"/>
        <v>0</v>
      </c>
      <c r="CD338" s="303">
        <f t="shared" si="201"/>
        <v>10</v>
      </c>
      <c r="CE338" s="303">
        <f t="shared" si="201"/>
        <v>0</v>
      </c>
      <c r="CF338" s="313">
        <f t="shared" si="201"/>
        <v>62</v>
      </c>
      <c r="CG338" s="303">
        <f t="shared" si="201"/>
        <v>0</v>
      </c>
      <c r="CH338" s="303">
        <f t="shared" si="201"/>
        <v>3</v>
      </c>
      <c r="CI338" s="303">
        <f t="shared" si="201"/>
        <v>0</v>
      </c>
      <c r="CJ338" s="303">
        <f t="shared" si="201"/>
        <v>12</v>
      </c>
      <c r="CK338" s="303">
        <f t="shared" si="201"/>
        <v>25</v>
      </c>
      <c r="CL338" s="303">
        <f t="shared" si="201"/>
        <v>0</v>
      </c>
      <c r="CM338" s="303">
        <f t="shared" si="201"/>
        <v>16</v>
      </c>
      <c r="CN338" s="303">
        <f t="shared" si="201"/>
        <v>0</v>
      </c>
      <c r="CO338" s="303">
        <f t="shared" si="201"/>
        <v>0</v>
      </c>
      <c r="CP338" s="303">
        <f t="shared" si="201"/>
        <v>2</v>
      </c>
      <c r="CQ338" s="303">
        <f t="shared" si="201"/>
        <v>4</v>
      </c>
      <c r="CR338" s="303">
        <f t="shared" si="201"/>
        <v>0</v>
      </c>
      <c r="CS338" s="303">
        <f t="shared" si="201"/>
        <v>0</v>
      </c>
      <c r="CT338" s="313">
        <f t="shared" si="200"/>
        <v>88</v>
      </c>
      <c r="CU338" s="303">
        <f t="shared" si="200"/>
        <v>68</v>
      </c>
      <c r="CV338" s="303">
        <f t="shared" si="200"/>
        <v>2</v>
      </c>
      <c r="CW338" s="303">
        <f t="shared" si="200"/>
        <v>1</v>
      </c>
      <c r="CX338" s="303">
        <f t="shared" si="200"/>
        <v>12</v>
      </c>
      <c r="CY338" s="303">
        <f t="shared" si="200"/>
        <v>5</v>
      </c>
      <c r="CZ338" s="313">
        <f t="shared" si="200"/>
        <v>127</v>
      </c>
      <c r="DA338" s="303">
        <f t="shared" si="200"/>
        <v>0</v>
      </c>
      <c r="DB338" s="303">
        <f t="shared" si="200"/>
        <v>3</v>
      </c>
      <c r="DC338" s="303">
        <f t="shared" si="200"/>
        <v>54</v>
      </c>
      <c r="DD338" s="303">
        <f t="shared" si="200"/>
        <v>18</v>
      </c>
      <c r="DE338" s="303">
        <f t="shared" si="200"/>
        <v>52</v>
      </c>
      <c r="DF338" s="303">
        <f t="shared" si="200"/>
        <v>0</v>
      </c>
      <c r="DG338" s="313">
        <f t="shared" si="200"/>
        <v>1795</v>
      </c>
      <c r="DH338" s="313">
        <f t="shared" si="200"/>
        <v>9</v>
      </c>
      <c r="DI338" s="303">
        <f t="shared" si="200"/>
        <v>0</v>
      </c>
      <c r="DJ338" s="303">
        <f t="shared" si="200"/>
        <v>9</v>
      </c>
      <c r="DK338" s="303">
        <f t="shared" si="200"/>
        <v>0</v>
      </c>
      <c r="DL338" s="314" t="str">
        <f t="shared" si="200"/>
        <v>nd</v>
      </c>
      <c r="DM338" s="303">
        <f t="shared" si="200"/>
        <v>1</v>
      </c>
      <c r="DN338" s="316" t="str">
        <f t="shared" si="200"/>
        <v>nd</v>
      </c>
      <c r="DO338" s="39"/>
      <c r="DP338" s="6"/>
      <c r="DQ338" s="6"/>
      <c r="DR338" s="6"/>
      <c r="DS338" s="6"/>
    </row>
    <row r="339" spans="1:124" s="6" customFormat="1" ht="16.5" customHeight="1">
      <c r="A339" s="165" t="s">
        <v>255</v>
      </c>
      <c r="B339" s="313">
        <f t="shared" ref="B339:AB339" si="202">B325+B332</f>
        <v>7701</v>
      </c>
      <c r="C339" s="303">
        <f t="shared" si="202"/>
        <v>104</v>
      </c>
      <c r="D339" s="303">
        <f t="shared" si="202"/>
        <v>54</v>
      </c>
      <c r="E339" s="303">
        <f t="shared" si="202"/>
        <v>29</v>
      </c>
      <c r="F339" s="303">
        <f t="shared" si="202"/>
        <v>1</v>
      </c>
      <c r="G339" s="303">
        <f t="shared" si="202"/>
        <v>93</v>
      </c>
      <c r="H339" s="303">
        <f t="shared" si="202"/>
        <v>991</v>
      </c>
      <c r="I339" s="303">
        <f t="shared" si="202"/>
        <v>56</v>
      </c>
      <c r="J339" s="303">
        <f t="shared" si="202"/>
        <v>2</v>
      </c>
      <c r="K339" s="303">
        <f t="shared" si="202"/>
        <v>299</v>
      </c>
      <c r="L339" s="303">
        <f t="shared" si="202"/>
        <v>4380</v>
      </c>
      <c r="M339" s="303">
        <f t="shared" si="202"/>
        <v>144</v>
      </c>
      <c r="N339" s="303">
        <f t="shared" si="202"/>
        <v>1548</v>
      </c>
      <c r="O339" s="313">
        <f t="shared" si="202"/>
        <v>801</v>
      </c>
      <c r="P339" s="303">
        <f t="shared" si="202"/>
        <v>498</v>
      </c>
      <c r="Q339" s="303">
        <f t="shared" si="202"/>
        <v>148</v>
      </c>
      <c r="R339" s="303">
        <f t="shared" si="202"/>
        <v>42</v>
      </c>
      <c r="S339" s="303">
        <f t="shared" si="202"/>
        <v>2</v>
      </c>
      <c r="T339" s="303">
        <f t="shared" si="202"/>
        <v>1</v>
      </c>
      <c r="U339" s="303">
        <f t="shared" si="202"/>
        <v>75</v>
      </c>
      <c r="V339" s="303">
        <f t="shared" si="202"/>
        <v>21</v>
      </c>
      <c r="W339" s="303">
        <f t="shared" si="202"/>
        <v>14</v>
      </c>
      <c r="X339" s="313">
        <f t="shared" si="202"/>
        <v>489</v>
      </c>
      <c r="Y339" s="303">
        <f t="shared" si="202"/>
        <v>199</v>
      </c>
      <c r="Z339" s="303">
        <f t="shared" si="202"/>
        <v>144</v>
      </c>
      <c r="AA339" s="303">
        <f t="shared" si="202"/>
        <v>11</v>
      </c>
      <c r="AB339" s="303">
        <f t="shared" si="202"/>
        <v>135</v>
      </c>
      <c r="AC339" s="313">
        <f t="shared" ref="AC339:AL339" si="203">AC325+AC332</f>
        <v>691</v>
      </c>
      <c r="AD339" s="303">
        <f t="shared" si="203"/>
        <v>53</v>
      </c>
      <c r="AE339" s="303">
        <f t="shared" si="203"/>
        <v>250</v>
      </c>
      <c r="AF339" s="303">
        <f t="shared" si="203"/>
        <v>8</v>
      </c>
      <c r="AG339" s="303">
        <f t="shared" si="203"/>
        <v>97</v>
      </c>
      <c r="AH339" s="303">
        <f t="shared" si="203"/>
        <v>79</v>
      </c>
      <c r="AI339" s="303">
        <f t="shared" si="203"/>
        <v>204</v>
      </c>
      <c r="AJ339" s="313">
        <f t="shared" si="203"/>
        <v>386</v>
      </c>
      <c r="AK339" s="303">
        <f t="shared" si="203"/>
        <v>298</v>
      </c>
      <c r="AL339" s="303">
        <f t="shared" si="203"/>
        <v>88</v>
      </c>
      <c r="AM339" s="313">
        <f t="shared" ref="AM339:BC339" si="204">AM325+AM332</f>
        <v>1467</v>
      </c>
      <c r="AN339" s="303">
        <f t="shared" si="204"/>
        <v>8</v>
      </c>
      <c r="AO339" s="303">
        <f t="shared" si="204"/>
        <v>130</v>
      </c>
      <c r="AP339" s="303">
        <f t="shared" si="204"/>
        <v>146</v>
      </c>
      <c r="AQ339" s="303">
        <f t="shared" si="204"/>
        <v>4</v>
      </c>
      <c r="AR339" s="303">
        <f t="shared" si="204"/>
        <v>59</v>
      </c>
      <c r="AS339" s="303">
        <f t="shared" si="204"/>
        <v>0</v>
      </c>
      <c r="AT339" s="303">
        <f t="shared" si="204"/>
        <v>370</v>
      </c>
      <c r="AU339" s="303">
        <f t="shared" si="204"/>
        <v>543</v>
      </c>
      <c r="AV339" s="303">
        <f t="shared" si="204"/>
        <v>205</v>
      </c>
      <c r="AW339" s="303">
        <f t="shared" si="204"/>
        <v>2</v>
      </c>
      <c r="AX339" s="313">
        <f t="shared" si="204"/>
        <v>3160</v>
      </c>
      <c r="AY339" s="303">
        <f t="shared" si="204"/>
        <v>46</v>
      </c>
      <c r="AZ339" s="303">
        <f t="shared" si="204"/>
        <v>1452</v>
      </c>
      <c r="BA339" s="303">
        <f t="shared" si="204"/>
        <v>881</v>
      </c>
      <c r="BB339" s="303">
        <f t="shared" si="204"/>
        <v>324</v>
      </c>
      <c r="BC339" s="303">
        <f t="shared" si="204"/>
        <v>457</v>
      </c>
      <c r="BD339" s="313">
        <f>BD325+BD332</f>
        <v>56901</v>
      </c>
      <c r="BE339" s="303">
        <f>BE325+BE332</f>
        <v>12201</v>
      </c>
      <c r="BF339" s="303">
        <f>BF325+BF332</f>
        <v>4184</v>
      </c>
      <c r="BG339" s="303">
        <f>BG325+BG332</f>
        <v>4362</v>
      </c>
      <c r="BH339" s="303">
        <f t="shared" ref="BH339:DM339" si="205">BH325+BH332</f>
        <v>4662</v>
      </c>
      <c r="BI339" s="303">
        <f t="shared" si="205"/>
        <v>6637</v>
      </c>
      <c r="BJ339" s="303">
        <f t="shared" si="205"/>
        <v>12369</v>
      </c>
      <c r="BK339" s="303">
        <f t="shared" si="205"/>
        <v>6403</v>
      </c>
      <c r="BL339" s="303">
        <f t="shared" si="205"/>
        <v>6083</v>
      </c>
      <c r="BM339" s="313">
        <f t="shared" si="205"/>
        <v>1019</v>
      </c>
      <c r="BN339" s="303">
        <f t="shared" si="205"/>
        <v>240</v>
      </c>
      <c r="BO339" s="303">
        <f t="shared" si="205"/>
        <v>252</v>
      </c>
      <c r="BP339" s="303">
        <f t="shared" si="205"/>
        <v>44</v>
      </c>
      <c r="BQ339" s="303">
        <f t="shared" si="205"/>
        <v>27</v>
      </c>
      <c r="BR339" s="303">
        <f t="shared" si="205"/>
        <v>456</v>
      </c>
      <c r="BS339" s="313">
        <f t="shared" ref="BS339:CS339" si="206">BS325+BS332</f>
        <v>2390</v>
      </c>
      <c r="BT339" s="348">
        <f t="shared" si="206"/>
        <v>30</v>
      </c>
      <c r="BU339" s="303">
        <f t="shared" si="206"/>
        <v>128</v>
      </c>
      <c r="BV339" s="303">
        <f t="shared" si="206"/>
        <v>15</v>
      </c>
      <c r="BW339" s="303">
        <f t="shared" si="206"/>
        <v>0</v>
      </c>
      <c r="BX339" s="303">
        <f t="shared" si="206"/>
        <v>15</v>
      </c>
      <c r="BY339" s="303">
        <f t="shared" si="206"/>
        <v>1468</v>
      </c>
      <c r="BZ339" s="303">
        <f t="shared" si="206"/>
        <v>135</v>
      </c>
      <c r="CA339" s="303">
        <f t="shared" si="206"/>
        <v>14</v>
      </c>
      <c r="CB339" s="303">
        <f t="shared" si="206"/>
        <v>451</v>
      </c>
      <c r="CC339" s="303">
        <f t="shared" si="206"/>
        <v>2</v>
      </c>
      <c r="CD339" s="303">
        <f t="shared" si="206"/>
        <v>77</v>
      </c>
      <c r="CE339" s="303">
        <f t="shared" si="206"/>
        <v>55</v>
      </c>
      <c r="CF339" s="313">
        <f t="shared" si="206"/>
        <v>5629</v>
      </c>
      <c r="CG339" s="303">
        <f t="shared" si="206"/>
        <v>6</v>
      </c>
      <c r="CH339" s="303">
        <f t="shared" si="206"/>
        <v>310</v>
      </c>
      <c r="CI339" s="303">
        <f t="shared" si="206"/>
        <v>3</v>
      </c>
      <c r="CJ339" s="303">
        <f t="shared" si="206"/>
        <v>382</v>
      </c>
      <c r="CK339" s="303">
        <f t="shared" si="206"/>
        <v>2617</v>
      </c>
      <c r="CL339" s="303">
        <f t="shared" si="206"/>
        <v>0</v>
      </c>
      <c r="CM339" s="303">
        <f t="shared" si="206"/>
        <v>2115</v>
      </c>
      <c r="CN339" s="303">
        <f t="shared" si="206"/>
        <v>0</v>
      </c>
      <c r="CO339" s="303">
        <f t="shared" si="206"/>
        <v>3</v>
      </c>
      <c r="CP339" s="303">
        <f t="shared" si="206"/>
        <v>22</v>
      </c>
      <c r="CQ339" s="303">
        <f t="shared" si="206"/>
        <v>135</v>
      </c>
      <c r="CR339" s="303">
        <f t="shared" si="206"/>
        <v>5</v>
      </c>
      <c r="CS339" s="303">
        <f t="shared" si="206"/>
        <v>31</v>
      </c>
      <c r="CT339" s="313">
        <f t="shared" si="205"/>
        <v>1751</v>
      </c>
      <c r="CU339" s="303">
        <f t="shared" si="205"/>
        <v>1182</v>
      </c>
      <c r="CV339" s="303">
        <f t="shared" si="205"/>
        <v>100</v>
      </c>
      <c r="CW339" s="303">
        <f t="shared" si="205"/>
        <v>12</v>
      </c>
      <c r="CX339" s="303">
        <f t="shared" si="205"/>
        <v>167</v>
      </c>
      <c r="CY339" s="303">
        <f t="shared" si="205"/>
        <v>290</v>
      </c>
      <c r="CZ339" s="313">
        <f t="shared" si="205"/>
        <v>12929</v>
      </c>
      <c r="DA339" s="303">
        <f t="shared" si="205"/>
        <v>34</v>
      </c>
      <c r="DB339" s="303">
        <f t="shared" si="205"/>
        <v>25</v>
      </c>
      <c r="DC339" s="303">
        <f t="shared" si="205"/>
        <v>3070</v>
      </c>
      <c r="DD339" s="303">
        <f t="shared" si="205"/>
        <v>6304</v>
      </c>
      <c r="DE339" s="303">
        <f t="shared" si="205"/>
        <v>3024</v>
      </c>
      <c r="DF339" s="303">
        <f t="shared" si="205"/>
        <v>472</v>
      </c>
      <c r="DG339" s="313">
        <f t="shared" si="205"/>
        <v>95314</v>
      </c>
      <c r="DH339" s="313">
        <f t="shared" si="205"/>
        <v>444</v>
      </c>
      <c r="DI339" s="303">
        <f t="shared" si="205"/>
        <v>15</v>
      </c>
      <c r="DJ339" s="303">
        <f t="shared" si="205"/>
        <v>83</v>
      </c>
      <c r="DK339" s="303">
        <f t="shared" si="205"/>
        <v>346</v>
      </c>
      <c r="DL339" s="314" t="s">
        <v>413</v>
      </c>
      <c r="DM339" s="303">
        <f t="shared" si="205"/>
        <v>616</v>
      </c>
      <c r="DN339" s="316" t="s">
        <v>413</v>
      </c>
      <c r="DO339" s="39"/>
    </row>
    <row r="340" spans="1:124" s="31" customFormat="1" ht="16.5" customHeight="1">
      <c r="A340" s="163" t="s">
        <v>245</v>
      </c>
      <c r="B340" s="313">
        <f t="shared" ref="B340:AB340" si="207">B326+B333</f>
        <v>28</v>
      </c>
      <c r="C340" s="303">
        <f t="shared" si="207"/>
        <v>0</v>
      </c>
      <c r="D340" s="303">
        <f t="shared" si="207"/>
        <v>0</v>
      </c>
      <c r="E340" s="303">
        <f t="shared" si="207"/>
        <v>0</v>
      </c>
      <c r="F340" s="303">
        <f t="shared" si="207"/>
        <v>0</v>
      </c>
      <c r="G340" s="303">
        <f t="shared" si="207"/>
        <v>0</v>
      </c>
      <c r="H340" s="303">
        <f t="shared" si="207"/>
        <v>6</v>
      </c>
      <c r="I340" s="303">
        <f t="shared" si="207"/>
        <v>0</v>
      </c>
      <c r="J340" s="303">
        <f t="shared" si="207"/>
        <v>1</v>
      </c>
      <c r="K340" s="303">
        <f t="shared" si="207"/>
        <v>1</v>
      </c>
      <c r="L340" s="303">
        <f t="shared" si="207"/>
        <v>20</v>
      </c>
      <c r="M340" s="303">
        <f t="shared" si="207"/>
        <v>0</v>
      </c>
      <c r="N340" s="303">
        <f t="shared" si="207"/>
        <v>0</v>
      </c>
      <c r="O340" s="313">
        <f t="shared" si="207"/>
        <v>32</v>
      </c>
      <c r="P340" s="303">
        <f t="shared" si="207"/>
        <v>6</v>
      </c>
      <c r="Q340" s="303">
        <f t="shared" si="207"/>
        <v>0</v>
      </c>
      <c r="R340" s="303">
        <f t="shared" si="207"/>
        <v>0</v>
      </c>
      <c r="S340" s="303">
        <f t="shared" si="207"/>
        <v>0</v>
      </c>
      <c r="T340" s="303">
        <f t="shared" si="207"/>
        <v>1</v>
      </c>
      <c r="U340" s="303">
        <f t="shared" si="207"/>
        <v>12</v>
      </c>
      <c r="V340" s="303">
        <f t="shared" si="207"/>
        <v>13</v>
      </c>
      <c r="W340" s="303">
        <f t="shared" si="207"/>
        <v>0</v>
      </c>
      <c r="X340" s="313">
        <f t="shared" si="207"/>
        <v>1</v>
      </c>
      <c r="Y340" s="303">
        <f t="shared" si="207"/>
        <v>0</v>
      </c>
      <c r="Z340" s="303">
        <f t="shared" si="207"/>
        <v>0</v>
      </c>
      <c r="AA340" s="303">
        <f t="shared" si="207"/>
        <v>1</v>
      </c>
      <c r="AB340" s="303">
        <f t="shared" si="207"/>
        <v>0</v>
      </c>
      <c r="AC340" s="313">
        <f t="shared" ref="AC340:BF340" si="208">AC326+AC333</f>
        <v>5</v>
      </c>
      <c r="AD340" s="303">
        <f t="shared" si="208"/>
        <v>0</v>
      </c>
      <c r="AE340" s="303">
        <f t="shared" si="208"/>
        <v>1</v>
      </c>
      <c r="AF340" s="303">
        <f t="shared" si="208"/>
        <v>2</v>
      </c>
      <c r="AG340" s="303">
        <f t="shared" si="208"/>
        <v>2</v>
      </c>
      <c r="AH340" s="303">
        <f t="shared" si="208"/>
        <v>0</v>
      </c>
      <c r="AI340" s="303">
        <f t="shared" si="208"/>
        <v>0</v>
      </c>
      <c r="AJ340" s="313">
        <f t="shared" si="208"/>
        <v>0</v>
      </c>
      <c r="AK340" s="303">
        <f t="shared" si="208"/>
        <v>0</v>
      </c>
      <c r="AL340" s="303">
        <f t="shared" si="208"/>
        <v>0</v>
      </c>
      <c r="AM340" s="313">
        <f t="shared" si="208"/>
        <v>11</v>
      </c>
      <c r="AN340" s="303">
        <f t="shared" si="208"/>
        <v>1</v>
      </c>
      <c r="AO340" s="303">
        <f t="shared" si="208"/>
        <v>0</v>
      </c>
      <c r="AP340" s="303">
        <f t="shared" si="208"/>
        <v>1</v>
      </c>
      <c r="AQ340" s="303">
        <f t="shared" si="208"/>
        <v>0</v>
      </c>
      <c r="AR340" s="303">
        <f t="shared" si="208"/>
        <v>0</v>
      </c>
      <c r="AS340" s="303">
        <f t="shared" si="208"/>
        <v>0</v>
      </c>
      <c r="AT340" s="303">
        <f t="shared" si="208"/>
        <v>4</v>
      </c>
      <c r="AU340" s="303">
        <f t="shared" si="208"/>
        <v>2</v>
      </c>
      <c r="AV340" s="303">
        <f t="shared" si="208"/>
        <v>1</v>
      </c>
      <c r="AW340" s="303">
        <f t="shared" si="208"/>
        <v>2</v>
      </c>
      <c r="AX340" s="313">
        <f t="shared" si="208"/>
        <v>45</v>
      </c>
      <c r="AY340" s="303">
        <f t="shared" si="208"/>
        <v>2</v>
      </c>
      <c r="AZ340" s="303">
        <f t="shared" si="208"/>
        <v>0</v>
      </c>
      <c r="BA340" s="303">
        <f t="shared" si="208"/>
        <v>42</v>
      </c>
      <c r="BB340" s="303">
        <f t="shared" si="208"/>
        <v>0</v>
      </c>
      <c r="BC340" s="303">
        <f t="shared" si="208"/>
        <v>1</v>
      </c>
      <c r="BD340" s="313">
        <f t="shared" si="208"/>
        <v>165</v>
      </c>
      <c r="BE340" s="303">
        <f t="shared" si="208"/>
        <v>11</v>
      </c>
      <c r="BF340" s="303">
        <f t="shared" si="208"/>
        <v>4</v>
      </c>
      <c r="BG340" s="303">
        <f t="shared" ref="BG340:DK340" si="209">BG326+BG333</f>
        <v>18</v>
      </c>
      <c r="BH340" s="303">
        <f t="shared" si="209"/>
        <v>98</v>
      </c>
      <c r="BI340" s="303">
        <f t="shared" si="209"/>
        <v>0</v>
      </c>
      <c r="BJ340" s="303">
        <f t="shared" si="209"/>
        <v>4</v>
      </c>
      <c r="BK340" s="303">
        <f t="shared" si="209"/>
        <v>3</v>
      </c>
      <c r="BL340" s="303">
        <f t="shared" si="209"/>
        <v>27</v>
      </c>
      <c r="BM340" s="313">
        <f t="shared" si="209"/>
        <v>18</v>
      </c>
      <c r="BN340" s="303">
        <f t="shared" si="209"/>
        <v>4</v>
      </c>
      <c r="BO340" s="303">
        <f t="shared" si="209"/>
        <v>5</v>
      </c>
      <c r="BP340" s="303">
        <f t="shared" si="209"/>
        <v>8</v>
      </c>
      <c r="BQ340" s="303">
        <f t="shared" si="209"/>
        <v>0</v>
      </c>
      <c r="BR340" s="303">
        <f t="shared" si="209"/>
        <v>1</v>
      </c>
      <c r="BS340" s="313">
        <f t="shared" si="209"/>
        <v>48</v>
      </c>
      <c r="BT340" s="348">
        <f t="shared" si="209"/>
        <v>1</v>
      </c>
      <c r="BU340" s="303">
        <f t="shared" si="209"/>
        <v>0</v>
      </c>
      <c r="BV340" s="303">
        <f t="shared" si="209"/>
        <v>0</v>
      </c>
      <c r="BW340" s="303">
        <f t="shared" si="209"/>
        <v>0</v>
      </c>
      <c r="BX340" s="303">
        <f t="shared" si="209"/>
        <v>1</v>
      </c>
      <c r="BY340" s="303">
        <f t="shared" si="209"/>
        <v>1</v>
      </c>
      <c r="BZ340" s="303">
        <f t="shared" si="209"/>
        <v>31</v>
      </c>
      <c r="CA340" s="303">
        <f t="shared" si="209"/>
        <v>0</v>
      </c>
      <c r="CB340" s="303">
        <f t="shared" si="209"/>
        <v>12</v>
      </c>
      <c r="CC340" s="303">
        <f t="shared" si="209"/>
        <v>2</v>
      </c>
      <c r="CD340" s="303">
        <f t="shared" si="209"/>
        <v>0</v>
      </c>
      <c r="CE340" s="303">
        <f t="shared" si="209"/>
        <v>0</v>
      </c>
      <c r="CF340" s="313">
        <f t="shared" si="209"/>
        <v>16</v>
      </c>
      <c r="CG340" s="303">
        <f t="shared" si="209"/>
        <v>1</v>
      </c>
      <c r="CH340" s="303">
        <f t="shared" si="209"/>
        <v>0</v>
      </c>
      <c r="CI340" s="303">
        <f t="shared" si="209"/>
        <v>2</v>
      </c>
      <c r="CJ340" s="303">
        <f t="shared" si="209"/>
        <v>0</v>
      </c>
      <c r="CK340" s="303">
        <f t="shared" si="209"/>
        <v>5</v>
      </c>
      <c r="CL340" s="303">
        <f t="shared" si="209"/>
        <v>0</v>
      </c>
      <c r="CM340" s="303">
        <f t="shared" si="209"/>
        <v>1</v>
      </c>
      <c r="CN340" s="303">
        <f t="shared" si="209"/>
        <v>0</v>
      </c>
      <c r="CO340" s="303">
        <f t="shared" si="209"/>
        <v>0</v>
      </c>
      <c r="CP340" s="303">
        <f t="shared" si="209"/>
        <v>0</v>
      </c>
      <c r="CQ340" s="303">
        <f t="shared" si="209"/>
        <v>6</v>
      </c>
      <c r="CR340" s="303">
        <f t="shared" si="209"/>
        <v>0</v>
      </c>
      <c r="CS340" s="303">
        <f t="shared" si="209"/>
        <v>1</v>
      </c>
      <c r="CT340" s="313">
        <f t="shared" si="209"/>
        <v>36</v>
      </c>
      <c r="CU340" s="303">
        <f t="shared" si="209"/>
        <v>13</v>
      </c>
      <c r="CV340" s="303">
        <f t="shared" si="209"/>
        <v>5</v>
      </c>
      <c r="CW340" s="303">
        <f t="shared" si="209"/>
        <v>0</v>
      </c>
      <c r="CX340" s="303">
        <f t="shared" si="209"/>
        <v>1</v>
      </c>
      <c r="CY340" s="303">
        <f t="shared" si="209"/>
        <v>17</v>
      </c>
      <c r="CZ340" s="313">
        <f t="shared" si="209"/>
        <v>64</v>
      </c>
      <c r="DA340" s="303">
        <f t="shared" si="209"/>
        <v>0</v>
      </c>
      <c r="DB340" s="303">
        <f t="shared" si="209"/>
        <v>1</v>
      </c>
      <c r="DC340" s="303">
        <f t="shared" si="209"/>
        <v>5</v>
      </c>
      <c r="DD340" s="303">
        <f t="shared" si="209"/>
        <v>45</v>
      </c>
      <c r="DE340" s="303">
        <f t="shared" si="209"/>
        <v>12</v>
      </c>
      <c r="DF340" s="303">
        <f t="shared" si="209"/>
        <v>1</v>
      </c>
      <c r="DG340" s="313">
        <f t="shared" si="209"/>
        <v>469</v>
      </c>
      <c r="DH340" s="313">
        <f t="shared" si="209"/>
        <v>18</v>
      </c>
      <c r="DI340" s="303">
        <f t="shared" si="209"/>
        <v>1</v>
      </c>
      <c r="DJ340" s="303">
        <f t="shared" si="209"/>
        <v>0</v>
      </c>
      <c r="DK340" s="303">
        <f t="shared" si="209"/>
        <v>17</v>
      </c>
      <c r="DL340" s="314" t="s">
        <v>413</v>
      </c>
      <c r="DM340" s="303">
        <f>DM326+DM333</f>
        <v>0</v>
      </c>
      <c r="DN340" s="316" t="s">
        <v>413</v>
      </c>
      <c r="DO340" s="39"/>
      <c r="DP340" s="6"/>
      <c r="DQ340" s="6"/>
      <c r="DR340" s="6"/>
      <c r="DS340" s="6"/>
    </row>
    <row r="341" spans="1:124" s="31" customFormat="1" ht="16.5" customHeight="1">
      <c r="A341" s="163" t="s">
        <v>256</v>
      </c>
      <c r="B341" s="313">
        <f t="shared" ref="B341:AB341" si="210">B327+B334</f>
        <v>7673</v>
      </c>
      <c r="C341" s="303">
        <f t="shared" si="210"/>
        <v>104</v>
      </c>
      <c r="D341" s="303">
        <f t="shared" si="210"/>
        <v>54</v>
      </c>
      <c r="E341" s="303">
        <f t="shared" si="210"/>
        <v>29</v>
      </c>
      <c r="F341" s="303">
        <f t="shared" si="210"/>
        <v>1</v>
      </c>
      <c r="G341" s="303">
        <f t="shared" si="210"/>
        <v>93</v>
      </c>
      <c r="H341" s="303">
        <f t="shared" si="210"/>
        <v>985</v>
      </c>
      <c r="I341" s="303">
        <f t="shared" si="210"/>
        <v>56</v>
      </c>
      <c r="J341" s="303">
        <f t="shared" si="210"/>
        <v>1</v>
      </c>
      <c r="K341" s="303">
        <f t="shared" si="210"/>
        <v>298</v>
      </c>
      <c r="L341" s="303">
        <f t="shared" si="210"/>
        <v>4360</v>
      </c>
      <c r="M341" s="303">
        <f t="shared" si="210"/>
        <v>144</v>
      </c>
      <c r="N341" s="303">
        <f t="shared" si="210"/>
        <v>1548</v>
      </c>
      <c r="O341" s="313">
        <f t="shared" si="210"/>
        <v>769</v>
      </c>
      <c r="P341" s="303">
        <f t="shared" si="210"/>
        <v>492</v>
      </c>
      <c r="Q341" s="303">
        <f t="shared" si="210"/>
        <v>148</v>
      </c>
      <c r="R341" s="303">
        <f t="shared" si="210"/>
        <v>42</v>
      </c>
      <c r="S341" s="303">
        <f t="shared" si="210"/>
        <v>2</v>
      </c>
      <c r="T341" s="303">
        <f t="shared" si="210"/>
        <v>0</v>
      </c>
      <c r="U341" s="303">
        <f t="shared" si="210"/>
        <v>63</v>
      </c>
      <c r="V341" s="303">
        <f t="shared" si="210"/>
        <v>8</v>
      </c>
      <c r="W341" s="303">
        <f t="shared" si="210"/>
        <v>14</v>
      </c>
      <c r="X341" s="313">
        <f t="shared" si="210"/>
        <v>488</v>
      </c>
      <c r="Y341" s="303">
        <f t="shared" si="210"/>
        <v>199</v>
      </c>
      <c r="Z341" s="303">
        <f t="shared" si="210"/>
        <v>144</v>
      </c>
      <c r="AA341" s="303">
        <f t="shared" si="210"/>
        <v>10</v>
      </c>
      <c r="AB341" s="303">
        <f t="shared" si="210"/>
        <v>135</v>
      </c>
      <c r="AC341" s="313">
        <f t="shared" ref="AC341:BF341" si="211">AC327+AC334</f>
        <v>686</v>
      </c>
      <c r="AD341" s="303">
        <f t="shared" si="211"/>
        <v>53</v>
      </c>
      <c r="AE341" s="303">
        <f t="shared" si="211"/>
        <v>249</v>
      </c>
      <c r="AF341" s="303">
        <f t="shared" si="211"/>
        <v>6</v>
      </c>
      <c r="AG341" s="303">
        <f t="shared" si="211"/>
        <v>95</v>
      </c>
      <c r="AH341" s="303">
        <f t="shared" si="211"/>
        <v>79</v>
      </c>
      <c r="AI341" s="303">
        <f t="shared" si="211"/>
        <v>204</v>
      </c>
      <c r="AJ341" s="313">
        <f t="shared" si="211"/>
        <v>386</v>
      </c>
      <c r="AK341" s="303">
        <f t="shared" si="211"/>
        <v>298</v>
      </c>
      <c r="AL341" s="303">
        <f t="shared" si="211"/>
        <v>88</v>
      </c>
      <c r="AM341" s="313">
        <f t="shared" si="211"/>
        <v>1456</v>
      </c>
      <c r="AN341" s="303">
        <f t="shared" si="211"/>
        <v>7</v>
      </c>
      <c r="AO341" s="303">
        <f t="shared" si="211"/>
        <v>130</v>
      </c>
      <c r="AP341" s="303">
        <f t="shared" si="211"/>
        <v>145</v>
      </c>
      <c r="AQ341" s="303">
        <f t="shared" si="211"/>
        <v>4</v>
      </c>
      <c r="AR341" s="303">
        <f t="shared" si="211"/>
        <v>59</v>
      </c>
      <c r="AS341" s="303">
        <f t="shared" si="211"/>
        <v>0</v>
      </c>
      <c r="AT341" s="303">
        <f t="shared" si="211"/>
        <v>366</v>
      </c>
      <c r="AU341" s="303">
        <f t="shared" si="211"/>
        <v>541</v>
      </c>
      <c r="AV341" s="303">
        <f t="shared" si="211"/>
        <v>204</v>
      </c>
      <c r="AW341" s="303">
        <f t="shared" si="211"/>
        <v>0</v>
      </c>
      <c r="AX341" s="313">
        <f t="shared" si="211"/>
        <v>3115</v>
      </c>
      <c r="AY341" s="303">
        <f t="shared" si="211"/>
        <v>44</v>
      </c>
      <c r="AZ341" s="303">
        <f t="shared" si="211"/>
        <v>1452</v>
      </c>
      <c r="BA341" s="303">
        <f t="shared" si="211"/>
        <v>839</v>
      </c>
      <c r="BB341" s="303">
        <f t="shared" si="211"/>
        <v>324</v>
      </c>
      <c r="BC341" s="303">
        <f t="shared" si="211"/>
        <v>456</v>
      </c>
      <c r="BD341" s="313">
        <f t="shared" si="211"/>
        <v>56736</v>
      </c>
      <c r="BE341" s="303">
        <f t="shared" si="211"/>
        <v>12190</v>
      </c>
      <c r="BF341" s="303">
        <f t="shared" si="211"/>
        <v>4180</v>
      </c>
      <c r="BG341" s="303">
        <f t="shared" ref="BG341:DK341" si="212">BG327+BG334</f>
        <v>4344</v>
      </c>
      <c r="BH341" s="303">
        <f t="shared" si="212"/>
        <v>4564</v>
      </c>
      <c r="BI341" s="303">
        <f t="shared" si="212"/>
        <v>6637</v>
      </c>
      <c r="BJ341" s="303">
        <f t="shared" si="212"/>
        <v>12365</v>
      </c>
      <c r="BK341" s="303">
        <f t="shared" si="212"/>
        <v>6400</v>
      </c>
      <c r="BL341" s="303">
        <f t="shared" si="212"/>
        <v>6056</v>
      </c>
      <c r="BM341" s="313">
        <f t="shared" si="212"/>
        <v>1001</v>
      </c>
      <c r="BN341" s="303">
        <f t="shared" si="212"/>
        <v>236</v>
      </c>
      <c r="BO341" s="303">
        <f t="shared" si="212"/>
        <v>247</v>
      </c>
      <c r="BP341" s="303">
        <f t="shared" si="212"/>
        <v>36</v>
      </c>
      <c r="BQ341" s="303">
        <f t="shared" si="212"/>
        <v>27</v>
      </c>
      <c r="BR341" s="303">
        <f t="shared" si="212"/>
        <v>455</v>
      </c>
      <c r="BS341" s="313">
        <f t="shared" si="212"/>
        <v>2342</v>
      </c>
      <c r="BT341" s="348">
        <f t="shared" si="212"/>
        <v>29</v>
      </c>
      <c r="BU341" s="303">
        <f t="shared" si="212"/>
        <v>128</v>
      </c>
      <c r="BV341" s="303">
        <f t="shared" si="212"/>
        <v>15</v>
      </c>
      <c r="BW341" s="303">
        <f t="shared" si="212"/>
        <v>0</v>
      </c>
      <c r="BX341" s="303">
        <f t="shared" si="212"/>
        <v>14</v>
      </c>
      <c r="BY341" s="303">
        <f t="shared" si="212"/>
        <v>1467</v>
      </c>
      <c r="BZ341" s="303">
        <f t="shared" si="212"/>
        <v>104</v>
      </c>
      <c r="CA341" s="303">
        <f t="shared" si="212"/>
        <v>14</v>
      </c>
      <c r="CB341" s="303">
        <f t="shared" si="212"/>
        <v>439</v>
      </c>
      <c r="CC341" s="303">
        <f t="shared" si="212"/>
        <v>0</v>
      </c>
      <c r="CD341" s="303">
        <f t="shared" si="212"/>
        <v>77</v>
      </c>
      <c r="CE341" s="303">
        <f t="shared" si="212"/>
        <v>55</v>
      </c>
      <c r="CF341" s="313">
        <f t="shared" si="212"/>
        <v>5613</v>
      </c>
      <c r="CG341" s="303">
        <f t="shared" si="212"/>
        <v>5</v>
      </c>
      <c r="CH341" s="303">
        <f t="shared" si="212"/>
        <v>310</v>
      </c>
      <c r="CI341" s="303">
        <f t="shared" si="212"/>
        <v>1</v>
      </c>
      <c r="CJ341" s="303">
        <f t="shared" si="212"/>
        <v>382</v>
      </c>
      <c r="CK341" s="303">
        <f t="shared" si="212"/>
        <v>2612</v>
      </c>
      <c r="CL341" s="303">
        <f t="shared" si="212"/>
        <v>0</v>
      </c>
      <c r="CM341" s="303">
        <f t="shared" si="212"/>
        <v>2114</v>
      </c>
      <c r="CN341" s="303">
        <f t="shared" si="212"/>
        <v>0</v>
      </c>
      <c r="CO341" s="303">
        <f t="shared" si="212"/>
        <v>3</v>
      </c>
      <c r="CP341" s="303">
        <f t="shared" si="212"/>
        <v>22</v>
      </c>
      <c r="CQ341" s="303">
        <f t="shared" si="212"/>
        <v>129</v>
      </c>
      <c r="CR341" s="303">
        <f t="shared" si="212"/>
        <v>5</v>
      </c>
      <c r="CS341" s="303">
        <f t="shared" si="212"/>
        <v>30</v>
      </c>
      <c r="CT341" s="313">
        <f t="shared" si="212"/>
        <v>1715</v>
      </c>
      <c r="CU341" s="303">
        <f t="shared" si="212"/>
        <v>1169</v>
      </c>
      <c r="CV341" s="303">
        <f t="shared" si="212"/>
        <v>95</v>
      </c>
      <c r="CW341" s="303">
        <f t="shared" si="212"/>
        <v>12</v>
      </c>
      <c r="CX341" s="303">
        <f t="shared" si="212"/>
        <v>166</v>
      </c>
      <c r="CY341" s="303">
        <f t="shared" si="212"/>
        <v>273</v>
      </c>
      <c r="CZ341" s="313">
        <f t="shared" si="212"/>
        <v>12865</v>
      </c>
      <c r="DA341" s="303">
        <f t="shared" si="212"/>
        <v>34</v>
      </c>
      <c r="DB341" s="303">
        <f t="shared" si="212"/>
        <v>24</v>
      </c>
      <c r="DC341" s="303">
        <f t="shared" si="212"/>
        <v>3065</v>
      </c>
      <c r="DD341" s="303">
        <f t="shared" si="212"/>
        <v>6259</v>
      </c>
      <c r="DE341" s="303">
        <f t="shared" si="212"/>
        <v>3012</v>
      </c>
      <c r="DF341" s="303">
        <f t="shared" si="212"/>
        <v>471</v>
      </c>
      <c r="DG341" s="313">
        <f t="shared" si="212"/>
        <v>94845</v>
      </c>
      <c r="DH341" s="313">
        <f t="shared" si="212"/>
        <v>426</v>
      </c>
      <c r="DI341" s="303">
        <f t="shared" si="212"/>
        <v>14</v>
      </c>
      <c r="DJ341" s="303">
        <f t="shared" si="212"/>
        <v>83</v>
      </c>
      <c r="DK341" s="303">
        <f t="shared" si="212"/>
        <v>329</v>
      </c>
      <c r="DL341" s="314" t="s">
        <v>413</v>
      </c>
      <c r="DM341" s="303">
        <f>DM327+DM334</f>
        <v>616</v>
      </c>
      <c r="DN341" s="316" t="s">
        <v>413</v>
      </c>
      <c r="DO341" s="39"/>
      <c r="DP341" s="6"/>
      <c r="DQ341" s="6"/>
      <c r="DR341" s="6"/>
      <c r="DS341" s="6"/>
    </row>
    <row r="342" spans="1:124" s="31" customFormat="1" ht="16.5" customHeight="1">
      <c r="A342" s="164" t="s">
        <v>257</v>
      </c>
      <c r="B342" s="313">
        <f t="shared" ref="B342:AB342" si="213">B328+B335</f>
        <v>2628</v>
      </c>
      <c r="C342" s="303">
        <f t="shared" si="213"/>
        <v>34</v>
      </c>
      <c r="D342" s="303">
        <f t="shared" si="213"/>
        <v>32</v>
      </c>
      <c r="E342" s="303">
        <f t="shared" si="213"/>
        <v>13</v>
      </c>
      <c r="F342" s="303">
        <f t="shared" si="213"/>
        <v>0</v>
      </c>
      <c r="G342" s="303">
        <f t="shared" si="213"/>
        <v>24</v>
      </c>
      <c r="H342" s="303">
        <f t="shared" si="213"/>
        <v>250</v>
      </c>
      <c r="I342" s="303">
        <f t="shared" si="213"/>
        <v>9</v>
      </c>
      <c r="J342" s="303">
        <f t="shared" si="213"/>
        <v>1</v>
      </c>
      <c r="K342" s="303">
        <f t="shared" si="213"/>
        <v>67</v>
      </c>
      <c r="L342" s="303">
        <f t="shared" si="213"/>
        <v>1619</v>
      </c>
      <c r="M342" s="303">
        <f t="shared" si="213"/>
        <v>58</v>
      </c>
      <c r="N342" s="303">
        <f t="shared" si="213"/>
        <v>521</v>
      </c>
      <c r="O342" s="313">
        <f t="shared" si="213"/>
        <v>381</v>
      </c>
      <c r="P342" s="303">
        <f t="shared" si="213"/>
        <v>227</v>
      </c>
      <c r="Q342" s="303">
        <f t="shared" si="213"/>
        <v>84</v>
      </c>
      <c r="R342" s="303">
        <f t="shared" si="213"/>
        <v>30</v>
      </c>
      <c r="S342" s="303">
        <f t="shared" si="213"/>
        <v>1</v>
      </c>
      <c r="T342" s="303">
        <f t="shared" si="213"/>
        <v>0</v>
      </c>
      <c r="U342" s="303">
        <f t="shared" si="213"/>
        <v>26</v>
      </c>
      <c r="V342" s="303">
        <f t="shared" si="213"/>
        <v>4</v>
      </c>
      <c r="W342" s="303">
        <f t="shared" si="213"/>
        <v>9</v>
      </c>
      <c r="X342" s="313">
        <f t="shared" si="213"/>
        <v>252</v>
      </c>
      <c r="Y342" s="303">
        <f t="shared" si="213"/>
        <v>129</v>
      </c>
      <c r="Z342" s="303">
        <f t="shared" si="213"/>
        <v>64</v>
      </c>
      <c r="AA342" s="303">
        <f t="shared" si="213"/>
        <v>2</v>
      </c>
      <c r="AB342" s="303">
        <f t="shared" si="213"/>
        <v>57</v>
      </c>
      <c r="AC342" s="313">
        <f t="shared" ref="AC342:BF342" si="214">AC328+AC335</f>
        <v>234</v>
      </c>
      <c r="AD342" s="303">
        <f t="shared" si="214"/>
        <v>21</v>
      </c>
      <c r="AE342" s="303">
        <f t="shared" si="214"/>
        <v>101</v>
      </c>
      <c r="AF342" s="303">
        <f t="shared" si="214"/>
        <v>3</v>
      </c>
      <c r="AG342" s="303">
        <f t="shared" si="214"/>
        <v>25</v>
      </c>
      <c r="AH342" s="303">
        <f t="shared" si="214"/>
        <v>24</v>
      </c>
      <c r="AI342" s="303">
        <f t="shared" si="214"/>
        <v>60</v>
      </c>
      <c r="AJ342" s="313">
        <f t="shared" si="214"/>
        <v>151</v>
      </c>
      <c r="AK342" s="303">
        <f t="shared" si="214"/>
        <v>118</v>
      </c>
      <c r="AL342" s="303">
        <f t="shared" si="214"/>
        <v>33</v>
      </c>
      <c r="AM342" s="313">
        <f t="shared" si="214"/>
        <v>439</v>
      </c>
      <c r="AN342" s="303">
        <f t="shared" si="214"/>
        <v>4</v>
      </c>
      <c r="AO342" s="303">
        <f t="shared" si="214"/>
        <v>16</v>
      </c>
      <c r="AP342" s="303">
        <f t="shared" si="214"/>
        <v>64</v>
      </c>
      <c r="AQ342" s="303">
        <f t="shared" si="214"/>
        <v>2</v>
      </c>
      <c r="AR342" s="303">
        <f t="shared" si="214"/>
        <v>21</v>
      </c>
      <c r="AS342" s="303">
        <f t="shared" si="214"/>
        <v>0</v>
      </c>
      <c r="AT342" s="303">
        <f t="shared" si="214"/>
        <v>171</v>
      </c>
      <c r="AU342" s="303">
        <f t="shared" si="214"/>
        <v>93</v>
      </c>
      <c r="AV342" s="303">
        <f t="shared" si="214"/>
        <v>68</v>
      </c>
      <c r="AW342" s="303">
        <f t="shared" si="214"/>
        <v>0</v>
      </c>
      <c r="AX342" s="313">
        <f t="shared" si="214"/>
        <v>971</v>
      </c>
      <c r="AY342" s="303">
        <f t="shared" si="214"/>
        <v>13</v>
      </c>
      <c r="AZ342" s="303">
        <f t="shared" si="214"/>
        <v>253</v>
      </c>
      <c r="BA342" s="303">
        <f t="shared" si="214"/>
        <v>308</v>
      </c>
      <c r="BB342" s="303">
        <f t="shared" si="214"/>
        <v>107</v>
      </c>
      <c r="BC342" s="303">
        <f t="shared" si="214"/>
        <v>290</v>
      </c>
      <c r="BD342" s="313">
        <f t="shared" si="214"/>
        <v>17632</v>
      </c>
      <c r="BE342" s="303">
        <f t="shared" si="214"/>
        <v>5060</v>
      </c>
      <c r="BF342" s="303">
        <f t="shared" si="214"/>
        <v>1330</v>
      </c>
      <c r="BG342" s="303">
        <f t="shared" ref="BG342:DK342" si="215">BG328+BG335</f>
        <v>1175</v>
      </c>
      <c r="BH342" s="303">
        <f t="shared" si="215"/>
        <v>1332</v>
      </c>
      <c r="BI342" s="303">
        <f t="shared" si="215"/>
        <v>1760</v>
      </c>
      <c r="BJ342" s="303">
        <f t="shared" si="215"/>
        <v>4124</v>
      </c>
      <c r="BK342" s="303">
        <f t="shared" si="215"/>
        <v>1511</v>
      </c>
      <c r="BL342" s="303">
        <f t="shared" si="215"/>
        <v>1340</v>
      </c>
      <c r="BM342" s="313">
        <f t="shared" si="215"/>
        <v>270</v>
      </c>
      <c r="BN342" s="303">
        <f t="shared" si="215"/>
        <v>79</v>
      </c>
      <c r="BO342" s="303">
        <f t="shared" si="215"/>
        <v>36</v>
      </c>
      <c r="BP342" s="303">
        <f t="shared" si="215"/>
        <v>2</v>
      </c>
      <c r="BQ342" s="303">
        <f t="shared" si="215"/>
        <v>14</v>
      </c>
      <c r="BR342" s="303">
        <f t="shared" si="215"/>
        <v>139</v>
      </c>
      <c r="BS342" s="313">
        <f t="shared" si="215"/>
        <v>825</v>
      </c>
      <c r="BT342" s="348">
        <f t="shared" si="215"/>
        <v>13</v>
      </c>
      <c r="BU342" s="303">
        <f t="shared" si="215"/>
        <v>30</v>
      </c>
      <c r="BV342" s="303">
        <f t="shared" si="215"/>
        <v>3</v>
      </c>
      <c r="BW342" s="303">
        <f t="shared" si="215"/>
        <v>0</v>
      </c>
      <c r="BX342" s="303">
        <f t="shared" si="215"/>
        <v>6</v>
      </c>
      <c r="BY342" s="303">
        <f t="shared" si="215"/>
        <v>494</v>
      </c>
      <c r="BZ342" s="303">
        <f t="shared" si="215"/>
        <v>68</v>
      </c>
      <c r="CA342" s="303">
        <f t="shared" si="215"/>
        <v>3</v>
      </c>
      <c r="CB342" s="303">
        <f t="shared" si="215"/>
        <v>138</v>
      </c>
      <c r="CC342" s="303">
        <f t="shared" si="215"/>
        <v>0</v>
      </c>
      <c r="CD342" s="303">
        <f t="shared" si="215"/>
        <v>51</v>
      </c>
      <c r="CE342" s="303">
        <f t="shared" si="215"/>
        <v>19</v>
      </c>
      <c r="CF342" s="313">
        <f t="shared" si="215"/>
        <v>1481</v>
      </c>
      <c r="CG342" s="303">
        <f t="shared" si="215"/>
        <v>1</v>
      </c>
      <c r="CH342" s="303">
        <f t="shared" si="215"/>
        <v>150</v>
      </c>
      <c r="CI342" s="303">
        <f t="shared" si="215"/>
        <v>0</v>
      </c>
      <c r="CJ342" s="303">
        <f t="shared" si="215"/>
        <v>106</v>
      </c>
      <c r="CK342" s="303">
        <f t="shared" si="215"/>
        <v>630</v>
      </c>
      <c r="CL342" s="303">
        <f t="shared" si="215"/>
        <v>0</v>
      </c>
      <c r="CM342" s="303">
        <f t="shared" si="215"/>
        <v>501</v>
      </c>
      <c r="CN342" s="303">
        <f t="shared" si="215"/>
        <v>0</v>
      </c>
      <c r="CO342" s="303">
        <f t="shared" si="215"/>
        <v>1</v>
      </c>
      <c r="CP342" s="303">
        <f t="shared" si="215"/>
        <v>16</v>
      </c>
      <c r="CQ342" s="303">
        <f t="shared" si="215"/>
        <v>67</v>
      </c>
      <c r="CR342" s="303">
        <f t="shared" si="215"/>
        <v>0</v>
      </c>
      <c r="CS342" s="303">
        <f t="shared" si="215"/>
        <v>9</v>
      </c>
      <c r="CT342" s="313">
        <f t="shared" si="215"/>
        <v>494</v>
      </c>
      <c r="CU342" s="303">
        <f t="shared" si="215"/>
        <v>300</v>
      </c>
      <c r="CV342" s="303">
        <f t="shared" si="215"/>
        <v>29</v>
      </c>
      <c r="CW342" s="303">
        <f t="shared" si="215"/>
        <v>2</v>
      </c>
      <c r="CX342" s="303">
        <f t="shared" si="215"/>
        <v>71</v>
      </c>
      <c r="CY342" s="303">
        <f t="shared" si="215"/>
        <v>92</v>
      </c>
      <c r="CZ342" s="313">
        <f t="shared" si="215"/>
        <v>3410</v>
      </c>
      <c r="DA342" s="303">
        <f t="shared" si="215"/>
        <v>11</v>
      </c>
      <c r="DB342" s="303">
        <f t="shared" si="215"/>
        <v>10</v>
      </c>
      <c r="DC342" s="303">
        <f t="shared" si="215"/>
        <v>408</v>
      </c>
      <c r="DD342" s="303">
        <f t="shared" si="215"/>
        <v>2235</v>
      </c>
      <c r="DE342" s="303">
        <f t="shared" si="215"/>
        <v>667</v>
      </c>
      <c r="DF342" s="303">
        <f t="shared" si="215"/>
        <v>79</v>
      </c>
      <c r="DG342" s="313">
        <f t="shared" si="215"/>
        <v>29168</v>
      </c>
      <c r="DH342" s="313">
        <f t="shared" si="215"/>
        <v>230</v>
      </c>
      <c r="DI342" s="303">
        <f t="shared" si="215"/>
        <v>3</v>
      </c>
      <c r="DJ342" s="303">
        <f t="shared" si="215"/>
        <v>18</v>
      </c>
      <c r="DK342" s="303">
        <f t="shared" si="215"/>
        <v>209</v>
      </c>
      <c r="DL342" s="314" t="s">
        <v>413</v>
      </c>
      <c r="DM342" s="303">
        <f>DM328+DM335</f>
        <v>81</v>
      </c>
      <c r="DN342" s="316" t="s">
        <v>413</v>
      </c>
      <c r="DO342" s="39"/>
      <c r="DP342" s="6"/>
      <c r="DQ342" s="6"/>
      <c r="DR342" s="6"/>
      <c r="DS342" s="6"/>
    </row>
    <row r="343" spans="1:124" s="31" customFormat="1" ht="16.5" customHeight="1">
      <c r="A343" s="164" t="s">
        <v>249</v>
      </c>
      <c r="B343" s="313">
        <f t="shared" ref="B343:AB343" si="216">B329+B336</f>
        <v>4222</v>
      </c>
      <c r="C343" s="303">
        <f t="shared" si="216"/>
        <v>42</v>
      </c>
      <c r="D343" s="303">
        <f t="shared" si="216"/>
        <v>11</v>
      </c>
      <c r="E343" s="303">
        <f t="shared" si="216"/>
        <v>13</v>
      </c>
      <c r="F343" s="303">
        <f t="shared" si="216"/>
        <v>0</v>
      </c>
      <c r="G343" s="303">
        <f t="shared" si="216"/>
        <v>47</v>
      </c>
      <c r="H343" s="303">
        <f t="shared" si="216"/>
        <v>571</v>
      </c>
      <c r="I343" s="303">
        <f t="shared" si="216"/>
        <v>35</v>
      </c>
      <c r="J343" s="303">
        <f t="shared" si="216"/>
        <v>0</v>
      </c>
      <c r="K343" s="303">
        <f t="shared" si="216"/>
        <v>148</v>
      </c>
      <c r="L343" s="303">
        <f t="shared" si="216"/>
        <v>2410</v>
      </c>
      <c r="M343" s="303">
        <f t="shared" si="216"/>
        <v>62</v>
      </c>
      <c r="N343" s="303">
        <f t="shared" si="216"/>
        <v>883</v>
      </c>
      <c r="O343" s="313">
        <f t="shared" si="216"/>
        <v>264</v>
      </c>
      <c r="P343" s="303">
        <f t="shared" si="216"/>
        <v>190</v>
      </c>
      <c r="Q343" s="303">
        <f t="shared" si="216"/>
        <v>35</v>
      </c>
      <c r="R343" s="303">
        <f t="shared" si="216"/>
        <v>4</v>
      </c>
      <c r="S343" s="303">
        <f t="shared" si="216"/>
        <v>1</v>
      </c>
      <c r="T343" s="303">
        <f t="shared" si="216"/>
        <v>0</v>
      </c>
      <c r="U343" s="303">
        <f t="shared" si="216"/>
        <v>27</v>
      </c>
      <c r="V343" s="303">
        <f t="shared" si="216"/>
        <v>3</v>
      </c>
      <c r="W343" s="303">
        <f t="shared" si="216"/>
        <v>4</v>
      </c>
      <c r="X343" s="313">
        <f t="shared" si="216"/>
        <v>138</v>
      </c>
      <c r="Y343" s="303">
        <f t="shared" si="216"/>
        <v>34</v>
      </c>
      <c r="Z343" s="303">
        <f t="shared" si="216"/>
        <v>49</v>
      </c>
      <c r="AA343" s="303">
        <f t="shared" si="216"/>
        <v>7</v>
      </c>
      <c r="AB343" s="303">
        <f t="shared" si="216"/>
        <v>48</v>
      </c>
      <c r="AC343" s="313">
        <f t="shared" ref="AC343:BF343" si="217">AC329+AC336</f>
        <v>324</v>
      </c>
      <c r="AD343" s="303">
        <f t="shared" si="217"/>
        <v>9</v>
      </c>
      <c r="AE343" s="303">
        <f t="shared" si="217"/>
        <v>103</v>
      </c>
      <c r="AF343" s="303">
        <f t="shared" si="217"/>
        <v>3</v>
      </c>
      <c r="AG343" s="303">
        <f t="shared" si="217"/>
        <v>58</v>
      </c>
      <c r="AH343" s="303">
        <f t="shared" si="217"/>
        <v>37</v>
      </c>
      <c r="AI343" s="303">
        <f t="shared" si="217"/>
        <v>114</v>
      </c>
      <c r="AJ343" s="313">
        <f t="shared" si="217"/>
        <v>195</v>
      </c>
      <c r="AK343" s="303">
        <f t="shared" si="217"/>
        <v>157</v>
      </c>
      <c r="AL343" s="303">
        <f t="shared" si="217"/>
        <v>38</v>
      </c>
      <c r="AM343" s="313">
        <f t="shared" si="217"/>
        <v>728</v>
      </c>
      <c r="AN343" s="303">
        <f t="shared" si="217"/>
        <v>1</v>
      </c>
      <c r="AO343" s="303">
        <f t="shared" si="217"/>
        <v>76</v>
      </c>
      <c r="AP343" s="303">
        <f t="shared" si="217"/>
        <v>55</v>
      </c>
      <c r="AQ343" s="303">
        <f t="shared" si="217"/>
        <v>1</v>
      </c>
      <c r="AR343" s="303">
        <f t="shared" si="217"/>
        <v>30</v>
      </c>
      <c r="AS343" s="303">
        <f t="shared" si="217"/>
        <v>0</v>
      </c>
      <c r="AT343" s="303">
        <f t="shared" si="217"/>
        <v>97</v>
      </c>
      <c r="AU343" s="303">
        <f t="shared" si="217"/>
        <v>387</v>
      </c>
      <c r="AV343" s="303">
        <f t="shared" si="217"/>
        <v>81</v>
      </c>
      <c r="AW343" s="303">
        <f t="shared" si="217"/>
        <v>0</v>
      </c>
      <c r="AX343" s="313">
        <f t="shared" si="217"/>
        <v>1680</v>
      </c>
      <c r="AY343" s="303">
        <f t="shared" si="217"/>
        <v>17</v>
      </c>
      <c r="AZ343" s="303">
        <f t="shared" si="217"/>
        <v>1064</v>
      </c>
      <c r="BA343" s="303">
        <f t="shared" si="217"/>
        <v>358</v>
      </c>
      <c r="BB343" s="303">
        <f t="shared" si="217"/>
        <v>158</v>
      </c>
      <c r="BC343" s="303">
        <f t="shared" si="217"/>
        <v>83</v>
      </c>
      <c r="BD343" s="313">
        <f t="shared" si="217"/>
        <v>36259</v>
      </c>
      <c r="BE343" s="303">
        <f t="shared" si="217"/>
        <v>6618</v>
      </c>
      <c r="BF343" s="303">
        <f t="shared" si="217"/>
        <v>2593</v>
      </c>
      <c r="BG343" s="303">
        <f t="shared" ref="BG343:DK343" si="218">BG329+BG336</f>
        <v>2992</v>
      </c>
      <c r="BH343" s="303">
        <f t="shared" si="218"/>
        <v>2638</v>
      </c>
      <c r="BI343" s="303">
        <f t="shared" si="218"/>
        <v>4440</v>
      </c>
      <c r="BJ343" s="303">
        <f t="shared" si="218"/>
        <v>7807</v>
      </c>
      <c r="BK343" s="303">
        <f t="shared" si="218"/>
        <v>4659</v>
      </c>
      <c r="BL343" s="303">
        <f t="shared" si="218"/>
        <v>4512</v>
      </c>
      <c r="BM343" s="313">
        <f t="shared" si="218"/>
        <v>428</v>
      </c>
      <c r="BN343" s="303">
        <f t="shared" si="218"/>
        <v>89</v>
      </c>
      <c r="BO343" s="303">
        <f t="shared" si="218"/>
        <v>121</v>
      </c>
      <c r="BP343" s="303">
        <f t="shared" si="218"/>
        <v>18</v>
      </c>
      <c r="BQ343" s="303">
        <f t="shared" si="218"/>
        <v>8</v>
      </c>
      <c r="BR343" s="303">
        <f t="shared" si="218"/>
        <v>192</v>
      </c>
      <c r="BS343" s="313">
        <f t="shared" si="218"/>
        <v>1217</v>
      </c>
      <c r="BT343" s="348">
        <f t="shared" si="218"/>
        <v>6</v>
      </c>
      <c r="BU343" s="303">
        <f t="shared" si="218"/>
        <v>71</v>
      </c>
      <c r="BV343" s="303">
        <f t="shared" si="218"/>
        <v>9</v>
      </c>
      <c r="BW343" s="303">
        <f t="shared" si="218"/>
        <v>0</v>
      </c>
      <c r="BX343" s="303">
        <f t="shared" si="218"/>
        <v>3</v>
      </c>
      <c r="BY343" s="303">
        <f t="shared" si="218"/>
        <v>845</v>
      </c>
      <c r="BZ343" s="303">
        <f t="shared" si="218"/>
        <v>23</v>
      </c>
      <c r="CA343" s="303">
        <f t="shared" si="218"/>
        <v>5</v>
      </c>
      <c r="CB343" s="303">
        <f t="shared" si="218"/>
        <v>225</v>
      </c>
      <c r="CC343" s="303">
        <f t="shared" si="218"/>
        <v>0</v>
      </c>
      <c r="CD343" s="303">
        <f t="shared" si="218"/>
        <v>6</v>
      </c>
      <c r="CE343" s="303">
        <f t="shared" si="218"/>
        <v>24</v>
      </c>
      <c r="CF343" s="313">
        <f t="shared" si="218"/>
        <v>3660</v>
      </c>
      <c r="CG343" s="303">
        <f t="shared" si="218"/>
        <v>4</v>
      </c>
      <c r="CH343" s="303">
        <f t="shared" si="218"/>
        <v>120</v>
      </c>
      <c r="CI343" s="303">
        <f t="shared" si="218"/>
        <v>1</v>
      </c>
      <c r="CJ343" s="303">
        <f t="shared" si="218"/>
        <v>207</v>
      </c>
      <c r="CK343" s="303">
        <f t="shared" si="218"/>
        <v>1704</v>
      </c>
      <c r="CL343" s="303">
        <f t="shared" si="218"/>
        <v>0</v>
      </c>
      <c r="CM343" s="303">
        <f t="shared" si="218"/>
        <v>1553</v>
      </c>
      <c r="CN343" s="303">
        <f t="shared" si="218"/>
        <v>0</v>
      </c>
      <c r="CO343" s="303">
        <f t="shared" si="218"/>
        <v>2</v>
      </c>
      <c r="CP343" s="303">
        <f t="shared" si="218"/>
        <v>3</v>
      </c>
      <c r="CQ343" s="303">
        <f t="shared" si="218"/>
        <v>45</v>
      </c>
      <c r="CR343" s="303">
        <f t="shared" si="218"/>
        <v>2</v>
      </c>
      <c r="CS343" s="303">
        <f t="shared" si="218"/>
        <v>19</v>
      </c>
      <c r="CT343" s="313">
        <f t="shared" si="218"/>
        <v>865</v>
      </c>
      <c r="CU343" s="303">
        <f t="shared" si="218"/>
        <v>622</v>
      </c>
      <c r="CV343" s="303">
        <f t="shared" si="218"/>
        <v>51</v>
      </c>
      <c r="CW343" s="303">
        <f t="shared" si="218"/>
        <v>8</v>
      </c>
      <c r="CX343" s="303">
        <f t="shared" si="218"/>
        <v>61</v>
      </c>
      <c r="CY343" s="303">
        <f t="shared" si="218"/>
        <v>123</v>
      </c>
      <c r="CZ343" s="313">
        <f t="shared" si="218"/>
        <v>8783</v>
      </c>
      <c r="DA343" s="303">
        <f t="shared" si="218"/>
        <v>19</v>
      </c>
      <c r="DB343" s="303">
        <f t="shared" si="218"/>
        <v>4</v>
      </c>
      <c r="DC343" s="303">
        <f t="shared" si="218"/>
        <v>2374</v>
      </c>
      <c r="DD343" s="303">
        <f t="shared" si="218"/>
        <v>3874</v>
      </c>
      <c r="DE343" s="303">
        <f t="shared" si="218"/>
        <v>2153</v>
      </c>
      <c r="DF343" s="303">
        <f t="shared" si="218"/>
        <v>359</v>
      </c>
      <c r="DG343" s="313">
        <f t="shared" si="218"/>
        <v>58763</v>
      </c>
      <c r="DH343" s="313">
        <f t="shared" si="218"/>
        <v>147</v>
      </c>
      <c r="DI343" s="303">
        <f t="shared" si="218"/>
        <v>5</v>
      </c>
      <c r="DJ343" s="303">
        <f t="shared" si="218"/>
        <v>37</v>
      </c>
      <c r="DK343" s="303">
        <f t="shared" si="218"/>
        <v>105</v>
      </c>
      <c r="DL343" s="314" t="s">
        <v>413</v>
      </c>
      <c r="DM343" s="303">
        <f>DM329+DM336</f>
        <v>363</v>
      </c>
      <c r="DN343" s="316" t="s">
        <v>413</v>
      </c>
      <c r="DO343" s="39"/>
      <c r="DP343" s="6"/>
      <c r="DQ343" s="6"/>
      <c r="DR343" s="6"/>
      <c r="DS343" s="6"/>
    </row>
    <row r="344" spans="1:124" s="31" customFormat="1" ht="16.5" customHeight="1">
      <c r="A344" s="166" t="s">
        <v>237</v>
      </c>
      <c r="B344" s="354">
        <f t="shared" ref="B344:AB344" si="219">B330+B337</f>
        <v>615</v>
      </c>
      <c r="C344" s="355">
        <f t="shared" si="219"/>
        <v>18</v>
      </c>
      <c r="D344" s="355">
        <f t="shared" si="219"/>
        <v>8</v>
      </c>
      <c r="E344" s="355">
        <f t="shared" si="219"/>
        <v>2</v>
      </c>
      <c r="F344" s="355">
        <f t="shared" si="219"/>
        <v>0</v>
      </c>
      <c r="G344" s="355">
        <f t="shared" si="219"/>
        <v>19</v>
      </c>
      <c r="H344" s="355">
        <f t="shared" si="219"/>
        <v>147</v>
      </c>
      <c r="I344" s="355">
        <f t="shared" si="219"/>
        <v>5</v>
      </c>
      <c r="J344" s="355">
        <f t="shared" si="219"/>
        <v>0</v>
      </c>
      <c r="K344" s="355">
        <f t="shared" si="219"/>
        <v>61</v>
      </c>
      <c r="L344" s="355">
        <f t="shared" si="219"/>
        <v>309</v>
      </c>
      <c r="M344" s="355">
        <f t="shared" si="219"/>
        <v>15</v>
      </c>
      <c r="N344" s="355">
        <f t="shared" si="219"/>
        <v>31</v>
      </c>
      <c r="O344" s="354">
        <f t="shared" si="219"/>
        <v>72</v>
      </c>
      <c r="P344" s="355">
        <f t="shared" si="219"/>
        <v>50</v>
      </c>
      <c r="Q344" s="355">
        <f t="shared" si="219"/>
        <v>14</v>
      </c>
      <c r="R344" s="355">
        <f t="shared" si="219"/>
        <v>4</v>
      </c>
      <c r="S344" s="355">
        <f t="shared" si="219"/>
        <v>0</v>
      </c>
      <c r="T344" s="355">
        <f t="shared" si="219"/>
        <v>0</v>
      </c>
      <c r="U344" s="355">
        <f t="shared" si="219"/>
        <v>3</v>
      </c>
      <c r="V344" s="355">
        <f t="shared" si="219"/>
        <v>0</v>
      </c>
      <c r="W344" s="355">
        <f t="shared" si="219"/>
        <v>1</v>
      </c>
      <c r="X344" s="354">
        <f t="shared" si="219"/>
        <v>67</v>
      </c>
      <c r="Y344" s="355">
        <f t="shared" si="219"/>
        <v>24</v>
      </c>
      <c r="Z344" s="355">
        <f t="shared" si="219"/>
        <v>19</v>
      </c>
      <c r="AA344" s="355">
        <f t="shared" si="219"/>
        <v>1</v>
      </c>
      <c r="AB344" s="355">
        <f t="shared" si="219"/>
        <v>23</v>
      </c>
      <c r="AC344" s="354">
        <f t="shared" ref="AC344:BF344" si="220">AC330+AC337</f>
        <v>82</v>
      </c>
      <c r="AD344" s="355">
        <f t="shared" si="220"/>
        <v>12</v>
      </c>
      <c r="AE344" s="355">
        <f t="shared" si="220"/>
        <v>35</v>
      </c>
      <c r="AF344" s="355">
        <f t="shared" si="220"/>
        <v>0</v>
      </c>
      <c r="AG344" s="355">
        <f t="shared" si="220"/>
        <v>9</v>
      </c>
      <c r="AH344" s="355">
        <f t="shared" si="220"/>
        <v>9</v>
      </c>
      <c r="AI344" s="355">
        <f t="shared" si="220"/>
        <v>17</v>
      </c>
      <c r="AJ344" s="354">
        <f t="shared" si="220"/>
        <v>23</v>
      </c>
      <c r="AK344" s="355">
        <f t="shared" si="220"/>
        <v>12</v>
      </c>
      <c r="AL344" s="355">
        <f t="shared" si="220"/>
        <v>11</v>
      </c>
      <c r="AM344" s="354">
        <f t="shared" si="220"/>
        <v>175</v>
      </c>
      <c r="AN344" s="355">
        <f t="shared" si="220"/>
        <v>1</v>
      </c>
      <c r="AO344" s="355">
        <f t="shared" si="220"/>
        <v>30</v>
      </c>
      <c r="AP344" s="355">
        <f t="shared" si="220"/>
        <v>16</v>
      </c>
      <c r="AQ344" s="355">
        <f t="shared" si="220"/>
        <v>1</v>
      </c>
      <c r="AR344" s="355">
        <f t="shared" si="220"/>
        <v>3</v>
      </c>
      <c r="AS344" s="355">
        <f t="shared" si="220"/>
        <v>0</v>
      </c>
      <c r="AT344" s="355">
        <f t="shared" si="220"/>
        <v>37</v>
      </c>
      <c r="AU344" s="355">
        <f t="shared" si="220"/>
        <v>48</v>
      </c>
      <c r="AV344" s="355">
        <f t="shared" si="220"/>
        <v>39</v>
      </c>
      <c r="AW344" s="355">
        <f t="shared" si="220"/>
        <v>0</v>
      </c>
      <c r="AX344" s="354">
        <f t="shared" si="220"/>
        <v>362</v>
      </c>
      <c r="AY344" s="355">
        <f t="shared" si="220"/>
        <v>6</v>
      </c>
      <c r="AZ344" s="355">
        <f t="shared" si="220"/>
        <v>114</v>
      </c>
      <c r="BA344" s="355">
        <f t="shared" si="220"/>
        <v>127</v>
      </c>
      <c r="BB344" s="355">
        <f t="shared" si="220"/>
        <v>46</v>
      </c>
      <c r="BC344" s="355">
        <f t="shared" si="220"/>
        <v>69</v>
      </c>
      <c r="BD344" s="354">
        <f t="shared" si="220"/>
        <v>2102</v>
      </c>
      <c r="BE344" s="355">
        <f t="shared" si="220"/>
        <v>410</v>
      </c>
      <c r="BF344" s="355">
        <f t="shared" si="220"/>
        <v>181</v>
      </c>
      <c r="BG344" s="355">
        <f t="shared" ref="BG344:DK344" si="221">BG330+BG337</f>
        <v>87</v>
      </c>
      <c r="BH344" s="355">
        <f t="shared" si="221"/>
        <v>535</v>
      </c>
      <c r="BI344" s="355">
        <f t="shared" si="221"/>
        <v>167</v>
      </c>
      <c r="BJ344" s="355">
        <f t="shared" si="221"/>
        <v>373</v>
      </c>
      <c r="BK344" s="355">
        <f t="shared" si="221"/>
        <v>223</v>
      </c>
      <c r="BL344" s="355">
        <f t="shared" si="221"/>
        <v>126</v>
      </c>
      <c r="BM344" s="354">
        <f t="shared" si="221"/>
        <v>176</v>
      </c>
      <c r="BN344" s="355">
        <f t="shared" si="221"/>
        <v>39</v>
      </c>
      <c r="BO344" s="355">
        <f t="shared" si="221"/>
        <v>56</v>
      </c>
      <c r="BP344" s="355">
        <f t="shared" si="221"/>
        <v>1</v>
      </c>
      <c r="BQ344" s="355">
        <f t="shared" si="221"/>
        <v>4</v>
      </c>
      <c r="BR344" s="355">
        <f t="shared" si="221"/>
        <v>76</v>
      </c>
      <c r="BS344" s="354">
        <f t="shared" si="221"/>
        <v>164</v>
      </c>
      <c r="BT344" s="356">
        <f t="shared" si="221"/>
        <v>3</v>
      </c>
      <c r="BU344" s="355">
        <f t="shared" si="221"/>
        <v>10</v>
      </c>
      <c r="BV344" s="355">
        <f t="shared" si="221"/>
        <v>3</v>
      </c>
      <c r="BW344" s="355">
        <f t="shared" si="221"/>
        <v>0</v>
      </c>
      <c r="BX344" s="355">
        <f t="shared" si="221"/>
        <v>5</v>
      </c>
      <c r="BY344" s="355">
        <f t="shared" si="221"/>
        <v>54</v>
      </c>
      <c r="BZ344" s="355">
        <f t="shared" si="221"/>
        <v>9</v>
      </c>
      <c r="CA344" s="355">
        <f t="shared" si="221"/>
        <v>5</v>
      </c>
      <c r="CB344" s="355">
        <f t="shared" si="221"/>
        <v>54</v>
      </c>
      <c r="CC344" s="355">
        <f t="shared" si="221"/>
        <v>0</v>
      </c>
      <c r="CD344" s="355">
        <f t="shared" si="221"/>
        <v>10</v>
      </c>
      <c r="CE344" s="355">
        <f t="shared" si="221"/>
        <v>11</v>
      </c>
      <c r="CF344" s="354">
        <f t="shared" si="221"/>
        <v>410</v>
      </c>
      <c r="CG344" s="355">
        <f t="shared" si="221"/>
        <v>0</v>
      </c>
      <c r="CH344" s="355">
        <f t="shared" si="221"/>
        <v>37</v>
      </c>
      <c r="CI344" s="355">
        <f t="shared" si="221"/>
        <v>0</v>
      </c>
      <c r="CJ344" s="355">
        <f t="shared" si="221"/>
        <v>57</v>
      </c>
      <c r="CK344" s="355">
        <f t="shared" si="221"/>
        <v>253</v>
      </c>
      <c r="CL344" s="355">
        <f t="shared" si="221"/>
        <v>0</v>
      </c>
      <c r="CM344" s="355">
        <f t="shared" si="221"/>
        <v>44</v>
      </c>
      <c r="CN344" s="355">
        <f t="shared" si="221"/>
        <v>0</v>
      </c>
      <c r="CO344" s="355">
        <f t="shared" si="221"/>
        <v>0</v>
      </c>
      <c r="CP344" s="355">
        <f t="shared" si="221"/>
        <v>1</v>
      </c>
      <c r="CQ344" s="355">
        <f t="shared" si="221"/>
        <v>13</v>
      </c>
      <c r="CR344" s="355">
        <f t="shared" si="221"/>
        <v>3</v>
      </c>
      <c r="CS344" s="355">
        <f t="shared" si="221"/>
        <v>2</v>
      </c>
      <c r="CT344" s="354">
        <f t="shared" si="221"/>
        <v>267</v>
      </c>
      <c r="CU344" s="355">
        <f t="shared" si="221"/>
        <v>178</v>
      </c>
      <c r="CV344" s="355">
        <f t="shared" si="221"/>
        <v>13</v>
      </c>
      <c r="CW344" s="355">
        <f t="shared" si="221"/>
        <v>1</v>
      </c>
      <c r="CX344" s="355">
        <f t="shared" si="221"/>
        <v>22</v>
      </c>
      <c r="CY344" s="355">
        <f t="shared" si="221"/>
        <v>53</v>
      </c>
      <c r="CZ344" s="354">
        <f t="shared" si="221"/>
        <v>540</v>
      </c>
      <c r="DA344" s="355">
        <f t="shared" si="221"/>
        <v>4</v>
      </c>
      <c r="DB344" s="355">
        <f t="shared" si="221"/>
        <v>7</v>
      </c>
      <c r="DC344" s="355">
        <f t="shared" si="221"/>
        <v>229</v>
      </c>
      <c r="DD344" s="355">
        <f t="shared" si="221"/>
        <v>128</v>
      </c>
      <c r="DE344" s="355">
        <f t="shared" si="221"/>
        <v>139</v>
      </c>
      <c r="DF344" s="355">
        <f t="shared" si="221"/>
        <v>33</v>
      </c>
      <c r="DG344" s="354">
        <f t="shared" si="221"/>
        <v>5055</v>
      </c>
      <c r="DH344" s="354">
        <f t="shared" si="221"/>
        <v>40</v>
      </c>
      <c r="DI344" s="355">
        <f t="shared" si="221"/>
        <v>6</v>
      </c>
      <c r="DJ344" s="355">
        <f t="shared" si="221"/>
        <v>19</v>
      </c>
      <c r="DK344" s="355">
        <f t="shared" si="221"/>
        <v>15</v>
      </c>
      <c r="DL344" s="357" t="s">
        <v>413</v>
      </c>
      <c r="DM344" s="355">
        <f>DM330+DM337</f>
        <v>171</v>
      </c>
      <c r="DN344" s="358" t="s">
        <v>413</v>
      </c>
      <c r="DO344" s="39"/>
      <c r="DP344" s="6"/>
      <c r="DQ344" s="6"/>
      <c r="DR344" s="6"/>
      <c r="DS344" s="6"/>
    </row>
    <row r="345" spans="1:124" s="49" customFormat="1" ht="16.5" customHeight="1">
      <c r="A345" s="116"/>
      <c r="B345" s="117"/>
      <c r="C345" s="118"/>
      <c r="D345" s="118"/>
      <c r="E345" s="118"/>
      <c r="F345" s="118"/>
      <c r="G345" s="118"/>
      <c r="H345" s="118"/>
      <c r="I345" s="118"/>
      <c r="J345" s="118"/>
      <c r="K345" s="118"/>
      <c r="L345" s="118"/>
      <c r="M345" s="118"/>
      <c r="N345" s="118"/>
      <c r="O345" s="117"/>
      <c r="P345" s="118"/>
      <c r="Q345" s="118"/>
      <c r="R345" s="118"/>
      <c r="S345" s="118"/>
      <c r="T345" s="118"/>
      <c r="U345" s="118"/>
      <c r="V345" s="118"/>
      <c r="W345" s="118"/>
      <c r="X345" s="117"/>
      <c r="Y345" s="118"/>
      <c r="Z345" s="118"/>
      <c r="AA345" s="118"/>
      <c r="AB345" s="118"/>
      <c r="AC345" s="117"/>
      <c r="AD345" s="118"/>
      <c r="AE345" s="118"/>
      <c r="AF345" s="118"/>
      <c r="AG345" s="118"/>
      <c r="AH345" s="118"/>
      <c r="AI345" s="118"/>
      <c r="AJ345" s="117"/>
      <c r="AK345" s="118"/>
      <c r="AL345" s="118"/>
      <c r="AM345" s="117"/>
      <c r="AN345" s="118"/>
      <c r="AO345" s="118"/>
      <c r="AP345" s="118"/>
      <c r="AQ345" s="118"/>
      <c r="AR345" s="118"/>
      <c r="AS345" s="118"/>
      <c r="AT345" s="118"/>
      <c r="AU345" s="118"/>
      <c r="AV345" s="118"/>
      <c r="AW345" s="118"/>
      <c r="AX345" s="117"/>
      <c r="AY345" s="118"/>
      <c r="AZ345" s="118"/>
      <c r="BA345" s="118"/>
      <c r="BB345" s="118"/>
      <c r="BC345" s="118"/>
      <c r="BD345" s="117"/>
      <c r="BE345" s="118"/>
      <c r="BF345" s="118"/>
      <c r="BG345" s="118"/>
      <c r="BH345" s="118"/>
      <c r="BI345" s="118"/>
      <c r="BJ345" s="118"/>
      <c r="BK345" s="118"/>
      <c r="BL345" s="118"/>
      <c r="BM345" s="117"/>
      <c r="BN345" s="118"/>
      <c r="BO345" s="118"/>
      <c r="BP345" s="118"/>
      <c r="BQ345" s="118"/>
      <c r="BR345" s="118"/>
      <c r="BS345" s="117"/>
      <c r="BT345" s="118"/>
      <c r="BU345" s="118"/>
      <c r="BV345" s="118"/>
      <c r="BW345" s="118"/>
      <c r="BX345" s="118"/>
      <c r="BY345" s="118"/>
      <c r="BZ345" s="118"/>
      <c r="CA345" s="118"/>
      <c r="CB345" s="118"/>
      <c r="CC345" s="118"/>
      <c r="CD345" s="118"/>
      <c r="CE345" s="118"/>
      <c r="CF345" s="117"/>
      <c r="CG345" s="118"/>
      <c r="CH345" s="118"/>
      <c r="CI345" s="118"/>
      <c r="CJ345" s="118"/>
      <c r="CK345" s="118"/>
      <c r="CL345" s="118"/>
      <c r="CM345" s="118"/>
      <c r="CN345" s="118"/>
      <c r="CO345" s="118"/>
      <c r="CP345" s="118"/>
      <c r="CQ345" s="118"/>
      <c r="CR345" s="118"/>
      <c r="CS345" s="118"/>
      <c r="CT345" s="117"/>
      <c r="CU345" s="118"/>
      <c r="CV345" s="118"/>
      <c r="CW345" s="118"/>
      <c r="CX345" s="118"/>
      <c r="CY345" s="118"/>
      <c r="CZ345" s="117"/>
      <c r="DA345" s="118"/>
      <c r="DB345" s="118"/>
      <c r="DC345" s="118"/>
      <c r="DD345" s="118"/>
      <c r="DE345" s="118"/>
      <c r="DF345" s="118"/>
      <c r="DG345" s="117"/>
      <c r="DH345" s="120"/>
      <c r="DI345" s="118"/>
      <c r="DJ345" s="118"/>
      <c r="DK345" s="118"/>
      <c r="DL345" s="120"/>
      <c r="DM345" s="118"/>
      <c r="DN345" s="118"/>
      <c r="DO345" s="121"/>
      <c r="DP345" s="67"/>
      <c r="DQ345" s="67"/>
      <c r="DR345" s="67"/>
      <c r="DS345" s="67"/>
    </row>
    <row r="346" spans="1:124" s="13" customFormat="1" ht="16.5" customHeight="1">
      <c r="A346" s="8" t="s">
        <v>625</v>
      </c>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18"/>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row>
    <row r="347" spans="1:124" ht="16.5" customHeight="1">
      <c r="A347" s="9" t="s">
        <v>481</v>
      </c>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212"/>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c r="CD347" s="16"/>
      <c r="CE347" s="16"/>
      <c r="CF347" s="16"/>
      <c r="CG347" s="16"/>
      <c r="CH347" s="16"/>
      <c r="CI347" s="16"/>
      <c r="CJ347" s="16"/>
      <c r="CK347" s="16"/>
      <c r="CL347" s="16"/>
      <c r="CM347" s="16"/>
      <c r="CN347" s="16"/>
      <c r="CO347" s="16"/>
      <c r="CP347" s="16"/>
      <c r="CQ347" s="16"/>
      <c r="CR347" s="16"/>
      <c r="CS347" s="16"/>
      <c r="CT347" s="16"/>
      <c r="CU347" s="16"/>
      <c r="CV347" s="16"/>
      <c r="CW347" s="16"/>
      <c r="CX347" s="16"/>
      <c r="CY347" s="16"/>
      <c r="CZ347" s="16"/>
      <c r="DA347" s="16"/>
      <c r="DB347" s="16"/>
      <c r="DC347" s="16"/>
      <c r="DD347" s="16"/>
      <c r="DE347" s="16"/>
      <c r="DF347" s="16"/>
      <c r="DG347" s="16"/>
      <c r="DH347" s="16"/>
      <c r="DI347" s="16"/>
      <c r="DJ347" s="16"/>
      <c r="DK347" s="16"/>
      <c r="DL347" s="16"/>
      <c r="DM347" s="16"/>
      <c r="DN347" s="16"/>
    </row>
    <row r="348" spans="1:124" ht="15.75" customHeight="1">
      <c r="A348" s="60" t="s">
        <v>595</v>
      </c>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6"/>
      <c r="CI348" s="16"/>
      <c r="CJ348" s="16"/>
      <c r="CK348" s="16"/>
      <c r="CL348" s="16"/>
      <c r="CM348" s="16"/>
      <c r="CN348" s="16"/>
      <c r="CO348" s="16"/>
      <c r="CP348" s="16"/>
      <c r="CQ348" s="16"/>
      <c r="CR348" s="16"/>
      <c r="CS348" s="16"/>
      <c r="CT348" s="16"/>
      <c r="CU348" s="16"/>
      <c r="CV348" s="16"/>
      <c r="CW348" s="16"/>
      <c r="CX348" s="16"/>
      <c r="CY348" s="16"/>
      <c r="CZ348" s="16"/>
      <c r="DA348" s="16"/>
      <c r="DB348" s="16"/>
      <c r="DC348" s="16"/>
      <c r="DD348" s="16"/>
      <c r="DE348" s="16"/>
      <c r="DF348" s="16"/>
      <c r="DG348" s="16"/>
      <c r="DH348" s="16"/>
      <c r="DI348" s="16"/>
      <c r="DJ348" s="16"/>
      <c r="DK348" s="16"/>
      <c r="DL348" s="16"/>
      <c r="DM348" s="16"/>
      <c r="DN348" s="16"/>
    </row>
    <row r="349" spans="1:124" s="7" customFormat="1" ht="25.15" customHeight="1">
      <c r="A349" s="142"/>
      <c r="B349" s="246" t="s">
        <v>568</v>
      </c>
      <c r="C349" s="236" t="s">
        <v>384</v>
      </c>
      <c r="D349" s="236" t="s">
        <v>392</v>
      </c>
      <c r="E349" s="236" t="s">
        <v>385</v>
      </c>
      <c r="F349" s="236" t="s">
        <v>393</v>
      </c>
      <c r="G349" s="236" t="s">
        <v>386</v>
      </c>
      <c r="H349" s="236" t="s">
        <v>387</v>
      </c>
      <c r="I349" s="236" t="s">
        <v>388</v>
      </c>
      <c r="J349" s="236" t="s">
        <v>394</v>
      </c>
      <c r="K349" s="236" t="s">
        <v>395</v>
      </c>
      <c r="L349" s="236" t="s">
        <v>389</v>
      </c>
      <c r="M349" s="236" t="s">
        <v>390</v>
      </c>
      <c r="N349" s="236" t="s">
        <v>391</v>
      </c>
      <c r="O349" s="246" t="s">
        <v>569</v>
      </c>
      <c r="P349" s="236" t="s">
        <v>319</v>
      </c>
      <c r="Q349" s="236" t="s">
        <v>323</v>
      </c>
      <c r="R349" s="236" t="s">
        <v>324</v>
      </c>
      <c r="S349" s="236" t="s">
        <v>320</v>
      </c>
      <c r="T349" s="236" t="s">
        <v>325</v>
      </c>
      <c r="U349" s="236" t="s">
        <v>321</v>
      </c>
      <c r="V349" s="236" t="s">
        <v>322</v>
      </c>
      <c r="W349" s="236" t="s">
        <v>326</v>
      </c>
      <c r="X349" s="246" t="s">
        <v>354</v>
      </c>
      <c r="Y349" s="236" t="s">
        <v>355</v>
      </c>
      <c r="Z349" s="236" t="s">
        <v>356</v>
      </c>
      <c r="AA349" s="236" t="s">
        <v>357</v>
      </c>
      <c r="AB349" s="236" t="s">
        <v>358</v>
      </c>
      <c r="AC349" s="246" t="s">
        <v>496</v>
      </c>
      <c r="AD349" s="236" t="s">
        <v>313</v>
      </c>
      <c r="AE349" s="236" t="s">
        <v>314</v>
      </c>
      <c r="AF349" s="236" t="s">
        <v>315</v>
      </c>
      <c r="AG349" s="236" t="s">
        <v>316</v>
      </c>
      <c r="AH349" s="236" t="s">
        <v>317</v>
      </c>
      <c r="AI349" s="236" t="s">
        <v>318</v>
      </c>
      <c r="AJ349" s="246" t="s">
        <v>402</v>
      </c>
      <c r="AK349" s="236" t="s">
        <v>403</v>
      </c>
      <c r="AL349" s="236" t="s">
        <v>404</v>
      </c>
      <c r="AM349" s="246" t="s">
        <v>566</v>
      </c>
      <c r="AN349" s="236" t="s">
        <v>344</v>
      </c>
      <c r="AO349" s="236" t="s">
        <v>345</v>
      </c>
      <c r="AP349" s="236" t="s">
        <v>346</v>
      </c>
      <c r="AQ349" s="236" t="s">
        <v>347</v>
      </c>
      <c r="AR349" s="236" t="s">
        <v>338</v>
      </c>
      <c r="AS349" s="236" t="s">
        <v>339</v>
      </c>
      <c r="AT349" s="236" t="s">
        <v>340</v>
      </c>
      <c r="AU349" s="236" t="s">
        <v>342</v>
      </c>
      <c r="AV349" s="236" t="s">
        <v>343</v>
      </c>
      <c r="AW349" s="236" t="s">
        <v>341</v>
      </c>
      <c r="AX349" s="246" t="s">
        <v>567</v>
      </c>
      <c r="AY349" s="236" t="s">
        <v>335</v>
      </c>
      <c r="AZ349" s="236" t="s">
        <v>333</v>
      </c>
      <c r="BA349" s="236" t="s">
        <v>336</v>
      </c>
      <c r="BB349" s="236" t="s">
        <v>334</v>
      </c>
      <c r="BC349" s="236" t="s">
        <v>337</v>
      </c>
      <c r="BD349" s="247" t="s">
        <v>497</v>
      </c>
      <c r="BE349" s="236" t="s">
        <v>305</v>
      </c>
      <c r="BF349" s="236" t="s">
        <v>306</v>
      </c>
      <c r="BG349" s="236" t="s">
        <v>307</v>
      </c>
      <c r="BH349" s="236" t="s">
        <v>308</v>
      </c>
      <c r="BI349" s="236" t="s">
        <v>309</v>
      </c>
      <c r="BJ349" s="236" t="s">
        <v>310</v>
      </c>
      <c r="BK349" s="236" t="s">
        <v>311</v>
      </c>
      <c r="BL349" s="236" t="s">
        <v>312</v>
      </c>
      <c r="BM349" s="246" t="s">
        <v>327</v>
      </c>
      <c r="BN349" s="236" t="s">
        <v>330</v>
      </c>
      <c r="BO349" s="236" t="s">
        <v>328</v>
      </c>
      <c r="BP349" s="236" t="s">
        <v>331</v>
      </c>
      <c r="BQ349" s="236" t="s">
        <v>332</v>
      </c>
      <c r="BR349" s="236" t="s">
        <v>329</v>
      </c>
      <c r="BS349" s="246" t="s">
        <v>564</v>
      </c>
      <c r="BT349" s="236" t="s">
        <v>364</v>
      </c>
      <c r="BU349" s="236" t="s">
        <v>365</v>
      </c>
      <c r="BV349" s="236" t="s">
        <v>368</v>
      </c>
      <c r="BW349" s="236" t="s">
        <v>369</v>
      </c>
      <c r="BX349" s="236" t="s">
        <v>359</v>
      </c>
      <c r="BY349" s="236" t="s">
        <v>360</v>
      </c>
      <c r="BZ349" s="236" t="s">
        <v>361</v>
      </c>
      <c r="CA349" s="236" t="s">
        <v>362</v>
      </c>
      <c r="CB349" s="236" t="s">
        <v>363</v>
      </c>
      <c r="CC349" s="236" t="s">
        <v>366</v>
      </c>
      <c r="CD349" s="236" t="s">
        <v>367</v>
      </c>
      <c r="CE349" s="236" t="s">
        <v>370</v>
      </c>
      <c r="CF349" s="246" t="s">
        <v>565</v>
      </c>
      <c r="CG349" s="236" t="s">
        <v>371</v>
      </c>
      <c r="CH349" s="236" t="s">
        <v>379</v>
      </c>
      <c r="CI349" s="236" t="s">
        <v>372</v>
      </c>
      <c r="CJ349" s="236" t="s">
        <v>380</v>
      </c>
      <c r="CK349" s="236" t="s">
        <v>373</v>
      </c>
      <c r="CL349" s="236" t="s">
        <v>374</v>
      </c>
      <c r="CM349" s="236" t="s">
        <v>381</v>
      </c>
      <c r="CN349" s="236" t="s">
        <v>375</v>
      </c>
      <c r="CO349" s="236" t="s">
        <v>382</v>
      </c>
      <c r="CP349" s="236" t="s">
        <v>376</v>
      </c>
      <c r="CQ349" s="236" t="s">
        <v>383</v>
      </c>
      <c r="CR349" s="236" t="s">
        <v>377</v>
      </c>
      <c r="CS349" s="236" t="s">
        <v>378</v>
      </c>
      <c r="CT349" s="246" t="s">
        <v>348</v>
      </c>
      <c r="CU349" s="236" t="s">
        <v>349</v>
      </c>
      <c r="CV349" s="236" t="s">
        <v>350</v>
      </c>
      <c r="CW349" s="236" t="s">
        <v>351</v>
      </c>
      <c r="CX349" s="236" t="s">
        <v>352</v>
      </c>
      <c r="CY349" s="236" t="s">
        <v>353</v>
      </c>
      <c r="CZ349" s="246" t="s">
        <v>498</v>
      </c>
      <c r="DA349" s="236" t="s">
        <v>396</v>
      </c>
      <c r="DB349" s="236" t="s">
        <v>397</v>
      </c>
      <c r="DC349" s="236" t="s">
        <v>398</v>
      </c>
      <c r="DD349" s="236" t="s">
        <v>399</v>
      </c>
      <c r="DE349" s="236" t="s">
        <v>400</v>
      </c>
      <c r="DF349" s="236" t="s">
        <v>401</v>
      </c>
      <c r="DG349" s="246" t="s">
        <v>405</v>
      </c>
      <c r="DH349" s="246" t="s">
        <v>406</v>
      </c>
      <c r="DI349" s="236" t="s">
        <v>407</v>
      </c>
      <c r="DJ349" s="236" t="s">
        <v>408</v>
      </c>
      <c r="DK349" s="236" t="s">
        <v>409</v>
      </c>
      <c r="DL349" s="246" t="s">
        <v>410</v>
      </c>
      <c r="DM349" s="236" t="s">
        <v>411</v>
      </c>
      <c r="DN349" s="239" t="s">
        <v>412</v>
      </c>
      <c r="DO349" s="23"/>
      <c r="DP349" s="23"/>
      <c r="DQ349" s="23"/>
      <c r="DR349" s="23"/>
      <c r="DS349" s="23"/>
      <c r="DT349" s="23"/>
    </row>
    <row r="350" spans="1:124" ht="16.5" customHeight="1">
      <c r="A350" s="159" t="s">
        <v>596</v>
      </c>
      <c r="B350" s="342"/>
      <c r="C350" s="343"/>
      <c r="D350" s="343"/>
      <c r="E350" s="343"/>
      <c r="F350" s="343"/>
      <c r="G350" s="343"/>
      <c r="H350" s="343"/>
      <c r="I350" s="343"/>
      <c r="J350" s="343"/>
      <c r="K350" s="343"/>
      <c r="L350" s="343"/>
      <c r="M350" s="343"/>
      <c r="N350" s="343"/>
      <c r="O350" s="342"/>
      <c r="P350" s="343"/>
      <c r="Q350" s="343"/>
      <c r="R350" s="343"/>
      <c r="S350" s="343"/>
      <c r="T350" s="343"/>
      <c r="U350" s="343"/>
      <c r="V350" s="343"/>
      <c r="W350" s="343"/>
      <c r="X350" s="342"/>
      <c r="Y350" s="343"/>
      <c r="Z350" s="343"/>
      <c r="AA350" s="343"/>
      <c r="AB350" s="343"/>
      <c r="AC350" s="342"/>
      <c r="AD350" s="343"/>
      <c r="AE350" s="343"/>
      <c r="AF350" s="343"/>
      <c r="AG350" s="343"/>
      <c r="AH350" s="343"/>
      <c r="AI350" s="343"/>
      <c r="AJ350" s="342"/>
      <c r="AK350" s="343"/>
      <c r="AL350" s="343"/>
      <c r="AM350" s="342"/>
      <c r="AN350" s="343"/>
      <c r="AO350" s="343"/>
      <c r="AP350" s="343"/>
      <c r="AQ350" s="343"/>
      <c r="AR350" s="343"/>
      <c r="AS350" s="343"/>
      <c r="AT350" s="343"/>
      <c r="AU350" s="343"/>
      <c r="AV350" s="343"/>
      <c r="AW350" s="343"/>
      <c r="AX350" s="342"/>
      <c r="AY350" s="343"/>
      <c r="AZ350" s="343"/>
      <c r="BA350" s="343"/>
      <c r="BB350" s="343"/>
      <c r="BC350" s="343"/>
      <c r="BD350" s="342"/>
      <c r="BE350" s="343"/>
      <c r="BF350" s="343"/>
      <c r="BG350" s="343"/>
      <c r="BH350" s="343"/>
      <c r="BI350" s="343"/>
      <c r="BJ350" s="343"/>
      <c r="BK350" s="343"/>
      <c r="BL350" s="343"/>
      <c r="BM350" s="342"/>
      <c r="BN350" s="343"/>
      <c r="BO350" s="343"/>
      <c r="BP350" s="343"/>
      <c r="BQ350" s="343"/>
      <c r="BR350" s="343"/>
      <c r="BS350" s="342"/>
      <c r="BT350" s="344"/>
      <c r="BU350" s="343"/>
      <c r="BV350" s="343"/>
      <c r="BW350" s="343"/>
      <c r="BX350" s="343"/>
      <c r="BY350" s="343"/>
      <c r="BZ350" s="343"/>
      <c r="CA350" s="343"/>
      <c r="CB350" s="343"/>
      <c r="CC350" s="343"/>
      <c r="CD350" s="343"/>
      <c r="CE350" s="343"/>
      <c r="CF350" s="342"/>
      <c r="CG350" s="343"/>
      <c r="CH350" s="343"/>
      <c r="CI350" s="343"/>
      <c r="CJ350" s="343"/>
      <c r="CK350" s="343"/>
      <c r="CL350" s="343"/>
      <c r="CM350" s="343"/>
      <c r="CN350" s="343"/>
      <c r="CO350" s="343"/>
      <c r="CP350" s="343"/>
      <c r="CQ350" s="343"/>
      <c r="CR350" s="343"/>
      <c r="CS350" s="343"/>
      <c r="CT350" s="342"/>
      <c r="CU350" s="343"/>
      <c r="CV350" s="343"/>
      <c r="CW350" s="343"/>
      <c r="CX350" s="343"/>
      <c r="CY350" s="343"/>
      <c r="CZ350" s="342"/>
      <c r="DA350" s="343"/>
      <c r="DB350" s="343"/>
      <c r="DC350" s="343"/>
      <c r="DD350" s="343"/>
      <c r="DE350" s="343"/>
      <c r="DF350" s="343"/>
      <c r="DG350" s="342"/>
      <c r="DH350" s="342"/>
      <c r="DI350" s="343"/>
      <c r="DJ350" s="343"/>
      <c r="DK350" s="343"/>
      <c r="DL350" s="346"/>
      <c r="DM350" s="343"/>
      <c r="DN350" s="418"/>
    </row>
    <row r="351" spans="1:124" s="31" customFormat="1" ht="16.5" customHeight="1">
      <c r="A351" s="164" t="s">
        <v>437</v>
      </c>
      <c r="B351" s="313">
        <v>13625</v>
      </c>
      <c r="C351" s="303">
        <v>934</v>
      </c>
      <c r="D351" s="303">
        <v>485</v>
      </c>
      <c r="E351" s="303">
        <v>344</v>
      </c>
      <c r="F351" s="303">
        <v>107</v>
      </c>
      <c r="G351" s="303">
        <v>749</v>
      </c>
      <c r="H351" s="303">
        <v>2483</v>
      </c>
      <c r="I351" s="303">
        <v>1359</v>
      </c>
      <c r="J351" s="303">
        <v>157</v>
      </c>
      <c r="K351" s="303">
        <v>797</v>
      </c>
      <c r="L351" s="303">
        <v>4353</v>
      </c>
      <c r="M351" s="303">
        <v>452</v>
      </c>
      <c r="N351" s="303">
        <v>1405</v>
      </c>
      <c r="O351" s="313">
        <v>4433</v>
      </c>
      <c r="P351" s="303">
        <v>769</v>
      </c>
      <c r="Q351" s="303">
        <v>805</v>
      </c>
      <c r="R351" s="303">
        <v>372</v>
      </c>
      <c r="S351" s="303">
        <v>283</v>
      </c>
      <c r="T351" s="303">
        <v>301</v>
      </c>
      <c r="U351" s="303">
        <v>1059</v>
      </c>
      <c r="V351" s="303">
        <v>596</v>
      </c>
      <c r="W351" s="303">
        <v>248</v>
      </c>
      <c r="X351" s="313">
        <v>3043</v>
      </c>
      <c r="Y351" s="315" t="s">
        <v>413</v>
      </c>
      <c r="Z351" s="303">
        <v>905</v>
      </c>
      <c r="AA351" s="315" t="s">
        <v>413</v>
      </c>
      <c r="AB351" s="303">
        <v>622</v>
      </c>
      <c r="AC351" s="313">
        <v>4914</v>
      </c>
      <c r="AD351" s="303">
        <v>484</v>
      </c>
      <c r="AE351" s="303">
        <v>1073</v>
      </c>
      <c r="AF351" s="303">
        <v>363</v>
      </c>
      <c r="AG351" s="303">
        <v>1002</v>
      </c>
      <c r="AH351" s="303">
        <v>498</v>
      </c>
      <c r="AI351" s="303">
        <v>1494</v>
      </c>
      <c r="AJ351" s="313">
        <v>243</v>
      </c>
      <c r="AK351" s="303">
        <v>114</v>
      </c>
      <c r="AL351" s="303">
        <v>129</v>
      </c>
      <c r="AM351" s="313">
        <v>10166</v>
      </c>
      <c r="AN351" s="303">
        <v>563</v>
      </c>
      <c r="AO351" s="303">
        <v>911</v>
      </c>
      <c r="AP351" s="303">
        <v>1528</v>
      </c>
      <c r="AQ351" s="303">
        <v>254</v>
      </c>
      <c r="AR351" s="303">
        <v>1184</v>
      </c>
      <c r="AS351" s="303">
        <v>166</v>
      </c>
      <c r="AT351" s="303">
        <v>1591</v>
      </c>
      <c r="AU351" s="315" t="s">
        <v>413</v>
      </c>
      <c r="AV351" s="315" t="s">
        <v>413</v>
      </c>
      <c r="AW351" s="303">
        <v>590</v>
      </c>
      <c r="AX351" s="313">
        <v>10864</v>
      </c>
      <c r="AY351" s="303">
        <v>890</v>
      </c>
      <c r="AZ351" s="303">
        <v>4704</v>
      </c>
      <c r="BA351" s="303">
        <v>1267</v>
      </c>
      <c r="BB351" s="303">
        <v>3208</v>
      </c>
      <c r="BC351" s="303">
        <v>795</v>
      </c>
      <c r="BD351" s="313">
        <v>34801</v>
      </c>
      <c r="BE351" s="303">
        <v>6730</v>
      </c>
      <c r="BF351" s="303">
        <v>3873</v>
      </c>
      <c r="BG351" s="303">
        <v>2479</v>
      </c>
      <c r="BH351" s="303">
        <v>3765</v>
      </c>
      <c r="BI351" s="303">
        <v>4289</v>
      </c>
      <c r="BJ351" s="303">
        <v>6341</v>
      </c>
      <c r="BK351" s="303">
        <v>4126</v>
      </c>
      <c r="BL351" s="303">
        <v>3198</v>
      </c>
      <c r="BM351" s="313">
        <v>5972</v>
      </c>
      <c r="BN351" s="303">
        <v>1516</v>
      </c>
      <c r="BO351" s="303">
        <v>1153</v>
      </c>
      <c r="BP351" s="303">
        <v>412</v>
      </c>
      <c r="BQ351" s="303">
        <v>583</v>
      </c>
      <c r="BR351" s="303">
        <v>2308</v>
      </c>
      <c r="BS351" s="313">
        <v>8304</v>
      </c>
      <c r="BT351" s="348">
        <v>557</v>
      </c>
      <c r="BU351" s="303">
        <v>828</v>
      </c>
      <c r="BV351" s="303">
        <v>315</v>
      </c>
      <c r="BW351" s="303">
        <v>70</v>
      </c>
      <c r="BX351" s="303">
        <v>508</v>
      </c>
      <c r="BY351" s="303">
        <v>2797</v>
      </c>
      <c r="BZ351" s="303">
        <v>500</v>
      </c>
      <c r="CA351" s="303">
        <v>426</v>
      </c>
      <c r="CB351" s="303">
        <v>760</v>
      </c>
      <c r="CC351" s="303">
        <v>443</v>
      </c>
      <c r="CD351" s="303">
        <v>531</v>
      </c>
      <c r="CE351" s="303">
        <v>569</v>
      </c>
      <c r="CF351" s="313">
        <v>9674</v>
      </c>
      <c r="CG351" s="303">
        <v>205</v>
      </c>
      <c r="CH351" s="303">
        <v>548</v>
      </c>
      <c r="CI351" s="303">
        <v>139</v>
      </c>
      <c r="CJ351" s="303">
        <v>1268</v>
      </c>
      <c r="CK351" s="303">
        <v>2608</v>
      </c>
      <c r="CL351" s="303">
        <v>219</v>
      </c>
      <c r="CM351" s="303">
        <v>2488</v>
      </c>
      <c r="CN351" s="303">
        <v>162</v>
      </c>
      <c r="CO351" s="303">
        <v>64</v>
      </c>
      <c r="CP351" s="303">
        <v>354</v>
      </c>
      <c r="CQ351" s="303">
        <v>767</v>
      </c>
      <c r="CR351" s="303">
        <v>389</v>
      </c>
      <c r="CS351" s="303">
        <v>463</v>
      </c>
      <c r="CT351" s="313">
        <v>4342</v>
      </c>
      <c r="CU351" s="303">
        <v>1414</v>
      </c>
      <c r="CV351" s="303">
        <v>1381</v>
      </c>
      <c r="CW351" s="303">
        <v>331</v>
      </c>
      <c r="CX351" s="303">
        <v>661</v>
      </c>
      <c r="CY351" s="303">
        <v>555</v>
      </c>
      <c r="CZ351" s="313">
        <v>12715</v>
      </c>
      <c r="DA351" s="303">
        <v>246</v>
      </c>
      <c r="DB351" s="303">
        <v>188</v>
      </c>
      <c r="DC351" s="303">
        <v>3314</v>
      </c>
      <c r="DD351" s="303">
        <v>5767</v>
      </c>
      <c r="DE351" s="303">
        <v>1960</v>
      </c>
      <c r="DF351" s="303">
        <v>1240</v>
      </c>
      <c r="DG351" s="313">
        <v>123096</v>
      </c>
      <c r="DH351" s="314" t="s">
        <v>413</v>
      </c>
      <c r="DI351" s="303">
        <v>1022</v>
      </c>
      <c r="DJ351" s="303">
        <v>380</v>
      </c>
      <c r="DK351" s="303">
        <v>33</v>
      </c>
      <c r="DL351" s="314" t="s">
        <v>413</v>
      </c>
      <c r="DM351" s="303">
        <v>1235</v>
      </c>
      <c r="DN351" s="316" t="s">
        <v>413</v>
      </c>
      <c r="DO351" s="39"/>
      <c r="DP351" s="6"/>
      <c r="DQ351" s="6"/>
      <c r="DR351" s="6"/>
      <c r="DS351" s="6"/>
    </row>
    <row r="352" spans="1:124" s="31" customFormat="1" ht="16.5" customHeight="1">
      <c r="A352" s="164" t="s">
        <v>438</v>
      </c>
      <c r="B352" s="313">
        <v>8346</v>
      </c>
      <c r="C352" s="303">
        <v>583</v>
      </c>
      <c r="D352" s="303">
        <v>353</v>
      </c>
      <c r="E352" s="303">
        <v>201</v>
      </c>
      <c r="F352" s="303">
        <v>56</v>
      </c>
      <c r="G352" s="303">
        <v>447</v>
      </c>
      <c r="H352" s="303">
        <v>1518</v>
      </c>
      <c r="I352" s="303">
        <v>817</v>
      </c>
      <c r="J352" s="303">
        <v>117</v>
      </c>
      <c r="K352" s="303">
        <v>509</v>
      </c>
      <c r="L352" s="303">
        <v>2529</v>
      </c>
      <c r="M352" s="303">
        <v>329</v>
      </c>
      <c r="N352" s="303">
        <v>887</v>
      </c>
      <c r="O352" s="313">
        <v>2916</v>
      </c>
      <c r="P352" s="303">
        <v>500</v>
      </c>
      <c r="Q352" s="303">
        <v>537</v>
      </c>
      <c r="R352" s="303">
        <v>236</v>
      </c>
      <c r="S352" s="303">
        <v>198</v>
      </c>
      <c r="T352" s="303">
        <v>173</v>
      </c>
      <c r="U352" s="303">
        <v>669</v>
      </c>
      <c r="V352" s="303">
        <v>393</v>
      </c>
      <c r="W352" s="303">
        <v>210</v>
      </c>
      <c r="X352" s="313">
        <v>1938</v>
      </c>
      <c r="Y352" s="315" t="s">
        <v>413</v>
      </c>
      <c r="Z352" s="303">
        <v>573</v>
      </c>
      <c r="AA352" s="315" t="s">
        <v>413</v>
      </c>
      <c r="AB352" s="303">
        <v>396</v>
      </c>
      <c r="AC352" s="313">
        <v>3092</v>
      </c>
      <c r="AD352" s="303">
        <v>223</v>
      </c>
      <c r="AE352" s="303">
        <v>672</v>
      </c>
      <c r="AF352" s="303">
        <v>271</v>
      </c>
      <c r="AG352" s="303">
        <v>525</v>
      </c>
      <c r="AH352" s="303">
        <v>325</v>
      </c>
      <c r="AI352" s="303">
        <v>1076</v>
      </c>
      <c r="AJ352" s="313">
        <v>137</v>
      </c>
      <c r="AK352" s="303">
        <v>88</v>
      </c>
      <c r="AL352" s="303">
        <v>49</v>
      </c>
      <c r="AM352" s="313">
        <v>7155</v>
      </c>
      <c r="AN352" s="303">
        <v>394</v>
      </c>
      <c r="AO352" s="303">
        <v>594</v>
      </c>
      <c r="AP352" s="303">
        <v>852</v>
      </c>
      <c r="AQ352" s="303">
        <v>167</v>
      </c>
      <c r="AR352" s="303">
        <v>841</v>
      </c>
      <c r="AS352" s="303">
        <v>83</v>
      </c>
      <c r="AT352" s="303">
        <v>1297</v>
      </c>
      <c r="AU352" s="315" t="s">
        <v>413</v>
      </c>
      <c r="AV352" s="315" t="s">
        <v>413</v>
      </c>
      <c r="AW352" s="303">
        <v>389</v>
      </c>
      <c r="AX352" s="313">
        <v>5835</v>
      </c>
      <c r="AY352" s="303">
        <v>565</v>
      </c>
      <c r="AZ352" s="303">
        <v>2447</v>
      </c>
      <c r="BA352" s="303">
        <v>863</v>
      </c>
      <c r="BB352" s="303">
        <v>1452</v>
      </c>
      <c r="BC352" s="303">
        <v>508</v>
      </c>
      <c r="BD352" s="313">
        <v>17027</v>
      </c>
      <c r="BE352" s="303">
        <v>3704</v>
      </c>
      <c r="BF352" s="303">
        <v>1886</v>
      </c>
      <c r="BG352" s="303">
        <v>1270</v>
      </c>
      <c r="BH352" s="303">
        <v>1835</v>
      </c>
      <c r="BI352" s="303">
        <v>2187</v>
      </c>
      <c r="BJ352" s="303">
        <v>2841</v>
      </c>
      <c r="BK352" s="303">
        <v>1926</v>
      </c>
      <c r="BL352" s="303">
        <v>1378</v>
      </c>
      <c r="BM352" s="313">
        <v>3771</v>
      </c>
      <c r="BN352" s="303">
        <v>875</v>
      </c>
      <c r="BO352" s="303">
        <v>686</v>
      </c>
      <c r="BP352" s="303">
        <v>278</v>
      </c>
      <c r="BQ352" s="303">
        <v>344</v>
      </c>
      <c r="BR352" s="303">
        <v>1588</v>
      </c>
      <c r="BS352" s="313">
        <v>5629</v>
      </c>
      <c r="BT352" s="348">
        <v>319</v>
      </c>
      <c r="BU352" s="303">
        <v>577</v>
      </c>
      <c r="BV352" s="303">
        <v>239</v>
      </c>
      <c r="BW352" s="303">
        <v>54</v>
      </c>
      <c r="BX352" s="303">
        <v>335</v>
      </c>
      <c r="BY352" s="303">
        <v>1840</v>
      </c>
      <c r="BZ352" s="303">
        <v>390</v>
      </c>
      <c r="CA352" s="303">
        <v>371</v>
      </c>
      <c r="CB352" s="303">
        <v>564</v>
      </c>
      <c r="CC352" s="303">
        <v>351</v>
      </c>
      <c r="CD352" s="303">
        <v>270</v>
      </c>
      <c r="CE352" s="303">
        <v>319</v>
      </c>
      <c r="CF352" s="313">
        <v>6582</v>
      </c>
      <c r="CG352" s="303">
        <v>174</v>
      </c>
      <c r="CH352" s="303">
        <v>424</v>
      </c>
      <c r="CI352" s="303">
        <v>129</v>
      </c>
      <c r="CJ352" s="303">
        <v>701</v>
      </c>
      <c r="CK352" s="303">
        <v>1806</v>
      </c>
      <c r="CL352" s="303">
        <v>184</v>
      </c>
      <c r="CM352" s="303">
        <v>1564</v>
      </c>
      <c r="CN352" s="303">
        <v>108</v>
      </c>
      <c r="CO352" s="303">
        <v>47</v>
      </c>
      <c r="CP352" s="303">
        <v>302</v>
      </c>
      <c r="CQ352" s="303">
        <v>501</v>
      </c>
      <c r="CR352" s="303">
        <v>300</v>
      </c>
      <c r="CS352" s="303">
        <v>342</v>
      </c>
      <c r="CT352" s="313">
        <v>3118</v>
      </c>
      <c r="CU352" s="303">
        <v>934</v>
      </c>
      <c r="CV352" s="303">
        <v>943</v>
      </c>
      <c r="CW352" s="303">
        <v>254</v>
      </c>
      <c r="CX352" s="303">
        <v>576</v>
      </c>
      <c r="CY352" s="303">
        <v>411</v>
      </c>
      <c r="CZ352" s="313">
        <v>8349</v>
      </c>
      <c r="DA352" s="303">
        <v>155</v>
      </c>
      <c r="DB352" s="303">
        <v>106</v>
      </c>
      <c r="DC352" s="303">
        <v>2525</v>
      </c>
      <c r="DD352" s="303">
        <v>3110</v>
      </c>
      <c r="DE352" s="303">
        <v>1581</v>
      </c>
      <c r="DF352" s="303">
        <v>872</v>
      </c>
      <c r="DG352" s="313">
        <v>73895</v>
      </c>
      <c r="DH352" s="314" t="s">
        <v>413</v>
      </c>
      <c r="DI352" s="303">
        <v>482</v>
      </c>
      <c r="DJ352" s="303">
        <v>206</v>
      </c>
      <c r="DK352" s="303">
        <v>23</v>
      </c>
      <c r="DL352" s="314" t="s">
        <v>413</v>
      </c>
      <c r="DM352" s="303">
        <v>897</v>
      </c>
      <c r="DN352" s="316" t="s">
        <v>413</v>
      </c>
      <c r="DO352" s="39"/>
      <c r="DP352" s="6"/>
      <c r="DQ352" s="6"/>
      <c r="DR352" s="6"/>
      <c r="DS352" s="6"/>
    </row>
    <row r="353" spans="1:124" s="31" customFormat="1" ht="16.5" customHeight="1">
      <c r="A353" s="164" t="s">
        <v>439</v>
      </c>
      <c r="B353" s="313">
        <v>5279</v>
      </c>
      <c r="C353" s="303">
        <v>351</v>
      </c>
      <c r="D353" s="303">
        <v>132</v>
      </c>
      <c r="E353" s="303">
        <v>143</v>
      </c>
      <c r="F353" s="303">
        <v>51</v>
      </c>
      <c r="G353" s="303">
        <v>302</v>
      </c>
      <c r="H353" s="303">
        <v>965</v>
      </c>
      <c r="I353" s="303">
        <v>542</v>
      </c>
      <c r="J353" s="303">
        <v>40</v>
      </c>
      <c r="K353" s="303">
        <v>288</v>
      </c>
      <c r="L353" s="303">
        <v>1824</v>
      </c>
      <c r="M353" s="303">
        <v>123</v>
      </c>
      <c r="N353" s="303">
        <v>518</v>
      </c>
      <c r="O353" s="313">
        <v>1517</v>
      </c>
      <c r="P353" s="303">
        <v>269</v>
      </c>
      <c r="Q353" s="303">
        <v>268</v>
      </c>
      <c r="R353" s="303">
        <v>136</v>
      </c>
      <c r="S353" s="303">
        <v>85</v>
      </c>
      <c r="T353" s="303">
        <v>128</v>
      </c>
      <c r="U353" s="303">
        <v>390</v>
      </c>
      <c r="V353" s="303">
        <v>203</v>
      </c>
      <c r="W353" s="303">
        <v>38</v>
      </c>
      <c r="X353" s="313">
        <v>1105</v>
      </c>
      <c r="Y353" s="315" t="s">
        <v>413</v>
      </c>
      <c r="Z353" s="303">
        <v>332</v>
      </c>
      <c r="AA353" s="315" t="s">
        <v>413</v>
      </c>
      <c r="AB353" s="303">
        <v>226</v>
      </c>
      <c r="AC353" s="313">
        <v>1822</v>
      </c>
      <c r="AD353" s="303">
        <v>261</v>
      </c>
      <c r="AE353" s="303">
        <v>401</v>
      </c>
      <c r="AF353" s="303">
        <v>92</v>
      </c>
      <c r="AG353" s="303">
        <v>477</v>
      </c>
      <c r="AH353" s="303">
        <v>173</v>
      </c>
      <c r="AI353" s="303">
        <v>418</v>
      </c>
      <c r="AJ353" s="313">
        <v>106</v>
      </c>
      <c r="AK353" s="303">
        <v>26</v>
      </c>
      <c r="AL353" s="303">
        <v>80</v>
      </c>
      <c r="AM353" s="313">
        <v>3011</v>
      </c>
      <c r="AN353" s="303">
        <v>169</v>
      </c>
      <c r="AO353" s="303">
        <v>317</v>
      </c>
      <c r="AP353" s="303">
        <v>676</v>
      </c>
      <c r="AQ353" s="303">
        <v>87</v>
      </c>
      <c r="AR353" s="303">
        <v>343</v>
      </c>
      <c r="AS353" s="303">
        <v>83</v>
      </c>
      <c r="AT353" s="303">
        <v>294</v>
      </c>
      <c r="AU353" s="315" t="s">
        <v>413</v>
      </c>
      <c r="AV353" s="315" t="s">
        <v>413</v>
      </c>
      <c r="AW353" s="303">
        <v>201</v>
      </c>
      <c r="AX353" s="313">
        <v>5029</v>
      </c>
      <c r="AY353" s="303">
        <v>325</v>
      </c>
      <c r="AZ353" s="303">
        <v>2257</v>
      </c>
      <c r="BA353" s="303">
        <v>404</v>
      </c>
      <c r="BB353" s="303">
        <v>1756</v>
      </c>
      <c r="BC353" s="303">
        <v>287</v>
      </c>
      <c r="BD353" s="313">
        <v>17774</v>
      </c>
      <c r="BE353" s="303">
        <v>3026</v>
      </c>
      <c r="BF353" s="303">
        <v>1987</v>
      </c>
      <c r="BG353" s="303">
        <v>1209</v>
      </c>
      <c r="BH353" s="303">
        <v>1930</v>
      </c>
      <c r="BI353" s="303">
        <v>2102</v>
      </c>
      <c r="BJ353" s="303">
        <v>3500</v>
      </c>
      <c r="BK353" s="303">
        <v>2200</v>
      </c>
      <c r="BL353" s="303">
        <v>1820</v>
      </c>
      <c r="BM353" s="313">
        <v>2201</v>
      </c>
      <c r="BN353" s="303">
        <v>641</v>
      </c>
      <c r="BO353" s="303">
        <v>467</v>
      </c>
      <c r="BP353" s="303">
        <v>134</v>
      </c>
      <c r="BQ353" s="303">
        <v>239</v>
      </c>
      <c r="BR353" s="303">
        <v>720</v>
      </c>
      <c r="BS353" s="313">
        <v>2675</v>
      </c>
      <c r="BT353" s="348">
        <v>238</v>
      </c>
      <c r="BU353" s="303">
        <v>251</v>
      </c>
      <c r="BV353" s="303">
        <v>76</v>
      </c>
      <c r="BW353" s="303">
        <v>16</v>
      </c>
      <c r="BX353" s="303">
        <v>173</v>
      </c>
      <c r="BY353" s="303">
        <v>957</v>
      </c>
      <c r="BZ353" s="303">
        <v>110</v>
      </c>
      <c r="CA353" s="303">
        <v>55</v>
      </c>
      <c r="CB353" s="303">
        <v>196</v>
      </c>
      <c r="CC353" s="303">
        <v>92</v>
      </c>
      <c r="CD353" s="303">
        <v>261</v>
      </c>
      <c r="CE353" s="303">
        <v>250</v>
      </c>
      <c r="CF353" s="313">
        <v>3092</v>
      </c>
      <c r="CG353" s="303">
        <v>31</v>
      </c>
      <c r="CH353" s="303">
        <v>124</v>
      </c>
      <c r="CI353" s="303">
        <v>10</v>
      </c>
      <c r="CJ353" s="303">
        <v>567</v>
      </c>
      <c r="CK353" s="303">
        <v>802</v>
      </c>
      <c r="CL353" s="303">
        <v>35</v>
      </c>
      <c r="CM353" s="303">
        <v>924</v>
      </c>
      <c r="CN353" s="303">
        <v>54</v>
      </c>
      <c r="CO353" s="303">
        <v>17</v>
      </c>
      <c r="CP353" s="303">
        <v>52</v>
      </c>
      <c r="CQ353" s="303">
        <v>266</v>
      </c>
      <c r="CR353" s="303">
        <v>89</v>
      </c>
      <c r="CS353" s="303">
        <v>121</v>
      </c>
      <c r="CT353" s="313">
        <v>1224</v>
      </c>
      <c r="CU353" s="303">
        <v>480</v>
      </c>
      <c r="CV353" s="303">
        <v>438</v>
      </c>
      <c r="CW353" s="303">
        <v>77</v>
      </c>
      <c r="CX353" s="303">
        <v>85</v>
      </c>
      <c r="CY353" s="303">
        <v>144</v>
      </c>
      <c r="CZ353" s="313">
        <v>4366</v>
      </c>
      <c r="DA353" s="303">
        <v>91</v>
      </c>
      <c r="DB353" s="303">
        <v>82</v>
      </c>
      <c r="DC353" s="303">
        <v>789</v>
      </c>
      <c r="DD353" s="303">
        <v>2657</v>
      </c>
      <c r="DE353" s="303">
        <v>379</v>
      </c>
      <c r="DF353" s="303">
        <v>368</v>
      </c>
      <c r="DG353" s="313">
        <v>49201</v>
      </c>
      <c r="DH353" s="314" t="s">
        <v>413</v>
      </c>
      <c r="DI353" s="303">
        <v>540</v>
      </c>
      <c r="DJ353" s="303">
        <v>174</v>
      </c>
      <c r="DK353" s="303">
        <v>10</v>
      </c>
      <c r="DL353" s="314" t="s">
        <v>413</v>
      </c>
      <c r="DM353" s="303">
        <v>338</v>
      </c>
      <c r="DN353" s="316" t="s">
        <v>413</v>
      </c>
      <c r="DO353" s="39"/>
      <c r="DP353" s="6"/>
      <c r="DQ353" s="6"/>
      <c r="DR353" s="6"/>
      <c r="DS353" s="6"/>
    </row>
    <row r="354" spans="1:124" s="97" customFormat="1" ht="16.5" customHeight="1">
      <c r="A354" s="111" t="s">
        <v>440</v>
      </c>
      <c r="B354" s="424">
        <v>10.569838815054045</v>
      </c>
      <c r="C354" s="425">
        <v>10.617738671759543</v>
      </c>
      <c r="D354" s="425">
        <v>8.7607758605754071</v>
      </c>
      <c r="E354" s="425">
        <v>8.0773412708310026</v>
      </c>
      <c r="F354" s="425">
        <v>5.6298487784619189</v>
      </c>
      <c r="G354" s="425">
        <v>9.8402869713878882</v>
      </c>
      <c r="H354" s="425">
        <v>13.154835319155767</v>
      </c>
      <c r="I354" s="425">
        <v>10.435497087408383</v>
      </c>
      <c r="J354" s="425">
        <v>5.6407837557864413</v>
      </c>
      <c r="K354" s="425">
        <v>7.600423536342543</v>
      </c>
      <c r="L354" s="425">
        <v>11.680932055127686</v>
      </c>
      <c r="M354" s="425">
        <v>6.651081635840332</v>
      </c>
      <c r="N354" s="425">
        <v>12.14184982785266</v>
      </c>
      <c r="O354" s="424">
        <v>10.081918424609009</v>
      </c>
      <c r="P354" s="425">
        <v>8.8172496419635742</v>
      </c>
      <c r="Q354" s="425">
        <v>8.7972827026480012</v>
      </c>
      <c r="R354" s="425">
        <v>9.7276091540059912</v>
      </c>
      <c r="S354" s="425">
        <v>8.8908529074405696</v>
      </c>
      <c r="T354" s="425">
        <v>9.9086436615759297</v>
      </c>
      <c r="U354" s="425">
        <v>12.130943219539382</v>
      </c>
      <c r="V354" s="425">
        <v>13.296989344779444</v>
      </c>
      <c r="W354" s="425">
        <v>8.729970878403563</v>
      </c>
      <c r="X354" s="424">
        <v>6.6103897091136385</v>
      </c>
      <c r="Y354" s="426" t="s">
        <v>413</v>
      </c>
      <c r="Z354" s="425">
        <v>7.6237253936879732</v>
      </c>
      <c r="AA354" s="315" t="s">
        <v>413</v>
      </c>
      <c r="AB354" s="425">
        <v>6.187623293694438</v>
      </c>
      <c r="AC354" s="424">
        <v>12.705522690965124</v>
      </c>
      <c r="AD354" s="425">
        <v>10.770853205781728</v>
      </c>
      <c r="AE354" s="425">
        <v>18.651671486551678</v>
      </c>
      <c r="AF354" s="425">
        <v>11.183103785868862</v>
      </c>
      <c r="AG354" s="425">
        <v>9.452043333273112</v>
      </c>
      <c r="AH354" s="425">
        <v>11.344799705463458</v>
      </c>
      <c r="AI354" s="425">
        <v>14.656940299715334</v>
      </c>
      <c r="AJ354" s="424">
        <v>4.577617659883165</v>
      </c>
      <c r="AK354" s="425">
        <v>4.8722001542419111</v>
      </c>
      <c r="AL354" s="425">
        <v>4.345434781301349</v>
      </c>
      <c r="AM354" s="424">
        <v>10.956922260231265</v>
      </c>
      <c r="AN354" s="425">
        <v>12.004564280214439</v>
      </c>
      <c r="AO354" s="425">
        <v>17.443239606254664</v>
      </c>
      <c r="AP354" s="425">
        <v>13.093490506237648</v>
      </c>
      <c r="AQ354" s="425">
        <v>9.3568994147428874</v>
      </c>
      <c r="AR354" s="425">
        <v>9.0083596077359918</v>
      </c>
      <c r="AS354" s="425">
        <v>6.4905928779701316</v>
      </c>
      <c r="AT354" s="425">
        <v>9.7452835666554662</v>
      </c>
      <c r="AU354" s="315" t="s">
        <v>413</v>
      </c>
      <c r="AV354" s="315" t="s">
        <v>413</v>
      </c>
      <c r="AW354" s="425">
        <v>10.286622978234991</v>
      </c>
      <c r="AX354" s="424">
        <v>11.184963728867586</v>
      </c>
      <c r="AY354" s="425">
        <v>10.971832721505313</v>
      </c>
      <c r="AZ354" s="425">
        <v>10.387834849732354</v>
      </c>
      <c r="BA354" s="425">
        <v>11.09149541663996</v>
      </c>
      <c r="BB354" s="425">
        <v>13.626220245883784</v>
      </c>
      <c r="BC354" s="425">
        <v>9.0660606118372513</v>
      </c>
      <c r="BD354" s="424">
        <v>14.118648132957627</v>
      </c>
      <c r="BE354" s="425">
        <v>9.3852392799513336</v>
      </c>
      <c r="BF354" s="425">
        <v>21.502566457185836</v>
      </c>
      <c r="BG354" s="425">
        <v>11.809873268151975</v>
      </c>
      <c r="BH354" s="425">
        <v>21.053560936867829</v>
      </c>
      <c r="BI354" s="425">
        <v>11.283614092951929</v>
      </c>
      <c r="BJ354" s="425">
        <v>18.981459874293449</v>
      </c>
      <c r="BK354" s="425">
        <v>14.348392790999643</v>
      </c>
      <c r="BL354" s="425">
        <v>18.044761095901777</v>
      </c>
      <c r="BM354" s="424">
        <v>10.338201688943562</v>
      </c>
      <c r="BN354" s="425">
        <v>12.282909083644515</v>
      </c>
      <c r="BO354" s="425">
        <v>14.213076673275015</v>
      </c>
      <c r="BP354" s="425">
        <v>5.1250934804584336</v>
      </c>
      <c r="BQ354" s="425">
        <v>12.97108506621019</v>
      </c>
      <c r="BR354" s="425">
        <v>9.3146237421758844</v>
      </c>
      <c r="BS354" s="424">
        <v>9.0675067664203493</v>
      </c>
      <c r="BT354" s="427">
        <v>11.366097267158953</v>
      </c>
      <c r="BU354" s="425">
        <v>8.8554199125448569</v>
      </c>
      <c r="BV354" s="425">
        <v>9.5100839978953591</v>
      </c>
      <c r="BW354" s="425">
        <v>4.8106873920470123</v>
      </c>
      <c r="BX354" s="425">
        <v>9.245877141297445</v>
      </c>
      <c r="BY354" s="425">
        <v>10.203232382252164</v>
      </c>
      <c r="BZ354" s="425">
        <v>9.1080119778468074</v>
      </c>
      <c r="CA354" s="425">
        <v>8.6379209404520161</v>
      </c>
      <c r="CB354" s="425">
        <v>7.1245494226649067</v>
      </c>
      <c r="CC354" s="425">
        <v>9.1381992822114633</v>
      </c>
      <c r="CD354" s="425">
        <v>7.3341486290112128</v>
      </c>
      <c r="CE354" s="425">
        <v>8.7838822831780785</v>
      </c>
      <c r="CF354" s="424">
        <v>10.347121077579027</v>
      </c>
      <c r="CG354" s="425">
        <v>9.914810601306165</v>
      </c>
      <c r="CH354" s="425">
        <v>10.161951103823064</v>
      </c>
      <c r="CI354" s="425">
        <v>3.9953601302844506</v>
      </c>
      <c r="CJ354" s="425">
        <v>10.686414867812047</v>
      </c>
      <c r="CK354" s="425">
        <v>10.216366991987924</v>
      </c>
      <c r="CL354" s="425">
        <v>9.2311008563674832</v>
      </c>
      <c r="CM354" s="425">
        <v>12.228793018113953</v>
      </c>
      <c r="CN354" s="425">
        <v>7.2597236844470725</v>
      </c>
      <c r="CO354" s="425">
        <v>5.9755890169542241</v>
      </c>
      <c r="CP354" s="425">
        <v>10.532509594775069</v>
      </c>
      <c r="CQ354" s="425">
        <v>10.251966864457428</v>
      </c>
      <c r="CR354" s="425">
        <v>7.6192437190751852</v>
      </c>
      <c r="CS354" s="425">
        <v>14.497150363546693</v>
      </c>
      <c r="CT354" s="424">
        <v>8.1221476576355816</v>
      </c>
      <c r="CU354" s="425">
        <v>6.9373490539027696</v>
      </c>
      <c r="CV354" s="425">
        <v>10.612308282427733</v>
      </c>
      <c r="CW354" s="425">
        <v>7.626867126126986</v>
      </c>
      <c r="CX354" s="425">
        <v>7.8114331570980937</v>
      </c>
      <c r="CY354" s="425">
        <v>7.6432871452643765</v>
      </c>
      <c r="CZ354" s="424">
        <v>13.89783392068675</v>
      </c>
      <c r="DA354" s="425">
        <v>9.0526218226717088</v>
      </c>
      <c r="DB354" s="425">
        <v>8.2603136233688641</v>
      </c>
      <c r="DC354" s="425">
        <v>16.081996605030618</v>
      </c>
      <c r="DD354" s="425">
        <v>14.687142635034604</v>
      </c>
      <c r="DE354" s="425">
        <v>11.594894028164203</v>
      </c>
      <c r="DF354" s="425">
        <v>12.758294884332978</v>
      </c>
      <c r="DG354" s="424">
        <v>11.323519399338211</v>
      </c>
      <c r="DH354" s="428" t="s">
        <v>413</v>
      </c>
      <c r="DI354" s="425">
        <v>17.336841926662458</v>
      </c>
      <c r="DJ354" s="425">
        <v>6.1147033333386931</v>
      </c>
      <c r="DK354" s="425">
        <v>1.0118954171119054</v>
      </c>
      <c r="DL354" s="428" t="s">
        <v>413</v>
      </c>
      <c r="DM354" s="425">
        <v>9.4447010498576258</v>
      </c>
      <c r="DN354" s="429" t="s">
        <v>413</v>
      </c>
    </row>
    <row r="355" spans="1:124" s="31" customFormat="1" ht="16.5" customHeight="1">
      <c r="A355" s="163" t="s">
        <v>598</v>
      </c>
      <c r="B355" s="313"/>
      <c r="C355" s="303"/>
      <c r="D355" s="303"/>
      <c r="E355" s="303"/>
      <c r="F355" s="303"/>
      <c r="G355" s="303"/>
      <c r="H355" s="303"/>
      <c r="I355" s="303"/>
      <c r="J355" s="303"/>
      <c r="K355" s="303"/>
      <c r="L355" s="303"/>
      <c r="M355" s="303"/>
      <c r="N355" s="303"/>
      <c r="O355" s="313"/>
      <c r="P355" s="303"/>
      <c r="Q355" s="303"/>
      <c r="R355" s="303"/>
      <c r="S355" s="303"/>
      <c r="T355" s="303"/>
      <c r="U355" s="303"/>
      <c r="V355" s="303"/>
      <c r="W355" s="303"/>
      <c r="X355" s="313"/>
      <c r="Y355" s="315"/>
      <c r="Z355" s="303"/>
      <c r="AA355" s="315"/>
      <c r="AB355" s="303"/>
      <c r="AC355" s="313"/>
      <c r="AD355" s="303"/>
      <c r="AE355" s="303"/>
      <c r="AF355" s="303"/>
      <c r="AG355" s="303"/>
      <c r="AH355" s="303"/>
      <c r="AI355" s="303"/>
      <c r="AJ355" s="313"/>
      <c r="AK355" s="303"/>
      <c r="AL355" s="303"/>
      <c r="AM355" s="313"/>
      <c r="AN355" s="303"/>
      <c r="AO355" s="303"/>
      <c r="AP355" s="303"/>
      <c r="AQ355" s="303"/>
      <c r="AR355" s="303"/>
      <c r="AS355" s="303"/>
      <c r="AT355" s="303"/>
      <c r="AU355" s="315"/>
      <c r="AV355" s="315"/>
      <c r="AW355" s="303"/>
      <c r="AX355" s="313"/>
      <c r="AY355" s="303"/>
      <c r="AZ355" s="303"/>
      <c r="BA355" s="303"/>
      <c r="BB355" s="303"/>
      <c r="BC355" s="303"/>
      <c r="BD355" s="313"/>
      <c r="BE355" s="303"/>
      <c r="BF355" s="303"/>
      <c r="BG355" s="303"/>
      <c r="BH355" s="303"/>
      <c r="BI355" s="303"/>
      <c r="BJ355" s="303"/>
      <c r="BK355" s="303"/>
      <c r="BL355" s="303"/>
      <c r="BM355" s="313"/>
      <c r="BN355" s="303"/>
      <c r="BO355" s="303"/>
      <c r="BP355" s="303"/>
      <c r="BQ355" s="303"/>
      <c r="BR355" s="303"/>
      <c r="BS355" s="313"/>
      <c r="BT355" s="348"/>
      <c r="BU355" s="303"/>
      <c r="BV355" s="303"/>
      <c r="BW355" s="303"/>
      <c r="BX355" s="303"/>
      <c r="BY355" s="303"/>
      <c r="BZ355" s="303"/>
      <c r="CA355" s="303"/>
      <c r="CB355" s="303"/>
      <c r="CC355" s="303"/>
      <c r="CD355" s="303"/>
      <c r="CE355" s="303"/>
      <c r="CF355" s="313"/>
      <c r="CG355" s="303"/>
      <c r="CH355" s="303"/>
      <c r="CI355" s="303"/>
      <c r="CJ355" s="303"/>
      <c r="CK355" s="303"/>
      <c r="CL355" s="303"/>
      <c r="CM355" s="303"/>
      <c r="CN355" s="303"/>
      <c r="CO355" s="303"/>
      <c r="CP355" s="303"/>
      <c r="CQ355" s="303"/>
      <c r="CR355" s="303"/>
      <c r="CS355" s="303"/>
      <c r="CT355" s="313"/>
      <c r="CU355" s="303"/>
      <c r="CV355" s="303"/>
      <c r="CW355" s="303"/>
      <c r="CX355" s="303"/>
      <c r="CY355" s="303"/>
      <c r="CZ355" s="313"/>
      <c r="DA355" s="303"/>
      <c r="DB355" s="303"/>
      <c r="DC355" s="303"/>
      <c r="DD355" s="303"/>
      <c r="DE355" s="303"/>
      <c r="DF355" s="303"/>
      <c r="DG355" s="313"/>
      <c r="DH355" s="314"/>
      <c r="DI355" s="303"/>
      <c r="DJ355" s="303"/>
      <c r="DK355" s="303"/>
      <c r="DL355" s="314"/>
      <c r="DM355" s="303"/>
      <c r="DN355" s="316"/>
      <c r="DO355" s="39"/>
      <c r="DP355" s="6"/>
      <c r="DQ355" s="6"/>
      <c r="DR355" s="6"/>
      <c r="DS355" s="6"/>
    </row>
    <row r="356" spans="1:124" s="31" customFormat="1" ht="16.5" customHeight="1">
      <c r="A356" s="164" t="s">
        <v>441</v>
      </c>
      <c r="B356" s="313">
        <f>SUM(C356:N356)</f>
        <v>7817</v>
      </c>
      <c r="C356" s="303">
        <v>618</v>
      </c>
      <c r="D356" s="303">
        <v>658</v>
      </c>
      <c r="E356" s="303">
        <v>227</v>
      </c>
      <c r="F356" s="303">
        <v>156</v>
      </c>
      <c r="G356" s="303">
        <v>445</v>
      </c>
      <c r="H356" s="303">
        <v>1270</v>
      </c>
      <c r="I356" s="303">
        <v>1021</v>
      </c>
      <c r="J356" s="303">
        <v>305</v>
      </c>
      <c r="K356" s="303">
        <v>534</v>
      </c>
      <c r="L356" s="303">
        <v>1794</v>
      </c>
      <c r="M356" s="303">
        <v>390</v>
      </c>
      <c r="N356" s="303">
        <v>399</v>
      </c>
      <c r="O356" s="313">
        <f>SUM(P356:W356)</f>
        <v>4068</v>
      </c>
      <c r="P356" s="303">
        <v>667</v>
      </c>
      <c r="Q356" s="303">
        <v>491</v>
      </c>
      <c r="R356" s="303">
        <v>386</v>
      </c>
      <c r="S356" s="303">
        <v>430</v>
      </c>
      <c r="T356" s="303">
        <v>295</v>
      </c>
      <c r="U356" s="303">
        <v>929</v>
      </c>
      <c r="V356" s="303">
        <v>605</v>
      </c>
      <c r="W356" s="303">
        <v>265</v>
      </c>
      <c r="X356" s="313">
        <f>SUM(Y356:AB356)</f>
        <v>3894</v>
      </c>
      <c r="Y356" s="315">
        <v>662</v>
      </c>
      <c r="Z356" s="303">
        <v>1058</v>
      </c>
      <c r="AA356" s="315">
        <v>1301</v>
      </c>
      <c r="AB356" s="303">
        <v>873</v>
      </c>
      <c r="AC356" s="313">
        <v>3925</v>
      </c>
      <c r="AD356" s="303">
        <v>633</v>
      </c>
      <c r="AE356" s="303">
        <v>651</v>
      </c>
      <c r="AF356" s="303">
        <v>458</v>
      </c>
      <c r="AG356" s="303">
        <v>712</v>
      </c>
      <c r="AH356" s="303">
        <v>391</v>
      </c>
      <c r="AI356" s="303">
        <v>1081</v>
      </c>
      <c r="AJ356" s="313">
        <f>SUM(AK356:AL356)</f>
        <v>160</v>
      </c>
      <c r="AK356" s="303">
        <v>81</v>
      </c>
      <c r="AL356" s="303">
        <v>79</v>
      </c>
      <c r="AM356" s="313">
        <f>SUM(AN356:AW356)</f>
        <v>7636</v>
      </c>
      <c r="AN356" s="303">
        <v>465</v>
      </c>
      <c r="AO356" s="303">
        <v>554</v>
      </c>
      <c r="AP356" s="303">
        <v>1032</v>
      </c>
      <c r="AQ356" s="303">
        <v>313</v>
      </c>
      <c r="AR356" s="303">
        <v>1301</v>
      </c>
      <c r="AS356" s="303">
        <v>335</v>
      </c>
      <c r="AT356" s="303">
        <v>1005</v>
      </c>
      <c r="AU356" s="315">
        <v>977</v>
      </c>
      <c r="AV356" s="315">
        <v>897</v>
      </c>
      <c r="AW356" s="303">
        <v>757</v>
      </c>
      <c r="AX356" s="313">
        <f>SUM(AY356:BC356)</f>
        <v>11517</v>
      </c>
      <c r="AY356" s="303">
        <v>1222</v>
      </c>
      <c r="AZ356" s="303">
        <v>5006</v>
      </c>
      <c r="BA356" s="303">
        <v>1150</v>
      </c>
      <c r="BB356" s="303">
        <v>3265</v>
      </c>
      <c r="BC356" s="303">
        <v>874</v>
      </c>
      <c r="BD356" s="313">
        <v>6653</v>
      </c>
      <c r="BE356" s="303">
        <v>749</v>
      </c>
      <c r="BF356" s="303">
        <v>1162</v>
      </c>
      <c r="BG356" s="303">
        <v>679</v>
      </c>
      <c r="BH356" s="303">
        <v>698</v>
      </c>
      <c r="BI356" s="303">
        <v>772</v>
      </c>
      <c r="BJ356" s="303">
        <v>1085</v>
      </c>
      <c r="BK356" s="303">
        <v>677</v>
      </c>
      <c r="BL356" s="303">
        <v>830</v>
      </c>
      <c r="BM356" s="313">
        <f>SUM(BN356:BR356)</f>
        <v>5643</v>
      </c>
      <c r="BN356" s="303">
        <v>941</v>
      </c>
      <c r="BO356" s="303">
        <v>1129</v>
      </c>
      <c r="BP356" s="303">
        <v>771</v>
      </c>
      <c r="BQ356" s="303">
        <v>525</v>
      </c>
      <c r="BR356" s="303">
        <v>2277</v>
      </c>
      <c r="BS356" s="313">
        <f>SUM(BT356:CE356)</f>
        <v>7450</v>
      </c>
      <c r="BT356" s="348">
        <v>507</v>
      </c>
      <c r="BU356" s="303">
        <v>752</v>
      </c>
      <c r="BV356" s="303">
        <v>290</v>
      </c>
      <c r="BW356" s="303">
        <v>303</v>
      </c>
      <c r="BX356" s="303">
        <v>628</v>
      </c>
      <c r="BY356" s="303">
        <v>1306</v>
      </c>
      <c r="BZ356" s="303">
        <v>498</v>
      </c>
      <c r="CA356" s="303">
        <v>732</v>
      </c>
      <c r="CB356" s="303">
        <v>657</v>
      </c>
      <c r="CC356" s="303">
        <v>628</v>
      </c>
      <c r="CD356" s="303">
        <v>653</v>
      </c>
      <c r="CE356" s="303">
        <v>496</v>
      </c>
      <c r="CF356" s="313">
        <f>SUM(CG356:CS356)</f>
        <v>5744</v>
      </c>
      <c r="CG356" s="303">
        <v>185</v>
      </c>
      <c r="CH356" s="303">
        <v>445</v>
      </c>
      <c r="CI356" s="303">
        <v>229</v>
      </c>
      <c r="CJ356" s="303">
        <v>664</v>
      </c>
      <c r="CK356" s="303">
        <v>1157</v>
      </c>
      <c r="CL356" s="303">
        <v>224</v>
      </c>
      <c r="CM356" s="303">
        <v>931</v>
      </c>
      <c r="CN356" s="303">
        <v>271</v>
      </c>
      <c r="CO356" s="303">
        <v>59</v>
      </c>
      <c r="CP356" s="303">
        <v>226</v>
      </c>
      <c r="CQ356" s="303">
        <v>479</v>
      </c>
      <c r="CR356" s="303">
        <v>519</v>
      </c>
      <c r="CS356" s="303">
        <v>355</v>
      </c>
      <c r="CT356" s="313">
        <f>SUM(CU356:CY356)</f>
        <v>4198</v>
      </c>
      <c r="CU356" s="303">
        <v>1155</v>
      </c>
      <c r="CV356" s="303">
        <v>939</v>
      </c>
      <c r="CW356" s="303">
        <v>440</v>
      </c>
      <c r="CX356" s="303">
        <v>977</v>
      </c>
      <c r="CY356" s="303">
        <v>687</v>
      </c>
      <c r="CZ356" s="313">
        <f>SUM(DA356:DF356)</f>
        <v>4196</v>
      </c>
      <c r="DA356" s="303">
        <v>146</v>
      </c>
      <c r="DB356" s="303">
        <v>133</v>
      </c>
      <c r="DC356" s="303">
        <v>665</v>
      </c>
      <c r="DD356" s="303">
        <v>1862</v>
      </c>
      <c r="DE356" s="303">
        <v>722</v>
      </c>
      <c r="DF356" s="303">
        <v>668</v>
      </c>
      <c r="DG356" s="313">
        <v>72900</v>
      </c>
      <c r="DH356" s="314" t="s">
        <v>413</v>
      </c>
      <c r="DI356" s="303">
        <v>61</v>
      </c>
      <c r="DJ356" s="303">
        <v>45</v>
      </c>
      <c r="DK356" s="303">
        <v>32</v>
      </c>
      <c r="DL356" s="314" t="s">
        <v>413</v>
      </c>
      <c r="DM356" s="303">
        <v>290</v>
      </c>
      <c r="DN356" s="316">
        <v>1</v>
      </c>
      <c r="DO356" s="39"/>
      <c r="DP356" s="6"/>
      <c r="DQ356" s="6"/>
      <c r="DR356" s="6"/>
      <c r="DS356" s="6"/>
    </row>
    <row r="357" spans="1:124" s="97" customFormat="1" ht="16.5" customHeight="1">
      <c r="A357" s="111" t="s">
        <v>442</v>
      </c>
      <c r="B357" s="428" t="s">
        <v>413</v>
      </c>
      <c r="C357" s="426">
        <v>37</v>
      </c>
      <c r="D357" s="426">
        <v>44.6</v>
      </c>
      <c r="E357" s="426">
        <v>36.299999999999997</v>
      </c>
      <c r="F357" s="426">
        <v>37.200000000000003</v>
      </c>
      <c r="G357" s="426">
        <v>36.700000000000003</v>
      </c>
      <c r="H357" s="426">
        <v>36</v>
      </c>
      <c r="I357" s="426">
        <v>41.4</v>
      </c>
      <c r="J357" s="426">
        <v>43</v>
      </c>
      <c r="K357" s="426">
        <v>34.4</v>
      </c>
      <c r="L357" s="426">
        <v>34</v>
      </c>
      <c r="M357" s="426">
        <v>32.4</v>
      </c>
      <c r="N357" s="426">
        <v>26.5</v>
      </c>
      <c r="O357" s="428" t="s">
        <v>413</v>
      </c>
      <c r="P357" s="426">
        <v>36.4</v>
      </c>
      <c r="Q357" s="426">
        <v>34.5</v>
      </c>
      <c r="R357" s="426">
        <v>43.8</v>
      </c>
      <c r="S357" s="426">
        <v>46.4</v>
      </c>
      <c r="T357" s="426">
        <v>38</v>
      </c>
      <c r="U357" s="426">
        <v>43.7</v>
      </c>
      <c r="V357" s="426">
        <v>42.9</v>
      </c>
      <c r="W357" s="426">
        <v>45.1</v>
      </c>
      <c r="X357" s="428">
        <v>43.4</v>
      </c>
      <c r="Y357" s="426">
        <v>46.1</v>
      </c>
      <c r="Z357" s="426">
        <v>40.700000000000003</v>
      </c>
      <c r="AA357" s="315">
        <v>43.9</v>
      </c>
      <c r="AB357" s="426">
        <v>44</v>
      </c>
      <c r="AC357" s="428">
        <v>43.1</v>
      </c>
      <c r="AD357" s="426">
        <v>49.5</v>
      </c>
      <c r="AE357" s="426">
        <v>42.2</v>
      </c>
      <c r="AF357" s="426">
        <v>45.1</v>
      </c>
      <c r="AG357" s="426">
        <v>37.299999999999997</v>
      </c>
      <c r="AH357" s="426">
        <v>41.2</v>
      </c>
      <c r="AI357" s="426">
        <v>44.8</v>
      </c>
      <c r="AJ357" s="428">
        <v>28.5</v>
      </c>
      <c r="AK357" s="426">
        <v>26.5</v>
      </c>
      <c r="AL357" s="426">
        <v>31</v>
      </c>
      <c r="AM357" s="428" t="s">
        <v>413</v>
      </c>
      <c r="AN357" s="426">
        <v>48.8</v>
      </c>
      <c r="AO357" s="426">
        <v>45</v>
      </c>
      <c r="AP357" s="426">
        <v>42.6</v>
      </c>
      <c r="AQ357" s="426">
        <v>45.3</v>
      </c>
      <c r="AR357" s="426">
        <v>47.4</v>
      </c>
      <c r="AS357" s="426">
        <v>46.7</v>
      </c>
      <c r="AT357" s="426">
        <v>40.6</v>
      </c>
      <c r="AU357" s="315">
        <v>36.9</v>
      </c>
      <c r="AV357" s="315">
        <v>39.299999999999997</v>
      </c>
      <c r="AW357" s="426">
        <v>46.1</v>
      </c>
      <c r="AX357" s="428" t="s">
        <v>413</v>
      </c>
      <c r="AY357" s="426">
        <v>46.1</v>
      </c>
      <c r="AZ357" s="426">
        <v>41.7</v>
      </c>
      <c r="BA357" s="426">
        <v>36.799999999999997</v>
      </c>
      <c r="BB357" s="426">
        <v>45</v>
      </c>
      <c r="BC357" s="426">
        <v>38.299999999999997</v>
      </c>
      <c r="BD357" s="428">
        <v>25.7</v>
      </c>
      <c r="BE357" s="426">
        <v>19</v>
      </c>
      <c r="BF357" s="426">
        <v>31.6</v>
      </c>
      <c r="BG357" s="426">
        <v>25.7</v>
      </c>
      <c r="BH357" s="426">
        <v>26</v>
      </c>
      <c r="BI357" s="426">
        <v>24.6</v>
      </c>
      <c r="BJ357" s="426">
        <v>28</v>
      </c>
      <c r="BK357" s="426">
        <v>23.7</v>
      </c>
      <c r="BL357" s="426">
        <v>26.8</v>
      </c>
      <c r="BM357" s="428" t="s">
        <v>413</v>
      </c>
      <c r="BN357" s="426">
        <v>37</v>
      </c>
      <c r="BO357" s="426">
        <v>40.9</v>
      </c>
      <c r="BP357" s="426">
        <v>45.7</v>
      </c>
      <c r="BQ357" s="426">
        <v>44.8</v>
      </c>
      <c r="BR357" s="426">
        <v>41.5</v>
      </c>
      <c r="BS357" s="428" t="s">
        <v>413</v>
      </c>
      <c r="BT357" s="430">
        <v>39.700000000000003</v>
      </c>
      <c r="BU357" s="426">
        <v>38.5</v>
      </c>
      <c r="BV357" s="426">
        <v>43.3</v>
      </c>
      <c r="BW357" s="426">
        <v>54.3</v>
      </c>
      <c r="BX357" s="426">
        <v>41.6</v>
      </c>
      <c r="BY357" s="426">
        <v>30.5</v>
      </c>
      <c r="BZ357" s="426">
        <v>38.200000000000003</v>
      </c>
      <c r="CA357" s="426">
        <v>46.5</v>
      </c>
      <c r="CB357" s="426">
        <v>38.5</v>
      </c>
      <c r="CC357" s="426">
        <v>50.6</v>
      </c>
      <c r="CD357" s="426">
        <v>45.6</v>
      </c>
      <c r="CE357" s="426">
        <v>38.799999999999997</v>
      </c>
      <c r="CF357" s="428" t="s">
        <v>413</v>
      </c>
      <c r="CG357" s="426">
        <v>40.4</v>
      </c>
      <c r="CH357" s="426">
        <v>35.5</v>
      </c>
      <c r="CI357" s="426">
        <v>44</v>
      </c>
      <c r="CJ357" s="426">
        <v>31.5</v>
      </c>
      <c r="CK357" s="426">
        <v>36.700000000000003</v>
      </c>
      <c r="CL357" s="426">
        <v>40.4</v>
      </c>
      <c r="CM357" s="426">
        <v>27.7</v>
      </c>
      <c r="CN357" s="426">
        <v>44.1</v>
      </c>
      <c r="CO357" s="426">
        <v>40.4</v>
      </c>
      <c r="CP357" s="426">
        <v>38.4</v>
      </c>
      <c r="CQ357" s="426">
        <v>34.6</v>
      </c>
      <c r="CR357" s="426">
        <v>44.2</v>
      </c>
      <c r="CS357" s="426">
        <v>44.5</v>
      </c>
      <c r="CT357" s="428">
        <v>42.8</v>
      </c>
      <c r="CU357" s="426">
        <v>38.1</v>
      </c>
      <c r="CV357" s="426">
        <v>43.1</v>
      </c>
      <c r="CW357" s="426">
        <v>50.3</v>
      </c>
      <c r="CX357" s="426">
        <v>46.1</v>
      </c>
      <c r="CY357" s="426">
        <v>43.1</v>
      </c>
      <c r="CZ357" s="428">
        <v>27.2</v>
      </c>
      <c r="DA357" s="426">
        <v>33.299999999999997</v>
      </c>
      <c r="DB357" s="426">
        <v>32.299999999999997</v>
      </c>
      <c r="DC357" s="426">
        <v>21.3</v>
      </c>
      <c r="DD357" s="426">
        <v>29.4</v>
      </c>
      <c r="DE357" s="426">
        <v>22.2</v>
      </c>
      <c r="DF357" s="426">
        <v>35.6</v>
      </c>
      <c r="DG357" s="428">
        <v>37.4</v>
      </c>
      <c r="DH357" s="428" t="s">
        <v>413</v>
      </c>
      <c r="DI357" s="426">
        <v>25.4166666666667</v>
      </c>
      <c r="DJ357" s="426">
        <v>9.5</v>
      </c>
      <c r="DK357" s="426">
        <v>19.399999999999999</v>
      </c>
      <c r="DL357" s="428" t="s">
        <v>413</v>
      </c>
      <c r="DM357" s="426">
        <v>24.2</v>
      </c>
      <c r="DN357" s="429">
        <v>10</v>
      </c>
    </row>
    <row r="358" spans="1:124" s="97" customFormat="1" ht="16.5" customHeight="1">
      <c r="A358" s="130" t="s">
        <v>443</v>
      </c>
      <c r="B358" s="431" t="s">
        <v>413</v>
      </c>
      <c r="C358" s="432">
        <v>1.2</v>
      </c>
      <c r="D358" s="432">
        <v>1.7</v>
      </c>
      <c r="E358" s="432">
        <v>1.1000000000000001</v>
      </c>
      <c r="F358" s="432">
        <v>1.1000000000000001</v>
      </c>
      <c r="G358" s="432">
        <v>0.9</v>
      </c>
      <c r="H358" s="432">
        <v>0.9</v>
      </c>
      <c r="I358" s="432">
        <v>1.5</v>
      </c>
      <c r="J358" s="432">
        <v>1.5</v>
      </c>
      <c r="K358" s="432">
        <v>1</v>
      </c>
      <c r="L358" s="432">
        <v>1</v>
      </c>
      <c r="M358" s="432">
        <v>0.8</v>
      </c>
      <c r="N358" s="432">
        <v>0.6</v>
      </c>
      <c r="O358" s="431" t="s">
        <v>413</v>
      </c>
      <c r="P358" s="432">
        <v>1.1000000000000001</v>
      </c>
      <c r="Q358" s="432">
        <v>1</v>
      </c>
      <c r="R358" s="432">
        <v>1.3</v>
      </c>
      <c r="S358" s="432">
        <v>1.6</v>
      </c>
      <c r="T358" s="432">
        <v>1</v>
      </c>
      <c r="U358" s="432">
        <v>1.5</v>
      </c>
      <c r="V358" s="432">
        <v>1.4</v>
      </c>
      <c r="W358" s="432">
        <v>1.7</v>
      </c>
      <c r="X358" s="431">
        <v>1.2</v>
      </c>
      <c r="Y358" s="432">
        <v>1.3</v>
      </c>
      <c r="Z358" s="432">
        <v>1.1000000000000001</v>
      </c>
      <c r="AA358" s="360">
        <v>1.4</v>
      </c>
      <c r="AB358" s="432">
        <v>1.2</v>
      </c>
      <c r="AC358" s="431">
        <v>1.4</v>
      </c>
      <c r="AD358" s="432">
        <v>2.1</v>
      </c>
      <c r="AE358" s="432">
        <v>1.2</v>
      </c>
      <c r="AF358" s="432">
        <v>1.8</v>
      </c>
      <c r="AG358" s="432">
        <v>1</v>
      </c>
      <c r="AH358" s="432">
        <v>1.3</v>
      </c>
      <c r="AI358" s="432">
        <v>1.4</v>
      </c>
      <c r="AJ358" s="431">
        <v>0.8</v>
      </c>
      <c r="AK358" s="432">
        <v>0.9</v>
      </c>
      <c r="AL358" s="432">
        <v>0.8</v>
      </c>
      <c r="AM358" s="431" t="s">
        <v>413</v>
      </c>
      <c r="AN358" s="432">
        <v>1.9</v>
      </c>
      <c r="AO358" s="432">
        <v>1.6</v>
      </c>
      <c r="AP358" s="432">
        <v>1.7</v>
      </c>
      <c r="AQ358" s="432">
        <v>1.7</v>
      </c>
      <c r="AR358" s="432">
        <v>1.7</v>
      </c>
      <c r="AS358" s="432">
        <v>1.8</v>
      </c>
      <c r="AT358" s="432">
        <v>1.2</v>
      </c>
      <c r="AU358" s="360">
        <v>1.1000000000000001</v>
      </c>
      <c r="AV358" s="360">
        <v>1.3</v>
      </c>
      <c r="AW358" s="432">
        <v>1.9</v>
      </c>
      <c r="AX358" s="431" t="s">
        <v>413</v>
      </c>
      <c r="AY358" s="432">
        <v>1.5</v>
      </c>
      <c r="AZ358" s="432">
        <v>1.9</v>
      </c>
      <c r="BA358" s="432">
        <v>0.9</v>
      </c>
      <c r="BB358" s="432">
        <v>2</v>
      </c>
      <c r="BC358" s="432">
        <v>1.3</v>
      </c>
      <c r="BD358" s="431">
        <v>0.6</v>
      </c>
      <c r="BE358" s="432">
        <v>0.4</v>
      </c>
      <c r="BF358" s="432">
        <v>0.6</v>
      </c>
      <c r="BG358" s="432">
        <v>0.6</v>
      </c>
      <c r="BH358" s="432">
        <v>0.5</v>
      </c>
      <c r="BI358" s="432">
        <v>0.6</v>
      </c>
      <c r="BJ358" s="432">
        <v>0.7</v>
      </c>
      <c r="BK358" s="432">
        <v>0.5</v>
      </c>
      <c r="BL358" s="432">
        <v>0.6</v>
      </c>
      <c r="BM358" s="431" t="s">
        <v>413</v>
      </c>
      <c r="BN358" s="432">
        <v>1.1000000000000001</v>
      </c>
      <c r="BO358" s="432">
        <v>1.1000000000000001</v>
      </c>
      <c r="BP358" s="432">
        <v>1.5</v>
      </c>
      <c r="BQ358" s="432">
        <v>1.5</v>
      </c>
      <c r="BR358" s="432">
        <v>1.4</v>
      </c>
      <c r="BS358" s="431" t="s">
        <v>413</v>
      </c>
      <c r="BT358" s="433">
        <v>1.2</v>
      </c>
      <c r="BU358" s="432">
        <v>1</v>
      </c>
      <c r="BV358" s="432">
        <v>1.7</v>
      </c>
      <c r="BW358" s="432">
        <v>2.6</v>
      </c>
      <c r="BX358" s="432">
        <v>1.4</v>
      </c>
      <c r="BY358" s="432">
        <v>0.8</v>
      </c>
      <c r="BZ358" s="432">
        <v>1.1000000000000001</v>
      </c>
      <c r="CA358" s="432">
        <v>1.7</v>
      </c>
      <c r="CB358" s="432">
        <v>1.2</v>
      </c>
      <c r="CC358" s="432">
        <v>2</v>
      </c>
      <c r="CD358" s="432">
        <v>1.2</v>
      </c>
      <c r="CE358" s="432">
        <v>1.2</v>
      </c>
      <c r="CF358" s="431" t="s">
        <v>413</v>
      </c>
      <c r="CG358" s="432">
        <v>1.3</v>
      </c>
      <c r="CH358" s="432">
        <v>0.8</v>
      </c>
      <c r="CI358" s="432">
        <v>1.4</v>
      </c>
      <c r="CJ358" s="432">
        <v>0.8</v>
      </c>
      <c r="CK358" s="432">
        <v>1.1000000000000001</v>
      </c>
      <c r="CL358" s="432">
        <v>1</v>
      </c>
      <c r="CM358" s="432">
        <v>0.6</v>
      </c>
      <c r="CN358" s="432">
        <v>1.3</v>
      </c>
      <c r="CO358" s="432">
        <v>2.2999999999999998</v>
      </c>
      <c r="CP358" s="432">
        <v>0.9</v>
      </c>
      <c r="CQ358" s="432">
        <v>0.7</v>
      </c>
      <c r="CR358" s="432">
        <v>1.1000000000000001</v>
      </c>
      <c r="CS358" s="432">
        <v>1.4</v>
      </c>
      <c r="CT358" s="431">
        <v>1.2</v>
      </c>
      <c r="CU358" s="432">
        <v>0.9</v>
      </c>
      <c r="CV358" s="432">
        <v>1.3</v>
      </c>
      <c r="CW358" s="432">
        <v>1.5</v>
      </c>
      <c r="CX358" s="432">
        <v>1.4</v>
      </c>
      <c r="CY358" s="432">
        <v>1.1000000000000001</v>
      </c>
      <c r="CZ358" s="431">
        <v>0.7</v>
      </c>
      <c r="DA358" s="432">
        <v>0.9</v>
      </c>
      <c r="DB358" s="432">
        <v>0.8</v>
      </c>
      <c r="DC358" s="432">
        <v>0.4</v>
      </c>
      <c r="DD358" s="432">
        <v>0.8</v>
      </c>
      <c r="DE358" s="432">
        <v>0.4</v>
      </c>
      <c r="DF358" s="432">
        <v>1.2</v>
      </c>
      <c r="DG358" s="431">
        <v>1.1000000000000001</v>
      </c>
      <c r="DH358" s="431" t="s">
        <v>413</v>
      </c>
      <c r="DI358" s="432">
        <v>0.29855946993432098</v>
      </c>
      <c r="DJ358" s="432">
        <v>0.1</v>
      </c>
      <c r="DK358" s="432">
        <v>0.2</v>
      </c>
      <c r="DL358" s="431" t="s">
        <v>413</v>
      </c>
      <c r="DM358" s="432">
        <v>0.4</v>
      </c>
      <c r="DN358" s="434">
        <v>0</v>
      </c>
    </row>
    <row r="359" spans="1:124" s="49" customFormat="1" ht="16.5" customHeight="1">
      <c r="A359" s="56" t="s">
        <v>450</v>
      </c>
      <c r="B359" s="117"/>
      <c r="C359" s="118"/>
      <c r="D359" s="118"/>
      <c r="E359" s="118"/>
      <c r="F359" s="118"/>
      <c r="G359" s="118"/>
      <c r="H359" s="118"/>
      <c r="I359" s="118"/>
      <c r="J359" s="118"/>
      <c r="K359" s="118"/>
      <c r="L359" s="118"/>
      <c r="M359" s="118"/>
      <c r="N359" s="118"/>
      <c r="O359" s="117"/>
      <c r="P359" s="118"/>
      <c r="Q359" s="118"/>
      <c r="R359" s="118"/>
      <c r="S359" s="118"/>
      <c r="T359" s="118"/>
      <c r="U359" s="118"/>
      <c r="V359" s="118"/>
      <c r="W359" s="118"/>
      <c r="X359" s="117"/>
      <c r="Y359" s="118"/>
      <c r="Z359" s="118"/>
      <c r="AA359" s="118"/>
      <c r="AB359" s="118"/>
      <c r="AC359" s="117"/>
      <c r="AD359" s="118"/>
      <c r="AE359" s="118"/>
      <c r="AF359" s="118"/>
      <c r="AG359" s="118"/>
      <c r="AH359" s="118"/>
      <c r="AI359" s="118"/>
      <c r="AJ359" s="117"/>
      <c r="AK359" s="118"/>
      <c r="AL359" s="118"/>
      <c r="AM359" s="117"/>
      <c r="AN359" s="118"/>
      <c r="AO359" s="118"/>
      <c r="AP359" s="118"/>
      <c r="AQ359" s="118"/>
      <c r="AR359" s="118"/>
      <c r="AS359" s="118"/>
      <c r="AT359" s="118"/>
      <c r="AU359" s="118"/>
      <c r="AV359" s="118"/>
      <c r="AW359" s="118"/>
      <c r="AX359" s="117"/>
      <c r="AY359" s="118"/>
      <c r="AZ359" s="118"/>
      <c r="BA359" s="118"/>
      <c r="BB359" s="118"/>
      <c r="BC359" s="118"/>
      <c r="BD359" s="117"/>
      <c r="BE359" s="118"/>
      <c r="BF359" s="118"/>
      <c r="BG359" s="118"/>
      <c r="BH359" s="118"/>
      <c r="BI359" s="118"/>
      <c r="BJ359" s="118"/>
      <c r="BK359" s="118"/>
      <c r="BL359" s="118"/>
      <c r="BM359" s="117"/>
      <c r="BN359" s="118"/>
      <c r="BO359" s="118"/>
      <c r="BP359" s="118"/>
      <c r="BQ359" s="118"/>
      <c r="BR359" s="118"/>
      <c r="BS359" s="117"/>
      <c r="BT359" s="118"/>
      <c r="BU359" s="118"/>
      <c r="BV359" s="118"/>
      <c r="BW359" s="118"/>
      <c r="BX359" s="118"/>
      <c r="BY359" s="118"/>
      <c r="BZ359" s="118"/>
      <c r="CA359" s="118"/>
      <c r="CB359" s="118"/>
      <c r="CC359" s="118"/>
      <c r="CD359" s="118"/>
      <c r="CE359" s="118"/>
      <c r="CF359" s="117"/>
      <c r="CG359" s="118"/>
      <c r="CH359" s="118"/>
      <c r="CI359" s="118"/>
      <c r="CJ359" s="118"/>
      <c r="CK359" s="118"/>
      <c r="CL359" s="118"/>
      <c r="CM359" s="118"/>
      <c r="CN359" s="118"/>
      <c r="CO359" s="118"/>
      <c r="CP359" s="118"/>
      <c r="CQ359" s="118"/>
      <c r="CR359" s="118"/>
      <c r="CS359" s="118"/>
      <c r="CT359" s="117"/>
      <c r="CU359" s="118"/>
      <c r="CV359" s="118"/>
      <c r="CW359" s="118"/>
      <c r="CX359" s="118"/>
      <c r="CY359" s="118"/>
      <c r="CZ359" s="117"/>
      <c r="DA359" s="118"/>
      <c r="DB359" s="118"/>
      <c r="DC359" s="118"/>
      <c r="DD359" s="118"/>
      <c r="DE359" s="118"/>
      <c r="DF359" s="118"/>
      <c r="DG359" s="117"/>
      <c r="DH359" s="120"/>
      <c r="DI359" s="118"/>
      <c r="DJ359" s="118"/>
      <c r="DK359" s="118"/>
      <c r="DL359" s="120"/>
      <c r="DM359" s="118"/>
      <c r="DN359" s="118"/>
      <c r="DO359" s="121"/>
      <c r="DP359" s="67"/>
      <c r="DQ359" s="67"/>
      <c r="DR359" s="67"/>
      <c r="DS359" s="67"/>
    </row>
    <row r="360" spans="1:124" s="49" customFormat="1" ht="45" customHeight="1">
      <c r="A360" s="267" t="s">
        <v>597</v>
      </c>
      <c r="B360" s="212"/>
      <c r="C360" s="212"/>
      <c r="D360" s="212"/>
      <c r="E360" s="212"/>
      <c r="F360" s="212"/>
      <c r="G360" s="212"/>
      <c r="H360" s="212"/>
      <c r="I360" s="212"/>
      <c r="J360" s="212"/>
      <c r="K360" s="212"/>
      <c r="L360" s="212"/>
      <c r="M360" s="212"/>
      <c r="N360" s="212"/>
      <c r="O360" s="212"/>
      <c r="P360" s="212"/>
      <c r="Q360" s="212"/>
      <c r="R360" s="212"/>
      <c r="S360" s="212"/>
      <c r="T360" s="212"/>
      <c r="U360" s="212"/>
      <c r="V360" s="212"/>
      <c r="W360" s="212"/>
      <c r="X360" s="212"/>
      <c r="Y360" s="212"/>
      <c r="Z360" s="212"/>
      <c r="AA360" s="212"/>
      <c r="AB360" s="212"/>
      <c r="AC360" s="212"/>
      <c r="AD360" s="212"/>
      <c r="AE360" s="212"/>
      <c r="AF360" s="212"/>
      <c r="AG360" s="212"/>
      <c r="AH360" s="212"/>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c r="BI360" s="212"/>
      <c r="BJ360" s="212"/>
      <c r="BK360" s="212"/>
      <c r="BL360" s="212"/>
      <c r="BM360" s="212"/>
      <c r="BN360" s="212"/>
      <c r="BO360" s="212"/>
      <c r="BP360" s="212"/>
      <c r="BQ360" s="212"/>
      <c r="BR360" s="212"/>
      <c r="BS360" s="212"/>
      <c r="BT360" s="212"/>
      <c r="BU360" s="212"/>
      <c r="BV360" s="212"/>
      <c r="BW360" s="212"/>
      <c r="BX360" s="212"/>
      <c r="BY360" s="212"/>
      <c r="BZ360" s="212"/>
      <c r="CA360" s="212"/>
      <c r="CB360" s="212"/>
      <c r="CC360" s="212"/>
      <c r="CD360" s="212"/>
      <c r="CE360" s="212"/>
      <c r="CF360" s="212"/>
      <c r="CG360" s="212"/>
      <c r="CH360" s="212"/>
      <c r="CI360" s="212"/>
      <c r="CJ360" s="212"/>
      <c r="CK360" s="212"/>
      <c r="CL360" s="212"/>
      <c r="CM360" s="212"/>
      <c r="CN360" s="212"/>
      <c r="CO360" s="212"/>
      <c r="CP360" s="212"/>
      <c r="CQ360" s="212"/>
      <c r="CR360" s="212"/>
      <c r="CS360" s="212"/>
      <c r="CT360" s="212"/>
      <c r="CU360" s="212"/>
      <c r="CV360" s="212"/>
      <c r="CW360" s="212"/>
      <c r="CX360" s="212"/>
      <c r="CY360" s="212"/>
      <c r="CZ360" s="212"/>
      <c r="DA360" s="212"/>
      <c r="DB360" s="212"/>
      <c r="DC360" s="212"/>
      <c r="DD360" s="212"/>
      <c r="DE360" s="212"/>
      <c r="DF360" s="212"/>
      <c r="DG360" s="212"/>
      <c r="DH360" s="212"/>
      <c r="DI360" s="212"/>
      <c r="DJ360" s="212"/>
      <c r="DK360" s="212"/>
      <c r="DL360" s="212"/>
      <c r="DM360" s="212"/>
      <c r="DN360" s="212"/>
    </row>
    <row r="361" spans="1:124" s="49" customFormat="1" ht="24" customHeight="1">
      <c r="A361" s="267" t="s">
        <v>599</v>
      </c>
      <c r="B361" s="212"/>
      <c r="C361" s="212"/>
      <c r="D361" s="212"/>
      <c r="E361" s="212"/>
      <c r="F361" s="212"/>
      <c r="G361" s="212"/>
      <c r="H361" s="212"/>
      <c r="I361" s="212"/>
      <c r="J361" s="212"/>
      <c r="K361" s="212"/>
      <c r="L361" s="212"/>
      <c r="M361" s="212"/>
      <c r="N361" s="212"/>
      <c r="O361" s="212"/>
      <c r="P361" s="212"/>
      <c r="Q361" s="212"/>
      <c r="R361" s="212"/>
      <c r="S361" s="212"/>
      <c r="T361" s="212"/>
      <c r="U361" s="212"/>
      <c r="V361" s="212"/>
      <c r="W361" s="212"/>
      <c r="X361" s="212"/>
      <c r="Y361" s="212"/>
      <c r="Z361" s="212"/>
      <c r="AA361" s="212"/>
      <c r="AB361" s="212"/>
      <c r="AC361" s="212"/>
      <c r="AD361" s="212"/>
      <c r="AE361" s="212"/>
      <c r="AF361" s="212"/>
      <c r="AG361" s="212"/>
      <c r="AH361" s="212"/>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c r="BI361" s="212"/>
      <c r="BJ361" s="212"/>
      <c r="BK361" s="212"/>
      <c r="BL361" s="212"/>
      <c r="BM361" s="212"/>
      <c r="BN361" s="212"/>
      <c r="BO361" s="212"/>
      <c r="BP361" s="212"/>
      <c r="BQ361" s="212"/>
      <c r="BR361" s="212"/>
      <c r="BS361" s="212"/>
      <c r="BT361" s="212"/>
      <c r="BU361" s="212"/>
      <c r="BV361" s="212"/>
      <c r="BW361" s="212"/>
      <c r="BX361" s="212"/>
      <c r="BY361" s="212"/>
      <c r="BZ361" s="212"/>
      <c r="CA361" s="212"/>
      <c r="CB361" s="212"/>
      <c r="CC361" s="212"/>
      <c r="CD361" s="212"/>
      <c r="CE361" s="212"/>
      <c r="CF361" s="212"/>
      <c r="CG361" s="212"/>
      <c r="CH361" s="212"/>
      <c r="CI361" s="212"/>
      <c r="CJ361" s="212"/>
      <c r="CK361" s="212"/>
      <c r="CL361" s="212"/>
      <c r="CM361" s="212"/>
      <c r="CN361" s="212"/>
      <c r="CO361" s="212"/>
      <c r="CP361" s="212"/>
      <c r="CQ361" s="212"/>
      <c r="CR361" s="212"/>
      <c r="CS361" s="212"/>
      <c r="CT361" s="212"/>
      <c r="CU361" s="212"/>
      <c r="CV361" s="212"/>
      <c r="CW361" s="212"/>
      <c r="CX361" s="212"/>
      <c r="CY361" s="212"/>
      <c r="CZ361" s="212"/>
      <c r="DA361" s="212"/>
      <c r="DB361" s="212"/>
      <c r="DC361" s="212"/>
      <c r="DD361" s="212"/>
      <c r="DE361" s="212"/>
      <c r="DF361" s="212"/>
      <c r="DG361" s="212"/>
      <c r="DH361" s="212"/>
      <c r="DI361" s="212"/>
      <c r="DJ361" s="212"/>
      <c r="DK361" s="212"/>
      <c r="DL361" s="212"/>
      <c r="DM361" s="212"/>
      <c r="DN361" s="212"/>
    </row>
    <row r="362" spans="1:124" s="49" customFormat="1" ht="16.5" customHeight="1">
      <c r="A362" s="48"/>
      <c r="B362" s="212"/>
      <c r="C362" s="212"/>
      <c r="D362" s="212"/>
      <c r="E362" s="212"/>
      <c r="F362" s="212"/>
      <c r="G362" s="212"/>
      <c r="H362" s="212"/>
      <c r="I362" s="212"/>
      <c r="J362" s="212"/>
      <c r="K362" s="212"/>
      <c r="L362" s="212"/>
      <c r="M362" s="212"/>
      <c r="N362" s="212"/>
      <c r="O362" s="212"/>
      <c r="P362" s="212"/>
      <c r="Q362" s="212"/>
      <c r="R362" s="212"/>
      <c r="S362" s="212"/>
      <c r="T362" s="212"/>
      <c r="U362" s="212"/>
      <c r="V362" s="212"/>
      <c r="W362" s="212"/>
      <c r="X362" s="212"/>
      <c r="Y362" s="212"/>
      <c r="Z362" s="212"/>
      <c r="AA362" s="212"/>
      <c r="AB362" s="212"/>
      <c r="AC362" s="212"/>
      <c r="AD362" s="212"/>
      <c r="AE362" s="212"/>
      <c r="AF362" s="212"/>
      <c r="AG362" s="212"/>
      <c r="AH362" s="212"/>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c r="BI362" s="212"/>
      <c r="BJ362" s="212"/>
      <c r="BK362" s="212"/>
      <c r="BL362" s="212"/>
      <c r="BM362" s="212"/>
      <c r="BN362" s="212"/>
      <c r="BO362" s="212"/>
      <c r="BP362" s="212"/>
      <c r="BQ362" s="212"/>
      <c r="BR362" s="212"/>
      <c r="BS362" s="212"/>
      <c r="BT362" s="212"/>
      <c r="BU362" s="212"/>
      <c r="BV362" s="212"/>
      <c r="BW362" s="212"/>
      <c r="BX362" s="212"/>
      <c r="BY362" s="212"/>
      <c r="BZ362" s="212"/>
      <c r="CA362" s="212"/>
      <c r="CB362" s="212"/>
      <c r="CC362" s="212"/>
      <c r="CD362" s="212"/>
      <c r="CE362" s="212"/>
      <c r="CF362" s="212"/>
      <c r="CG362" s="212"/>
      <c r="CH362" s="212"/>
      <c r="CI362" s="212"/>
      <c r="CJ362" s="212"/>
      <c r="CK362" s="212"/>
      <c r="CL362" s="212"/>
      <c r="CM362" s="212"/>
      <c r="CN362" s="212"/>
      <c r="CO362" s="212"/>
      <c r="CP362" s="212"/>
      <c r="CQ362" s="212"/>
      <c r="CR362" s="212"/>
      <c r="CS362" s="212"/>
      <c r="CT362" s="212"/>
      <c r="CU362" s="212"/>
      <c r="CV362" s="212"/>
      <c r="CW362" s="212"/>
      <c r="CX362" s="212"/>
      <c r="CY362" s="212"/>
      <c r="CZ362" s="212"/>
      <c r="DA362" s="212"/>
      <c r="DB362" s="212"/>
      <c r="DC362" s="212"/>
      <c r="DD362" s="212"/>
      <c r="DE362" s="212"/>
      <c r="DF362" s="212"/>
      <c r="DG362" s="212"/>
      <c r="DH362" s="212"/>
      <c r="DI362" s="212"/>
      <c r="DJ362" s="212"/>
      <c r="DK362" s="212"/>
      <c r="DL362" s="212"/>
      <c r="DM362" s="212"/>
      <c r="DN362" s="212"/>
    </row>
    <row r="363" spans="1:124" s="13" customFormat="1" ht="16.5" customHeight="1">
      <c r="A363" s="8" t="s">
        <v>626</v>
      </c>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29"/>
      <c r="CC363" s="29"/>
      <c r="CD363" s="29"/>
      <c r="CE363" s="29"/>
      <c r="CF363" s="29"/>
      <c r="CG363" s="29"/>
      <c r="CH363" s="29"/>
      <c r="CI363" s="29"/>
      <c r="CJ363" s="29"/>
      <c r="CK363" s="29"/>
      <c r="CL363" s="29"/>
      <c r="CM363" s="29"/>
      <c r="CN363" s="29"/>
      <c r="CO363" s="29"/>
      <c r="CP363" s="29"/>
      <c r="CQ363" s="29"/>
      <c r="CR363" s="29"/>
      <c r="CS363" s="29"/>
      <c r="CT363" s="29"/>
      <c r="CU363" s="29"/>
      <c r="CV363" s="29"/>
      <c r="CW363" s="29"/>
      <c r="CX363" s="29"/>
      <c r="CY363" s="29"/>
      <c r="CZ363" s="29"/>
      <c r="DA363" s="29"/>
      <c r="DB363" s="29"/>
      <c r="DC363" s="29"/>
      <c r="DD363" s="29"/>
      <c r="DE363" s="29"/>
      <c r="DF363" s="29"/>
      <c r="DG363" s="29"/>
      <c r="DH363" s="29"/>
      <c r="DI363" s="29"/>
      <c r="DJ363" s="29"/>
      <c r="DK363" s="29"/>
      <c r="DL363" s="29"/>
      <c r="DM363" s="29"/>
      <c r="DN363" s="29"/>
    </row>
    <row r="364" spans="1:124" s="13" customFormat="1" ht="16.5" customHeight="1">
      <c r="A364" s="54" t="s">
        <v>533</v>
      </c>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77"/>
      <c r="BE364" s="77"/>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29"/>
      <c r="CC364" s="29"/>
      <c r="CD364" s="29"/>
      <c r="CE364" s="29"/>
      <c r="CF364" s="29"/>
      <c r="CG364" s="29"/>
      <c r="CH364" s="29"/>
      <c r="CI364" s="29"/>
      <c r="CJ364" s="29"/>
      <c r="CK364" s="29"/>
      <c r="CL364" s="29"/>
      <c r="CM364" s="29"/>
      <c r="CN364" s="29"/>
      <c r="CO364" s="29"/>
      <c r="CP364" s="29"/>
      <c r="CQ364" s="29"/>
      <c r="CR364" s="29"/>
      <c r="CS364" s="29"/>
      <c r="CT364" s="29"/>
      <c r="CU364" s="29"/>
      <c r="CV364" s="29"/>
      <c r="CW364" s="29"/>
      <c r="CX364" s="29"/>
      <c r="CY364" s="29"/>
      <c r="CZ364" s="29"/>
      <c r="DA364" s="29"/>
      <c r="DB364" s="29"/>
      <c r="DC364" s="29"/>
      <c r="DD364" s="29"/>
      <c r="DE364" s="29"/>
      <c r="DF364" s="29"/>
      <c r="DG364" s="29"/>
      <c r="DH364" s="29"/>
      <c r="DI364" s="29"/>
      <c r="DJ364" s="29"/>
      <c r="DK364" s="29"/>
      <c r="DL364" s="29"/>
      <c r="DM364" s="29"/>
      <c r="DN364" s="29"/>
    </row>
    <row r="365" spans="1:124" s="13" customFormat="1" ht="16.5" customHeight="1">
      <c r="A365" s="5" t="s">
        <v>534</v>
      </c>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53"/>
      <c r="AN365" s="29"/>
      <c r="AO365" s="77"/>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29"/>
      <c r="CC365" s="29"/>
      <c r="CD365" s="29"/>
      <c r="CE365" s="29"/>
      <c r="CF365" s="29"/>
      <c r="CG365" s="29"/>
      <c r="CH365" s="29"/>
      <c r="CI365" s="29"/>
      <c r="CJ365" s="29"/>
      <c r="CK365" s="29"/>
      <c r="CL365" s="29"/>
      <c r="CM365" s="29"/>
      <c r="CN365" s="29"/>
      <c r="CO365" s="29"/>
      <c r="CP365" s="29"/>
      <c r="CQ365" s="29"/>
      <c r="CR365" s="29"/>
      <c r="CS365" s="29"/>
      <c r="CT365" s="29"/>
      <c r="CU365" s="29"/>
      <c r="CV365" s="29"/>
      <c r="CW365" s="29"/>
      <c r="CX365" s="29"/>
      <c r="CY365" s="29"/>
      <c r="CZ365" s="29"/>
      <c r="DA365" s="29"/>
      <c r="DB365" s="29"/>
      <c r="DC365" s="29"/>
      <c r="DD365" s="29"/>
      <c r="DE365" s="29"/>
      <c r="DF365" s="29"/>
      <c r="DG365" s="29"/>
      <c r="DH365" s="29"/>
      <c r="DI365" s="29"/>
      <c r="DJ365" s="29"/>
      <c r="DK365" s="29"/>
      <c r="DL365" s="29"/>
      <c r="DM365" s="29"/>
      <c r="DN365" s="29"/>
    </row>
    <row r="366" spans="1:124" s="7" customFormat="1" ht="25.15" customHeight="1">
      <c r="A366" s="142"/>
      <c r="B366" s="246" t="s">
        <v>568</v>
      </c>
      <c r="C366" s="236" t="s">
        <v>384</v>
      </c>
      <c r="D366" s="236" t="s">
        <v>392</v>
      </c>
      <c r="E366" s="236" t="s">
        <v>385</v>
      </c>
      <c r="F366" s="236" t="s">
        <v>393</v>
      </c>
      <c r="G366" s="236" t="s">
        <v>386</v>
      </c>
      <c r="H366" s="236" t="s">
        <v>387</v>
      </c>
      <c r="I366" s="236" t="s">
        <v>388</v>
      </c>
      <c r="J366" s="236" t="s">
        <v>394</v>
      </c>
      <c r="K366" s="236" t="s">
        <v>395</v>
      </c>
      <c r="L366" s="236" t="s">
        <v>389</v>
      </c>
      <c r="M366" s="236" t="s">
        <v>390</v>
      </c>
      <c r="N366" s="236" t="s">
        <v>391</v>
      </c>
      <c r="O366" s="246" t="s">
        <v>569</v>
      </c>
      <c r="P366" s="236" t="s">
        <v>319</v>
      </c>
      <c r="Q366" s="236" t="s">
        <v>323</v>
      </c>
      <c r="R366" s="236" t="s">
        <v>324</v>
      </c>
      <c r="S366" s="236" t="s">
        <v>320</v>
      </c>
      <c r="T366" s="236" t="s">
        <v>325</v>
      </c>
      <c r="U366" s="236" t="s">
        <v>321</v>
      </c>
      <c r="V366" s="236" t="s">
        <v>322</v>
      </c>
      <c r="W366" s="236" t="s">
        <v>326</v>
      </c>
      <c r="X366" s="246" t="s">
        <v>354</v>
      </c>
      <c r="Y366" s="236" t="s">
        <v>355</v>
      </c>
      <c r="Z366" s="236" t="s">
        <v>356</v>
      </c>
      <c r="AA366" s="236" t="s">
        <v>357</v>
      </c>
      <c r="AB366" s="236" t="s">
        <v>358</v>
      </c>
      <c r="AC366" s="246" t="s">
        <v>496</v>
      </c>
      <c r="AD366" s="236" t="s">
        <v>313</v>
      </c>
      <c r="AE366" s="236" t="s">
        <v>314</v>
      </c>
      <c r="AF366" s="236" t="s">
        <v>315</v>
      </c>
      <c r="AG366" s="236" t="s">
        <v>316</v>
      </c>
      <c r="AH366" s="236" t="s">
        <v>317</v>
      </c>
      <c r="AI366" s="236" t="s">
        <v>318</v>
      </c>
      <c r="AJ366" s="246" t="s">
        <v>402</v>
      </c>
      <c r="AK366" s="236" t="s">
        <v>403</v>
      </c>
      <c r="AL366" s="236" t="s">
        <v>404</v>
      </c>
      <c r="AM366" s="246" t="s">
        <v>566</v>
      </c>
      <c r="AN366" s="236" t="s">
        <v>344</v>
      </c>
      <c r="AO366" s="236" t="s">
        <v>345</v>
      </c>
      <c r="AP366" s="236" t="s">
        <v>346</v>
      </c>
      <c r="AQ366" s="236" t="s">
        <v>347</v>
      </c>
      <c r="AR366" s="236" t="s">
        <v>338</v>
      </c>
      <c r="AS366" s="236" t="s">
        <v>339</v>
      </c>
      <c r="AT366" s="236" t="s">
        <v>340</v>
      </c>
      <c r="AU366" s="236" t="s">
        <v>342</v>
      </c>
      <c r="AV366" s="236" t="s">
        <v>343</v>
      </c>
      <c r="AW366" s="236" t="s">
        <v>341</v>
      </c>
      <c r="AX366" s="246" t="s">
        <v>567</v>
      </c>
      <c r="AY366" s="236" t="s">
        <v>335</v>
      </c>
      <c r="AZ366" s="236" t="s">
        <v>333</v>
      </c>
      <c r="BA366" s="236" t="s">
        <v>336</v>
      </c>
      <c r="BB366" s="236" t="s">
        <v>334</v>
      </c>
      <c r="BC366" s="236" t="s">
        <v>337</v>
      </c>
      <c r="BD366" s="247" t="s">
        <v>497</v>
      </c>
      <c r="BE366" s="236" t="s">
        <v>305</v>
      </c>
      <c r="BF366" s="236" t="s">
        <v>306</v>
      </c>
      <c r="BG366" s="236" t="s">
        <v>307</v>
      </c>
      <c r="BH366" s="236" t="s">
        <v>308</v>
      </c>
      <c r="BI366" s="236" t="s">
        <v>309</v>
      </c>
      <c r="BJ366" s="236" t="s">
        <v>310</v>
      </c>
      <c r="BK366" s="236" t="s">
        <v>311</v>
      </c>
      <c r="BL366" s="236" t="s">
        <v>312</v>
      </c>
      <c r="BM366" s="246" t="s">
        <v>327</v>
      </c>
      <c r="BN366" s="236" t="s">
        <v>330</v>
      </c>
      <c r="BO366" s="236" t="s">
        <v>328</v>
      </c>
      <c r="BP366" s="236" t="s">
        <v>331</v>
      </c>
      <c r="BQ366" s="236" t="s">
        <v>332</v>
      </c>
      <c r="BR366" s="236" t="s">
        <v>329</v>
      </c>
      <c r="BS366" s="246" t="s">
        <v>564</v>
      </c>
      <c r="BT366" s="236" t="s">
        <v>364</v>
      </c>
      <c r="BU366" s="236" t="s">
        <v>365</v>
      </c>
      <c r="BV366" s="236" t="s">
        <v>368</v>
      </c>
      <c r="BW366" s="236" t="s">
        <v>369</v>
      </c>
      <c r="BX366" s="236" t="s">
        <v>359</v>
      </c>
      <c r="BY366" s="236" t="s">
        <v>360</v>
      </c>
      <c r="BZ366" s="236" t="s">
        <v>361</v>
      </c>
      <c r="CA366" s="236" t="s">
        <v>362</v>
      </c>
      <c r="CB366" s="236" t="s">
        <v>363</v>
      </c>
      <c r="CC366" s="236" t="s">
        <v>366</v>
      </c>
      <c r="CD366" s="236" t="s">
        <v>367</v>
      </c>
      <c r="CE366" s="236" t="s">
        <v>370</v>
      </c>
      <c r="CF366" s="246" t="s">
        <v>565</v>
      </c>
      <c r="CG366" s="236" t="s">
        <v>371</v>
      </c>
      <c r="CH366" s="236" t="s">
        <v>379</v>
      </c>
      <c r="CI366" s="236" t="s">
        <v>372</v>
      </c>
      <c r="CJ366" s="236" t="s">
        <v>380</v>
      </c>
      <c r="CK366" s="236" t="s">
        <v>373</v>
      </c>
      <c r="CL366" s="236" t="s">
        <v>374</v>
      </c>
      <c r="CM366" s="236" t="s">
        <v>381</v>
      </c>
      <c r="CN366" s="236" t="s">
        <v>375</v>
      </c>
      <c r="CO366" s="236" t="s">
        <v>382</v>
      </c>
      <c r="CP366" s="236" t="s">
        <v>376</v>
      </c>
      <c r="CQ366" s="236" t="s">
        <v>383</v>
      </c>
      <c r="CR366" s="236" t="s">
        <v>377</v>
      </c>
      <c r="CS366" s="236" t="s">
        <v>378</v>
      </c>
      <c r="CT366" s="246" t="s">
        <v>348</v>
      </c>
      <c r="CU366" s="236" t="s">
        <v>349</v>
      </c>
      <c r="CV366" s="236" t="s">
        <v>350</v>
      </c>
      <c r="CW366" s="236" t="s">
        <v>351</v>
      </c>
      <c r="CX366" s="236" t="s">
        <v>352</v>
      </c>
      <c r="CY366" s="236" t="s">
        <v>353</v>
      </c>
      <c r="CZ366" s="246" t="s">
        <v>498</v>
      </c>
      <c r="DA366" s="236" t="s">
        <v>396</v>
      </c>
      <c r="DB366" s="236" t="s">
        <v>397</v>
      </c>
      <c r="DC366" s="236" t="s">
        <v>398</v>
      </c>
      <c r="DD366" s="236" t="s">
        <v>399</v>
      </c>
      <c r="DE366" s="236" t="s">
        <v>400</v>
      </c>
      <c r="DF366" s="236" t="s">
        <v>401</v>
      </c>
      <c r="DG366" s="246" t="s">
        <v>405</v>
      </c>
      <c r="DH366" s="246" t="s">
        <v>406</v>
      </c>
      <c r="DI366" s="236" t="s">
        <v>407</v>
      </c>
      <c r="DJ366" s="236" t="s">
        <v>408</v>
      </c>
      <c r="DK366" s="236" t="s">
        <v>409</v>
      </c>
      <c r="DL366" s="246" t="s">
        <v>410</v>
      </c>
      <c r="DM366" s="236" t="s">
        <v>411</v>
      </c>
      <c r="DN366" s="239" t="s">
        <v>412</v>
      </c>
    </row>
    <row r="367" spans="1:124" ht="16.5" customHeight="1">
      <c r="A367" s="435" t="s">
        <v>293</v>
      </c>
      <c r="B367" s="313"/>
      <c r="C367" s="303"/>
      <c r="D367" s="303"/>
      <c r="E367" s="303"/>
      <c r="F367" s="303"/>
      <c r="G367" s="303"/>
      <c r="H367" s="303"/>
      <c r="I367" s="303"/>
      <c r="J367" s="303"/>
      <c r="K367" s="303"/>
      <c r="L367" s="303"/>
      <c r="M367" s="303"/>
      <c r="N367" s="303"/>
      <c r="O367" s="313"/>
      <c r="P367" s="303"/>
      <c r="Q367" s="303"/>
      <c r="R367" s="303"/>
      <c r="S367" s="303"/>
      <c r="T367" s="303"/>
      <c r="U367" s="303"/>
      <c r="V367" s="303"/>
      <c r="W367" s="303"/>
      <c r="X367" s="313"/>
      <c r="Y367" s="303"/>
      <c r="Z367" s="303"/>
      <c r="AA367" s="303"/>
      <c r="AB367" s="303"/>
      <c r="AC367" s="313"/>
      <c r="AD367" s="303"/>
      <c r="AE367" s="303"/>
      <c r="AF367" s="303"/>
      <c r="AG367" s="303"/>
      <c r="AH367" s="303"/>
      <c r="AI367" s="303"/>
      <c r="AJ367" s="313"/>
      <c r="AK367" s="303"/>
      <c r="AL367" s="303"/>
      <c r="AM367" s="313"/>
      <c r="AN367" s="303"/>
      <c r="AO367" s="303"/>
      <c r="AP367" s="303"/>
      <c r="AQ367" s="303"/>
      <c r="AR367" s="303"/>
      <c r="AS367" s="303"/>
      <c r="AT367" s="303"/>
      <c r="AU367" s="303"/>
      <c r="AV367" s="303"/>
      <c r="AW367" s="303"/>
      <c r="AX367" s="313"/>
      <c r="AY367" s="303"/>
      <c r="AZ367" s="303"/>
      <c r="BA367" s="303"/>
      <c r="BB367" s="303"/>
      <c r="BC367" s="303"/>
      <c r="BD367" s="313"/>
      <c r="BE367" s="303"/>
      <c r="BF367" s="303"/>
      <c r="BG367" s="303"/>
      <c r="BH367" s="303"/>
      <c r="BI367" s="303"/>
      <c r="BJ367" s="303"/>
      <c r="BK367" s="303"/>
      <c r="BL367" s="303"/>
      <c r="BM367" s="313"/>
      <c r="BN367" s="303"/>
      <c r="BO367" s="303"/>
      <c r="BP367" s="303"/>
      <c r="BQ367" s="303"/>
      <c r="BR367" s="303"/>
      <c r="BS367" s="313"/>
      <c r="BT367" s="348"/>
      <c r="BU367" s="303"/>
      <c r="BV367" s="303"/>
      <c r="BW367" s="303"/>
      <c r="BX367" s="303"/>
      <c r="BY367" s="303"/>
      <c r="BZ367" s="303"/>
      <c r="CA367" s="303"/>
      <c r="CB367" s="303"/>
      <c r="CC367" s="303"/>
      <c r="CD367" s="303"/>
      <c r="CE367" s="303"/>
      <c r="CF367" s="313"/>
      <c r="CG367" s="303"/>
      <c r="CH367" s="303"/>
      <c r="CI367" s="303"/>
      <c r="CJ367" s="303"/>
      <c r="CK367" s="303"/>
      <c r="CL367" s="303"/>
      <c r="CM367" s="303"/>
      <c r="CN367" s="303"/>
      <c r="CO367" s="303"/>
      <c r="CP367" s="303"/>
      <c r="CQ367" s="303"/>
      <c r="CR367" s="303"/>
      <c r="CS367" s="303"/>
      <c r="CT367" s="313"/>
      <c r="CU367" s="303"/>
      <c r="CV367" s="303"/>
      <c r="CW367" s="303"/>
      <c r="CX367" s="303"/>
      <c r="CY367" s="303"/>
      <c r="CZ367" s="313"/>
      <c r="DA367" s="303"/>
      <c r="DB367" s="303"/>
      <c r="DC367" s="303"/>
      <c r="DD367" s="303"/>
      <c r="DE367" s="303"/>
      <c r="DF367" s="303"/>
      <c r="DG367" s="313"/>
      <c r="DH367" s="313"/>
      <c r="DI367" s="303"/>
      <c r="DJ367" s="303"/>
      <c r="DK367" s="303"/>
      <c r="DL367" s="314"/>
      <c r="DM367" s="303"/>
      <c r="DN367" s="316"/>
      <c r="DO367" s="6"/>
      <c r="DP367" s="6"/>
      <c r="DQ367" s="6"/>
      <c r="DR367" s="6"/>
      <c r="DS367" s="6"/>
      <c r="DT367" s="6"/>
    </row>
    <row r="368" spans="1:124" ht="16.5" customHeight="1">
      <c r="A368" s="131" t="s">
        <v>228</v>
      </c>
      <c r="B368" s="313"/>
      <c r="C368" s="303"/>
      <c r="D368" s="303"/>
      <c r="E368" s="303"/>
      <c r="F368" s="303"/>
      <c r="G368" s="303"/>
      <c r="H368" s="303"/>
      <c r="I368" s="303"/>
      <c r="J368" s="303"/>
      <c r="K368" s="303"/>
      <c r="L368" s="303"/>
      <c r="M368" s="303"/>
      <c r="N368" s="303"/>
      <c r="O368" s="313"/>
      <c r="P368" s="303"/>
      <c r="Q368" s="303"/>
      <c r="R368" s="303"/>
      <c r="S368" s="303"/>
      <c r="T368" s="303"/>
      <c r="U368" s="303"/>
      <c r="V368" s="303"/>
      <c r="W368" s="303"/>
      <c r="X368" s="313"/>
      <c r="Y368" s="303"/>
      <c r="Z368" s="303"/>
      <c r="AA368" s="303"/>
      <c r="AB368" s="303"/>
      <c r="AC368" s="313"/>
      <c r="AD368" s="303"/>
      <c r="AE368" s="303"/>
      <c r="AF368" s="303"/>
      <c r="AG368" s="303"/>
      <c r="AH368" s="303"/>
      <c r="AI368" s="303"/>
      <c r="AJ368" s="313"/>
      <c r="AK368" s="303"/>
      <c r="AL368" s="303"/>
      <c r="AM368" s="313"/>
      <c r="AN368" s="303"/>
      <c r="AO368" s="303"/>
      <c r="AP368" s="303"/>
      <c r="AQ368" s="303"/>
      <c r="AR368" s="303"/>
      <c r="AS368" s="303"/>
      <c r="AT368" s="303"/>
      <c r="AU368" s="303"/>
      <c r="AV368" s="303"/>
      <c r="AW368" s="303"/>
      <c r="AX368" s="313"/>
      <c r="AY368" s="303"/>
      <c r="AZ368" s="303"/>
      <c r="BA368" s="303"/>
      <c r="BB368" s="303"/>
      <c r="BC368" s="303"/>
      <c r="BD368" s="313"/>
      <c r="BE368" s="303"/>
      <c r="BF368" s="303"/>
      <c r="BG368" s="303"/>
      <c r="BH368" s="303"/>
      <c r="BI368" s="303"/>
      <c r="BJ368" s="303"/>
      <c r="BK368" s="303"/>
      <c r="BL368" s="303"/>
      <c r="BM368" s="313"/>
      <c r="BN368" s="303"/>
      <c r="BO368" s="303"/>
      <c r="BP368" s="303"/>
      <c r="BQ368" s="303"/>
      <c r="BR368" s="303"/>
      <c r="BS368" s="313"/>
      <c r="BT368" s="348"/>
      <c r="BU368" s="303"/>
      <c r="BV368" s="303"/>
      <c r="BW368" s="303"/>
      <c r="BX368" s="303"/>
      <c r="BY368" s="303"/>
      <c r="BZ368" s="303"/>
      <c r="CA368" s="303"/>
      <c r="CB368" s="303"/>
      <c r="CC368" s="303"/>
      <c r="CD368" s="303"/>
      <c r="CE368" s="303"/>
      <c r="CF368" s="313"/>
      <c r="CG368" s="303"/>
      <c r="CH368" s="303"/>
      <c r="CI368" s="303"/>
      <c r="CJ368" s="303"/>
      <c r="CK368" s="303"/>
      <c r="CL368" s="303"/>
      <c r="CM368" s="303"/>
      <c r="CN368" s="303"/>
      <c r="CO368" s="303"/>
      <c r="CP368" s="303"/>
      <c r="CQ368" s="303"/>
      <c r="CR368" s="303"/>
      <c r="CS368" s="303"/>
      <c r="CT368" s="313"/>
      <c r="CU368" s="303"/>
      <c r="CV368" s="303"/>
      <c r="CW368" s="303"/>
      <c r="CX368" s="303"/>
      <c r="CY368" s="303"/>
      <c r="CZ368" s="313"/>
      <c r="DA368" s="303"/>
      <c r="DB368" s="303"/>
      <c r="DC368" s="303"/>
      <c r="DD368" s="303"/>
      <c r="DE368" s="303"/>
      <c r="DF368" s="303"/>
      <c r="DG368" s="313"/>
      <c r="DH368" s="313"/>
      <c r="DI368" s="303"/>
      <c r="DJ368" s="303"/>
      <c r="DK368" s="303"/>
      <c r="DL368" s="314"/>
      <c r="DM368" s="303"/>
      <c r="DN368" s="316"/>
      <c r="DO368" s="6"/>
      <c r="DP368" s="6"/>
      <c r="DQ368" s="6"/>
      <c r="DR368" s="6"/>
      <c r="DS368" s="6"/>
      <c r="DT368" s="6"/>
    </row>
    <row r="369" spans="1:129" ht="16.5" customHeight="1">
      <c r="A369" s="167" t="s">
        <v>130</v>
      </c>
      <c r="B369" s="313">
        <f>SUM(C369:N369)</f>
        <v>5098</v>
      </c>
      <c r="C369" s="303">
        <v>258</v>
      </c>
      <c r="D369" s="303">
        <v>129</v>
      </c>
      <c r="E369" s="303">
        <v>179</v>
      </c>
      <c r="F369" s="303">
        <v>62</v>
      </c>
      <c r="G369" s="303">
        <v>303</v>
      </c>
      <c r="H369" s="303">
        <v>930</v>
      </c>
      <c r="I369" s="303">
        <v>459</v>
      </c>
      <c r="J369" s="303">
        <v>83</v>
      </c>
      <c r="K369" s="303">
        <v>181</v>
      </c>
      <c r="L369" s="303">
        <v>1614</v>
      </c>
      <c r="M369" s="303">
        <v>443</v>
      </c>
      <c r="N369" s="303">
        <v>457</v>
      </c>
      <c r="O369" s="313">
        <f>SUM(P369:W369)</f>
        <v>1737</v>
      </c>
      <c r="P369" s="303">
        <v>554</v>
      </c>
      <c r="Q369" s="303">
        <v>282</v>
      </c>
      <c r="R369" s="303">
        <v>103</v>
      </c>
      <c r="S369" s="303">
        <v>120</v>
      </c>
      <c r="T369" s="303">
        <v>90</v>
      </c>
      <c r="U369" s="303">
        <v>243</v>
      </c>
      <c r="V369" s="303">
        <v>165</v>
      </c>
      <c r="W369" s="303">
        <v>180</v>
      </c>
      <c r="X369" s="313">
        <f>SUM(Y369:AB369)</f>
        <v>1133</v>
      </c>
      <c r="Y369" s="303">
        <v>176</v>
      </c>
      <c r="Z369" s="303">
        <v>287</v>
      </c>
      <c r="AA369" s="303">
        <v>459</v>
      </c>
      <c r="AB369" s="303">
        <v>211</v>
      </c>
      <c r="AC369" s="313">
        <f>SUM(AD369:AI369)</f>
        <v>1064</v>
      </c>
      <c r="AD369" s="303">
        <v>122</v>
      </c>
      <c r="AE369" s="303">
        <v>144</v>
      </c>
      <c r="AF369" s="303">
        <v>78</v>
      </c>
      <c r="AG369" s="303">
        <v>234</v>
      </c>
      <c r="AH369" s="303">
        <v>152</v>
      </c>
      <c r="AI369" s="303">
        <v>334</v>
      </c>
      <c r="AJ369" s="313">
        <f>SUM(AK369:AL369)</f>
        <v>178</v>
      </c>
      <c r="AK369" s="303">
        <v>89</v>
      </c>
      <c r="AL369" s="303">
        <v>89</v>
      </c>
      <c r="AM369" s="313">
        <f>SUM(AN369:AW369)</f>
        <v>5090</v>
      </c>
      <c r="AN369" s="303">
        <v>197</v>
      </c>
      <c r="AO369" s="303">
        <v>266</v>
      </c>
      <c r="AP369" s="303">
        <v>426</v>
      </c>
      <c r="AQ369" s="303">
        <v>129</v>
      </c>
      <c r="AR369" s="303">
        <v>1864</v>
      </c>
      <c r="AS369" s="303">
        <v>168</v>
      </c>
      <c r="AT369" s="303">
        <v>827</v>
      </c>
      <c r="AU369" s="303">
        <v>594</v>
      </c>
      <c r="AV369" s="303">
        <v>470</v>
      </c>
      <c r="AW369" s="303">
        <v>149</v>
      </c>
      <c r="AX369" s="313">
        <f>SUM(AY369:BC369)</f>
        <v>4748</v>
      </c>
      <c r="AY369" s="303">
        <v>241</v>
      </c>
      <c r="AZ369" s="303">
        <v>2771</v>
      </c>
      <c r="BA369" s="303">
        <v>420</v>
      </c>
      <c r="BB369" s="303">
        <v>981</v>
      </c>
      <c r="BC369" s="303">
        <v>335</v>
      </c>
      <c r="BD369" s="313">
        <f>SUM(BE369:BL369)</f>
        <v>9880</v>
      </c>
      <c r="BE369" s="303">
        <v>4058</v>
      </c>
      <c r="BF369" s="303">
        <v>756</v>
      </c>
      <c r="BG369" s="303">
        <v>805</v>
      </c>
      <c r="BH369" s="303">
        <v>769</v>
      </c>
      <c r="BI369" s="303">
        <v>978</v>
      </c>
      <c r="BJ369" s="303">
        <v>1201</v>
      </c>
      <c r="BK369" s="303">
        <v>729</v>
      </c>
      <c r="BL369" s="303">
        <v>584</v>
      </c>
      <c r="BM369" s="313">
        <f>SUM(BN369:BR369)</f>
        <v>2275</v>
      </c>
      <c r="BN369" s="303">
        <v>273</v>
      </c>
      <c r="BO369" s="303">
        <v>424</v>
      </c>
      <c r="BP369" s="303">
        <v>137</v>
      </c>
      <c r="BQ369" s="303">
        <v>80</v>
      </c>
      <c r="BR369" s="303">
        <v>1361</v>
      </c>
      <c r="BS369" s="313">
        <f>SUM(BT369:CE369)</f>
        <v>2701</v>
      </c>
      <c r="BT369" s="348">
        <v>256</v>
      </c>
      <c r="BU369" s="303">
        <v>373</v>
      </c>
      <c r="BV369" s="303">
        <v>79</v>
      </c>
      <c r="BW369" s="303">
        <v>28</v>
      </c>
      <c r="BX369" s="303">
        <v>193</v>
      </c>
      <c r="BY369" s="303">
        <v>558</v>
      </c>
      <c r="BZ369" s="303">
        <v>77</v>
      </c>
      <c r="CA369" s="303">
        <v>176</v>
      </c>
      <c r="CB369" s="303">
        <v>321</v>
      </c>
      <c r="CC369" s="303">
        <v>151</v>
      </c>
      <c r="CD369" s="303">
        <v>319</v>
      </c>
      <c r="CE369" s="303">
        <v>170</v>
      </c>
      <c r="CF369" s="313">
        <f>SUM(CG369:CS369)</f>
        <v>2417</v>
      </c>
      <c r="CG369" s="303">
        <v>79</v>
      </c>
      <c r="CH369" s="303">
        <v>123</v>
      </c>
      <c r="CI369" s="303">
        <v>58</v>
      </c>
      <c r="CJ369" s="303">
        <v>236</v>
      </c>
      <c r="CK369" s="303">
        <v>777</v>
      </c>
      <c r="CL369" s="303">
        <v>36</v>
      </c>
      <c r="CM369" s="303">
        <v>519</v>
      </c>
      <c r="CN369" s="303">
        <v>75</v>
      </c>
      <c r="CO369" s="303">
        <v>27</v>
      </c>
      <c r="CP369" s="303">
        <v>95</v>
      </c>
      <c r="CQ369" s="303">
        <v>225</v>
      </c>
      <c r="CR369" s="303">
        <v>82</v>
      </c>
      <c r="CS369" s="303">
        <v>85</v>
      </c>
      <c r="CT369" s="313">
        <f>SUM(CU369:CY369)</f>
        <v>1786</v>
      </c>
      <c r="CU369" s="303">
        <v>803</v>
      </c>
      <c r="CV369" s="303">
        <v>345</v>
      </c>
      <c r="CW369" s="303">
        <v>112</v>
      </c>
      <c r="CX369" s="303">
        <v>299</v>
      </c>
      <c r="CY369" s="303">
        <v>227</v>
      </c>
      <c r="CZ369" s="313">
        <f>SUM(DA369:DF369)</f>
        <v>3218</v>
      </c>
      <c r="DA369" s="303">
        <v>68</v>
      </c>
      <c r="DB369" s="303">
        <v>55</v>
      </c>
      <c r="DC369" s="303">
        <v>619</v>
      </c>
      <c r="DD369" s="303">
        <v>1863</v>
      </c>
      <c r="DE369" s="303">
        <v>394</v>
      </c>
      <c r="DF369" s="303">
        <v>219</v>
      </c>
      <c r="DG369" s="313">
        <f>AM369+BS369+B369+O369+X369+AC369+AJ369+BD369+CF369+AX369+BM369+CT369+CZ369</f>
        <v>41325</v>
      </c>
      <c r="DH369" s="313">
        <f>SUM(DI369:DK369)</f>
        <v>398</v>
      </c>
      <c r="DI369" s="348">
        <v>119</v>
      </c>
      <c r="DJ369" s="303">
        <v>159</v>
      </c>
      <c r="DK369" s="303">
        <v>120</v>
      </c>
      <c r="DL369" s="314">
        <f>SUM(DM369:DN369)</f>
        <v>326</v>
      </c>
      <c r="DM369" s="303">
        <v>326</v>
      </c>
      <c r="DN369" s="316">
        <v>0</v>
      </c>
      <c r="DO369" s="6"/>
      <c r="DP369" s="6"/>
      <c r="DQ369" s="6"/>
      <c r="DR369" s="6"/>
      <c r="DS369" s="6"/>
      <c r="DT369" s="6"/>
      <c r="DV369" s="6"/>
      <c r="DW369" s="6"/>
      <c r="DX369" s="6"/>
      <c r="DY369" s="6"/>
    </row>
    <row r="370" spans="1:129" ht="16.5" customHeight="1">
      <c r="A370" s="167" t="s">
        <v>131</v>
      </c>
      <c r="B370" s="313">
        <f>SUM(C370:N370)</f>
        <v>3939</v>
      </c>
      <c r="C370" s="303">
        <v>237</v>
      </c>
      <c r="D370" s="303">
        <v>310</v>
      </c>
      <c r="E370" s="303">
        <v>120</v>
      </c>
      <c r="F370" s="303">
        <v>90</v>
      </c>
      <c r="G370" s="303">
        <v>235</v>
      </c>
      <c r="H370" s="303">
        <v>529</v>
      </c>
      <c r="I370" s="303">
        <v>340</v>
      </c>
      <c r="J370" s="303">
        <v>172</v>
      </c>
      <c r="K370" s="303">
        <v>342</v>
      </c>
      <c r="L370" s="303">
        <v>1074</v>
      </c>
      <c r="M370" s="303">
        <v>190</v>
      </c>
      <c r="N370" s="303">
        <v>300</v>
      </c>
      <c r="O370" s="313">
        <f>SUM(P370:W370)</f>
        <v>2114</v>
      </c>
      <c r="P370" s="303">
        <v>397</v>
      </c>
      <c r="Q370" s="303">
        <v>280</v>
      </c>
      <c r="R370" s="303">
        <v>305</v>
      </c>
      <c r="S370" s="303">
        <v>210</v>
      </c>
      <c r="T370" s="303">
        <v>204</v>
      </c>
      <c r="U370" s="303">
        <v>310</v>
      </c>
      <c r="V370" s="303">
        <v>224</v>
      </c>
      <c r="W370" s="303">
        <v>184</v>
      </c>
      <c r="X370" s="313">
        <f>SUM(Y370:AB370)</f>
        <v>1053</v>
      </c>
      <c r="Y370" s="303">
        <v>195</v>
      </c>
      <c r="Z370" s="303">
        <v>221</v>
      </c>
      <c r="AA370" s="303">
        <v>399</v>
      </c>
      <c r="AB370" s="303">
        <v>238</v>
      </c>
      <c r="AC370" s="313">
        <f>SUM(AD370:AI370)</f>
        <v>1483</v>
      </c>
      <c r="AD370" s="303">
        <v>221</v>
      </c>
      <c r="AE370" s="303">
        <v>210</v>
      </c>
      <c r="AF370" s="303">
        <v>110</v>
      </c>
      <c r="AG370" s="303">
        <v>239</v>
      </c>
      <c r="AH370" s="303">
        <v>230</v>
      </c>
      <c r="AI370" s="303">
        <v>473</v>
      </c>
      <c r="AJ370" s="313">
        <f>SUM(AK370:AL370)</f>
        <v>0</v>
      </c>
      <c r="AK370" s="303">
        <v>0</v>
      </c>
      <c r="AL370" s="303">
        <v>0</v>
      </c>
      <c r="AM370" s="313">
        <f>SUM(AN370:AW370)</f>
        <v>2879</v>
      </c>
      <c r="AN370" s="303">
        <v>278</v>
      </c>
      <c r="AO370" s="303">
        <v>94</v>
      </c>
      <c r="AP370" s="303">
        <v>164</v>
      </c>
      <c r="AQ370" s="303">
        <v>140</v>
      </c>
      <c r="AR370" s="303">
        <v>333</v>
      </c>
      <c r="AS370" s="303">
        <v>165</v>
      </c>
      <c r="AT370" s="303">
        <v>371</v>
      </c>
      <c r="AU370" s="303">
        <v>710</v>
      </c>
      <c r="AV370" s="303">
        <v>554</v>
      </c>
      <c r="AW370" s="303">
        <v>70</v>
      </c>
      <c r="AX370" s="313">
        <f>SUM(AY370:BC370)</f>
        <v>1561</v>
      </c>
      <c r="AY370" s="303">
        <v>97</v>
      </c>
      <c r="AZ370" s="303">
        <v>415</v>
      </c>
      <c r="BA370" s="303">
        <v>559</v>
      </c>
      <c r="BB370" s="303">
        <v>142</v>
      </c>
      <c r="BC370" s="303">
        <v>348</v>
      </c>
      <c r="BD370" s="313">
        <f>SUM(BE370:BL370)</f>
        <v>4070</v>
      </c>
      <c r="BE370" s="303">
        <v>483</v>
      </c>
      <c r="BF370" s="303">
        <v>531</v>
      </c>
      <c r="BG370" s="303">
        <v>462</v>
      </c>
      <c r="BH370" s="303">
        <v>508</v>
      </c>
      <c r="BI370" s="303">
        <v>432</v>
      </c>
      <c r="BJ370" s="303">
        <v>553</v>
      </c>
      <c r="BK370" s="303">
        <v>538</v>
      </c>
      <c r="BL370" s="303">
        <v>563</v>
      </c>
      <c r="BM370" s="313">
        <f>SUM(BN370:BR370)</f>
        <v>1776</v>
      </c>
      <c r="BN370" s="303">
        <v>452</v>
      </c>
      <c r="BO370" s="303">
        <v>249</v>
      </c>
      <c r="BP370" s="303">
        <v>152</v>
      </c>
      <c r="BQ370" s="303">
        <v>122</v>
      </c>
      <c r="BR370" s="303">
        <v>801</v>
      </c>
      <c r="BS370" s="313">
        <f>SUM(BT370:CE370)</f>
        <v>1608</v>
      </c>
      <c r="BT370" s="348">
        <v>100</v>
      </c>
      <c r="BU370" s="303">
        <v>125</v>
      </c>
      <c r="BV370" s="303">
        <v>110</v>
      </c>
      <c r="BW370" s="303">
        <v>50</v>
      </c>
      <c r="BX370" s="303">
        <v>99</v>
      </c>
      <c r="BY370" s="303">
        <v>327</v>
      </c>
      <c r="BZ370" s="303">
        <v>69</v>
      </c>
      <c r="CA370" s="303">
        <v>80</v>
      </c>
      <c r="CB370" s="303">
        <v>160</v>
      </c>
      <c r="CC370" s="303">
        <v>114</v>
      </c>
      <c r="CD370" s="303">
        <v>135</v>
      </c>
      <c r="CE370" s="303">
        <v>239</v>
      </c>
      <c r="CF370" s="313">
        <f>SUM(CG370:CS370)</f>
        <v>1963</v>
      </c>
      <c r="CG370" s="303">
        <v>100</v>
      </c>
      <c r="CH370" s="303">
        <v>216</v>
      </c>
      <c r="CI370" s="303">
        <v>90</v>
      </c>
      <c r="CJ370" s="303">
        <v>190</v>
      </c>
      <c r="CK370" s="303">
        <v>300</v>
      </c>
      <c r="CL370" s="303">
        <v>110</v>
      </c>
      <c r="CM370" s="303">
        <v>195</v>
      </c>
      <c r="CN370" s="303">
        <v>51</v>
      </c>
      <c r="CO370" s="303">
        <v>40</v>
      </c>
      <c r="CP370" s="303">
        <v>238</v>
      </c>
      <c r="CQ370" s="303">
        <v>170</v>
      </c>
      <c r="CR370" s="303">
        <v>95</v>
      </c>
      <c r="CS370" s="303">
        <v>168</v>
      </c>
      <c r="CT370" s="313">
        <f>SUM(CU370:CY370)</f>
        <v>2174</v>
      </c>
      <c r="CU370" s="303">
        <v>635</v>
      </c>
      <c r="CV370" s="303">
        <v>649</v>
      </c>
      <c r="CW370" s="303">
        <v>160</v>
      </c>
      <c r="CX370" s="303">
        <v>439</v>
      </c>
      <c r="CY370" s="303">
        <v>291</v>
      </c>
      <c r="CZ370" s="313">
        <f>SUM(DA370:DF370)</f>
        <v>1500</v>
      </c>
      <c r="DA370" s="303">
        <v>100</v>
      </c>
      <c r="DB370" s="303">
        <v>90</v>
      </c>
      <c r="DC370" s="303">
        <v>346</v>
      </c>
      <c r="DD370" s="303">
        <v>774</v>
      </c>
      <c r="DE370" s="303">
        <v>140</v>
      </c>
      <c r="DF370" s="303">
        <v>50</v>
      </c>
      <c r="DG370" s="313">
        <f>AM370+BS370+B370+O370+X370+AC370+AJ370+BD370+CF370+AX370+BM370+CT370+CZ370</f>
        <v>26120</v>
      </c>
      <c r="DH370" s="313">
        <f>SUM(DI370:DK370)</f>
        <v>0</v>
      </c>
      <c r="DI370" s="348">
        <v>0</v>
      </c>
      <c r="DJ370" s="303">
        <v>0</v>
      </c>
      <c r="DK370" s="303">
        <v>0</v>
      </c>
      <c r="DL370" s="314">
        <f>SUM(DM370:DN370)</f>
        <v>0</v>
      </c>
      <c r="DM370" s="303">
        <v>0</v>
      </c>
      <c r="DN370" s="316">
        <v>0</v>
      </c>
      <c r="DV370" s="6"/>
      <c r="DW370" s="6"/>
      <c r="DX370" s="6"/>
      <c r="DY370" s="6"/>
    </row>
    <row r="371" spans="1:129" ht="16.5" customHeight="1">
      <c r="A371" s="167" t="s">
        <v>211</v>
      </c>
      <c r="B371" s="313">
        <f>SUM(C371:N371)</f>
        <v>3995</v>
      </c>
      <c r="C371" s="303">
        <v>213</v>
      </c>
      <c r="D371" s="303">
        <v>0</v>
      </c>
      <c r="E371" s="303">
        <v>76</v>
      </c>
      <c r="F371" s="303">
        <v>0</v>
      </c>
      <c r="G371" s="303">
        <v>19</v>
      </c>
      <c r="H371" s="303">
        <v>395</v>
      </c>
      <c r="I371" s="303">
        <v>982</v>
      </c>
      <c r="J371" s="303">
        <v>0</v>
      </c>
      <c r="K371" s="303">
        <v>249</v>
      </c>
      <c r="L371" s="303">
        <v>1880</v>
      </c>
      <c r="M371" s="303">
        <v>66</v>
      </c>
      <c r="N371" s="303">
        <v>115</v>
      </c>
      <c r="O371" s="313">
        <f>SUM(P371:W371)</f>
        <v>2166</v>
      </c>
      <c r="P371" s="303">
        <v>592</v>
      </c>
      <c r="Q371" s="303">
        <v>775</v>
      </c>
      <c r="R371" s="303">
        <v>362</v>
      </c>
      <c r="S371" s="303">
        <v>77</v>
      </c>
      <c r="T371" s="303">
        <v>45</v>
      </c>
      <c r="U371" s="303">
        <v>295</v>
      </c>
      <c r="V371" s="303">
        <v>0</v>
      </c>
      <c r="W371" s="303">
        <v>20</v>
      </c>
      <c r="X371" s="313">
        <f>SUM(Y371:AB371)</f>
        <v>563</v>
      </c>
      <c r="Y371" s="303">
        <v>69</v>
      </c>
      <c r="Z371" s="303">
        <v>199</v>
      </c>
      <c r="AA371" s="303">
        <v>245</v>
      </c>
      <c r="AB371" s="303">
        <v>50</v>
      </c>
      <c r="AC371" s="313">
        <f>SUM(AD371:AI371)</f>
        <v>1195</v>
      </c>
      <c r="AD371" s="303">
        <v>55</v>
      </c>
      <c r="AE371" s="303">
        <v>50</v>
      </c>
      <c r="AF371" s="303">
        <v>62</v>
      </c>
      <c r="AG371" s="303">
        <v>243</v>
      </c>
      <c r="AH371" s="303">
        <v>164</v>
      </c>
      <c r="AI371" s="303">
        <v>621</v>
      </c>
      <c r="AJ371" s="313">
        <f>SUM(AK371:AL371)</f>
        <v>49</v>
      </c>
      <c r="AK371" s="303">
        <v>36</v>
      </c>
      <c r="AL371" s="303">
        <v>13</v>
      </c>
      <c r="AM371" s="313">
        <f>SUM(AN371:AW371)</f>
        <v>3202</v>
      </c>
      <c r="AN371" s="303">
        <v>187</v>
      </c>
      <c r="AO371" s="303">
        <v>101</v>
      </c>
      <c r="AP371" s="303">
        <v>416</v>
      </c>
      <c r="AQ371" s="303">
        <v>11</v>
      </c>
      <c r="AR371" s="303">
        <v>1025</v>
      </c>
      <c r="AS371" s="303">
        <v>0</v>
      </c>
      <c r="AT371" s="303">
        <v>392</v>
      </c>
      <c r="AU371" s="303">
        <v>360</v>
      </c>
      <c r="AV371" s="303">
        <v>685</v>
      </c>
      <c r="AW371" s="303">
        <v>25</v>
      </c>
      <c r="AX371" s="313">
        <f>SUM(AY371:BC371)</f>
        <v>4705</v>
      </c>
      <c r="AY371" s="303">
        <v>337</v>
      </c>
      <c r="AZ371" s="303">
        <v>3421</v>
      </c>
      <c r="BA371" s="303">
        <v>430</v>
      </c>
      <c r="BB371" s="303">
        <v>172</v>
      </c>
      <c r="BC371" s="303">
        <v>345</v>
      </c>
      <c r="BD371" s="313">
        <f>SUM(BE371:BL371)</f>
        <v>9679</v>
      </c>
      <c r="BE371" s="303">
        <v>4360</v>
      </c>
      <c r="BF371" s="303">
        <v>457</v>
      </c>
      <c r="BG371" s="303">
        <v>574</v>
      </c>
      <c r="BH371" s="303">
        <v>895</v>
      </c>
      <c r="BI371" s="303">
        <v>801</v>
      </c>
      <c r="BJ371" s="303">
        <v>989</v>
      </c>
      <c r="BK371" s="303">
        <v>1057</v>
      </c>
      <c r="BL371" s="303">
        <v>546</v>
      </c>
      <c r="BM371" s="313">
        <f>SUM(BN371:BR371)</f>
        <v>1126</v>
      </c>
      <c r="BN371" s="303">
        <v>501</v>
      </c>
      <c r="BO371" s="303">
        <v>221</v>
      </c>
      <c r="BP371" s="303">
        <v>189</v>
      </c>
      <c r="BQ371" s="303">
        <v>0</v>
      </c>
      <c r="BR371" s="303">
        <v>215</v>
      </c>
      <c r="BS371" s="313">
        <f>SUM(BT371:CE371)</f>
        <v>690</v>
      </c>
      <c r="BT371" s="348">
        <v>5</v>
      </c>
      <c r="BU371" s="303">
        <v>23</v>
      </c>
      <c r="BV371" s="303">
        <v>0</v>
      </c>
      <c r="BW371" s="303">
        <v>48</v>
      </c>
      <c r="BX371" s="303">
        <v>41</v>
      </c>
      <c r="BY371" s="303">
        <v>316</v>
      </c>
      <c r="BZ371" s="303">
        <v>45</v>
      </c>
      <c r="CA371" s="303">
        <v>0</v>
      </c>
      <c r="CB371" s="303">
        <v>62</v>
      </c>
      <c r="CC371" s="303">
        <v>16</v>
      </c>
      <c r="CD371" s="303">
        <v>116</v>
      </c>
      <c r="CE371" s="303">
        <v>18</v>
      </c>
      <c r="CF371" s="313">
        <f>SUM(CG371:CS371)</f>
        <v>1676</v>
      </c>
      <c r="CG371" s="303">
        <v>26</v>
      </c>
      <c r="CH371" s="303">
        <v>61</v>
      </c>
      <c r="CI371" s="303">
        <v>48</v>
      </c>
      <c r="CJ371" s="303">
        <v>189</v>
      </c>
      <c r="CK371" s="303">
        <v>688</v>
      </c>
      <c r="CL371" s="303">
        <v>38</v>
      </c>
      <c r="CM371" s="303">
        <v>197</v>
      </c>
      <c r="CN371" s="303">
        <v>21</v>
      </c>
      <c r="CO371" s="303">
        <v>17</v>
      </c>
      <c r="CP371" s="303">
        <v>98</v>
      </c>
      <c r="CQ371" s="303">
        <v>170</v>
      </c>
      <c r="CR371" s="303">
        <v>7</v>
      </c>
      <c r="CS371" s="303">
        <v>116</v>
      </c>
      <c r="CT371" s="313">
        <f>SUM(CU371:CY371)</f>
        <v>708</v>
      </c>
      <c r="CU371" s="303">
        <v>319</v>
      </c>
      <c r="CV371" s="303">
        <v>202</v>
      </c>
      <c r="CW371" s="303">
        <v>63</v>
      </c>
      <c r="CX371" s="303">
        <v>114</v>
      </c>
      <c r="CY371" s="303">
        <v>10</v>
      </c>
      <c r="CZ371" s="313">
        <f>SUM(DA371:DF371)</f>
        <v>991</v>
      </c>
      <c r="DA371" s="303">
        <v>67</v>
      </c>
      <c r="DB371" s="303">
        <v>15</v>
      </c>
      <c r="DC371" s="303">
        <v>325</v>
      </c>
      <c r="DD371" s="303">
        <v>519</v>
      </c>
      <c r="DE371" s="303">
        <v>15</v>
      </c>
      <c r="DF371" s="303">
        <v>50</v>
      </c>
      <c r="DG371" s="313">
        <f>AM371+BS371+B371+O371+X371+AC371+AJ371+BD371+CF371+AX371+BM371+CT371+CZ371</f>
        <v>30745</v>
      </c>
      <c r="DH371" s="313">
        <f>SUM(DI371:DK371)</f>
        <v>40</v>
      </c>
      <c r="DI371" s="348">
        <v>28</v>
      </c>
      <c r="DJ371" s="303">
        <v>0</v>
      </c>
      <c r="DK371" s="303">
        <v>12</v>
      </c>
      <c r="DL371" s="314">
        <f t="shared" ref="DL371:DL377" si="222">SUM(DM371:DN371)</f>
        <v>418</v>
      </c>
      <c r="DM371" s="303">
        <v>418</v>
      </c>
      <c r="DN371" s="316">
        <v>0</v>
      </c>
      <c r="DV371" s="6"/>
      <c r="DW371" s="6"/>
      <c r="DX371" s="6"/>
      <c r="DY371" s="6"/>
    </row>
    <row r="372" spans="1:129" ht="16.5" customHeight="1">
      <c r="A372" s="167" t="s">
        <v>132</v>
      </c>
      <c r="B372" s="313">
        <f>SUM(C372:N372)</f>
        <v>146</v>
      </c>
      <c r="C372" s="303">
        <v>50</v>
      </c>
      <c r="D372" s="303">
        <v>0</v>
      </c>
      <c r="E372" s="303">
        <v>0</v>
      </c>
      <c r="F372" s="303">
        <v>0</v>
      </c>
      <c r="G372" s="303">
        <v>0</v>
      </c>
      <c r="H372" s="303">
        <v>0</v>
      </c>
      <c r="I372" s="303">
        <v>0</v>
      </c>
      <c r="J372" s="303">
        <v>0</v>
      </c>
      <c r="K372" s="303">
        <v>0</v>
      </c>
      <c r="L372" s="303">
        <v>96</v>
      </c>
      <c r="M372" s="303">
        <v>0</v>
      </c>
      <c r="N372" s="303">
        <v>0</v>
      </c>
      <c r="O372" s="313">
        <f>SUM(P372:W372)</f>
        <v>119</v>
      </c>
      <c r="P372" s="303">
        <v>35</v>
      </c>
      <c r="Q372" s="303">
        <v>36</v>
      </c>
      <c r="R372" s="303">
        <v>0</v>
      </c>
      <c r="S372" s="303">
        <v>18</v>
      </c>
      <c r="T372" s="303">
        <v>30</v>
      </c>
      <c r="U372" s="303">
        <v>0</v>
      </c>
      <c r="V372" s="303">
        <v>0</v>
      </c>
      <c r="W372" s="303">
        <v>0</v>
      </c>
      <c r="X372" s="313">
        <f>SUM(Y372:AB372)</f>
        <v>59</v>
      </c>
      <c r="Y372" s="303">
        <v>0</v>
      </c>
      <c r="Z372" s="303">
        <v>0</v>
      </c>
      <c r="AA372" s="303">
        <v>59</v>
      </c>
      <c r="AB372" s="303">
        <v>0</v>
      </c>
      <c r="AC372" s="313">
        <f>SUM(AD372:AI372)</f>
        <v>90</v>
      </c>
      <c r="AD372" s="303">
        <v>0</v>
      </c>
      <c r="AE372" s="303">
        <v>0</v>
      </c>
      <c r="AF372" s="303">
        <v>0</v>
      </c>
      <c r="AG372" s="303">
        <v>50</v>
      </c>
      <c r="AH372" s="303">
        <v>0</v>
      </c>
      <c r="AI372" s="303">
        <v>40</v>
      </c>
      <c r="AJ372" s="313">
        <f>SUM(AK372:AL372)</f>
        <v>0</v>
      </c>
      <c r="AK372" s="303">
        <v>0</v>
      </c>
      <c r="AL372" s="303">
        <v>0</v>
      </c>
      <c r="AM372" s="313">
        <f>SUM(AN372:AW372)</f>
        <v>120</v>
      </c>
      <c r="AN372" s="303">
        <v>0</v>
      </c>
      <c r="AO372" s="303">
        <v>0</v>
      </c>
      <c r="AP372" s="303">
        <v>0</v>
      </c>
      <c r="AQ372" s="303">
        <v>0</v>
      </c>
      <c r="AR372" s="303">
        <v>0</v>
      </c>
      <c r="AS372" s="303">
        <v>0</v>
      </c>
      <c r="AT372" s="303">
        <v>0</v>
      </c>
      <c r="AU372" s="303">
        <v>100</v>
      </c>
      <c r="AV372" s="303">
        <v>20</v>
      </c>
      <c r="AW372" s="303">
        <v>0</v>
      </c>
      <c r="AX372" s="313">
        <f>SUM(AY372:BC372)</f>
        <v>102</v>
      </c>
      <c r="AY372" s="303">
        <v>0</v>
      </c>
      <c r="AZ372" s="303">
        <v>42</v>
      </c>
      <c r="BA372" s="303">
        <v>30</v>
      </c>
      <c r="BB372" s="303">
        <v>0</v>
      </c>
      <c r="BC372" s="303">
        <v>30</v>
      </c>
      <c r="BD372" s="313">
        <f>SUM(BE372:BL372)</f>
        <v>543</v>
      </c>
      <c r="BE372" s="303">
        <v>350</v>
      </c>
      <c r="BF372" s="303">
        <v>33</v>
      </c>
      <c r="BG372" s="303">
        <v>0</v>
      </c>
      <c r="BH372" s="303">
        <v>60</v>
      </c>
      <c r="BI372" s="303">
        <v>0</v>
      </c>
      <c r="BJ372" s="303">
        <v>0</v>
      </c>
      <c r="BK372" s="303">
        <v>100</v>
      </c>
      <c r="BL372" s="303">
        <v>0</v>
      </c>
      <c r="BM372" s="313">
        <f>SUM(BN372:BR372)</f>
        <v>0</v>
      </c>
      <c r="BN372" s="303">
        <v>0</v>
      </c>
      <c r="BO372" s="303">
        <v>0</v>
      </c>
      <c r="BP372" s="303">
        <v>0</v>
      </c>
      <c r="BQ372" s="303">
        <v>0</v>
      </c>
      <c r="BR372" s="303">
        <v>0</v>
      </c>
      <c r="BS372" s="313">
        <f>SUM(BT372:CE372)</f>
        <v>60</v>
      </c>
      <c r="BT372" s="348">
        <v>0</v>
      </c>
      <c r="BU372" s="303">
        <v>0</v>
      </c>
      <c r="BV372" s="303">
        <v>0</v>
      </c>
      <c r="BW372" s="303">
        <v>0</v>
      </c>
      <c r="BX372" s="303">
        <v>0</v>
      </c>
      <c r="BY372" s="303">
        <v>0</v>
      </c>
      <c r="BZ372" s="303">
        <v>0</v>
      </c>
      <c r="CA372" s="303">
        <v>0</v>
      </c>
      <c r="CB372" s="303">
        <v>60</v>
      </c>
      <c r="CC372" s="303">
        <v>0</v>
      </c>
      <c r="CD372" s="303">
        <v>0</v>
      </c>
      <c r="CE372" s="303">
        <v>0</v>
      </c>
      <c r="CF372" s="313">
        <f>SUM(CG372:CS372)</f>
        <v>191</v>
      </c>
      <c r="CG372" s="303">
        <v>0</v>
      </c>
      <c r="CH372" s="303">
        <v>30</v>
      </c>
      <c r="CI372" s="303">
        <v>20</v>
      </c>
      <c r="CJ372" s="303">
        <v>0</v>
      </c>
      <c r="CK372" s="303">
        <v>78</v>
      </c>
      <c r="CL372" s="303">
        <v>0</v>
      </c>
      <c r="CM372" s="303">
        <v>0</v>
      </c>
      <c r="CN372" s="303">
        <v>0</v>
      </c>
      <c r="CO372" s="303">
        <v>0</v>
      </c>
      <c r="CP372" s="303">
        <v>0</v>
      </c>
      <c r="CQ372" s="303">
        <v>0</v>
      </c>
      <c r="CR372" s="303">
        <v>30</v>
      </c>
      <c r="CS372" s="303">
        <v>33</v>
      </c>
      <c r="CT372" s="313">
        <f>SUM(CU372:CY372)</f>
        <v>50</v>
      </c>
      <c r="CU372" s="303">
        <v>50</v>
      </c>
      <c r="CV372" s="303">
        <v>0</v>
      </c>
      <c r="CW372" s="303">
        <v>0</v>
      </c>
      <c r="CX372" s="303">
        <v>0</v>
      </c>
      <c r="CY372" s="303">
        <v>0</v>
      </c>
      <c r="CZ372" s="313">
        <f>SUM(DA372:DF372)</f>
        <v>56</v>
      </c>
      <c r="DA372" s="303">
        <v>0</v>
      </c>
      <c r="DB372" s="303">
        <v>0</v>
      </c>
      <c r="DC372" s="303">
        <v>16</v>
      </c>
      <c r="DD372" s="303">
        <v>40</v>
      </c>
      <c r="DE372" s="303">
        <v>0</v>
      </c>
      <c r="DF372" s="303">
        <v>0</v>
      </c>
      <c r="DG372" s="313">
        <f>AM372+BS372+B372+O372+X372+AC372+AJ372+BD372+CF372+AX372+BM372+CT372+CZ372</f>
        <v>1536</v>
      </c>
      <c r="DH372" s="313">
        <f>SUM(DI372:DK372)</f>
        <v>0</v>
      </c>
      <c r="DI372" s="348">
        <v>0</v>
      </c>
      <c r="DJ372" s="303">
        <v>0</v>
      </c>
      <c r="DK372" s="303">
        <v>0</v>
      </c>
      <c r="DL372" s="314">
        <f t="shared" si="222"/>
        <v>0</v>
      </c>
      <c r="DM372" s="303">
        <v>0</v>
      </c>
      <c r="DN372" s="316">
        <v>0</v>
      </c>
      <c r="DV372" s="6"/>
      <c r="DW372" s="6"/>
      <c r="DX372" s="6"/>
      <c r="DY372" s="6"/>
    </row>
    <row r="373" spans="1:129" ht="16.5" customHeight="1">
      <c r="A373" s="131" t="s">
        <v>212</v>
      </c>
      <c r="B373" s="313"/>
      <c r="C373" s="303"/>
      <c r="D373" s="303"/>
      <c r="E373" s="303"/>
      <c r="F373" s="303"/>
      <c r="G373" s="303"/>
      <c r="H373" s="303"/>
      <c r="I373" s="303"/>
      <c r="J373" s="303"/>
      <c r="K373" s="303"/>
      <c r="L373" s="303"/>
      <c r="M373" s="303"/>
      <c r="N373" s="303"/>
      <c r="O373" s="313"/>
      <c r="P373" s="303"/>
      <c r="Q373" s="303"/>
      <c r="R373" s="303"/>
      <c r="S373" s="303"/>
      <c r="T373" s="303"/>
      <c r="U373" s="303"/>
      <c r="V373" s="303"/>
      <c r="W373" s="303"/>
      <c r="X373" s="313"/>
      <c r="Y373" s="303"/>
      <c r="Z373" s="303"/>
      <c r="AA373" s="303"/>
      <c r="AB373" s="303"/>
      <c r="AC373" s="313"/>
      <c r="AD373" s="303"/>
      <c r="AE373" s="303"/>
      <c r="AF373" s="303"/>
      <c r="AG373" s="303"/>
      <c r="AH373" s="303"/>
      <c r="AI373" s="303"/>
      <c r="AJ373" s="313"/>
      <c r="AK373" s="303"/>
      <c r="AL373" s="303"/>
      <c r="AM373" s="313"/>
      <c r="AN373" s="303"/>
      <c r="AO373" s="303"/>
      <c r="AP373" s="303"/>
      <c r="AQ373" s="303"/>
      <c r="AR373" s="303"/>
      <c r="AS373" s="303"/>
      <c r="AT373" s="303"/>
      <c r="AU373" s="303"/>
      <c r="AV373" s="303"/>
      <c r="AW373" s="303"/>
      <c r="AX373" s="313"/>
      <c r="AY373" s="303"/>
      <c r="AZ373" s="303"/>
      <c r="BA373" s="303"/>
      <c r="BB373" s="303"/>
      <c r="BC373" s="303"/>
      <c r="BD373" s="313"/>
      <c r="BE373" s="303"/>
      <c r="BF373" s="303"/>
      <c r="BG373" s="303"/>
      <c r="BH373" s="303"/>
      <c r="BI373" s="303"/>
      <c r="BJ373" s="303"/>
      <c r="BK373" s="303"/>
      <c r="BL373" s="303"/>
      <c r="BM373" s="313"/>
      <c r="BN373" s="303"/>
      <c r="BO373" s="303"/>
      <c r="BP373" s="303"/>
      <c r="BQ373" s="303"/>
      <c r="BR373" s="303"/>
      <c r="BS373" s="313"/>
      <c r="BT373" s="348"/>
      <c r="BU373" s="303"/>
      <c r="BV373" s="303"/>
      <c r="BW373" s="303"/>
      <c r="BX373" s="303"/>
      <c r="BY373" s="303"/>
      <c r="BZ373" s="303"/>
      <c r="CA373" s="303"/>
      <c r="CB373" s="303"/>
      <c r="CC373" s="303"/>
      <c r="CD373" s="303"/>
      <c r="CE373" s="303"/>
      <c r="CF373" s="313"/>
      <c r="CG373" s="303"/>
      <c r="CH373" s="303"/>
      <c r="CI373" s="303"/>
      <c r="CJ373" s="303"/>
      <c r="CK373" s="303"/>
      <c r="CL373" s="303"/>
      <c r="CM373" s="303"/>
      <c r="CN373" s="303"/>
      <c r="CO373" s="303"/>
      <c r="CP373" s="303"/>
      <c r="CQ373" s="303"/>
      <c r="CR373" s="303"/>
      <c r="CS373" s="303"/>
      <c r="CT373" s="313"/>
      <c r="CU373" s="303"/>
      <c r="CV373" s="303"/>
      <c r="CW373" s="303"/>
      <c r="CX373" s="303"/>
      <c r="CY373" s="303"/>
      <c r="CZ373" s="313"/>
      <c r="DA373" s="303"/>
      <c r="DB373" s="303"/>
      <c r="DC373" s="303"/>
      <c r="DD373" s="303"/>
      <c r="DE373" s="303"/>
      <c r="DF373" s="303"/>
      <c r="DG373" s="313"/>
      <c r="DH373" s="313"/>
      <c r="DI373" s="348"/>
      <c r="DJ373" s="303"/>
      <c r="DK373" s="303"/>
      <c r="DL373" s="314">
        <f t="shared" si="222"/>
        <v>0</v>
      </c>
      <c r="DM373" s="303"/>
      <c r="DN373" s="316"/>
    </row>
    <row r="374" spans="1:129" ht="16.5" customHeight="1">
      <c r="A374" s="167" t="s">
        <v>133</v>
      </c>
      <c r="B374" s="313">
        <f>SUM(C374:N374)</f>
        <v>1513</v>
      </c>
      <c r="C374" s="303">
        <v>81</v>
      </c>
      <c r="D374" s="303">
        <v>79</v>
      </c>
      <c r="E374" s="303">
        <v>103</v>
      </c>
      <c r="F374" s="303">
        <v>20</v>
      </c>
      <c r="G374" s="303">
        <v>107</v>
      </c>
      <c r="H374" s="303">
        <v>200</v>
      </c>
      <c r="I374" s="303">
        <v>163</v>
      </c>
      <c r="J374" s="303">
        <v>53</v>
      </c>
      <c r="K374" s="303">
        <v>86</v>
      </c>
      <c r="L374" s="303">
        <v>417</v>
      </c>
      <c r="M374" s="303">
        <v>91</v>
      </c>
      <c r="N374" s="303">
        <v>113</v>
      </c>
      <c r="O374" s="313">
        <f>SUM(P374:W374)</f>
        <v>718</v>
      </c>
      <c r="P374" s="303">
        <v>142</v>
      </c>
      <c r="Q374" s="303">
        <v>109</v>
      </c>
      <c r="R374" s="303">
        <v>69</v>
      </c>
      <c r="S374" s="303">
        <v>57</v>
      </c>
      <c r="T374" s="303">
        <v>29</v>
      </c>
      <c r="U374" s="303">
        <v>65</v>
      </c>
      <c r="V374" s="303">
        <v>210</v>
      </c>
      <c r="W374" s="303">
        <v>37</v>
      </c>
      <c r="X374" s="313">
        <f>SUM(Y374:AB374)</f>
        <v>658</v>
      </c>
      <c r="Y374" s="303">
        <v>133</v>
      </c>
      <c r="Z374" s="303">
        <v>226</v>
      </c>
      <c r="AA374" s="303">
        <v>145</v>
      </c>
      <c r="AB374" s="303">
        <v>154</v>
      </c>
      <c r="AC374" s="313">
        <f>SUM(AD374:AI374)</f>
        <v>618</v>
      </c>
      <c r="AD374" s="303">
        <v>80</v>
      </c>
      <c r="AE374" s="303">
        <v>91</v>
      </c>
      <c r="AF374" s="303">
        <v>65</v>
      </c>
      <c r="AG374" s="303">
        <v>129</v>
      </c>
      <c r="AH374" s="303">
        <v>90</v>
      </c>
      <c r="AI374" s="303">
        <v>163</v>
      </c>
      <c r="AJ374" s="313">
        <f>SUM(AK374:AL374)</f>
        <v>30</v>
      </c>
      <c r="AK374" s="303">
        <v>0</v>
      </c>
      <c r="AL374" s="303">
        <v>30</v>
      </c>
      <c r="AM374" s="313">
        <f>SUM(AN374:AW374)</f>
        <v>1180</v>
      </c>
      <c r="AN374" s="303">
        <v>90</v>
      </c>
      <c r="AO374" s="303">
        <v>15</v>
      </c>
      <c r="AP374" s="303">
        <v>87</v>
      </c>
      <c r="AQ374" s="303">
        <v>94</v>
      </c>
      <c r="AR374" s="303">
        <v>134</v>
      </c>
      <c r="AS374" s="303">
        <v>58</v>
      </c>
      <c r="AT374" s="303">
        <v>256</v>
      </c>
      <c r="AU374" s="303">
        <v>119</v>
      </c>
      <c r="AV374" s="303">
        <v>227</v>
      </c>
      <c r="AW374" s="303">
        <v>100</v>
      </c>
      <c r="AX374" s="313">
        <f>SUM(AY374:BC374)</f>
        <v>1226</v>
      </c>
      <c r="AY374" s="303">
        <v>170</v>
      </c>
      <c r="AZ374" s="303">
        <v>633</v>
      </c>
      <c r="BA374" s="303">
        <v>138</v>
      </c>
      <c r="BB374" s="303">
        <v>185</v>
      </c>
      <c r="BC374" s="303">
        <v>100</v>
      </c>
      <c r="BD374" s="313">
        <f>SUM(BE374:BL374)</f>
        <v>2640</v>
      </c>
      <c r="BE374" s="303">
        <v>1277</v>
      </c>
      <c r="BF374" s="303">
        <v>200</v>
      </c>
      <c r="BG374" s="303">
        <v>76</v>
      </c>
      <c r="BH374" s="303">
        <v>162</v>
      </c>
      <c r="BI374" s="303">
        <v>312</v>
      </c>
      <c r="BJ374" s="303">
        <v>244</v>
      </c>
      <c r="BK374" s="303">
        <v>214</v>
      </c>
      <c r="BL374" s="303">
        <v>155</v>
      </c>
      <c r="BM374" s="313">
        <f>SUM(BN374:BR374)</f>
        <v>713</v>
      </c>
      <c r="BN374" s="303">
        <v>119</v>
      </c>
      <c r="BO374" s="303">
        <v>142</v>
      </c>
      <c r="BP374" s="303">
        <v>53</v>
      </c>
      <c r="BQ374" s="303">
        <v>65</v>
      </c>
      <c r="BR374" s="303">
        <v>334</v>
      </c>
      <c r="BS374" s="313">
        <f>SUM(BT374:CE374)</f>
        <v>1370</v>
      </c>
      <c r="BT374" s="348">
        <v>60</v>
      </c>
      <c r="BU374" s="303">
        <v>110</v>
      </c>
      <c r="BV374" s="303">
        <v>10</v>
      </c>
      <c r="BW374" s="303">
        <v>32</v>
      </c>
      <c r="BX374" s="303">
        <v>154</v>
      </c>
      <c r="BY374" s="303">
        <v>202</v>
      </c>
      <c r="BZ374" s="303">
        <v>110</v>
      </c>
      <c r="CA374" s="303">
        <v>222</v>
      </c>
      <c r="CB374" s="303">
        <v>178</v>
      </c>
      <c r="CC374" s="303">
        <v>50</v>
      </c>
      <c r="CD374" s="303">
        <v>177</v>
      </c>
      <c r="CE374" s="303">
        <v>65</v>
      </c>
      <c r="CF374" s="313">
        <f>SUM(CG374:CS374)</f>
        <v>1175</v>
      </c>
      <c r="CG374" s="303">
        <v>25</v>
      </c>
      <c r="CH374" s="303">
        <v>100</v>
      </c>
      <c r="CI374" s="303">
        <v>32</v>
      </c>
      <c r="CJ374" s="303">
        <v>152</v>
      </c>
      <c r="CK374" s="303">
        <v>221</v>
      </c>
      <c r="CL374" s="303">
        <v>36</v>
      </c>
      <c r="CM374" s="303">
        <v>255</v>
      </c>
      <c r="CN374" s="303">
        <v>26</v>
      </c>
      <c r="CO374" s="303">
        <v>40</v>
      </c>
      <c r="CP374" s="303">
        <v>82</v>
      </c>
      <c r="CQ374" s="303">
        <v>105</v>
      </c>
      <c r="CR374" s="303">
        <v>51</v>
      </c>
      <c r="CS374" s="303">
        <v>50</v>
      </c>
      <c r="CT374" s="313">
        <f>SUM(CU374:CY374)</f>
        <v>686</v>
      </c>
      <c r="CU374" s="303">
        <v>243</v>
      </c>
      <c r="CV374" s="303">
        <v>177</v>
      </c>
      <c r="CW374" s="303">
        <v>58</v>
      </c>
      <c r="CX374" s="303">
        <v>106</v>
      </c>
      <c r="CY374" s="303">
        <v>102</v>
      </c>
      <c r="CZ374" s="313">
        <f>SUM(DA374:DF374)</f>
        <v>881</v>
      </c>
      <c r="DA374" s="303">
        <v>41</v>
      </c>
      <c r="DB374" s="303">
        <v>48</v>
      </c>
      <c r="DC374" s="303">
        <v>159</v>
      </c>
      <c r="DD374" s="303">
        <v>347</v>
      </c>
      <c r="DE374" s="303">
        <v>181</v>
      </c>
      <c r="DF374" s="303">
        <v>105</v>
      </c>
      <c r="DG374" s="313">
        <f>AM374+BS374+B374+O374+X374+AC374+AJ374+BD374+CF374+AX374+BM374+CT374+CZ374</f>
        <v>13408</v>
      </c>
      <c r="DH374" s="313">
        <f>SUM(DI374:DK374)</f>
        <v>246</v>
      </c>
      <c r="DI374" s="350">
        <v>66</v>
      </c>
      <c r="DJ374" s="303">
        <v>137</v>
      </c>
      <c r="DK374" s="303">
        <v>43</v>
      </c>
      <c r="DL374" s="314">
        <f t="shared" si="222"/>
        <v>83</v>
      </c>
      <c r="DM374" s="303">
        <v>83</v>
      </c>
      <c r="DN374" s="316">
        <v>0</v>
      </c>
      <c r="DO374" s="436"/>
      <c r="DP374" s="7"/>
      <c r="DQ374" s="7"/>
      <c r="DR374" s="7"/>
      <c r="DS374" s="7"/>
      <c r="DT374" s="11"/>
      <c r="DU374" s="11"/>
      <c r="DV374" s="11"/>
    </row>
    <row r="375" spans="1:129" ht="16.5" customHeight="1">
      <c r="A375" s="167" t="s">
        <v>134</v>
      </c>
      <c r="B375" s="313">
        <f>SUM(C375:N375)</f>
        <v>16680</v>
      </c>
      <c r="C375" s="303">
        <v>863</v>
      </c>
      <c r="D375" s="303">
        <v>317</v>
      </c>
      <c r="E375" s="303">
        <v>7</v>
      </c>
      <c r="F375" s="303">
        <v>102</v>
      </c>
      <c r="G375" s="303">
        <v>876</v>
      </c>
      <c r="H375" s="303">
        <v>2273</v>
      </c>
      <c r="I375" s="303">
        <v>514</v>
      </c>
      <c r="J375" s="303">
        <v>42</v>
      </c>
      <c r="K375" s="303">
        <v>741</v>
      </c>
      <c r="L375" s="303">
        <v>7210</v>
      </c>
      <c r="M375" s="303">
        <v>1303</v>
      </c>
      <c r="N375" s="303">
        <v>2432</v>
      </c>
      <c r="O375" s="313">
        <f>SUM(P375:W375)</f>
        <v>3230</v>
      </c>
      <c r="P375" s="303">
        <v>900</v>
      </c>
      <c r="Q375" s="303">
        <v>811</v>
      </c>
      <c r="R375" s="303">
        <v>17</v>
      </c>
      <c r="S375" s="303">
        <v>275</v>
      </c>
      <c r="T375" s="303">
        <v>142</v>
      </c>
      <c r="U375" s="303">
        <v>562</v>
      </c>
      <c r="V375" s="303">
        <v>172</v>
      </c>
      <c r="W375" s="303">
        <v>351</v>
      </c>
      <c r="X375" s="313">
        <f>SUM(Y375:AB375)</f>
        <v>3329</v>
      </c>
      <c r="Y375" s="303">
        <v>499</v>
      </c>
      <c r="Z375" s="303">
        <v>924</v>
      </c>
      <c r="AA375" s="303">
        <v>1448</v>
      </c>
      <c r="AB375" s="303">
        <v>458</v>
      </c>
      <c r="AC375" s="313">
        <f>SUM(AD375:AI375)</f>
        <v>2886</v>
      </c>
      <c r="AD375" s="303">
        <v>329</v>
      </c>
      <c r="AE375" s="303">
        <v>728</v>
      </c>
      <c r="AF375" s="303">
        <v>274</v>
      </c>
      <c r="AG375" s="303">
        <v>436</v>
      </c>
      <c r="AH375" s="303">
        <v>515</v>
      </c>
      <c r="AI375" s="303">
        <v>604</v>
      </c>
      <c r="AJ375" s="313">
        <f>SUM(AK375:AL375)</f>
        <v>62</v>
      </c>
      <c r="AK375" s="303">
        <v>62</v>
      </c>
      <c r="AL375" s="303">
        <v>0</v>
      </c>
      <c r="AM375" s="313">
        <f>SUM(AN375:AW375)</f>
        <v>6186</v>
      </c>
      <c r="AN375" s="303">
        <v>309</v>
      </c>
      <c r="AO375" s="303">
        <v>128</v>
      </c>
      <c r="AP375" s="303">
        <v>966</v>
      </c>
      <c r="AQ375" s="303">
        <v>173</v>
      </c>
      <c r="AR375" s="303">
        <v>1237</v>
      </c>
      <c r="AS375" s="303">
        <v>121</v>
      </c>
      <c r="AT375" s="303">
        <v>1694</v>
      </c>
      <c r="AU375" s="303">
        <v>758</v>
      </c>
      <c r="AV375" s="303">
        <v>673</v>
      </c>
      <c r="AW375" s="303">
        <v>127</v>
      </c>
      <c r="AX375" s="313">
        <f>SUM(AY375:BC375)</f>
        <v>3284</v>
      </c>
      <c r="AY375" s="303">
        <v>115</v>
      </c>
      <c r="AZ375" s="303">
        <v>2660</v>
      </c>
      <c r="BA375" s="303">
        <v>0</v>
      </c>
      <c r="BB375" s="303">
        <v>372</v>
      </c>
      <c r="BC375" s="303">
        <v>137</v>
      </c>
      <c r="BD375" s="313">
        <f>SUM(BE375:BL375)</f>
        <v>47189</v>
      </c>
      <c r="BE375" s="303">
        <v>12970</v>
      </c>
      <c r="BF375" s="303">
        <v>2717</v>
      </c>
      <c r="BG375" s="303">
        <v>6656</v>
      </c>
      <c r="BH375" s="303">
        <v>2808</v>
      </c>
      <c r="BI375" s="303">
        <v>4019</v>
      </c>
      <c r="BJ375" s="303">
        <v>8416</v>
      </c>
      <c r="BK375" s="303">
        <v>5407</v>
      </c>
      <c r="BL375" s="303">
        <v>4196</v>
      </c>
      <c r="BM375" s="313">
        <f>SUM(BN375:BR375)</f>
        <v>3605</v>
      </c>
      <c r="BN375" s="303">
        <v>1033</v>
      </c>
      <c r="BO375" s="303">
        <v>436</v>
      </c>
      <c r="BP375" s="303">
        <v>539</v>
      </c>
      <c r="BQ375" s="303">
        <v>167</v>
      </c>
      <c r="BR375" s="303">
        <v>1430</v>
      </c>
      <c r="BS375" s="313">
        <f>SUM(BT375:CE375)</f>
        <v>2101</v>
      </c>
      <c r="BT375" s="348">
        <v>224</v>
      </c>
      <c r="BU375" s="303">
        <v>272</v>
      </c>
      <c r="BV375" s="303">
        <v>168</v>
      </c>
      <c r="BW375" s="303">
        <v>175</v>
      </c>
      <c r="BX375" s="303">
        <v>56</v>
      </c>
      <c r="BY375" s="303">
        <v>239</v>
      </c>
      <c r="BZ375" s="303">
        <v>247</v>
      </c>
      <c r="CA375" s="303">
        <v>11</v>
      </c>
      <c r="CB375" s="303">
        <v>22</v>
      </c>
      <c r="CC375" s="303">
        <v>222</v>
      </c>
      <c r="CD375" s="303">
        <v>215</v>
      </c>
      <c r="CE375" s="303">
        <v>250</v>
      </c>
      <c r="CF375" s="313">
        <f>SUM(CG375:CS375)</f>
        <v>3090</v>
      </c>
      <c r="CG375" s="303">
        <v>6</v>
      </c>
      <c r="CH375" s="303">
        <v>18</v>
      </c>
      <c r="CI375" s="303">
        <v>0</v>
      </c>
      <c r="CJ375" s="303">
        <v>323</v>
      </c>
      <c r="CK375" s="303">
        <v>1139</v>
      </c>
      <c r="CL375" s="303">
        <v>145</v>
      </c>
      <c r="CM375" s="303">
        <v>734</v>
      </c>
      <c r="CN375" s="303">
        <v>90</v>
      </c>
      <c r="CO375" s="303">
        <v>0</v>
      </c>
      <c r="CP375" s="303">
        <v>0</v>
      </c>
      <c r="CQ375" s="303">
        <v>300</v>
      </c>
      <c r="CR375" s="303">
        <v>269</v>
      </c>
      <c r="CS375" s="303">
        <v>66</v>
      </c>
      <c r="CT375" s="313">
        <f>SUM(CU375:CY375)</f>
        <v>5711</v>
      </c>
      <c r="CU375" s="303">
        <v>2327</v>
      </c>
      <c r="CV375" s="303">
        <v>1131</v>
      </c>
      <c r="CW375" s="303">
        <v>745</v>
      </c>
      <c r="CX375" s="303">
        <v>638</v>
      </c>
      <c r="CY375" s="303">
        <v>870</v>
      </c>
      <c r="CZ375" s="313">
        <f>SUM(DA375:DF375)</f>
        <v>11448</v>
      </c>
      <c r="DA375" s="303">
        <v>155</v>
      </c>
      <c r="DB375" s="303">
        <v>179</v>
      </c>
      <c r="DC375" s="303">
        <v>3185</v>
      </c>
      <c r="DD375" s="303">
        <v>6164</v>
      </c>
      <c r="DE375" s="303">
        <v>1532</v>
      </c>
      <c r="DF375" s="303">
        <v>233</v>
      </c>
      <c r="DG375" s="313">
        <f>AM375+BS375+B375+O375+X375+AC375+AJ375+BD375+CF375+AX375+BM375+CT375+CZ375</f>
        <v>108801</v>
      </c>
      <c r="DH375" s="313">
        <f>SUM(DI375:DK375)</f>
        <v>75</v>
      </c>
      <c r="DI375" s="348">
        <v>0</v>
      </c>
      <c r="DJ375" s="303">
        <v>0</v>
      </c>
      <c r="DK375" s="303">
        <v>75</v>
      </c>
      <c r="DL375" s="314">
        <f t="shared" si="222"/>
        <v>0</v>
      </c>
      <c r="DM375" s="303">
        <v>0</v>
      </c>
      <c r="DN375" s="316">
        <v>0</v>
      </c>
      <c r="DV375" s="6"/>
      <c r="DW375" s="6"/>
      <c r="DX375" s="6"/>
      <c r="DY375" s="6"/>
    </row>
    <row r="376" spans="1:129" ht="16.5" customHeight="1">
      <c r="A376" s="167" t="s">
        <v>234</v>
      </c>
      <c r="B376" s="313">
        <f>SUM(C376:N376)</f>
        <v>3596</v>
      </c>
      <c r="C376" s="303">
        <v>180</v>
      </c>
      <c r="D376" s="303">
        <v>313</v>
      </c>
      <c r="E376" s="303">
        <v>136</v>
      </c>
      <c r="F376" s="303">
        <v>0</v>
      </c>
      <c r="G376" s="303">
        <v>0</v>
      </c>
      <c r="H376" s="303">
        <v>770</v>
      </c>
      <c r="I376" s="303">
        <v>535</v>
      </c>
      <c r="J376" s="303">
        <v>187</v>
      </c>
      <c r="K376" s="303">
        <v>452</v>
      </c>
      <c r="L376" s="303">
        <v>545</v>
      </c>
      <c r="M376" s="303">
        <v>176</v>
      </c>
      <c r="N376" s="303">
        <v>302</v>
      </c>
      <c r="O376" s="313">
        <f>SUM(P376:W376)</f>
        <v>1580</v>
      </c>
      <c r="P376" s="303">
        <v>445</v>
      </c>
      <c r="Q376" s="303">
        <v>358</v>
      </c>
      <c r="R376" s="303">
        <v>150</v>
      </c>
      <c r="S376" s="303">
        <v>74</v>
      </c>
      <c r="T376" s="303">
        <v>197</v>
      </c>
      <c r="U376" s="303">
        <v>229</v>
      </c>
      <c r="V376" s="303">
        <v>127</v>
      </c>
      <c r="W376" s="303">
        <v>0</v>
      </c>
      <c r="X376" s="313">
        <f>SUM(Y376:AB376)</f>
        <v>566</v>
      </c>
      <c r="Y376" s="303">
        <v>0</v>
      </c>
      <c r="Z376" s="303">
        <v>35</v>
      </c>
      <c r="AA376" s="303">
        <v>302</v>
      </c>
      <c r="AB376" s="303">
        <v>229</v>
      </c>
      <c r="AC376" s="313">
        <f>SUM(AD376:AI376)</f>
        <v>928</v>
      </c>
      <c r="AD376" s="303">
        <v>0</v>
      </c>
      <c r="AE376" s="303">
        <v>88</v>
      </c>
      <c r="AF376" s="303">
        <v>80</v>
      </c>
      <c r="AG376" s="303">
        <v>502</v>
      </c>
      <c r="AH376" s="303">
        <v>0</v>
      </c>
      <c r="AI376" s="303">
        <v>258</v>
      </c>
      <c r="AJ376" s="313">
        <f>SUM(AK376:AL376)</f>
        <v>259</v>
      </c>
      <c r="AK376" s="303">
        <v>259</v>
      </c>
      <c r="AL376" s="303">
        <v>0</v>
      </c>
      <c r="AM376" s="313">
        <f>SUM(AN376:AW376)</f>
        <v>2883</v>
      </c>
      <c r="AN376" s="303">
        <v>128</v>
      </c>
      <c r="AO376" s="303">
        <v>445</v>
      </c>
      <c r="AP376" s="303">
        <v>174</v>
      </c>
      <c r="AQ376" s="303">
        <v>0</v>
      </c>
      <c r="AR376" s="303">
        <v>0</v>
      </c>
      <c r="AS376" s="303">
        <v>0</v>
      </c>
      <c r="AT376" s="303">
        <v>816</v>
      </c>
      <c r="AU376" s="303">
        <v>980</v>
      </c>
      <c r="AV376" s="303">
        <v>340</v>
      </c>
      <c r="AW376" s="303">
        <v>0</v>
      </c>
      <c r="AX376" s="313">
        <f>SUM(AY376:BC376)</f>
        <v>1509</v>
      </c>
      <c r="AY376" s="303">
        <v>457</v>
      </c>
      <c r="AZ376" s="303">
        <v>165</v>
      </c>
      <c r="BA376" s="303">
        <v>598</v>
      </c>
      <c r="BB376" s="303">
        <v>83</v>
      </c>
      <c r="BC376" s="303">
        <v>206</v>
      </c>
      <c r="BD376" s="313">
        <f>SUM(BE376:BL376)</f>
        <v>5265</v>
      </c>
      <c r="BE376" s="303">
        <v>1837</v>
      </c>
      <c r="BF376" s="303">
        <v>1206</v>
      </c>
      <c r="BG376" s="303">
        <v>543</v>
      </c>
      <c r="BH376" s="303">
        <v>125</v>
      </c>
      <c r="BI376" s="303">
        <v>270</v>
      </c>
      <c r="BJ376" s="303">
        <v>191</v>
      </c>
      <c r="BK376" s="303">
        <v>807</v>
      </c>
      <c r="BL376" s="303">
        <v>286</v>
      </c>
      <c r="BM376" s="313">
        <f>SUM(BN376:BR376)</f>
        <v>606</v>
      </c>
      <c r="BN376" s="303">
        <v>0</v>
      </c>
      <c r="BO376" s="303">
        <v>85</v>
      </c>
      <c r="BP376" s="303">
        <v>241</v>
      </c>
      <c r="BQ376" s="303">
        <v>122</v>
      </c>
      <c r="BR376" s="303">
        <v>158</v>
      </c>
      <c r="BS376" s="313">
        <f>SUM(BT376:CE376)</f>
        <v>2408</v>
      </c>
      <c r="BT376" s="348">
        <v>37</v>
      </c>
      <c r="BU376" s="303">
        <v>0</v>
      </c>
      <c r="BV376" s="303">
        <v>45</v>
      </c>
      <c r="BW376" s="303">
        <v>131</v>
      </c>
      <c r="BX376" s="303">
        <v>80</v>
      </c>
      <c r="BY376" s="303">
        <v>689</v>
      </c>
      <c r="BZ376" s="303">
        <v>305</v>
      </c>
      <c r="CA376" s="303">
        <v>243</v>
      </c>
      <c r="CB376" s="303">
        <v>512</v>
      </c>
      <c r="CC376" s="303">
        <v>153</v>
      </c>
      <c r="CD376" s="303">
        <v>170</v>
      </c>
      <c r="CE376" s="303">
        <v>43</v>
      </c>
      <c r="CF376" s="313">
        <f>SUM(CG376:CS376)</f>
        <v>1581</v>
      </c>
      <c r="CG376" s="303">
        <v>40</v>
      </c>
      <c r="CH376" s="303">
        <v>220</v>
      </c>
      <c r="CI376" s="303">
        <v>223</v>
      </c>
      <c r="CJ376" s="303">
        <v>100</v>
      </c>
      <c r="CK376" s="303">
        <v>427</v>
      </c>
      <c r="CL376" s="303">
        <v>0</v>
      </c>
      <c r="CM376" s="303">
        <v>447</v>
      </c>
      <c r="CN376" s="303">
        <v>0</v>
      </c>
      <c r="CO376" s="303">
        <v>0</v>
      </c>
      <c r="CP376" s="303">
        <v>124</v>
      </c>
      <c r="CQ376" s="303">
        <v>0</v>
      </c>
      <c r="CR376" s="303">
        <v>0</v>
      </c>
      <c r="CS376" s="303">
        <v>0</v>
      </c>
      <c r="CT376" s="313">
        <f>SUM(CU376:CY376)</f>
        <v>1328</v>
      </c>
      <c r="CU376" s="303">
        <v>1328</v>
      </c>
      <c r="CV376" s="303">
        <v>0</v>
      </c>
      <c r="CW376" s="303">
        <v>0</v>
      </c>
      <c r="CX376" s="303">
        <v>0</v>
      </c>
      <c r="CY376" s="303">
        <v>0</v>
      </c>
      <c r="CZ376" s="313">
        <f>SUM(DA376:DF376)</f>
        <v>782</v>
      </c>
      <c r="DA376" s="303">
        <v>0</v>
      </c>
      <c r="DB376" s="303">
        <v>0</v>
      </c>
      <c r="DC376" s="303">
        <v>0</v>
      </c>
      <c r="DD376" s="303">
        <v>423</v>
      </c>
      <c r="DE376" s="303">
        <v>89</v>
      </c>
      <c r="DF376" s="303">
        <v>270</v>
      </c>
      <c r="DG376" s="313">
        <f>AM376+BS376+B376+O376+X376+AC376+AJ376+BD376+CF376+AX376+BM376+CT376+CZ376</f>
        <v>23291</v>
      </c>
      <c r="DH376" s="313">
        <f>SUM(DI376:DK376)</f>
        <v>160</v>
      </c>
      <c r="DI376" s="348">
        <v>0</v>
      </c>
      <c r="DJ376" s="303">
        <v>160</v>
      </c>
      <c r="DK376" s="303">
        <v>0</v>
      </c>
      <c r="DL376" s="314">
        <f t="shared" si="222"/>
        <v>60</v>
      </c>
      <c r="DM376" s="303">
        <v>60</v>
      </c>
      <c r="DN376" s="316">
        <v>0</v>
      </c>
      <c r="DV376" s="6"/>
      <c r="DW376" s="6"/>
      <c r="DX376" s="6"/>
      <c r="DY376" s="6"/>
    </row>
    <row r="377" spans="1:129" ht="16.5" customHeight="1">
      <c r="A377" s="167" t="s">
        <v>235</v>
      </c>
      <c r="B377" s="313">
        <f>SUM(C377:N377)</f>
        <v>4697</v>
      </c>
      <c r="C377" s="303">
        <v>817</v>
      </c>
      <c r="D377" s="303">
        <v>78</v>
      </c>
      <c r="E377" s="303">
        <v>0</v>
      </c>
      <c r="F377" s="303">
        <v>0</v>
      </c>
      <c r="G377" s="303">
        <v>0</v>
      </c>
      <c r="H377" s="303">
        <v>0</v>
      </c>
      <c r="I377" s="303">
        <v>0</v>
      </c>
      <c r="J377" s="303">
        <v>0</v>
      </c>
      <c r="K377" s="303">
        <v>397</v>
      </c>
      <c r="L377" s="303">
        <v>3405</v>
      </c>
      <c r="M377" s="303">
        <v>0</v>
      </c>
      <c r="N377" s="303">
        <v>0</v>
      </c>
      <c r="O377" s="313">
        <f>SUM(P377:W377)</f>
        <v>836</v>
      </c>
      <c r="P377" s="303">
        <v>144</v>
      </c>
      <c r="Q377" s="303">
        <v>130</v>
      </c>
      <c r="R377" s="303">
        <v>0</v>
      </c>
      <c r="S377" s="303">
        <v>0</v>
      </c>
      <c r="T377" s="303">
        <v>100</v>
      </c>
      <c r="U377" s="303">
        <v>168</v>
      </c>
      <c r="V377" s="303">
        <v>127</v>
      </c>
      <c r="W377" s="303">
        <v>167</v>
      </c>
      <c r="X377" s="313">
        <f>SUM(Y377:AB377)</f>
        <v>44</v>
      </c>
      <c r="Y377" s="303">
        <v>0</v>
      </c>
      <c r="Z377" s="303">
        <v>0</v>
      </c>
      <c r="AA377" s="303">
        <v>44</v>
      </c>
      <c r="AB377" s="303">
        <v>0</v>
      </c>
      <c r="AC377" s="313">
        <f>SUM(AD377:AI377)</f>
        <v>1127</v>
      </c>
      <c r="AD377" s="303">
        <v>164</v>
      </c>
      <c r="AE377" s="303">
        <v>51</v>
      </c>
      <c r="AF377" s="303">
        <v>0</v>
      </c>
      <c r="AG377" s="303">
        <v>321</v>
      </c>
      <c r="AH377" s="303">
        <v>0</v>
      </c>
      <c r="AI377" s="303">
        <v>591</v>
      </c>
      <c r="AJ377" s="313">
        <f>SUM(AK377:AL377)</f>
        <v>0</v>
      </c>
      <c r="AK377" s="303">
        <v>0</v>
      </c>
      <c r="AL377" s="303">
        <v>0</v>
      </c>
      <c r="AM377" s="313">
        <f>SUM(AN377:AW377)</f>
        <v>6326</v>
      </c>
      <c r="AN377" s="303">
        <v>90</v>
      </c>
      <c r="AO377" s="303">
        <v>0</v>
      </c>
      <c r="AP377" s="303">
        <v>481</v>
      </c>
      <c r="AQ377" s="303">
        <v>0</v>
      </c>
      <c r="AR377" s="303">
        <v>1322</v>
      </c>
      <c r="AS377" s="303">
        <v>0</v>
      </c>
      <c r="AT377" s="303">
        <v>1746</v>
      </c>
      <c r="AU377" s="303">
        <v>856</v>
      </c>
      <c r="AV377" s="303">
        <v>1831</v>
      </c>
      <c r="AW377" s="303">
        <v>0</v>
      </c>
      <c r="AX377" s="313">
        <f>SUM(AY377:BC377)</f>
        <v>4476</v>
      </c>
      <c r="AY377" s="303">
        <v>0</v>
      </c>
      <c r="AZ377" s="303">
        <v>1441</v>
      </c>
      <c r="BA377" s="303">
        <v>3035</v>
      </c>
      <c r="BB377" s="303">
        <v>0</v>
      </c>
      <c r="BC377" s="303">
        <v>0</v>
      </c>
      <c r="BD377" s="313">
        <f>SUM(BE377:BL377)</f>
        <v>24836</v>
      </c>
      <c r="BE377" s="303">
        <v>2992</v>
      </c>
      <c r="BF377" s="303">
        <v>154</v>
      </c>
      <c r="BG377" s="303">
        <v>119</v>
      </c>
      <c r="BH377" s="303">
        <v>3210</v>
      </c>
      <c r="BI377" s="303">
        <v>3982</v>
      </c>
      <c r="BJ377" s="303">
        <v>7374</v>
      </c>
      <c r="BK377" s="303">
        <v>3977</v>
      </c>
      <c r="BL377" s="303">
        <v>3028</v>
      </c>
      <c r="BM377" s="313">
        <f>SUM(BN377:BR377)</f>
        <v>724</v>
      </c>
      <c r="BN377" s="303">
        <v>0</v>
      </c>
      <c r="BO377" s="303">
        <v>257</v>
      </c>
      <c r="BP377" s="303">
        <v>0</v>
      </c>
      <c r="BQ377" s="303">
        <v>0</v>
      </c>
      <c r="BR377" s="303">
        <v>467</v>
      </c>
      <c r="BS377" s="313">
        <f>SUM(BT377:CE377)</f>
        <v>834</v>
      </c>
      <c r="BT377" s="348">
        <v>0</v>
      </c>
      <c r="BU377" s="303">
        <v>0</v>
      </c>
      <c r="BV377" s="303">
        <v>0</v>
      </c>
      <c r="BW377" s="303">
        <v>0</v>
      </c>
      <c r="BX377" s="303">
        <v>0</v>
      </c>
      <c r="BY377" s="303">
        <v>653</v>
      </c>
      <c r="BZ377" s="303">
        <v>0</v>
      </c>
      <c r="CA377" s="303">
        <v>0</v>
      </c>
      <c r="CB377" s="303">
        <v>0</v>
      </c>
      <c r="CC377" s="303">
        <v>0</v>
      </c>
      <c r="CD377" s="303">
        <v>0</v>
      </c>
      <c r="CE377" s="303">
        <v>181</v>
      </c>
      <c r="CF377" s="313">
        <f>SUM(CG377:CS377)</f>
        <v>30</v>
      </c>
      <c r="CG377" s="303">
        <v>0</v>
      </c>
      <c r="CH377" s="303">
        <v>0</v>
      </c>
      <c r="CI377" s="303">
        <v>0</v>
      </c>
      <c r="CJ377" s="303">
        <v>0</v>
      </c>
      <c r="CK377" s="303">
        <v>0</v>
      </c>
      <c r="CL377" s="303">
        <v>0</v>
      </c>
      <c r="CM377" s="303">
        <v>30</v>
      </c>
      <c r="CN377" s="303">
        <v>0</v>
      </c>
      <c r="CO377" s="303">
        <v>0</v>
      </c>
      <c r="CP377" s="303">
        <v>0</v>
      </c>
      <c r="CQ377" s="303">
        <v>0</v>
      </c>
      <c r="CR377" s="303">
        <v>0</v>
      </c>
      <c r="CS377" s="303">
        <v>0</v>
      </c>
      <c r="CT377" s="313">
        <f>SUM(CU377:CY377)</f>
        <v>216</v>
      </c>
      <c r="CU377" s="303">
        <v>0</v>
      </c>
      <c r="CV377" s="303">
        <v>216</v>
      </c>
      <c r="CW377" s="303">
        <v>0</v>
      </c>
      <c r="CX377" s="303">
        <v>0</v>
      </c>
      <c r="CY377" s="303">
        <v>0</v>
      </c>
      <c r="CZ377" s="313">
        <f>SUM(DA377:DF377)</f>
        <v>1446</v>
      </c>
      <c r="DA377" s="303">
        <v>0</v>
      </c>
      <c r="DB377" s="303">
        <v>0</v>
      </c>
      <c r="DC377" s="303">
        <v>1401</v>
      </c>
      <c r="DD377" s="303">
        <v>45</v>
      </c>
      <c r="DE377" s="303">
        <v>0</v>
      </c>
      <c r="DF377" s="303">
        <v>0</v>
      </c>
      <c r="DG377" s="313">
        <f>AM377+BS377+B377+O377+X377+AC377+AJ377+BD377+CF377+AX377+BM377+CT377+CZ377</f>
        <v>45592</v>
      </c>
      <c r="DH377" s="313">
        <f>SUM(DI377:DK377)</f>
        <v>0</v>
      </c>
      <c r="DI377" s="348">
        <v>0</v>
      </c>
      <c r="DJ377" s="303">
        <v>0</v>
      </c>
      <c r="DK377" s="303">
        <v>0</v>
      </c>
      <c r="DL377" s="314">
        <f t="shared" si="222"/>
        <v>0</v>
      </c>
      <c r="DM377" s="303">
        <v>0</v>
      </c>
      <c r="DN377" s="316">
        <v>0</v>
      </c>
      <c r="DV377" s="6"/>
      <c r="DW377" s="6"/>
      <c r="DX377" s="6"/>
      <c r="DY377" s="6"/>
    </row>
    <row r="378" spans="1:129" ht="16.5" customHeight="1">
      <c r="A378" s="131" t="s">
        <v>673</v>
      </c>
      <c r="B378" s="313"/>
      <c r="C378" s="303"/>
      <c r="D378" s="303"/>
      <c r="E378" s="303"/>
      <c r="F378" s="303"/>
      <c r="G378" s="303"/>
      <c r="H378" s="303"/>
      <c r="I378" s="303"/>
      <c r="J378" s="303"/>
      <c r="K378" s="303"/>
      <c r="L378" s="303"/>
      <c r="M378" s="303"/>
      <c r="N378" s="303"/>
      <c r="O378" s="313"/>
      <c r="P378" s="303"/>
      <c r="Q378" s="303"/>
      <c r="R378" s="303"/>
      <c r="S378" s="303"/>
      <c r="T378" s="303"/>
      <c r="U378" s="303"/>
      <c r="V378" s="303"/>
      <c r="W378" s="303"/>
      <c r="X378" s="313"/>
      <c r="Y378" s="303"/>
      <c r="Z378" s="303"/>
      <c r="AA378" s="303"/>
      <c r="AB378" s="303"/>
      <c r="AC378" s="313"/>
      <c r="AD378" s="303"/>
      <c r="AE378" s="303"/>
      <c r="AF378" s="303"/>
      <c r="AG378" s="303"/>
      <c r="AH378" s="303"/>
      <c r="AI378" s="303"/>
      <c r="AJ378" s="313"/>
      <c r="AK378" s="303"/>
      <c r="AL378" s="303"/>
      <c r="AM378" s="313"/>
      <c r="AN378" s="303"/>
      <c r="AO378" s="303"/>
      <c r="AP378" s="303"/>
      <c r="AQ378" s="303"/>
      <c r="AR378" s="303"/>
      <c r="AS378" s="303"/>
      <c r="AT378" s="303"/>
      <c r="AU378" s="303"/>
      <c r="AV378" s="303"/>
      <c r="AW378" s="303"/>
      <c r="AX378" s="313"/>
      <c r="AY378" s="303"/>
      <c r="AZ378" s="303"/>
      <c r="BA378" s="303"/>
      <c r="BB378" s="303"/>
      <c r="BC378" s="303"/>
      <c r="BD378" s="313"/>
      <c r="BE378" s="303"/>
      <c r="BF378" s="303"/>
      <c r="BG378" s="303"/>
      <c r="BH378" s="303"/>
      <c r="BI378" s="303"/>
      <c r="BJ378" s="303"/>
      <c r="BK378" s="303"/>
      <c r="BL378" s="303"/>
      <c r="BM378" s="313"/>
      <c r="BN378" s="303"/>
      <c r="BO378" s="303"/>
      <c r="BP378" s="303"/>
      <c r="BQ378" s="303"/>
      <c r="BR378" s="303"/>
      <c r="BS378" s="313"/>
      <c r="BT378" s="348"/>
      <c r="BU378" s="303"/>
      <c r="BV378" s="303"/>
      <c r="BW378" s="303"/>
      <c r="BX378" s="303"/>
      <c r="BY378" s="303"/>
      <c r="BZ378" s="303"/>
      <c r="CA378" s="303"/>
      <c r="CB378" s="303"/>
      <c r="CC378" s="303"/>
      <c r="CD378" s="303"/>
      <c r="CE378" s="303"/>
      <c r="CF378" s="313"/>
      <c r="CG378" s="303"/>
      <c r="CH378" s="303"/>
      <c r="CI378" s="303"/>
      <c r="CJ378" s="303"/>
      <c r="CK378" s="303"/>
      <c r="CL378" s="303"/>
      <c r="CM378" s="303"/>
      <c r="CN378" s="303"/>
      <c r="CO378" s="303"/>
      <c r="CP378" s="303"/>
      <c r="CQ378" s="303"/>
      <c r="CR378" s="303"/>
      <c r="CS378" s="303"/>
      <c r="CT378" s="313"/>
      <c r="CU378" s="303"/>
      <c r="CV378" s="303"/>
      <c r="CW378" s="303"/>
      <c r="CX378" s="303"/>
      <c r="CY378" s="303"/>
      <c r="CZ378" s="313"/>
      <c r="DA378" s="303"/>
      <c r="DB378" s="303"/>
      <c r="DC378" s="303"/>
      <c r="DD378" s="303"/>
      <c r="DE378" s="303"/>
      <c r="DF378" s="303"/>
      <c r="DG378" s="313"/>
      <c r="DH378" s="313"/>
      <c r="DI378" s="348"/>
      <c r="DJ378" s="303"/>
      <c r="DK378" s="303"/>
      <c r="DL378" s="314"/>
      <c r="DM378" s="303"/>
      <c r="DN378" s="316"/>
      <c r="DO378" s="6"/>
      <c r="DP378" s="6"/>
      <c r="DQ378" s="6"/>
      <c r="DR378" s="6"/>
      <c r="DS378" s="6"/>
      <c r="DT378" s="6"/>
    </row>
    <row r="379" spans="1:129" ht="16.5" customHeight="1">
      <c r="A379" s="167" t="s">
        <v>135</v>
      </c>
      <c r="B379" s="313">
        <f>SUM(C379:N379)</f>
        <v>5015</v>
      </c>
      <c r="C379" s="303">
        <v>306</v>
      </c>
      <c r="D379" s="303">
        <v>15</v>
      </c>
      <c r="E379" s="303">
        <v>105</v>
      </c>
      <c r="F379" s="303">
        <v>19</v>
      </c>
      <c r="G379" s="303">
        <v>126</v>
      </c>
      <c r="H379" s="303">
        <v>556</v>
      </c>
      <c r="I379" s="303">
        <v>1021</v>
      </c>
      <c r="J379" s="303">
        <v>0</v>
      </c>
      <c r="K379" s="303">
        <v>254</v>
      </c>
      <c r="L379" s="303">
        <v>2233</v>
      </c>
      <c r="M379" s="303">
        <v>122</v>
      </c>
      <c r="N379" s="303">
        <v>258</v>
      </c>
      <c r="O379" s="313">
        <f>SUM(P379:W379)</f>
        <v>1884</v>
      </c>
      <c r="P379" s="303">
        <v>614</v>
      </c>
      <c r="Q379" s="303">
        <v>565</v>
      </c>
      <c r="R379" s="303">
        <v>182</v>
      </c>
      <c r="S379" s="303">
        <v>62</v>
      </c>
      <c r="T379" s="303">
        <v>55</v>
      </c>
      <c r="U379" s="303">
        <v>316</v>
      </c>
      <c r="V379" s="303">
        <v>41</v>
      </c>
      <c r="W379" s="303">
        <v>49</v>
      </c>
      <c r="X379" s="313">
        <f>SUM(Y379:AB379)</f>
        <v>578</v>
      </c>
      <c r="Y379" s="303">
        <v>72</v>
      </c>
      <c r="Z379" s="303">
        <v>167</v>
      </c>
      <c r="AA379" s="303">
        <v>266</v>
      </c>
      <c r="AB379" s="303">
        <v>73</v>
      </c>
      <c r="AC379" s="313">
        <f>SUM(AD379:AI379)</f>
        <v>1190</v>
      </c>
      <c r="AD379" s="303">
        <v>55</v>
      </c>
      <c r="AE379" s="303">
        <v>73</v>
      </c>
      <c r="AF379" s="303">
        <v>72</v>
      </c>
      <c r="AG379" s="303">
        <v>229</v>
      </c>
      <c r="AH379" s="303">
        <v>144</v>
      </c>
      <c r="AI379" s="303">
        <v>617</v>
      </c>
      <c r="AJ379" s="313">
        <f>SUM(AK379:AL379)</f>
        <v>67</v>
      </c>
      <c r="AK379" s="303">
        <v>36</v>
      </c>
      <c r="AL379" s="303">
        <v>31</v>
      </c>
      <c r="AM379" s="313">
        <f>SUM(AN379:AW379)</f>
        <v>3898</v>
      </c>
      <c r="AN379" s="303">
        <v>184</v>
      </c>
      <c r="AO379" s="303">
        <v>121</v>
      </c>
      <c r="AP379" s="303">
        <v>188</v>
      </c>
      <c r="AQ379" s="303">
        <v>19</v>
      </c>
      <c r="AR379" s="303">
        <v>2202</v>
      </c>
      <c r="AS379" s="303">
        <v>8</v>
      </c>
      <c r="AT379" s="303">
        <v>553</v>
      </c>
      <c r="AU379" s="303">
        <v>157</v>
      </c>
      <c r="AV379" s="303">
        <v>435</v>
      </c>
      <c r="AW379" s="303">
        <v>31</v>
      </c>
      <c r="AX379" s="313">
        <f>SUM(AY379:BC379)</f>
        <v>4858</v>
      </c>
      <c r="AY379" s="303">
        <v>322</v>
      </c>
      <c r="AZ379" s="303">
        <v>3587</v>
      </c>
      <c r="BA379" s="303">
        <v>405</v>
      </c>
      <c r="BB379" s="303">
        <v>219</v>
      </c>
      <c r="BC379" s="303">
        <v>325</v>
      </c>
      <c r="BD379" s="313">
        <f>SUM(BE379:BL379)</f>
        <v>8082</v>
      </c>
      <c r="BE379" s="303">
        <v>2844</v>
      </c>
      <c r="BF379" s="303">
        <v>469</v>
      </c>
      <c r="BG379" s="303">
        <v>787</v>
      </c>
      <c r="BH379" s="303">
        <v>637</v>
      </c>
      <c r="BI379" s="303">
        <v>816</v>
      </c>
      <c r="BJ379" s="303">
        <v>954</v>
      </c>
      <c r="BK379" s="303">
        <v>908</v>
      </c>
      <c r="BL379" s="303">
        <v>667</v>
      </c>
      <c r="BM379" s="313">
        <f>SUM(BN379:BR379)</f>
        <v>1504</v>
      </c>
      <c r="BN379" s="303">
        <v>541</v>
      </c>
      <c r="BO379" s="303">
        <v>257</v>
      </c>
      <c r="BP379" s="303">
        <v>30</v>
      </c>
      <c r="BQ379" s="303">
        <v>6</v>
      </c>
      <c r="BR379" s="303">
        <v>670</v>
      </c>
      <c r="BS379" s="313">
        <f>SUM(BT379:CE379)</f>
        <v>894</v>
      </c>
      <c r="BT379" s="348">
        <v>47</v>
      </c>
      <c r="BU379" s="303">
        <v>79</v>
      </c>
      <c r="BV379" s="303">
        <v>9</v>
      </c>
      <c r="BW379" s="303">
        <v>46</v>
      </c>
      <c r="BX379" s="303">
        <v>75</v>
      </c>
      <c r="BY379" s="303">
        <v>416</v>
      </c>
      <c r="BZ379" s="303">
        <v>45</v>
      </c>
      <c r="CA379" s="303">
        <v>7</v>
      </c>
      <c r="CB379" s="303">
        <v>62</v>
      </c>
      <c r="CC379" s="303">
        <v>34</v>
      </c>
      <c r="CD379" s="303">
        <v>46</v>
      </c>
      <c r="CE379" s="303">
        <v>28</v>
      </c>
      <c r="CF379" s="313">
        <f>SUM(CG379:CS379)</f>
        <v>1857</v>
      </c>
      <c r="CG379" s="303">
        <v>61</v>
      </c>
      <c r="CH379" s="303">
        <v>58</v>
      </c>
      <c r="CI379" s="303">
        <v>51</v>
      </c>
      <c r="CJ379" s="303">
        <v>154</v>
      </c>
      <c r="CK379" s="303">
        <v>799</v>
      </c>
      <c r="CL379" s="303">
        <v>42</v>
      </c>
      <c r="CM379" s="303">
        <v>216</v>
      </c>
      <c r="CN379" s="303">
        <v>41</v>
      </c>
      <c r="CO379" s="303">
        <v>26</v>
      </c>
      <c r="CP379" s="303">
        <v>100</v>
      </c>
      <c r="CQ379" s="303">
        <v>181</v>
      </c>
      <c r="CR379" s="303">
        <v>17</v>
      </c>
      <c r="CS379" s="303">
        <v>111</v>
      </c>
      <c r="CT379" s="313">
        <f>SUM(CU379:CY379)</f>
        <v>684</v>
      </c>
      <c r="CU379" s="303">
        <v>221</v>
      </c>
      <c r="CV379" s="303">
        <v>252</v>
      </c>
      <c r="CW379" s="303">
        <v>77</v>
      </c>
      <c r="CX379" s="303">
        <v>90</v>
      </c>
      <c r="CY379" s="303">
        <v>44</v>
      </c>
      <c r="CZ379" s="313">
        <f>SUM(DA379:DF379)</f>
        <v>1412</v>
      </c>
      <c r="DA379" s="303">
        <v>81</v>
      </c>
      <c r="DB379" s="303">
        <v>27</v>
      </c>
      <c r="DC379" s="303">
        <v>424</v>
      </c>
      <c r="DD379" s="303">
        <v>777</v>
      </c>
      <c r="DE379" s="303">
        <v>74</v>
      </c>
      <c r="DF379" s="303">
        <v>29</v>
      </c>
      <c r="DG379" s="313">
        <f>AM379+BS379+B379+O379+X379+AC379+AJ379+BD379+CF379+AX379+BM379+CT379+CZ379</f>
        <v>31923</v>
      </c>
      <c r="DH379" s="313">
        <f>SUM(DI379:DK379)</f>
        <v>114</v>
      </c>
      <c r="DI379" s="350">
        <v>70</v>
      </c>
      <c r="DJ379" s="303">
        <v>32</v>
      </c>
      <c r="DK379" s="303">
        <v>12</v>
      </c>
      <c r="DL379" s="314">
        <f>SUM(DM379:DN379)</f>
        <v>168</v>
      </c>
      <c r="DM379" s="303">
        <v>168</v>
      </c>
      <c r="DN379" s="316">
        <v>0</v>
      </c>
      <c r="DV379" s="6"/>
      <c r="DW379" s="6"/>
      <c r="DX379" s="6"/>
      <c r="DY379" s="6"/>
    </row>
    <row r="380" spans="1:129" ht="16.5" customHeight="1">
      <c r="A380" s="167" t="s">
        <v>136</v>
      </c>
      <c r="B380" s="313">
        <f>SUM(C380:N380)</f>
        <v>298</v>
      </c>
      <c r="C380" s="303">
        <v>0</v>
      </c>
      <c r="D380" s="303">
        <v>0</v>
      </c>
      <c r="E380" s="303">
        <v>40</v>
      </c>
      <c r="F380" s="303">
        <v>0</v>
      </c>
      <c r="G380" s="303">
        <v>27</v>
      </c>
      <c r="H380" s="303">
        <v>59</v>
      </c>
      <c r="I380" s="303">
        <v>10</v>
      </c>
      <c r="J380" s="303">
        <v>15</v>
      </c>
      <c r="K380" s="303">
        <v>19</v>
      </c>
      <c r="L380" s="303">
        <v>0</v>
      </c>
      <c r="M380" s="303">
        <v>76</v>
      </c>
      <c r="N380" s="303">
        <v>52</v>
      </c>
      <c r="O380" s="313">
        <f>SUM(P380:W380)</f>
        <v>98</v>
      </c>
      <c r="P380" s="303">
        <v>10</v>
      </c>
      <c r="Q380" s="303">
        <v>0</v>
      </c>
      <c r="R380" s="303">
        <v>49</v>
      </c>
      <c r="S380" s="303">
        <v>6</v>
      </c>
      <c r="T380" s="303">
        <v>0</v>
      </c>
      <c r="U380" s="303">
        <v>23</v>
      </c>
      <c r="V380" s="303">
        <v>0</v>
      </c>
      <c r="W380" s="303">
        <v>10</v>
      </c>
      <c r="X380" s="313">
        <f>SUM(Y380:AB380)</f>
        <v>49</v>
      </c>
      <c r="Y380" s="303">
        <v>10</v>
      </c>
      <c r="Z380" s="303">
        <v>10</v>
      </c>
      <c r="AA380" s="303">
        <v>23</v>
      </c>
      <c r="AB380" s="303">
        <v>6</v>
      </c>
      <c r="AC380" s="313">
        <f>SUM(AD380:AI380)</f>
        <v>124</v>
      </c>
      <c r="AD380" s="303">
        <v>4</v>
      </c>
      <c r="AE380" s="303">
        <v>10</v>
      </c>
      <c r="AF380" s="303">
        <v>0</v>
      </c>
      <c r="AG380" s="303">
        <v>14</v>
      </c>
      <c r="AH380" s="303">
        <v>20</v>
      </c>
      <c r="AI380" s="303">
        <v>76</v>
      </c>
      <c r="AJ380" s="313">
        <f>SUM(AK380:AL380)</f>
        <v>76</v>
      </c>
      <c r="AK380" s="303">
        <v>76</v>
      </c>
      <c r="AL380" s="303">
        <v>0</v>
      </c>
      <c r="AM380" s="313">
        <f>SUM(AN380:AW380)</f>
        <v>729</v>
      </c>
      <c r="AN380" s="303">
        <v>12</v>
      </c>
      <c r="AO380" s="303">
        <v>0</v>
      </c>
      <c r="AP380" s="303">
        <v>30</v>
      </c>
      <c r="AQ380" s="303">
        <v>8</v>
      </c>
      <c r="AR380" s="303">
        <v>72</v>
      </c>
      <c r="AS380" s="303">
        <v>6</v>
      </c>
      <c r="AT380" s="303">
        <v>61</v>
      </c>
      <c r="AU380" s="303">
        <v>203</v>
      </c>
      <c r="AV380" s="303">
        <v>337</v>
      </c>
      <c r="AW380" s="303">
        <v>0</v>
      </c>
      <c r="AX380" s="313">
        <f>SUM(AY380:BC380)</f>
        <v>606</v>
      </c>
      <c r="AY380" s="303">
        <v>19</v>
      </c>
      <c r="AZ380" s="303">
        <v>414</v>
      </c>
      <c r="BA380" s="303">
        <v>25</v>
      </c>
      <c r="BB380" s="303">
        <v>128</v>
      </c>
      <c r="BC380" s="303">
        <v>20</v>
      </c>
      <c r="BD380" s="313">
        <f>SUM(BE380:BL380)</f>
        <v>4421</v>
      </c>
      <c r="BE380" s="303">
        <v>2258</v>
      </c>
      <c r="BF380" s="303">
        <v>238</v>
      </c>
      <c r="BG380" s="303">
        <v>169</v>
      </c>
      <c r="BH380" s="303">
        <v>480</v>
      </c>
      <c r="BI380" s="303">
        <v>375</v>
      </c>
      <c r="BJ380" s="303">
        <v>419</v>
      </c>
      <c r="BK380" s="303">
        <v>360</v>
      </c>
      <c r="BL380" s="303">
        <v>122</v>
      </c>
      <c r="BM380" s="313">
        <f>SUM(BN380:BR380)</f>
        <v>221</v>
      </c>
      <c r="BN380" s="303">
        <v>28</v>
      </c>
      <c r="BO380" s="303">
        <v>13</v>
      </c>
      <c r="BP380" s="303">
        <v>82</v>
      </c>
      <c r="BQ380" s="303">
        <v>16</v>
      </c>
      <c r="BR380" s="303">
        <v>82</v>
      </c>
      <c r="BS380" s="313">
        <f>SUM(BT380:CE380)</f>
        <v>382</v>
      </c>
      <c r="BT380" s="348">
        <v>26</v>
      </c>
      <c r="BU380" s="303">
        <v>32</v>
      </c>
      <c r="BV380" s="303">
        <v>5</v>
      </c>
      <c r="BW380" s="303">
        <v>0</v>
      </c>
      <c r="BX380" s="303">
        <v>15</v>
      </c>
      <c r="BY380" s="303">
        <v>98</v>
      </c>
      <c r="BZ380" s="303">
        <v>8</v>
      </c>
      <c r="CA380" s="303">
        <v>29</v>
      </c>
      <c r="CB380" s="303">
        <v>0</v>
      </c>
      <c r="CC380" s="303">
        <v>26</v>
      </c>
      <c r="CD380" s="303">
        <v>135</v>
      </c>
      <c r="CE380" s="303">
        <v>8</v>
      </c>
      <c r="CF380" s="313">
        <f>SUM(CG380:CS380)</f>
        <v>351</v>
      </c>
      <c r="CG380" s="303">
        <v>8</v>
      </c>
      <c r="CH380" s="303">
        <v>3</v>
      </c>
      <c r="CI380" s="303">
        <v>8</v>
      </c>
      <c r="CJ380" s="303">
        <v>57</v>
      </c>
      <c r="CK380" s="303">
        <v>101</v>
      </c>
      <c r="CL380" s="303">
        <v>4</v>
      </c>
      <c r="CM380" s="303">
        <v>63</v>
      </c>
      <c r="CN380" s="303">
        <v>0</v>
      </c>
      <c r="CO380" s="303">
        <v>2</v>
      </c>
      <c r="CP380" s="303">
        <v>54</v>
      </c>
      <c r="CQ380" s="303">
        <v>27</v>
      </c>
      <c r="CR380" s="303">
        <v>0</v>
      </c>
      <c r="CS380" s="303">
        <v>24</v>
      </c>
      <c r="CT380" s="313">
        <f>SUM(CU380:CY380)</f>
        <v>338</v>
      </c>
      <c r="CU380" s="303">
        <v>67</v>
      </c>
      <c r="CV380" s="303">
        <v>61</v>
      </c>
      <c r="CW380" s="303">
        <v>18</v>
      </c>
      <c r="CX380" s="303">
        <v>137</v>
      </c>
      <c r="CY380" s="303">
        <v>55</v>
      </c>
      <c r="CZ380" s="313">
        <f>SUM(DA380:DF380)</f>
        <v>303</v>
      </c>
      <c r="DA380" s="303">
        <v>0</v>
      </c>
      <c r="DB380" s="303">
        <v>1</v>
      </c>
      <c r="DC380" s="303">
        <v>58</v>
      </c>
      <c r="DD380" s="303">
        <v>132</v>
      </c>
      <c r="DE380" s="303">
        <v>38</v>
      </c>
      <c r="DF380" s="303">
        <v>74</v>
      </c>
      <c r="DG380" s="313">
        <f>AM380+BS380+B380+O380+X380+AC380+AJ380+BD380+CF380+AX380+BM380+CT380+CZ380</f>
        <v>7996</v>
      </c>
      <c r="DH380" s="313">
        <f>SUM(DI380:DK380)</f>
        <v>80</v>
      </c>
      <c r="DI380" s="350">
        <v>20</v>
      </c>
      <c r="DJ380" s="303">
        <v>34</v>
      </c>
      <c r="DK380" s="303">
        <v>26</v>
      </c>
      <c r="DL380" s="314">
        <f>SUM(DM380:DN380)</f>
        <v>0</v>
      </c>
      <c r="DM380" s="303">
        <v>0</v>
      </c>
      <c r="DN380" s="316">
        <v>0</v>
      </c>
      <c r="DV380" s="6"/>
      <c r="DW380" s="6"/>
      <c r="DX380" s="6"/>
      <c r="DY380" s="6"/>
    </row>
    <row r="381" spans="1:129" ht="16.5" customHeight="1">
      <c r="A381" s="167" t="s">
        <v>137</v>
      </c>
      <c r="B381" s="313">
        <f>SUM(C381:N381)</f>
        <v>3665</v>
      </c>
      <c r="C381" s="303">
        <v>165</v>
      </c>
      <c r="D381" s="303">
        <v>114</v>
      </c>
      <c r="E381" s="303">
        <v>110</v>
      </c>
      <c r="F381" s="303">
        <v>43</v>
      </c>
      <c r="G381" s="303">
        <v>169</v>
      </c>
      <c r="H381" s="303">
        <v>710</v>
      </c>
      <c r="I381" s="303">
        <v>361</v>
      </c>
      <c r="J381" s="303">
        <v>47</v>
      </c>
      <c r="K381" s="303">
        <v>157</v>
      </c>
      <c r="L381" s="303">
        <v>1261</v>
      </c>
      <c r="M381" s="303">
        <v>266</v>
      </c>
      <c r="N381" s="303">
        <v>262</v>
      </c>
      <c r="O381" s="313">
        <f>SUM(P381:W381)</f>
        <v>1917</v>
      </c>
      <c r="P381" s="303">
        <v>522</v>
      </c>
      <c r="Q381" s="303">
        <v>492</v>
      </c>
      <c r="R381" s="303">
        <v>234</v>
      </c>
      <c r="S381" s="303">
        <v>129</v>
      </c>
      <c r="T381" s="303">
        <v>80</v>
      </c>
      <c r="U381" s="303">
        <v>195</v>
      </c>
      <c r="V381" s="303">
        <v>124</v>
      </c>
      <c r="W381" s="303">
        <v>141</v>
      </c>
      <c r="X381" s="313">
        <f>SUM(Y381:AB381)</f>
        <v>1069</v>
      </c>
      <c r="Y381" s="303">
        <v>163</v>
      </c>
      <c r="Z381" s="303">
        <v>309</v>
      </c>
      <c r="AA381" s="303">
        <v>415</v>
      </c>
      <c r="AB381" s="303">
        <v>182</v>
      </c>
      <c r="AC381" s="313">
        <f>SUM(AD381:AI381)</f>
        <v>938</v>
      </c>
      <c r="AD381" s="303">
        <v>126</v>
      </c>
      <c r="AE381" s="303">
        <v>111</v>
      </c>
      <c r="AF381" s="303">
        <v>68</v>
      </c>
      <c r="AG381" s="303">
        <v>219</v>
      </c>
      <c r="AH381" s="303">
        <v>152</v>
      </c>
      <c r="AI381" s="303">
        <v>262</v>
      </c>
      <c r="AJ381" s="313">
        <f>SUM(AK381:AL381)</f>
        <v>160</v>
      </c>
      <c r="AK381" s="303">
        <v>89</v>
      </c>
      <c r="AL381" s="303">
        <v>71</v>
      </c>
      <c r="AM381" s="313">
        <f>SUM(AN381:AW381)</f>
        <v>3350</v>
      </c>
      <c r="AN381" s="303">
        <v>188</v>
      </c>
      <c r="AO381" s="303">
        <v>237</v>
      </c>
      <c r="AP381" s="303">
        <v>318</v>
      </c>
      <c r="AQ381" s="303">
        <v>113</v>
      </c>
      <c r="AR381" s="303">
        <v>615</v>
      </c>
      <c r="AS381" s="303">
        <v>154</v>
      </c>
      <c r="AT381" s="303">
        <v>605</v>
      </c>
      <c r="AU381" s="303">
        <v>594</v>
      </c>
      <c r="AV381" s="303">
        <v>383</v>
      </c>
      <c r="AW381" s="303">
        <v>143</v>
      </c>
      <c r="AX381" s="313">
        <f>SUM(AY381:BC381)</f>
        <v>3989</v>
      </c>
      <c r="AY381" s="303">
        <v>237</v>
      </c>
      <c r="AZ381" s="303">
        <v>2191</v>
      </c>
      <c r="BA381" s="303">
        <v>420</v>
      </c>
      <c r="BB381" s="303">
        <v>806</v>
      </c>
      <c r="BC381" s="303">
        <v>335</v>
      </c>
      <c r="BD381" s="313">
        <f>SUM(BE381:BL381)</f>
        <v>7056</v>
      </c>
      <c r="BE381" s="303">
        <v>3316</v>
      </c>
      <c r="BF381" s="303">
        <v>506</v>
      </c>
      <c r="BG381" s="303">
        <v>423</v>
      </c>
      <c r="BH381" s="303">
        <v>547</v>
      </c>
      <c r="BI381" s="303">
        <v>588</v>
      </c>
      <c r="BJ381" s="303">
        <v>817</v>
      </c>
      <c r="BK381" s="303">
        <v>518</v>
      </c>
      <c r="BL381" s="303">
        <v>341</v>
      </c>
      <c r="BM381" s="313">
        <f>SUM(BN381:BR381)</f>
        <v>1676</v>
      </c>
      <c r="BN381" s="303">
        <v>205</v>
      </c>
      <c r="BO381" s="303">
        <v>375</v>
      </c>
      <c r="BP381" s="303">
        <v>214</v>
      </c>
      <c r="BQ381" s="303">
        <v>58</v>
      </c>
      <c r="BR381" s="303">
        <v>824</v>
      </c>
      <c r="BS381" s="313">
        <f>SUM(BT381:CE381)</f>
        <v>2098</v>
      </c>
      <c r="BT381" s="348">
        <v>188</v>
      </c>
      <c r="BU381" s="303">
        <v>285</v>
      </c>
      <c r="BV381" s="303">
        <v>48</v>
      </c>
      <c r="BW381" s="303">
        <v>30</v>
      </c>
      <c r="BX381" s="303">
        <v>144</v>
      </c>
      <c r="BY381" s="303">
        <v>360</v>
      </c>
      <c r="BZ381" s="303">
        <v>69</v>
      </c>
      <c r="CA381" s="303">
        <v>140</v>
      </c>
      <c r="CB381" s="303">
        <v>321</v>
      </c>
      <c r="CC381" s="303">
        <v>107</v>
      </c>
      <c r="CD381" s="303">
        <v>254</v>
      </c>
      <c r="CE381" s="303">
        <v>152</v>
      </c>
      <c r="CF381" s="313">
        <f>SUM(CG381:CS381)</f>
        <v>1885</v>
      </c>
      <c r="CG381" s="303">
        <v>36</v>
      </c>
      <c r="CH381" s="303">
        <v>123</v>
      </c>
      <c r="CI381" s="303">
        <v>47</v>
      </c>
      <c r="CJ381" s="303">
        <v>214</v>
      </c>
      <c r="CK381" s="303">
        <v>565</v>
      </c>
      <c r="CL381" s="303">
        <v>28</v>
      </c>
      <c r="CM381" s="303">
        <v>437</v>
      </c>
      <c r="CN381" s="303">
        <v>55</v>
      </c>
      <c r="CO381" s="303">
        <v>16</v>
      </c>
      <c r="CP381" s="303">
        <v>39</v>
      </c>
      <c r="CQ381" s="303">
        <v>187</v>
      </c>
      <c r="CR381" s="303">
        <v>72</v>
      </c>
      <c r="CS381" s="303">
        <v>66</v>
      </c>
      <c r="CT381" s="313">
        <f>SUM(CU381:CY381)</f>
        <v>1472</v>
      </c>
      <c r="CU381" s="303">
        <v>834</v>
      </c>
      <c r="CV381" s="303">
        <v>234</v>
      </c>
      <c r="CW381" s="303">
        <v>80</v>
      </c>
      <c r="CX381" s="303">
        <v>186</v>
      </c>
      <c r="CY381" s="303">
        <v>138</v>
      </c>
      <c r="CZ381" s="313">
        <f>SUM(DA381:DF381)</f>
        <v>2404</v>
      </c>
      <c r="DA381" s="303">
        <v>54</v>
      </c>
      <c r="DB381" s="303">
        <v>42</v>
      </c>
      <c r="DC381" s="303">
        <v>462</v>
      </c>
      <c r="DD381" s="303">
        <v>1473</v>
      </c>
      <c r="DE381" s="303">
        <v>207</v>
      </c>
      <c r="DF381" s="303">
        <v>166</v>
      </c>
      <c r="DG381" s="313">
        <f>AM381+BS381+B381+O381+X381+AC381+AJ381+BD381+CF381+AX381+BM381+CT381+CZ381</f>
        <v>31679</v>
      </c>
      <c r="DH381" s="313">
        <f>SUM(DI381:DK381)</f>
        <v>268</v>
      </c>
      <c r="DI381" s="350">
        <v>81</v>
      </c>
      <c r="DJ381" s="303">
        <v>93</v>
      </c>
      <c r="DK381" s="303">
        <v>94</v>
      </c>
      <c r="DL381" s="314">
        <f>SUM(DM381:DN381)</f>
        <v>435</v>
      </c>
      <c r="DM381" s="303">
        <v>435</v>
      </c>
      <c r="DN381" s="316">
        <v>0</v>
      </c>
      <c r="DV381" s="6"/>
      <c r="DW381" s="6"/>
      <c r="DX381" s="6"/>
      <c r="DY381" s="6"/>
    </row>
    <row r="382" spans="1:129" s="329" customFormat="1" ht="16.5" customHeight="1">
      <c r="A382" s="437" t="s">
        <v>217</v>
      </c>
      <c r="B382" s="331">
        <f t="shared" ref="B382:AG382" si="223">SUM(B379:B381)/SUM(B93:B95)*1000</f>
        <v>2.2449781803524154</v>
      </c>
      <c r="C382" s="257">
        <f t="shared" si="223"/>
        <v>1.45140117221445</v>
      </c>
      <c r="D382" s="332">
        <f t="shared" si="223"/>
        <v>0.80421433247093299</v>
      </c>
      <c r="E382" s="332">
        <f t="shared" si="223"/>
        <v>1.660415689951555</v>
      </c>
      <c r="F382" s="332">
        <f t="shared" si="223"/>
        <v>0.89361640795030339</v>
      </c>
      <c r="G382" s="332">
        <f t="shared" si="223"/>
        <v>1.3175607939735914</v>
      </c>
      <c r="H382" s="332">
        <f t="shared" si="223"/>
        <v>2.0614611013958815</v>
      </c>
      <c r="I382" s="332">
        <f t="shared" si="223"/>
        <v>3.7800304683490338</v>
      </c>
      <c r="J382" s="332">
        <f t="shared" si="223"/>
        <v>0.56879168463253305</v>
      </c>
      <c r="K382" s="332">
        <f t="shared" si="223"/>
        <v>1.3017128118813082</v>
      </c>
      <c r="L382" s="332">
        <f t="shared" si="223"/>
        <v>3.6541810252414595</v>
      </c>
      <c r="M382" s="332">
        <f t="shared" si="223"/>
        <v>2.1103667216999367</v>
      </c>
      <c r="N382" s="333">
        <f t="shared" si="223"/>
        <v>1.3602433218473626</v>
      </c>
      <c r="O382" s="331">
        <f t="shared" si="223"/>
        <v>2.8044085100384017</v>
      </c>
      <c r="P382" s="257">
        <f t="shared" si="223"/>
        <v>4.2087789399459394</v>
      </c>
      <c r="Q382" s="332">
        <f t="shared" si="223"/>
        <v>3.8386670346751113</v>
      </c>
      <c r="R382" s="332">
        <f t="shared" si="223"/>
        <v>3.687227918262483</v>
      </c>
      <c r="S382" s="332">
        <f t="shared" si="223"/>
        <v>2.0165005015661146</v>
      </c>
      <c r="T382" s="332">
        <f t="shared" si="223"/>
        <v>1.1513368299859281</v>
      </c>
      <c r="U382" s="332">
        <f t="shared" si="223"/>
        <v>2.0213337774715918</v>
      </c>
      <c r="V382" s="332">
        <f t="shared" si="223"/>
        <v>1.0148662529292731</v>
      </c>
      <c r="W382" s="333">
        <f t="shared" si="223"/>
        <v>2.6722963042142114</v>
      </c>
      <c r="X382" s="331">
        <f t="shared" si="223"/>
        <v>1.0495432692158935</v>
      </c>
      <c r="Y382" s="257">
        <f t="shared" si="223"/>
        <v>0.88727288530277726</v>
      </c>
      <c r="Z382" s="332">
        <f t="shared" si="223"/>
        <v>1.0876278969841824</v>
      </c>
      <c r="AA382" s="332">
        <f t="shared" si="223"/>
        <v>1.3131339508544697</v>
      </c>
      <c r="AB382" s="333">
        <f t="shared" si="223"/>
        <v>0.73140384701609651</v>
      </c>
      <c r="AC382" s="331">
        <f t="shared" si="223"/>
        <v>1.7806636688471627</v>
      </c>
      <c r="AD382" s="257">
        <f t="shared" si="223"/>
        <v>1.2390826769544017</v>
      </c>
      <c r="AE382" s="332">
        <f t="shared" si="223"/>
        <v>0.89578427298333096</v>
      </c>
      <c r="AF382" s="332">
        <f t="shared" si="223"/>
        <v>1.3306972853775378</v>
      </c>
      <c r="AG382" s="332">
        <f t="shared" si="223"/>
        <v>1.5319826242663395</v>
      </c>
      <c r="AH382" s="332">
        <f t="shared" ref="AH382:BM382" si="224">SUM(AH379:AH381)/SUM(AH93:AH95)*1000</f>
        <v>2.0087214106818214</v>
      </c>
      <c r="AI382" s="333">
        <f t="shared" si="224"/>
        <v>2.8530372149576824</v>
      </c>
      <c r="AJ382" s="331">
        <f t="shared" si="224"/>
        <v>1.8092900775665945</v>
      </c>
      <c r="AK382" s="257">
        <f t="shared" si="224"/>
        <v>2.5719440570178245</v>
      </c>
      <c r="AL382" s="333">
        <f t="shared" si="224"/>
        <v>1.1419870574800153</v>
      </c>
      <c r="AM382" s="331">
        <f t="shared" si="224"/>
        <v>2.7582186409523373</v>
      </c>
      <c r="AN382" s="257">
        <f t="shared" si="224"/>
        <v>2.7257046727379843</v>
      </c>
      <c r="AO382" s="332">
        <f t="shared" si="224"/>
        <v>2.3638476572817075</v>
      </c>
      <c r="AP382" s="332">
        <f t="shared" si="224"/>
        <v>1.8100831084800366</v>
      </c>
      <c r="AQ382" s="332">
        <f t="shared" si="224"/>
        <v>1.5864741744668314</v>
      </c>
      <c r="AR382" s="332">
        <f t="shared" si="224"/>
        <v>7.5633618082953511</v>
      </c>
      <c r="AS382" s="332">
        <f t="shared" si="224"/>
        <v>1.7604342404459767</v>
      </c>
      <c r="AT382" s="332">
        <f t="shared" si="224"/>
        <v>2.1884823709576358</v>
      </c>
      <c r="AU382" s="332">
        <f t="shared" si="224"/>
        <v>1.590026500441674</v>
      </c>
      <c r="AV382" s="332">
        <f t="shared" si="224"/>
        <v>2.9020902587759965</v>
      </c>
      <c r="AW382" s="333">
        <f t="shared" si="224"/>
        <v>0.95081967213114749</v>
      </c>
      <c r="AX382" s="331">
        <f t="shared" si="224"/>
        <v>3.0539248895363094</v>
      </c>
      <c r="AY382" s="257">
        <f t="shared" si="224"/>
        <v>2.1447840558682851</v>
      </c>
      <c r="AZ382" s="332">
        <f t="shared" si="224"/>
        <v>4.5549038041391361</v>
      </c>
      <c r="BA382" s="332">
        <f t="shared" si="224"/>
        <v>1.9818924974876599</v>
      </c>
      <c r="BB382" s="332">
        <f t="shared" si="224"/>
        <v>1.5465569992770216</v>
      </c>
      <c r="BC382" s="333">
        <f t="shared" si="224"/>
        <v>2.3284003204974559</v>
      </c>
      <c r="BD382" s="331">
        <f t="shared" si="224"/>
        <v>2.9512875348351968</v>
      </c>
      <c r="BE382" s="257">
        <f t="shared" si="224"/>
        <v>6.3797569659700821</v>
      </c>
      <c r="BF382" s="332">
        <f t="shared" si="224"/>
        <v>1.6387307874689108</v>
      </c>
      <c r="BG382" s="332">
        <f t="shared" si="224"/>
        <v>1.8473195112573964</v>
      </c>
      <c r="BH382" s="332">
        <f t="shared" si="224"/>
        <v>2.4655541051327678</v>
      </c>
      <c r="BI382" s="332">
        <f t="shared" si="224"/>
        <v>2.004911413118815</v>
      </c>
      <c r="BJ382" s="332">
        <f t="shared" si="224"/>
        <v>2.5461889132656439</v>
      </c>
      <c r="BK382" s="332">
        <f t="shared" si="224"/>
        <v>2.3796992731657594</v>
      </c>
      <c r="BL382" s="333">
        <f t="shared" si="224"/>
        <v>1.7431465801160966</v>
      </c>
      <c r="BM382" s="331">
        <f t="shared" si="224"/>
        <v>2.0474630962987934</v>
      </c>
      <c r="BN382" s="257">
        <f t="shared" ref="BN382:CS382" si="225">SUM(BN379:BN381)/SUM(BN93:BN95)*1000</f>
        <v>2.2521473963546637</v>
      </c>
      <c r="BO382" s="332">
        <f t="shared" si="225"/>
        <v>2.1352666600456844</v>
      </c>
      <c r="BP382" s="332">
        <f t="shared" si="225"/>
        <v>1.3589958438071892</v>
      </c>
      <c r="BQ382" s="332">
        <f t="shared" si="225"/>
        <v>0.59267161547465586</v>
      </c>
      <c r="BR382" s="333">
        <f t="shared" si="225"/>
        <v>2.4606814026508532</v>
      </c>
      <c r="BS382" s="331">
        <f t="shared" si="225"/>
        <v>1.1664093467623671</v>
      </c>
      <c r="BT382" s="257">
        <f t="shared" si="225"/>
        <v>1.5202171405938747</v>
      </c>
      <c r="BU382" s="332">
        <f t="shared" si="225"/>
        <v>1.3315668776101737</v>
      </c>
      <c r="BV382" s="332">
        <f t="shared" si="225"/>
        <v>0.55348247603063794</v>
      </c>
      <c r="BW382" s="332">
        <f t="shared" si="225"/>
        <v>1.3949561323005761</v>
      </c>
      <c r="BX382" s="332">
        <f t="shared" si="225"/>
        <v>1.2161277245938447</v>
      </c>
      <c r="BY382" s="332">
        <f t="shared" si="225"/>
        <v>1.0916812390706969</v>
      </c>
      <c r="BZ382" s="332">
        <f t="shared" si="225"/>
        <v>0.62638626468413705</v>
      </c>
      <c r="CA382" s="332">
        <f t="shared" si="225"/>
        <v>1.1262125982236557</v>
      </c>
      <c r="CB382" s="332">
        <f t="shared" si="225"/>
        <v>1.1541080823725811</v>
      </c>
      <c r="CC382" s="332">
        <f t="shared" si="225"/>
        <v>0.92367256637168138</v>
      </c>
      <c r="CD382" s="332">
        <f t="shared" si="225"/>
        <v>2.0093214036611222</v>
      </c>
      <c r="CE382" s="333">
        <f t="shared" si="225"/>
        <v>1.0225671875594913</v>
      </c>
      <c r="CF382" s="331">
        <f t="shared" si="225"/>
        <v>1.4315608630216952</v>
      </c>
      <c r="CG382" s="257">
        <f t="shared" si="225"/>
        <v>1.447018452930557</v>
      </c>
      <c r="CH382" s="332">
        <f t="shared" si="225"/>
        <v>1.065049026985101</v>
      </c>
      <c r="CI382" s="332">
        <f t="shared" si="225"/>
        <v>0.82160352204377751</v>
      </c>
      <c r="CJ382" s="332">
        <f t="shared" si="225"/>
        <v>1.1753123565427563</v>
      </c>
      <c r="CK382" s="332">
        <f t="shared" si="225"/>
        <v>2.0237769618203769</v>
      </c>
      <c r="CL382" s="332">
        <f t="shared" si="225"/>
        <v>0.83421640024350108</v>
      </c>
      <c r="CM382" s="332">
        <f t="shared" si="225"/>
        <v>1.2706773455621239</v>
      </c>
      <c r="CN382" s="332">
        <f t="shared" si="225"/>
        <v>1.2133774867918805</v>
      </c>
      <c r="CO382" s="332">
        <f t="shared" si="225"/>
        <v>1.1886751674951372</v>
      </c>
      <c r="CP382" s="332">
        <f t="shared" si="225"/>
        <v>1.789970599964757</v>
      </c>
      <c r="CQ382" s="332">
        <f t="shared" si="225"/>
        <v>1.8099423109526711</v>
      </c>
      <c r="CR382" s="332">
        <f t="shared" si="225"/>
        <v>0.48923947997691231</v>
      </c>
      <c r="CS382" s="333">
        <f t="shared" si="225"/>
        <v>1.6344120995283786</v>
      </c>
      <c r="CT382" s="331">
        <f t="shared" ref="CT382:DK382" si="226">SUM(CT379:CT381)/SUM(CT93:CT95)*1000</f>
        <v>1.3604514473206906</v>
      </c>
      <c r="CU382" s="257">
        <f t="shared" si="226"/>
        <v>1.6247753624972305</v>
      </c>
      <c r="CV382" s="332">
        <f t="shared" si="226"/>
        <v>1.3645185270184645</v>
      </c>
      <c r="CW382" s="332">
        <f t="shared" si="226"/>
        <v>1.1831519167061051</v>
      </c>
      <c r="CX382" s="332">
        <f t="shared" si="226"/>
        <v>1.4853336785924935</v>
      </c>
      <c r="CY382" s="333">
        <f t="shared" si="226"/>
        <v>0.75042270646123455</v>
      </c>
      <c r="CZ382" s="331">
        <f t="shared" si="226"/>
        <v>1.6670471047046427</v>
      </c>
      <c r="DA382" s="257">
        <f t="shared" si="226"/>
        <v>1.7530873816666017</v>
      </c>
      <c r="DB382" s="332">
        <f t="shared" si="226"/>
        <v>1.0244252242759508</v>
      </c>
      <c r="DC382" s="332">
        <f t="shared" si="226"/>
        <v>1.7647465700542697</v>
      </c>
      <c r="DD382" s="332">
        <f t="shared" si="226"/>
        <v>2.3261355291323573</v>
      </c>
      <c r="DE382" s="332">
        <f t="shared" si="226"/>
        <v>0.64534009827781191</v>
      </c>
      <c r="DF382" s="333">
        <f t="shared" si="226"/>
        <v>0.98806970115482939</v>
      </c>
      <c r="DG382" s="331">
        <f t="shared" si="226"/>
        <v>2.1849192780995947</v>
      </c>
      <c r="DH382" s="331">
        <f t="shared" si="226"/>
        <v>0.88224678848801619</v>
      </c>
      <c r="DI382" s="257">
        <f t="shared" si="226"/>
        <v>0.8395233863722279</v>
      </c>
      <c r="DJ382" s="332">
        <f t="shared" si="226"/>
        <v>0.81218585264190268</v>
      </c>
      <c r="DK382" s="333">
        <f t="shared" si="226"/>
        <v>1.0627334793250032</v>
      </c>
      <c r="DL382" s="390" t="s">
        <v>413</v>
      </c>
      <c r="DM382" s="257">
        <f>SUM(DM379:DM381)/SUM(DM93:DM95)*1000</f>
        <v>1.3333067998646793</v>
      </c>
      <c r="DN382" s="333" t="s">
        <v>413</v>
      </c>
      <c r="DO382" s="25"/>
      <c r="DP382" s="25"/>
      <c r="DQ382" s="25"/>
      <c r="DR382" s="25"/>
      <c r="DS382" s="25"/>
    </row>
    <row r="383" spans="1:129" s="29" customFormat="1" ht="16.5" customHeight="1">
      <c r="A383" s="42" t="s">
        <v>236</v>
      </c>
      <c r="BD383" s="77"/>
      <c r="BE383" s="219"/>
    </row>
    <row r="384" spans="1:129" s="29" customFormat="1" ht="16.5" customHeight="1">
      <c r="A384" s="42" t="s">
        <v>674</v>
      </c>
      <c r="BD384" s="77"/>
      <c r="BE384" s="219"/>
    </row>
    <row r="385" spans="1:148" customFormat="1" ht="14.25" customHeight="1">
      <c r="B385" s="209"/>
      <c r="C385" s="209"/>
      <c r="D385" s="209"/>
      <c r="E385" s="209"/>
      <c r="F385" s="209"/>
      <c r="G385" s="209"/>
      <c r="H385" s="209"/>
      <c r="I385" s="209"/>
      <c r="J385" s="209"/>
      <c r="K385" s="209"/>
      <c r="L385" s="209"/>
      <c r="M385" s="209"/>
      <c r="N385" s="209"/>
      <c r="O385" s="209"/>
      <c r="P385" s="209"/>
      <c r="Q385" s="209"/>
      <c r="R385" s="209"/>
      <c r="S385" s="209"/>
      <c r="T385" s="209"/>
      <c r="U385" s="209"/>
      <c r="V385" s="209"/>
      <c r="W385" s="209"/>
      <c r="X385" s="209"/>
      <c r="Y385" s="209"/>
      <c r="Z385" s="209"/>
      <c r="AA385" s="209"/>
      <c r="AB385" s="209"/>
      <c r="AC385" s="209"/>
      <c r="AD385" s="209"/>
      <c r="AE385" s="209"/>
      <c r="AF385" s="209"/>
      <c r="AG385" s="209"/>
      <c r="AH385" s="209"/>
      <c r="AI385" s="209"/>
      <c r="AJ385" s="209"/>
      <c r="AK385" s="209"/>
      <c r="AL385" s="209"/>
      <c r="AM385" s="209"/>
      <c r="AN385" s="209"/>
      <c r="AO385" s="209"/>
      <c r="AP385" s="209"/>
      <c r="AQ385" s="209"/>
      <c r="AR385" s="209"/>
      <c r="AS385" s="209"/>
      <c r="AT385" s="209"/>
      <c r="AU385" s="209"/>
      <c r="AV385" s="209"/>
      <c r="AW385" s="209"/>
      <c r="AX385" s="209"/>
      <c r="AY385" s="209"/>
      <c r="AZ385" s="209"/>
      <c r="BA385" s="209"/>
      <c r="BB385" s="209"/>
      <c r="BC385" s="209"/>
      <c r="BD385" s="77"/>
      <c r="BE385" s="219"/>
      <c r="BF385" s="77"/>
      <c r="BG385" s="209"/>
      <c r="BH385" s="209"/>
      <c r="BI385" s="209"/>
      <c r="BJ385" s="209"/>
      <c r="BK385" s="209"/>
      <c r="BL385" s="209"/>
      <c r="BM385" s="209"/>
      <c r="BN385" s="209"/>
      <c r="BO385" s="209"/>
      <c r="BP385" s="209"/>
      <c r="BQ385" s="209"/>
      <c r="BR385" s="209"/>
      <c r="BS385" s="209"/>
      <c r="BT385" s="209"/>
      <c r="BU385" s="209"/>
      <c r="BV385" s="209"/>
      <c r="BW385" s="209"/>
      <c r="BX385" s="209"/>
      <c r="BY385" s="209"/>
      <c r="BZ385" s="209"/>
      <c r="CA385" s="209"/>
      <c r="CB385" s="209"/>
      <c r="CC385" s="209"/>
      <c r="CD385" s="209"/>
      <c r="CE385" s="209"/>
      <c r="CF385" s="209"/>
      <c r="CG385" s="209"/>
      <c r="CH385" s="209"/>
      <c r="CI385" s="209"/>
      <c r="CJ385" s="209"/>
      <c r="CK385" s="209"/>
      <c r="CL385" s="209"/>
      <c r="CM385" s="209"/>
      <c r="CN385" s="209"/>
      <c r="CO385" s="209"/>
      <c r="CP385" s="209"/>
      <c r="CQ385" s="209"/>
      <c r="CR385" s="209"/>
      <c r="CS385" s="209"/>
      <c r="CT385" s="209"/>
      <c r="CU385" s="209"/>
      <c r="CV385" s="209"/>
      <c r="CW385" s="209"/>
      <c r="CX385" s="209"/>
      <c r="CY385" s="209"/>
      <c r="CZ385" s="209"/>
      <c r="DA385" s="209"/>
      <c r="DB385" s="209"/>
      <c r="DC385" s="209"/>
      <c r="DD385" s="209"/>
      <c r="DE385" s="209"/>
      <c r="DF385" s="209"/>
      <c r="DG385" s="209"/>
      <c r="DH385" s="209"/>
      <c r="DI385" s="209"/>
      <c r="DJ385" s="209"/>
      <c r="DK385" s="209"/>
      <c r="DL385" s="209"/>
      <c r="DM385" s="209"/>
      <c r="DN385" s="209"/>
    </row>
    <row r="386" spans="1:148" ht="16.5" customHeight="1">
      <c r="A386" s="46" t="s">
        <v>627</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row>
    <row r="387" spans="1:148" ht="16.5" customHeight="1">
      <c r="A387" s="9" t="s">
        <v>477</v>
      </c>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16"/>
      <c r="CA387" s="16"/>
      <c r="CB387" s="16"/>
      <c r="CC387" s="16"/>
      <c r="CD387" s="16"/>
      <c r="CE387" s="16"/>
      <c r="CF387" s="16"/>
      <c r="CG387" s="16"/>
      <c r="CH387" s="16"/>
      <c r="CI387" s="16"/>
      <c r="CJ387" s="16"/>
      <c r="CK387" s="16"/>
      <c r="CL387" s="16"/>
      <c r="CM387" s="16"/>
      <c r="CN387" s="16"/>
      <c r="CO387" s="16"/>
      <c r="CP387" s="16"/>
      <c r="CQ387" s="16"/>
      <c r="CR387" s="16"/>
      <c r="CS387" s="16"/>
      <c r="CT387" s="16"/>
      <c r="CU387" s="16"/>
      <c r="CV387" s="16"/>
      <c r="CW387" s="16"/>
      <c r="CX387" s="16"/>
      <c r="CY387" s="16"/>
      <c r="CZ387" s="16"/>
      <c r="DA387" s="16"/>
      <c r="DB387" s="16"/>
      <c r="DC387" s="16"/>
      <c r="DD387" s="16"/>
      <c r="DE387" s="16"/>
      <c r="DF387" s="16"/>
      <c r="DG387" s="16"/>
      <c r="DH387" s="16"/>
      <c r="DI387" s="16"/>
      <c r="DJ387" s="16"/>
      <c r="DK387" s="16"/>
      <c r="DL387" s="16"/>
      <c r="DM387" s="16"/>
      <c r="DN387" s="16"/>
    </row>
    <row r="388" spans="1:148" ht="16.5" customHeight="1">
      <c r="A388" s="62" t="s">
        <v>535</v>
      </c>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16"/>
      <c r="CA388" s="16"/>
      <c r="CB388" s="16"/>
      <c r="CC388" s="220"/>
      <c r="CD388" s="16"/>
      <c r="CE388" s="16"/>
      <c r="CF388" s="16"/>
      <c r="CG388" s="16"/>
      <c r="CH388" s="16"/>
      <c r="CI388" s="16"/>
      <c r="CJ388" s="16"/>
      <c r="CK388" s="16"/>
      <c r="CL388" s="16"/>
      <c r="CM388" s="16"/>
      <c r="CN388" s="16"/>
      <c r="CO388" s="16"/>
      <c r="CP388" s="16"/>
      <c r="CQ388" s="16"/>
      <c r="CR388" s="16"/>
      <c r="CS388" s="16"/>
      <c r="CT388" s="16"/>
      <c r="CU388" s="16"/>
      <c r="CV388" s="16"/>
      <c r="CW388" s="16"/>
      <c r="CX388" s="16"/>
      <c r="CY388" s="16"/>
      <c r="CZ388" s="16"/>
      <c r="DA388" s="16"/>
      <c r="DB388" s="16"/>
      <c r="DC388" s="16"/>
      <c r="DD388" s="16"/>
      <c r="DE388" s="16"/>
      <c r="DF388" s="16"/>
      <c r="DG388" s="16"/>
      <c r="DH388" s="16"/>
      <c r="DI388" s="16"/>
      <c r="DJ388" s="16"/>
      <c r="DK388" s="16"/>
      <c r="DL388" s="16"/>
      <c r="DM388" s="16"/>
      <c r="DN388" s="16"/>
    </row>
    <row r="389" spans="1:148" s="7" customFormat="1" ht="25.15" customHeight="1">
      <c r="A389" s="142"/>
      <c r="B389" s="246" t="s">
        <v>568</v>
      </c>
      <c r="C389" s="236" t="s">
        <v>384</v>
      </c>
      <c r="D389" s="236" t="s">
        <v>392</v>
      </c>
      <c r="E389" s="236" t="s">
        <v>385</v>
      </c>
      <c r="F389" s="236" t="s">
        <v>393</v>
      </c>
      <c r="G389" s="236" t="s">
        <v>386</v>
      </c>
      <c r="H389" s="236" t="s">
        <v>387</v>
      </c>
      <c r="I389" s="236" t="s">
        <v>388</v>
      </c>
      <c r="J389" s="236" t="s">
        <v>394</v>
      </c>
      <c r="K389" s="236" t="s">
        <v>395</v>
      </c>
      <c r="L389" s="236" t="s">
        <v>389</v>
      </c>
      <c r="M389" s="236" t="s">
        <v>390</v>
      </c>
      <c r="N389" s="236" t="s">
        <v>391</v>
      </c>
      <c r="O389" s="246" t="s">
        <v>569</v>
      </c>
      <c r="P389" s="236" t="s">
        <v>319</v>
      </c>
      <c r="Q389" s="236" t="s">
        <v>323</v>
      </c>
      <c r="R389" s="236" t="s">
        <v>324</v>
      </c>
      <c r="S389" s="236" t="s">
        <v>320</v>
      </c>
      <c r="T389" s="236" t="s">
        <v>325</v>
      </c>
      <c r="U389" s="236" t="s">
        <v>321</v>
      </c>
      <c r="V389" s="236" t="s">
        <v>322</v>
      </c>
      <c r="W389" s="236" t="s">
        <v>326</v>
      </c>
      <c r="X389" s="246" t="s">
        <v>354</v>
      </c>
      <c r="Y389" s="236" t="s">
        <v>355</v>
      </c>
      <c r="Z389" s="236" t="s">
        <v>356</v>
      </c>
      <c r="AA389" s="236" t="s">
        <v>357</v>
      </c>
      <c r="AB389" s="236" t="s">
        <v>358</v>
      </c>
      <c r="AC389" s="246" t="s">
        <v>496</v>
      </c>
      <c r="AD389" s="236" t="s">
        <v>313</v>
      </c>
      <c r="AE389" s="236" t="s">
        <v>314</v>
      </c>
      <c r="AF389" s="236" t="s">
        <v>315</v>
      </c>
      <c r="AG389" s="236" t="s">
        <v>316</v>
      </c>
      <c r="AH389" s="236" t="s">
        <v>317</v>
      </c>
      <c r="AI389" s="236" t="s">
        <v>318</v>
      </c>
      <c r="AJ389" s="246" t="s">
        <v>402</v>
      </c>
      <c r="AK389" s="236" t="s">
        <v>403</v>
      </c>
      <c r="AL389" s="236" t="s">
        <v>404</v>
      </c>
      <c r="AM389" s="246" t="s">
        <v>566</v>
      </c>
      <c r="AN389" s="236" t="s">
        <v>344</v>
      </c>
      <c r="AO389" s="236" t="s">
        <v>345</v>
      </c>
      <c r="AP389" s="236" t="s">
        <v>346</v>
      </c>
      <c r="AQ389" s="236" t="s">
        <v>347</v>
      </c>
      <c r="AR389" s="236" t="s">
        <v>338</v>
      </c>
      <c r="AS389" s="236" t="s">
        <v>339</v>
      </c>
      <c r="AT389" s="236" t="s">
        <v>340</v>
      </c>
      <c r="AU389" s="236" t="s">
        <v>342</v>
      </c>
      <c r="AV389" s="236" t="s">
        <v>343</v>
      </c>
      <c r="AW389" s="236" t="s">
        <v>341</v>
      </c>
      <c r="AX389" s="246" t="s">
        <v>567</v>
      </c>
      <c r="AY389" s="236" t="s">
        <v>335</v>
      </c>
      <c r="AZ389" s="236" t="s">
        <v>333</v>
      </c>
      <c r="BA389" s="236" t="s">
        <v>336</v>
      </c>
      <c r="BB389" s="236" t="s">
        <v>334</v>
      </c>
      <c r="BC389" s="236" t="s">
        <v>337</v>
      </c>
      <c r="BD389" s="247" t="s">
        <v>497</v>
      </c>
      <c r="BE389" s="236" t="s">
        <v>305</v>
      </c>
      <c r="BF389" s="236" t="s">
        <v>306</v>
      </c>
      <c r="BG389" s="236" t="s">
        <v>307</v>
      </c>
      <c r="BH389" s="236" t="s">
        <v>308</v>
      </c>
      <c r="BI389" s="236" t="s">
        <v>309</v>
      </c>
      <c r="BJ389" s="236" t="s">
        <v>310</v>
      </c>
      <c r="BK389" s="236" t="s">
        <v>311</v>
      </c>
      <c r="BL389" s="236" t="s">
        <v>312</v>
      </c>
      <c r="BM389" s="246" t="s">
        <v>327</v>
      </c>
      <c r="BN389" s="236" t="s">
        <v>330</v>
      </c>
      <c r="BO389" s="236" t="s">
        <v>328</v>
      </c>
      <c r="BP389" s="236" t="s">
        <v>331</v>
      </c>
      <c r="BQ389" s="236" t="s">
        <v>332</v>
      </c>
      <c r="BR389" s="236" t="s">
        <v>329</v>
      </c>
      <c r="BS389" s="246" t="s">
        <v>564</v>
      </c>
      <c r="BT389" s="236" t="s">
        <v>364</v>
      </c>
      <c r="BU389" s="236" t="s">
        <v>365</v>
      </c>
      <c r="BV389" s="236" t="s">
        <v>368</v>
      </c>
      <c r="BW389" s="236" t="s">
        <v>369</v>
      </c>
      <c r="BX389" s="236" t="s">
        <v>359</v>
      </c>
      <c r="BY389" s="236" t="s">
        <v>360</v>
      </c>
      <c r="BZ389" s="236" t="s">
        <v>361</v>
      </c>
      <c r="CA389" s="236" t="s">
        <v>362</v>
      </c>
      <c r="CB389" s="236" t="s">
        <v>363</v>
      </c>
      <c r="CC389" s="236" t="s">
        <v>366</v>
      </c>
      <c r="CD389" s="236" t="s">
        <v>367</v>
      </c>
      <c r="CE389" s="236" t="s">
        <v>370</v>
      </c>
      <c r="CF389" s="246" t="s">
        <v>565</v>
      </c>
      <c r="CG389" s="236" t="s">
        <v>371</v>
      </c>
      <c r="CH389" s="236" t="s">
        <v>379</v>
      </c>
      <c r="CI389" s="236" t="s">
        <v>372</v>
      </c>
      <c r="CJ389" s="236" t="s">
        <v>380</v>
      </c>
      <c r="CK389" s="236" t="s">
        <v>373</v>
      </c>
      <c r="CL389" s="236" t="s">
        <v>374</v>
      </c>
      <c r="CM389" s="236" t="s">
        <v>381</v>
      </c>
      <c r="CN389" s="236" t="s">
        <v>375</v>
      </c>
      <c r="CO389" s="236" t="s">
        <v>382</v>
      </c>
      <c r="CP389" s="236" t="s">
        <v>376</v>
      </c>
      <c r="CQ389" s="236" t="s">
        <v>383</v>
      </c>
      <c r="CR389" s="236" t="s">
        <v>377</v>
      </c>
      <c r="CS389" s="236" t="s">
        <v>378</v>
      </c>
      <c r="CT389" s="246" t="s">
        <v>348</v>
      </c>
      <c r="CU389" s="236" t="s">
        <v>349</v>
      </c>
      <c r="CV389" s="236" t="s">
        <v>350</v>
      </c>
      <c r="CW389" s="236" t="s">
        <v>351</v>
      </c>
      <c r="CX389" s="236" t="s">
        <v>352</v>
      </c>
      <c r="CY389" s="236" t="s">
        <v>353</v>
      </c>
      <c r="CZ389" s="246" t="s">
        <v>498</v>
      </c>
      <c r="DA389" s="236" t="s">
        <v>396</v>
      </c>
      <c r="DB389" s="236" t="s">
        <v>397</v>
      </c>
      <c r="DC389" s="236" t="s">
        <v>398</v>
      </c>
      <c r="DD389" s="236" t="s">
        <v>399</v>
      </c>
      <c r="DE389" s="236" t="s">
        <v>400</v>
      </c>
      <c r="DF389" s="236" t="s">
        <v>401</v>
      </c>
      <c r="DG389" s="246" t="s">
        <v>405</v>
      </c>
      <c r="DH389" s="246" t="s">
        <v>406</v>
      </c>
      <c r="DI389" s="236" t="s">
        <v>407</v>
      </c>
      <c r="DJ389" s="236" t="s">
        <v>408</v>
      </c>
      <c r="DK389" s="236" t="s">
        <v>409</v>
      </c>
      <c r="DL389" s="246" t="s">
        <v>410</v>
      </c>
      <c r="DM389" s="236" t="s">
        <v>411</v>
      </c>
      <c r="DN389" s="239" t="s">
        <v>412</v>
      </c>
      <c r="DO389" s="23"/>
      <c r="DP389" s="23"/>
      <c r="DQ389" s="23"/>
      <c r="DR389" s="23"/>
      <c r="DS389" s="23"/>
      <c r="DT389" s="23"/>
    </row>
    <row r="390" spans="1:148" s="6" customFormat="1" ht="16.5" customHeight="1">
      <c r="A390" s="158" t="s">
        <v>536</v>
      </c>
      <c r="B390" s="313"/>
      <c r="C390" s="303"/>
      <c r="D390" s="303"/>
      <c r="E390" s="303"/>
      <c r="F390" s="303"/>
      <c r="G390" s="303"/>
      <c r="H390" s="303"/>
      <c r="I390" s="303"/>
      <c r="J390" s="303"/>
      <c r="K390" s="303"/>
      <c r="L390" s="303"/>
      <c r="M390" s="303"/>
      <c r="N390" s="303"/>
      <c r="O390" s="313"/>
      <c r="P390" s="303"/>
      <c r="Q390" s="303"/>
      <c r="R390" s="303"/>
      <c r="S390" s="303"/>
      <c r="T390" s="303"/>
      <c r="U390" s="303"/>
      <c r="V390" s="303"/>
      <c r="W390" s="303"/>
      <c r="X390" s="313"/>
      <c r="Y390" s="303"/>
      <c r="Z390" s="303"/>
      <c r="AA390" s="303"/>
      <c r="AB390" s="303"/>
      <c r="AC390" s="313"/>
      <c r="AD390" s="303"/>
      <c r="AE390" s="303"/>
      <c r="AF390" s="303"/>
      <c r="AG390" s="303"/>
      <c r="AH390" s="303"/>
      <c r="AI390" s="303"/>
      <c r="AJ390" s="313"/>
      <c r="AK390" s="303"/>
      <c r="AL390" s="303"/>
      <c r="AM390" s="313"/>
      <c r="AN390" s="303"/>
      <c r="AO390" s="303"/>
      <c r="AP390" s="303"/>
      <c r="AQ390" s="303"/>
      <c r="AR390" s="303"/>
      <c r="AS390" s="303"/>
      <c r="AT390" s="303"/>
      <c r="AU390" s="303"/>
      <c r="AV390" s="303"/>
      <c r="AW390" s="303"/>
      <c r="AX390" s="313"/>
      <c r="AY390" s="303"/>
      <c r="AZ390" s="303"/>
      <c r="BA390" s="303"/>
      <c r="BB390" s="303"/>
      <c r="BC390" s="303"/>
      <c r="BD390" s="313"/>
      <c r="BE390" s="303"/>
      <c r="BF390" s="303"/>
      <c r="BG390" s="303"/>
      <c r="BH390" s="303"/>
      <c r="BI390" s="303"/>
      <c r="BJ390" s="303"/>
      <c r="BK390" s="303"/>
      <c r="BL390" s="303"/>
      <c r="BM390" s="313"/>
      <c r="BN390" s="303"/>
      <c r="BO390" s="303"/>
      <c r="BP390" s="303"/>
      <c r="BQ390" s="303"/>
      <c r="BR390" s="303"/>
      <c r="BS390" s="313"/>
      <c r="BT390" s="348"/>
      <c r="BU390" s="303"/>
      <c r="BV390" s="303"/>
      <c r="BW390" s="303"/>
      <c r="BX390" s="303"/>
      <c r="BY390" s="303"/>
      <c r="BZ390" s="303"/>
      <c r="CA390" s="303"/>
      <c r="CB390" s="303"/>
      <c r="CC390" s="303"/>
      <c r="CD390" s="303"/>
      <c r="CE390" s="303"/>
      <c r="CF390" s="313"/>
      <c r="CG390" s="303"/>
      <c r="CH390" s="303"/>
      <c r="CI390" s="303"/>
      <c r="CJ390" s="303"/>
      <c r="CK390" s="303"/>
      <c r="CL390" s="303"/>
      <c r="CM390" s="303"/>
      <c r="CN390" s="303"/>
      <c r="CO390" s="303"/>
      <c r="CP390" s="303"/>
      <c r="CQ390" s="303"/>
      <c r="CR390" s="303"/>
      <c r="CS390" s="303"/>
      <c r="CT390" s="313"/>
      <c r="CU390" s="303"/>
      <c r="CV390" s="303"/>
      <c r="CW390" s="303"/>
      <c r="CX390" s="303"/>
      <c r="CY390" s="303"/>
      <c r="CZ390" s="313"/>
      <c r="DA390" s="303"/>
      <c r="DB390" s="303"/>
      <c r="DC390" s="303"/>
      <c r="DD390" s="303"/>
      <c r="DE390" s="303"/>
      <c r="DF390" s="303"/>
      <c r="DG390" s="313"/>
      <c r="DH390" s="313"/>
      <c r="DI390" s="303"/>
      <c r="DJ390" s="303"/>
      <c r="DK390" s="303"/>
      <c r="DL390" s="314"/>
      <c r="DM390" s="303"/>
      <c r="DN390" s="316"/>
      <c r="DU390" s="1"/>
      <c r="DV390" s="1"/>
      <c r="DW390" s="1"/>
      <c r="DX390" s="1"/>
      <c r="DY390" s="1"/>
    </row>
    <row r="391" spans="1:148" s="6" customFormat="1" ht="16.5" customHeight="1">
      <c r="A391" s="131" t="s">
        <v>102</v>
      </c>
      <c r="B391" s="438"/>
      <c r="C391" s="439"/>
      <c r="D391" s="440"/>
      <c r="E391" s="440"/>
      <c r="F391" s="440"/>
      <c r="G391" s="440"/>
      <c r="H391" s="440"/>
      <c r="I391" s="440"/>
      <c r="J391" s="440"/>
      <c r="K391" s="440"/>
      <c r="L391" s="440"/>
      <c r="M391" s="440"/>
      <c r="N391" s="441"/>
      <c r="O391" s="438"/>
      <c r="P391" s="439"/>
      <c r="Q391" s="440"/>
      <c r="R391" s="440"/>
      <c r="S391" s="440"/>
      <c r="T391" s="440"/>
      <c r="U391" s="440"/>
      <c r="V391" s="440"/>
      <c r="W391" s="441"/>
      <c r="X391" s="438"/>
      <c r="Y391" s="371"/>
      <c r="Z391" s="419"/>
      <c r="AA391" s="419"/>
      <c r="AB391" s="372"/>
      <c r="AC391" s="438"/>
      <c r="AD391" s="371"/>
      <c r="AE391" s="419"/>
      <c r="AF391" s="419"/>
      <c r="AG391" s="419"/>
      <c r="AH391" s="419"/>
      <c r="AI391" s="372"/>
      <c r="AJ391" s="438"/>
      <c r="AK391" s="371"/>
      <c r="AL391" s="372"/>
      <c r="AM391" s="438"/>
      <c r="AN391" s="442"/>
      <c r="AO391" s="440"/>
      <c r="AP391" s="440"/>
      <c r="AQ391" s="440"/>
      <c r="AR391" s="440"/>
      <c r="AS391" s="440"/>
      <c r="AT391" s="440"/>
      <c r="AU391" s="443"/>
      <c r="AV391" s="443"/>
      <c r="AW391" s="441"/>
      <c r="AX391" s="438"/>
      <c r="AY391" s="442"/>
      <c r="AZ391" s="440"/>
      <c r="BA391" s="440"/>
      <c r="BB391" s="440"/>
      <c r="BC391" s="441"/>
      <c r="BD391" s="438"/>
      <c r="BE391" s="419"/>
      <c r="BF391" s="419"/>
      <c r="BG391" s="419"/>
      <c r="BH391" s="419"/>
      <c r="BI391" s="419"/>
      <c r="BJ391" s="419"/>
      <c r="BK391" s="419"/>
      <c r="BL391" s="372"/>
      <c r="BM391" s="438"/>
      <c r="BN391" s="442"/>
      <c r="BO391" s="440"/>
      <c r="BP391" s="440"/>
      <c r="BQ391" s="440"/>
      <c r="BR391" s="441"/>
      <c r="BS391" s="438"/>
      <c r="BT391" s="442"/>
      <c r="BU391" s="440"/>
      <c r="BV391" s="440"/>
      <c r="BW391" s="440"/>
      <c r="BX391" s="443"/>
      <c r="BY391" s="443"/>
      <c r="BZ391" s="443"/>
      <c r="CA391" s="443"/>
      <c r="CB391" s="443"/>
      <c r="CC391" s="440"/>
      <c r="CD391" s="440"/>
      <c r="CE391" s="441"/>
      <c r="CF391" s="438"/>
      <c r="CG391" s="442"/>
      <c r="CH391" s="440"/>
      <c r="CI391" s="440"/>
      <c r="CJ391" s="440"/>
      <c r="CK391" s="440"/>
      <c r="CL391" s="440"/>
      <c r="CM391" s="440"/>
      <c r="CN391" s="440"/>
      <c r="CO391" s="440"/>
      <c r="CP391" s="440"/>
      <c r="CQ391" s="440"/>
      <c r="CR391" s="440"/>
      <c r="CS391" s="441"/>
      <c r="CT391" s="438"/>
      <c r="CU391" s="371"/>
      <c r="CV391" s="419"/>
      <c r="CW391" s="419"/>
      <c r="CX391" s="419"/>
      <c r="CY391" s="372"/>
      <c r="CZ391" s="438"/>
      <c r="DA391" s="439"/>
      <c r="DB391" s="440"/>
      <c r="DC391" s="440"/>
      <c r="DD391" s="440"/>
      <c r="DE391" s="440"/>
      <c r="DF391" s="441"/>
      <c r="DG391" s="438"/>
      <c r="DH391" s="438"/>
      <c r="DI391" s="371"/>
      <c r="DJ391" s="419"/>
      <c r="DK391" s="372"/>
      <c r="DL391" s="444"/>
      <c r="DM391" s="371"/>
      <c r="DN391" s="372"/>
      <c r="DO391" s="97"/>
      <c r="DP391" s="97"/>
      <c r="DQ391" s="97"/>
      <c r="DR391" s="97"/>
    </row>
    <row r="392" spans="1:148" s="6" customFormat="1" ht="16.5" customHeight="1">
      <c r="A392" s="167" t="s">
        <v>103</v>
      </c>
      <c r="B392" s="313">
        <f>SUM(C392:N392)</f>
        <v>747029</v>
      </c>
      <c r="C392" s="303">
        <v>65306</v>
      </c>
      <c r="D392" s="303">
        <v>27904</v>
      </c>
      <c r="E392" s="303">
        <v>28881</v>
      </c>
      <c r="F392" s="303">
        <v>10748</v>
      </c>
      <c r="G392" s="303">
        <v>48546</v>
      </c>
      <c r="H392" s="303">
        <v>125942</v>
      </c>
      <c r="I392" s="303">
        <v>72063</v>
      </c>
      <c r="J392" s="303">
        <v>20463</v>
      </c>
      <c r="K392" s="303">
        <v>53599</v>
      </c>
      <c r="L392" s="303">
        <v>177144</v>
      </c>
      <c r="M392" s="303">
        <v>39581</v>
      </c>
      <c r="N392" s="303">
        <v>76852</v>
      </c>
      <c r="O392" s="313">
        <f>SUM(P392:W392)</f>
        <v>255301</v>
      </c>
      <c r="P392" s="303">
        <v>46605</v>
      </c>
      <c r="Q392" s="303">
        <v>51569</v>
      </c>
      <c r="R392" s="303">
        <v>24304</v>
      </c>
      <c r="S392" s="303">
        <v>16477</v>
      </c>
      <c r="T392" s="303">
        <v>22525</v>
      </c>
      <c r="U392" s="303">
        <v>48171</v>
      </c>
      <c r="V392" s="303">
        <v>31404</v>
      </c>
      <c r="W392" s="303">
        <v>14246</v>
      </c>
      <c r="X392" s="313">
        <f>SUM(Y392:AB392)</f>
        <v>303852</v>
      </c>
      <c r="Y392" s="303">
        <v>54172</v>
      </c>
      <c r="Z392" s="303">
        <v>80384</v>
      </c>
      <c r="AA392" s="303">
        <v>101694</v>
      </c>
      <c r="AB392" s="303">
        <v>67602</v>
      </c>
      <c r="AC392" s="313">
        <f>SUM(AD392:AI392)</f>
        <v>240124</v>
      </c>
      <c r="AD392" s="303">
        <v>26286</v>
      </c>
      <c r="AE392" s="303">
        <v>44277</v>
      </c>
      <c r="AF392" s="303">
        <v>18230</v>
      </c>
      <c r="AG392" s="303">
        <v>54544</v>
      </c>
      <c r="AH392" s="303">
        <v>30011</v>
      </c>
      <c r="AI392" s="303">
        <v>66776</v>
      </c>
      <c r="AJ392" s="313">
        <f>SUM(AK392:AL392)</f>
        <v>26012</v>
      </c>
      <c r="AK392" s="303">
        <v>12123</v>
      </c>
      <c r="AL392" s="303">
        <v>13889</v>
      </c>
      <c r="AM392" s="313">
        <f>SUM(AN392:AW392)</f>
        <v>504967</v>
      </c>
      <c r="AN392" s="303">
        <v>26718</v>
      </c>
      <c r="AO392" s="303">
        <v>28961</v>
      </c>
      <c r="AP392" s="303">
        <v>53254</v>
      </c>
      <c r="AQ392" s="303">
        <v>15515</v>
      </c>
      <c r="AR392" s="303">
        <v>65367</v>
      </c>
      <c r="AS392" s="303">
        <v>17632</v>
      </c>
      <c r="AT392" s="303">
        <v>93118</v>
      </c>
      <c r="AU392" s="303">
        <v>100061</v>
      </c>
      <c r="AV392" s="303">
        <v>71554</v>
      </c>
      <c r="AW392" s="303">
        <v>32787</v>
      </c>
      <c r="AX392" s="313">
        <f>SUM(AY392:BC392)</f>
        <v>613150</v>
      </c>
      <c r="AY392" s="303">
        <v>53777</v>
      </c>
      <c r="AZ392" s="303">
        <v>268607</v>
      </c>
      <c r="BA392" s="303">
        <v>86101</v>
      </c>
      <c r="BB392" s="303">
        <v>150538</v>
      </c>
      <c r="BC392" s="303">
        <v>54127</v>
      </c>
      <c r="BD392" s="313">
        <f>SUM(BE392:BL392)</f>
        <v>1218461</v>
      </c>
      <c r="BE392" s="303">
        <v>164240</v>
      </c>
      <c r="BF392" s="303">
        <v>151462</v>
      </c>
      <c r="BG392" s="303">
        <v>150353</v>
      </c>
      <c r="BH392" s="303">
        <v>135573</v>
      </c>
      <c r="BI392" s="303">
        <v>161021</v>
      </c>
      <c r="BJ392" s="303">
        <v>181962</v>
      </c>
      <c r="BK392" s="303">
        <v>138069</v>
      </c>
      <c r="BL392" s="303">
        <v>135781</v>
      </c>
      <c r="BM392" s="313">
        <f>SUM(BN392:BR392)</f>
        <v>316267</v>
      </c>
      <c r="BN392" s="303">
        <v>64414</v>
      </c>
      <c r="BO392" s="303">
        <v>62501</v>
      </c>
      <c r="BP392" s="303">
        <v>44095</v>
      </c>
      <c r="BQ392" s="303">
        <v>25687</v>
      </c>
      <c r="BR392" s="303">
        <v>119570</v>
      </c>
      <c r="BS392" s="313">
        <f>SUM(BT392:CE392)</f>
        <v>500097</v>
      </c>
      <c r="BT392" s="348">
        <v>29788</v>
      </c>
      <c r="BU392" s="303">
        <v>51752</v>
      </c>
      <c r="BV392" s="303">
        <v>18755</v>
      </c>
      <c r="BW392" s="303">
        <v>8688</v>
      </c>
      <c r="BX392" s="303">
        <v>32414</v>
      </c>
      <c r="BY392" s="303">
        <v>136355</v>
      </c>
      <c r="BZ392" s="303">
        <v>34659</v>
      </c>
      <c r="CA392" s="303">
        <v>28492</v>
      </c>
      <c r="CB392" s="303">
        <v>55173</v>
      </c>
      <c r="CC392" s="303">
        <v>34605</v>
      </c>
      <c r="CD392" s="303">
        <v>38427</v>
      </c>
      <c r="CE392" s="303">
        <v>30989</v>
      </c>
      <c r="CF392" s="313">
        <f>SUM(CG392:CS392)</f>
        <v>503776</v>
      </c>
      <c r="CG392" s="303">
        <v>12733</v>
      </c>
      <c r="CH392" s="303">
        <v>31729</v>
      </c>
      <c r="CI392" s="303">
        <v>22597</v>
      </c>
      <c r="CJ392" s="303">
        <v>68157</v>
      </c>
      <c r="CK392" s="303">
        <v>120108</v>
      </c>
      <c r="CL392" s="303">
        <v>15386</v>
      </c>
      <c r="CM392" s="303">
        <v>96981</v>
      </c>
      <c r="CN392" s="303">
        <v>13054</v>
      </c>
      <c r="CO392" s="303">
        <v>6040</v>
      </c>
      <c r="CP392" s="303">
        <v>17967</v>
      </c>
      <c r="CQ392" s="303">
        <v>41391</v>
      </c>
      <c r="CR392" s="303">
        <v>33258</v>
      </c>
      <c r="CS392" s="303">
        <v>24375</v>
      </c>
      <c r="CT392" s="313">
        <f>SUM(CU392:CY392)</f>
        <v>365996</v>
      </c>
      <c r="CU392" s="303">
        <v>134318</v>
      </c>
      <c r="CV392" s="303">
        <v>81805</v>
      </c>
      <c r="CW392" s="303">
        <v>31231</v>
      </c>
      <c r="CX392" s="303">
        <v>55522</v>
      </c>
      <c r="CY392" s="303">
        <v>63120</v>
      </c>
      <c r="CZ392" s="313">
        <f>SUM(DA392:DF392)</f>
        <v>438199</v>
      </c>
      <c r="DA392" s="303">
        <v>13968</v>
      </c>
      <c r="DB392" s="303">
        <v>12207</v>
      </c>
      <c r="DC392" s="303">
        <v>88521</v>
      </c>
      <c r="DD392" s="303">
        <v>186102</v>
      </c>
      <c r="DE392" s="303">
        <v>85429</v>
      </c>
      <c r="DF392" s="303">
        <v>51972</v>
      </c>
      <c r="DG392" s="313">
        <f>AM392+BS392+B392+O392+X392+AC392+AJ392+BD392+CF392+AX392+BM392+CT392+CZ392</f>
        <v>6033231</v>
      </c>
      <c r="DH392" s="313">
        <f>SUM(DI392:DK392)</f>
        <v>119822</v>
      </c>
      <c r="DI392" s="303">
        <v>41331</v>
      </c>
      <c r="DJ392" s="303">
        <v>35340</v>
      </c>
      <c r="DK392" s="303">
        <v>43151</v>
      </c>
      <c r="DL392" s="314" t="s">
        <v>413</v>
      </c>
      <c r="DM392" s="303">
        <v>102582</v>
      </c>
      <c r="DN392" s="316" t="s">
        <v>413</v>
      </c>
      <c r="DU392" s="1"/>
      <c r="DZ392" s="1"/>
      <c r="EA392" s="1"/>
      <c r="EB392" s="1"/>
      <c r="EC392" s="1"/>
      <c r="ED392" s="1"/>
      <c r="EE392" s="1"/>
      <c r="EF392" s="1"/>
      <c r="EG392" s="1"/>
      <c r="EH392" s="1"/>
      <c r="EI392" s="1"/>
      <c r="EJ392" s="1"/>
      <c r="EK392" s="1"/>
      <c r="EL392" s="1"/>
      <c r="EM392" s="1"/>
      <c r="EN392" s="1"/>
      <c r="EO392" s="1"/>
      <c r="EP392" s="1"/>
      <c r="EQ392" s="1"/>
      <c r="ER392" s="1"/>
    </row>
    <row r="393" spans="1:148" s="6" customFormat="1" ht="16.5" customHeight="1">
      <c r="A393" s="167" t="s">
        <v>155</v>
      </c>
      <c r="B393" s="313">
        <f>SUM(C393:N393)</f>
        <v>477099</v>
      </c>
      <c r="C393" s="303">
        <v>34984</v>
      </c>
      <c r="D393" s="303">
        <v>17225</v>
      </c>
      <c r="E393" s="303">
        <v>15737</v>
      </c>
      <c r="F393" s="303">
        <v>6555</v>
      </c>
      <c r="G393" s="303">
        <v>27327</v>
      </c>
      <c r="H393" s="303">
        <v>82415</v>
      </c>
      <c r="I393" s="303">
        <v>44348</v>
      </c>
      <c r="J393" s="303">
        <v>11730</v>
      </c>
      <c r="K393" s="303">
        <v>39609</v>
      </c>
      <c r="L393" s="303">
        <v>127574</v>
      </c>
      <c r="M393" s="303">
        <v>24738</v>
      </c>
      <c r="N393" s="303">
        <v>44857</v>
      </c>
      <c r="O393" s="313">
        <f>SUM(P393:W393)</f>
        <v>160625</v>
      </c>
      <c r="P393" s="303">
        <v>35145</v>
      </c>
      <c r="Q393" s="303">
        <v>34015</v>
      </c>
      <c r="R393" s="303">
        <v>13730</v>
      </c>
      <c r="S393" s="303">
        <v>10463</v>
      </c>
      <c r="T393" s="303">
        <v>12076</v>
      </c>
      <c r="U393" s="303">
        <v>28317</v>
      </c>
      <c r="V393" s="303">
        <v>16917</v>
      </c>
      <c r="W393" s="303">
        <v>9962</v>
      </c>
      <c r="X393" s="313">
        <f>SUM(Y393:AB393)</f>
        <v>192218</v>
      </c>
      <c r="Y393" s="303">
        <v>30140</v>
      </c>
      <c r="Z393" s="303">
        <v>52690</v>
      </c>
      <c r="AA393" s="303">
        <v>70002</v>
      </c>
      <c r="AB393" s="303">
        <v>39386</v>
      </c>
      <c r="AC393" s="313">
        <f>SUM(AD393:AI393)</f>
        <v>144171</v>
      </c>
      <c r="AD393" s="303">
        <v>16300</v>
      </c>
      <c r="AE393" s="303">
        <v>23555</v>
      </c>
      <c r="AF393" s="303">
        <v>11034</v>
      </c>
      <c r="AG393" s="303">
        <v>36856</v>
      </c>
      <c r="AH393" s="303">
        <v>17047</v>
      </c>
      <c r="AI393" s="303">
        <v>39379</v>
      </c>
      <c r="AJ393" s="313">
        <f>SUM(AK393:AL393)</f>
        <v>17291</v>
      </c>
      <c r="AK393" s="303">
        <v>7787</v>
      </c>
      <c r="AL393" s="303">
        <v>9504</v>
      </c>
      <c r="AM393" s="313">
        <f>SUM(AN393:AW393)</f>
        <v>341887</v>
      </c>
      <c r="AN393" s="303">
        <v>15834</v>
      </c>
      <c r="AO393" s="303">
        <v>17948</v>
      </c>
      <c r="AP393" s="303">
        <v>38115</v>
      </c>
      <c r="AQ393" s="303">
        <v>9758</v>
      </c>
      <c r="AR393" s="303">
        <v>50815</v>
      </c>
      <c r="AS393" s="303">
        <v>10801</v>
      </c>
      <c r="AT393" s="303">
        <v>62093</v>
      </c>
      <c r="AU393" s="303">
        <v>72900</v>
      </c>
      <c r="AV393" s="303">
        <v>42856</v>
      </c>
      <c r="AW393" s="303">
        <v>20767</v>
      </c>
      <c r="AX393" s="313">
        <f>SUM(AY393:BC393)</f>
        <v>385425</v>
      </c>
      <c r="AY393" s="303">
        <v>30511</v>
      </c>
      <c r="AZ393" s="303">
        <v>179709</v>
      </c>
      <c r="BA393" s="303">
        <v>49368</v>
      </c>
      <c r="BB393" s="303">
        <v>88620</v>
      </c>
      <c r="BC393" s="303">
        <v>37217</v>
      </c>
      <c r="BD393" s="313">
        <f>SUM(BE393:BL393)</f>
        <v>765113</v>
      </c>
      <c r="BE393" s="303">
        <v>139807</v>
      </c>
      <c r="BF393" s="303">
        <v>86999</v>
      </c>
      <c r="BG393" s="303">
        <v>88272</v>
      </c>
      <c r="BH393" s="303">
        <v>84532</v>
      </c>
      <c r="BI393" s="303">
        <v>96409</v>
      </c>
      <c r="BJ393" s="303">
        <v>102651</v>
      </c>
      <c r="BK393" s="303">
        <v>86532</v>
      </c>
      <c r="BL393" s="303">
        <v>79911</v>
      </c>
      <c r="BM393" s="313">
        <f>SUM(BN393:BR393)</f>
        <v>198188</v>
      </c>
      <c r="BN393" s="303">
        <v>43721</v>
      </c>
      <c r="BO393" s="303">
        <v>32654</v>
      </c>
      <c r="BP393" s="303">
        <v>26411</v>
      </c>
      <c r="BQ393" s="303">
        <v>15090</v>
      </c>
      <c r="BR393" s="303">
        <v>80312</v>
      </c>
      <c r="BS393" s="313">
        <f>SUM(BT393:CE393)</f>
        <v>323778</v>
      </c>
      <c r="BT393" s="348">
        <v>18003</v>
      </c>
      <c r="BU393" s="303">
        <v>32874</v>
      </c>
      <c r="BV393" s="303">
        <v>12535</v>
      </c>
      <c r="BW393" s="303">
        <v>5505</v>
      </c>
      <c r="BX393" s="303">
        <v>19212</v>
      </c>
      <c r="BY393" s="303">
        <v>96855</v>
      </c>
      <c r="BZ393" s="303">
        <v>19165</v>
      </c>
      <c r="CA393" s="303">
        <v>16523</v>
      </c>
      <c r="CB393" s="303">
        <v>35954</v>
      </c>
      <c r="CC393" s="303">
        <v>18571</v>
      </c>
      <c r="CD393" s="303">
        <v>27307</v>
      </c>
      <c r="CE393" s="303">
        <v>21274</v>
      </c>
      <c r="CF393" s="313">
        <f>SUM(CG393:CS393)</f>
        <v>334675</v>
      </c>
      <c r="CG393" s="303">
        <v>7375</v>
      </c>
      <c r="CH393" s="303">
        <v>18547</v>
      </c>
      <c r="CI393" s="303">
        <v>13437</v>
      </c>
      <c r="CJ393" s="303">
        <v>40719</v>
      </c>
      <c r="CK393" s="303">
        <v>92435</v>
      </c>
      <c r="CL393" s="303">
        <v>8716</v>
      </c>
      <c r="CM393" s="303">
        <v>71939</v>
      </c>
      <c r="CN393" s="303">
        <v>7670</v>
      </c>
      <c r="CO393" s="303">
        <v>4028</v>
      </c>
      <c r="CP393" s="303">
        <v>12378</v>
      </c>
      <c r="CQ393" s="303">
        <v>24640</v>
      </c>
      <c r="CR393" s="303">
        <v>20212</v>
      </c>
      <c r="CS393" s="303">
        <v>12579</v>
      </c>
      <c r="CT393" s="313">
        <f>SUM(CU393:CY393)</f>
        <v>219660</v>
      </c>
      <c r="CU393" s="303">
        <v>85388</v>
      </c>
      <c r="CV393" s="303">
        <v>50890</v>
      </c>
      <c r="CW393" s="303">
        <v>17142</v>
      </c>
      <c r="CX393" s="303">
        <v>33256</v>
      </c>
      <c r="CY393" s="303">
        <v>32984</v>
      </c>
      <c r="CZ393" s="313">
        <f>SUM(DA393:DF393)</f>
        <v>286377</v>
      </c>
      <c r="DA393" s="303">
        <v>8033</v>
      </c>
      <c r="DB393" s="303">
        <v>7080</v>
      </c>
      <c r="DC393" s="303">
        <v>60428</v>
      </c>
      <c r="DD393" s="303">
        <v>124934</v>
      </c>
      <c r="DE393" s="303">
        <v>55132</v>
      </c>
      <c r="DF393" s="303">
        <v>30770</v>
      </c>
      <c r="DG393" s="313">
        <f>AM393+BS393+B393+O393+X393+AC393+AJ393+BD393+CF393+AX393+BM393+CT393+CZ393</f>
        <v>3846507</v>
      </c>
      <c r="DH393" s="313">
        <f>SUM(DI393:DK393)</f>
        <v>67412</v>
      </c>
      <c r="DI393" s="303">
        <v>24755</v>
      </c>
      <c r="DJ393" s="303">
        <v>22596</v>
      </c>
      <c r="DK393" s="303">
        <v>20061</v>
      </c>
      <c r="DL393" s="314" t="s">
        <v>413</v>
      </c>
      <c r="DM393" s="303">
        <v>61576</v>
      </c>
      <c r="DN393" s="316" t="s">
        <v>413</v>
      </c>
      <c r="DU393" s="1"/>
      <c r="DZ393" s="1"/>
      <c r="EA393" s="1"/>
      <c r="EB393" s="1"/>
      <c r="EC393" s="1"/>
      <c r="ED393" s="1"/>
      <c r="EE393" s="1"/>
      <c r="EF393" s="1"/>
      <c r="EG393" s="1"/>
      <c r="EH393" s="1"/>
      <c r="EI393" s="1"/>
      <c r="EJ393" s="1"/>
      <c r="EK393" s="1"/>
      <c r="EL393" s="1"/>
      <c r="EM393" s="1"/>
      <c r="EN393" s="1"/>
      <c r="EO393" s="1"/>
      <c r="EP393" s="1"/>
      <c r="EQ393" s="1"/>
      <c r="ER393" s="1"/>
    </row>
    <row r="394" spans="1:148" s="6" customFormat="1" ht="16.5" customHeight="1">
      <c r="A394" s="167" t="s">
        <v>104</v>
      </c>
      <c r="B394" s="313">
        <f>SUM(C394:N394)</f>
        <v>1224128</v>
      </c>
      <c r="C394" s="303">
        <v>100290</v>
      </c>
      <c r="D394" s="303">
        <v>45129</v>
      </c>
      <c r="E394" s="303">
        <v>44618</v>
      </c>
      <c r="F394" s="303">
        <v>17303</v>
      </c>
      <c r="G394" s="303">
        <v>75873</v>
      </c>
      <c r="H394" s="303">
        <v>208357</v>
      </c>
      <c r="I394" s="303">
        <v>116411</v>
      </c>
      <c r="J394" s="303">
        <v>32193</v>
      </c>
      <c r="K394" s="303">
        <v>93208</v>
      </c>
      <c r="L394" s="303">
        <v>304718</v>
      </c>
      <c r="M394" s="303">
        <v>64319</v>
      </c>
      <c r="N394" s="303">
        <v>121709</v>
      </c>
      <c r="O394" s="313">
        <f>SUM(P394:W394)</f>
        <v>415926</v>
      </c>
      <c r="P394" s="303">
        <v>81750</v>
      </c>
      <c r="Q394" s="303">
        <v>85584</v>
      </c>
      <c r="R394" s="303">
        <v>38034</v>
      </c>
      <c r="S394" s="303">
        <v>26940</v>
      </c>
      <c r="T394" s="303">
        <v>34601</v>
      </c>
      <c r="U394" s="303">
        <v>76488</v>
      </c>
      <c r="V394" s="303">
        <v>48321</v>
      </c>
      <c r="W394" s="303">
        <v>24208</v>
      </c>
      <c r="X394" s="313">
        <f>SUM(Y394:AB394)</f>
        <v>496070</v>
      </c>
      <c r="Y394" s="303">
        <v>84312</v>
      </c>
      <c r="Z394" s="303">
        <v>133074</v>
      </c>
      <c r="AA394" s="303">
        <v>171696</v>
      </c>
      <c r="AB394" s="303">
        <v>106988</v>
      </c>
      <c r="AC394" s="313">
        <f>SUM(AD394:AI394)</f>
        <v>384295</v>
      </c>
      <c r="AD394" s="303">
        <v>42586</v>
      </c>
      <c r="AE394" s="303">
        <v>67832</v>
      </c>
      <c r="AF394" s="303">
        <v>29264</v>
      </c>
      <c r="AG394" s="303">
        <v>91400</v>
      </c>
      <c r="AH394" s="303">
        <v>47058</v>
      </c>
      <c r="AI394" s="303">
        <v>106155</v>
      </c>
      <c r="AJ394" s="313">
        <f>SUM(AK394:AL394)</f>
        <v>43303</v>
      </c>
      <c r="AK394" s="303">
        <v>19910</v>
      </c>
      <c r="AL394" s="303">
        <v>23393</v>
      </c>
      <c r="AM394" s="313">
        <f>SUM(AN394:AW394)</f>
        <v>846854</v>
      </c>
      <c r="AN394" s="303">
        <v>42552</v>
      </c>
      <c r="AO394" s="303">
        <v>46909</v>
      </c>
      <c r="AP394" s="303">
        <v>91369</v>
      </c>
      <c r="AQ394" s="303">
        <v>25273</v>
      </c>
      <c r="AR394" s="303">
        <v>116182</v>
      </c>
      <c r="AS394" s="303">
        <v>28433</v>
      </c>
      <c r="AT394" s="303">
        <v>155211</v>
      </c>
      <c r="AU394" s="303">
        <v>172961</v>
      </c>
      <c r="AV394" s="303">
        <v>114410</v>
      </c>
      <c r="AW394" s="303">
        <v>53554</v>
      </c>
      <c r="AX394" s="313">
        <f>SUM(AY394:BC394)</f>
        <v>998575</v>
      </c>
      <c r="AY394" s="303">
        <v>84288</v>
      </c>
      <c r="AZ394" s="303">
        <v>448316</v>
      </c>
      <c r="BA394" s="303">
        <v>135469</v>
      </c>
      <c r="BB394" s="303">
        <v>239158</v>
      </c>
      <c r="BC394" s="303">
        <v>91344</v>
      </c>
      <c r="BD394" s="313">
        <f>SUM(BE394:BL394)</f>
        <v>1983574</v>
      </c>
      <c r="BE394" s="303">
        <v>304047</v>
      </c>
      <c r="BF394" s="303">
        <v>238461</v>
      </c>
      <c r="BG394" s="303">
        <v>238625</v>
      </c>
      <c r="BH394" s="303">
        <v>220105</v>
      </c>
      <c r="BI394" s="303">
        <v>257430</v>
      </c>
      <c r="BJ394" s="303">
        <v>284613</v>
      </c>
      <c r="BK394" s="303">
        <v>224601</v>
      </c>
      <c r="BL394" s="303">
        <v>215692</v>
      </c>
      <c r="BM394" s="313">
        <f>SUM(BN394:BR394)</f>
        <v>514455</v>
      </c>
      <c r="BN394" s="303">
        <v>108135</v>
      </c>
      <c r="BO394" s="303">
        <v>95155</v>
      </c>
      <c r="BP394" s="303">
        <v>70506</v>
      </c>
      <c r="BQ394" s="303">
        <v>40777</v>
      </c>
      <c r="BR394" s="303">
        <v>199882</v>
      </c>
      <c r="BS394" s="313">
        <f>SUM(BT394:CE394)</f>
        <v>823875</v>
      </c>
      <c r="BT394" s="348">
        <v>47791</v>
      </c>
      <c r="BU394" s="303">
        <v>84626</v>
      </c>
      <c r="BV394" s="303">
        <v>31290</v>
      </c>
      <c r="BW394" s="303">
        <v>14193</v>
      </c>
      <c r="BX394" s="303">
        <v>51626</v>
      </c>
      <c r="BY394" s="303">
        <v>233210</v>
      </c>
      <c r="BZ394" s="303">
        <v>53824</v>
      </c>
      <c r="CA394" s="303">
        <v>45015</v>
      </c>
      <c r="CB394" s="303">
        <v>91127</v>
      </c>
      <c r="CC394" s="303">
        <v>53176</v>
      </c>
      <c r="CD394" s="303">
        <v>65734</v>
      </c>
      <c r="CE394" s="303">
        <v>52263</v>
      </c>
      <c r="CF394" s="313">
        <f>SUM(CG394:CS394)</f>
        <v>838451</v>
      </c>
      <c r="CG394" s="303">
        <v>20108</v>
      </c>
      <c r="CH394" s="303">
        <v>50276</v>
      </c>
      <c r="CI394" s="303">
        <v>36034</v>
      </c>
      <c r="CJ394" s="303">
        <v>108876</v>
      </c>
      <c r="CK394" s="303">
        <v>212543</v>
      </c>
      <c r="CL394" s="303">
        <v>24102</v>
      </c>
      <c r="CM394" s="303">
        <v>168920</v>
      </c>
      <c r="CN394" s="303">
        <v>20724</v>
      </c>
      <c r="CO394" s="303">
        <v>10068</v>
      </c>
      <c r="CP394" s="303">
        <v>30345</v>
      </c>
      <c r="CQ394" s="303">
        <v>66031</v>
      </c>
      <c r="CR394" s="303">
        <v>53470</v>
      </c>
      <c r="CS394" s="303">
        <v>36954</v>
      </c>
      <c r="CT394" s="313">
        <f>SUM(CU394:CY394)</f>
        <v>585656</v>
      </c>
      <c r="CU394" s="303">
        <v>219706</v>
      </c>
      <c r="CV394" s="303">
        <v>132695</v>
      </c>
      <c r="CW394" s="303">
        <v>48373</v>
      </c>
      <c r="CX394" s="303">
        <v>88778</v>
      </c>
      <c r="CY394" s="303">
        <v>96104</v>
      </c>
      <c r="CZ394" s="313">
        <f>SUM(DA394:DF394)</f>
        <v>724576</v>
      </c>
      <c r="DA394" s="303">
        <v>22001</v>
      </c>
      <c r="DB394" s="303">
        <v>19287</v>
      </c>
      <c r="DC394" s="303">
        <v>148949</v>
      </c>
      <c r="DD394" s="303">
        <v>311036</v>
      </c>
      <c r="DE394" s="303">
        <v>140561</v>
      </c>
      <c r="DF394" s="303">
        <v>82742</v>
      </c>
      <c r="DG394" s="313">
        <f>AM394+BS394+B394+O394+X394+AC394+AJ394+BD394+CF394+AX394+BM394+CT394+CZ394</f>
        <v>9879738</v>
      </c>
      <c r="DH394" s="313">
        <f>SUM(DI394:DK394)</f>
        <v>187234</v>
      </c>
      <c r="DI394" s="303">
        <v>66086</v>
      </c>
      <c r="DJ394" s="303">
        <v>57936</v>
      </c>
      <c r="DK394" s="303">
        <v>63212</v>
      </c>
      <c r="DL394" s="314" t="s">
        <v>413</v>
      </c>
      <c r="DM394" s="303">
        <v>164158</v>
      </c>
      <c r="DN394" s="316" t="s">
        <v>413</v>
      </c>
      <c r="DU394" s="1"/>
      <c r="DZ394" s="1"/>
      <c r="EA394" s="1"/>
      <c r="EB394" s="1"/>
      <c r="EC394" s="1"/>
      <c r="ED394" s="1"/>
      <c r="EE394" s="1"/>
      <c r="EF394" s="1"/>
      <c r="EG394" s="1"/>
      <c r="EH394" s="1"/>
      <c r="EI394" s="1"/>
      <c r="EJ394" s="1"/>
      <c r="EK394" s="1"/>
      <c r="EL394" s="1"/>
      <c r="EM394" s="1"/>
      <c r="EN394" s="1"/>
      <c r="EO394" s="1"/>
      <c r="EP394" s="1"/>
      <c r="EQ394" s="1"/>
      <c r="ER394" s="1"/>
    </row>
    <row r="395" spans="1:148" s="41" customFormat="1" ht="16.5" customHeight="1">
      <c r="A395" s="131" t="s">
        <v>105</v>
      </c>
      <c r="B395" s="313"/>
      <c r="C395" s="303"/>
      <c r="D395" s="303"/>
      <c r="E395" s="303"/>
      <c r="F395" s="303"/>
      <c r="G395" s="303"/>
      <c r="H395" s="303"/>
      <c r="I395" s="303"/>
      <c r="J395" s="303"/>
      <c r="K395" s="303"/>
      <c r="L395" s="303"/>
      <c r="M395" s="303"/>
      <c r="N395" s="303"/>
      <c r="O395" s="313"/>
      <c r="P395" s="303"/>
      <c r="Q395" s="303"/>
      <c r="R395" s="303"/>
      <c r="S395" s="303"/>
      <c r="T395" s="303"/>
      <c r="U395" s="303"/>
      <c r="V395" s="303"/>
      <c r="W395" s="303"/>
      <c r="X395" s="313"/>
      <c r="Y395" s="303"/>
      <c r="Z395" s="303"/>
      <c r="AA395" s="303"/>
      <c r="AB395" s="303"/>
      <c r="AC395" s="313"/>
      <c r="AD395" s="303"/>
      <c r="AE395" s="303"/>
      <c r="AF395" s="303"/>
      <c r="AG395" s="303"/>
      <c r="AH395" s="303"/>
      <c r="AI395" s="303"/>
      <c r="AJ395" s="313"/>
      <c r="AK395" s="303"/>
      <c r="AL395" s="303"/>
      <c r="AM395" s="313"/>
      <c r="AN395" s="303"/>
      <c r="AO395" s="303"/>
      <c r="AP395" s="303"/>
      <c r="AQ395" s="303"/>
      <c r="AR395" s="303"/>
      <c r="AS395" s="303"/>
      <c r="AT395" s="303"/>
      <c r="AU395" s="303"/>
      <c r="AV395" s="303"/>
      <c r="AW395" s="303"/>
      <c r="AX395" s="313"/>
      <c r="AY395" s="303"/>
      <c r="AZ395" s="303"/>
      <c r="BA395" s="303"/>
      <c r="BB395" s="303"/>
      <c r="BC395" s="303"/>
      <c r="BD395" s="313"/>
      <c r="BE395" s="303"/>
      <c r="BF395" s="303"/>
      <c r="BG395" s="303"/>
      <c r="BH395" s="303"/>
      <c r="BI395" s="303"/>
      <c r="BJ395" s="303"/>
      <c r="BK395" s="303"/>
      <c r="BL395" s="303"/>
      <c r="BM395" s="313"/>
      <c r="BN395" s="303"/>
      <c r="BO395" s="303"/>
      <c r="BP395" s="303"/>
      <c r="BQ395" s="303"/>
      <c r="BR395" s="303"/>
      <c r="BS395" s="313"/>
      <c r="BT395" s="348"/>
      <c r="BU395" s="303"/>
      <c r="BV395" s="303"/>
      <c r="BW395" s="303"/>
      <c r="BX395" s="303"/>
      <c r="BY395" s="303"/>
      <c r="BZ395" s="303"/>
      <c r="CA395" s="303"/>
      <c r="CB395" s="303"/>
      <c r="CC395" s="303"/>
      <c r="CD395" s="303"/>
      <c r="CE395" s="303"/>
      <c r="CF395" s="313"/>
      <c r="CG395" s="303"/>
      <c r="CH395" s="303"/>
      <c r="CI395" s="303"/>
      <c r="CJ395" s="303"/>
      <c r="CK395" s="303"/>
      <c r="CL395" s="303"/>
      <c r="CM395" s="303"/>
      <c r="CN395" s="303"/>
      <c r="CO395" s="303"/>
      <c r="CP395" s="303"/>
      <c r="CQ395" s="303"/>
      <c r="CR395" s="303"/>
      <c r="CS395" s="303"/>
      <c r="CT395" s="313"/>
      <c r="CU395" s="303"/>
      <c r="CV395" s="303"/>
      <c r="CW395" s="303"/>
      <c r="CX395" s="303"/>
      <c r="CY395" s="303"/>
      <c r="CZ395" s="313"/>
      <c r="DA395" s="303"/>
      <c r="DB395" s="303"/>
      <c r="DC395" s="303"/>
      <c r="DD395" s="303"/>
      <c r="DE395" s="303"/>
      <c r="DF395" s="303"/>
      <c r="DG395" s="313"/>
      <c r="DH395" s="313"/>
      <c r="DI395" s="303"/>
      <c r="DJ395" s="303"/>
      <c r="DK395" s="303"/>
      <c r="DL395" s="314"/>
      <c r="DM395" s="303"/>
      <c r="DN395" s="316"/>
      <c r="DO395" s="6"/>
      <c r="DP395" s="6"/>
      <c r="DQ395" s="6"/>
      <c r="DR395" s="6"/>
      <c r="DS395" s="6"/>
      <c r="DT395" s="6"/>
      <c r="DU395" s="1"/>
      <c r="DV395" s="6"/>
      <c r="DW395" s="6"/>
      <c r="DX395" s="6"/>
      <c r="DY395" s="6"/>
      <c r="DZ395" s="1"/>
      <c r="EA395" s="1"/>
      <c r="EB395" s="1"/>
      <c r="EC395" s="1"/>
      <c r="ED395" s="1"/>
      <c r="EE395" s="1"/>
    </row>
    <row r="396" spans="1:148" s="41" customFormat="1" ht="16.5" customHeight="1">
      <c r="A396" s="167" t="s">
        <v>103</v>
      </c>
      <c r="B396" s="313">
        <f>SUM(C396:N396)</f>
        <v>712211</v>
      </c>
      <c r="C396" s="303">
        <v>62511</v>
      </c>
      <c r="D396" s="303">
        <v>26659</v>
      </c>
      <c r="E396" s="303">
        <v>27673</v>
      </c>
      <c r="F396" s="303">
        <v>10690</v>
      </c>
      <c r="G396" s="303">
        <v>45615</v>
      </c>
      <c r="H396" s="303">
        <v>118791</v>
      </c>
      <c r="I396" s="303">
        <v>68263</v>
      </c>
      <c r="J396" s="303">
        <v>19672</v>
      </c>
      <c r="K396" s="303">
        <v>52058</v>
      </c>
      <c r="L396" s="303">
        <v>168749</v>
      </c>
      <c r="M396" s="303">
        <v>37749</v>
      </c>
      <c r="N396" s="303">
        <v>73781</v>
      </c>
      <c r="O396" s="313">
        <f>SUM(P396:W396)</f>
        <v>241761</v>
      </c>
      <c r="P396" s="303">
        <v>44384</v>
      </c>
      <c r="Q396" s="303">
        <v>49045</v>
      </c>
      <c r="R396" s="303">
        <v>22976</v>
      </c>
      <c r="S396" s="303">
        <v>15452</v>
      </c>
      <c r="T396" s="303">
        <v>20952</v>
      </c>
      <c r="U396" s="303">
        <v>45810</v>
      </c>
      <c r="V396" s="303">
        <v>30059</v>
      </c>
      <c r="W396" s="303">
        <v>13083</v>
      </c>
      <c r="X396" s="313">
        <f>SUM(Y396:AB396)</f>
        <v>290850</v>
      </c>
      <c r="Y396" s="303">
        <v>51334</v>
      </c>
      <c r="Z396" s="303">
        <v>77235</v>
      </c>
      <c r="AA396" s="303">
        <v>98234</v>
      </c>
      <c r="AB396" s="303">
        <v>64047</v>
      </c>
      <c r="AC396" s="313">
        <f>SUM(AD396:AI396)</f>
        <v>229420</v>
      </c>
      <c r="AD396" s="303">
        <v>25061</v>
      </c>
      <c r="AE396" s="303">
        <v>42458</v>
      </c>
      <c r="AF396" s="303">
        <v>17424</v>
      </c>
      <c r="AG396" s="303">
        <v>52254</v>
      </c>
      <c r="AH396" s="303">
        <v>28778</v>
      </c>
      <c r="AI396" s="303">
        <v>63445</v>
      </c>
      <c r="AJ396" s="313">
        <f>SUM(AK396:AL396)</f>
        <v>24134</v>
      </c>
      <c r="AK396" s="303">
        <v>11221</v>
      </c>
      <c r="AL396" s="303">
        <v>12913</v>
      </c>
      <c r="AM396" s="313">
        <f>SUM(AN396:AW396)</f>
        <v>481039</v>
      </c>
      <c r="AN396" s="303">
        <v>25397</v>
      </c>
      <c r="AO396" s="303">
        <v>28070</v>
      </c>
      <c r="AP396" s="303">
        <v>50872</v>
      </c>
      <c r="AQ396" s="303">
        <v>14773</v>
      </c>
      <c r="AR396" s="303">
        <v>62155</v>
      </c>
      <c r="AS396" s="303">
        <v>16638</v>
      </c>
      <c r="AT396" s="303">
        <v>88076</v>
      </c>
      <c r="AU396" s="303">
        <v>95117</v>
      </c>
      <c r="AV396" s="303">
        <v>68326</v>
      </c>
      <c r="AW396" s="303">
        <v>31615</v>
      </c>
      <c r="AX396" s="313">
        <f>SUM(AY396:BC396)</f>
        <v>585580</v>
      </c>
      <c r="AY396" s="303">
        <v>51322</v>
      </c>
      <c r="AZ396" s="303">
        <v>256308</v>
      </c>
      <c r="BA396" s="303">
        <v>83047</v>
      </c>
      <c r="BB396" s="303">
        <v>143536</v>
      </c>
      <c r="BC396" s="303">
        <v>51367</v>
      </c>
      <c r="BD396" s="313">
        <f>SUM(BE396:BL396)</f>
        <v>1165879</v>
      </c>
      <c r="BE396" s="303">
        <v>158748</v>
      </c>
      <c r="BF396" s="303">
        <v>145094</v>
      </c>
      <c r="BG396" s="303">
        <v>143713</v>
      </c>
      <c r="BH396" s="303">
        <v>130014</v>
      </c>
      <c r="BI396" s="303">
        <v>152897</v>
      </c>
      <c r="BJ396" s="303">
        <v>173978</v>
      </c>
      <c r="BK396" s="303">
        <v>132388</v>
      </c>
      <c r="BL396" s="303">
        <v>129047</v>
      </c>
      <c r="BM396" s="313">
        <f>SUM(BN396:BR396)</f>
        <v>300789</v>
      </c>
      <c r="BN396" s="303">
        <v>60725</v>
      </c>
      <c r="BO396" s="303">
        <v>59299</v>
      </c>
      <c r="BP396" s="303">
        <v>42466</v>
      </c>
      <c r="BQ396" s="303">
        <v>24231</v>
      </c>
      <c r="BR396" s="303">
        <v>114068</v>
      </c>
      <c r="BS396" s="313">
        <f>SUM(BT396:CE396)</f>
        <v>475005</v>
      </c>
      <c r="BT396" s="348">
        <v>27630</v>
      </c>
      <c r="BU396" s="303">
        <v>49341</v>
      </c>
      <c r="BV396" s="303">
        <v>17931</v>
      </c>
      <c r="BW396" s="303">
        <v>8117</v>
      </c>
      <c r="BX396" s="303">
        <v>30964</v>
      </c>
      <c r="BY396" s="303">
        <v>129438</v>
      </c>
      <c r="BZ396" s="303">
        <v>33105</v>
      </c>
      <c r="CA396" s="303">
        <v>26748</v>
      </c>
      <c r="CB396" s="303">
        <v>52614</v>
      </c>
      <c r="CC396" s="303">
        <v>32777</v>
      </c>
      <c r="CD396" s="303">
        <v>36625</v>
      </c>
      <c r="CE396" s="303">
        <v>29715</v>
      </c>
      <c r="CF396" s="313">
        <f>SUM(CG396:CS396)</f>
        <v>478777</v>
      </c>
      <c r="CG396" s="303">
        <v>12194</v>
      </c>
      <c r="CH396" s="303">
        <v>30663</v>
      </c>
      <c r="CI396" s="303">
        <v>21283</v>
      </c>
      <c r="CJ396" s="303">
        <v>64579</v>
      </c>
      <c r="CK396" s="303">
        <v>113503</v>
      </c>
      <c r="CL396" s="303">
        <v>14691</v>
      </c>
      <c r="CM396" s="303">
        <v>91911</v>
      </c>
      <c r="CN396" s="303">
        <v>12670</v>
      </c>
      <c r="CO396" s="303">
        <v>5940</v>
      </c>
      <c r="CP396" s="303">
        <v>17070</v>
      </c>
      <c r="CQ396" s="303">
        <v>38884</v>
      </c>
      <c r="CR396" s="303">
        <v>31984</v>
      </c>
      <c r="CS396" s="303">
        <v>23405</v>
      </c>
      <c r="CT396" s="313">
        <f>SUM(CU396:CY396)</f>
        <v>349633</v>
      </c>
      <c r="CU396" s="303">
        <v>127826</v>
      </c>
      <c r="CV396" s="303">
        <v>78154</v>
      </c>
      <c r="CW396" s="303">
        <v>30074</v>
      </c>
      <c r="CX396" s="303">
        <v>53287</v>
      </c>
      <c r="CY396" s="303">
        <v>60292</v>
      </c>
      <c r="CZ396" s="313">
        <f>SUM(DA396:DF396)</f>
        <v>416346</v>
      </c>
      <c r="DA396" s="303">
        <v>13120</v>
      </c>
      <c r="DB396" s="303">
        <v>11910</v>
      </c>
      <c r="DC396" s="303">
        <v>83318</v>
      </c>
      <c r="DD396" s="303">
        <v>177037</v>
      </c>
      <c r="DE396" s="303">
        <v>81575</v>
      </c>
      <c r="DF396" s="303">
        <v>49386</v>
      </c>
      <c r="DG396" s="313">
        <f>AM396+BS396+B396+O396+X396+AC396+AJ396+BD396+CF396+AX396+BM396+CT396+CZ396</f>
        <v>5751424</v>
      </c>
      <c r="DH396" s="313">
        <f>SUM(DI396:DK396)</f>
        <v>116091</v>
      </c>
      <c r="DI396" s="303">
        <v>40342</v>
      </c>
      <c r="DJ396" s="303">
        <v>34544</v>
      </c>
      <c r="DK396" s="303">
        <v>41205</v>
      </c>
      <c r="DL396" s="314" t="s">
        <v>413</v>
      </c>
      <c r="DM396" s="303">
        <v>98277</v>
      </c>
      <c r="DN396" s="316" t="s">
        <v>413</v>
      </c>
      <c r="DO396" s="6"/>
      <c r="DP396" s="6"/>
      <c r="DQ396" s="6"/>
      <c r="DR396" s="6"/>
      <c r="DS396" s="6"/>
      <c r="DT396" s="6"/>
      <c r="DU396" s="1"/>
      <c r="DV396" s="6"/>
      <c r="DW396" s="6"/>
      <c r="DX396" s="6"/>
      <c r="DY396" s="6"/>
      <c r="DZ396" s="1"/>
      <c r="EA396" s="1"/>
      <c r="EB396" s="1"/>
      <c r="EC396" s="1"/>
      <c r="ED396" s="1"/>
      <c r="EE396" s="1"/>
      <c r="EF396" s="1"/>
      <c r="EG396" s="1"/>
      <c r="EH396" s="1"/>
      <c r="EI396" s="1"/>
      <c r="EJ396" s="1"/>
      <c r="EK396" s="1"/>
      <c r="EL396" s="1"/>
      <c r="EM396" s="1"/>
      <c r="EN396" s="1"/>
      <c r="EO396" s="1"/>
      <c r="EP396" s="1"/>
      <c r="EQ396" s="1"/>
      <c r="ER396" s="1"/>
    </row>
    <row r="397" spans="1:148" s="41" customFormat="1" ht="16.5" customHeight="1">
      <c r="A397" s="167" t="s">
        <v>155</v>
      </c>
      <c r="B397" s="313">
        <f>SUM(C397:N397)</f>
        <v>459199</v>
      </c>
      <c r="C397" s="303">
        <v>32618</v>
      </c>
      <c r="D397" s="303">
        <v>16039</v>
      </c>
      <c r="E397" s="303">
        <v>14518</v>
      </c>
      <c r="F397" s="303">
        <v>6128</v>
      </c>
      <c r="G397" s="303">
        <v>25153</v>
      </c>
      <c r="H397" s="303">
        <v>75702</v>
      </c>
      <c r="I397" s="303">
        <v>42950</v>
      </c>
      <c r="J397" s="303">
        <v>10474</v>
      </c>
      <c r="K397" s="303">
        <v>38928</v>
      </c>
      <c r="L397" s="303">
        <v>133078</v>
      </c>
      <c r="M397" s="303">
        <v>22677</v>
      </c>
      <c r="N397" s="303">
        <v>40934</v>
      </c>
      <c r="O397" s="313">
        <f>SUM(P397:W397)</f>
        <v>149781</v>
      </c>
      <c r="P397" s="303">
        <v>34699</v>
      </c>
      <c r="Q397" s="303">
        <v>32972</v>
      </c>
      <c r="R397" s="303">
        <v>12685</v>
      </c>
      <c r="S397" s="303">
        <v>9530</v>
      </c>
      <c r="T397" s="303">
        <v>11063</v>
      </c>
      <c r="U397" s="303">
        <v>24605</v>
      </c>
      <c r="V397" s="303">
        <v>15928</v>
      </c>
      <c r="W397" s="303">
        <v>8299</v>
      </c>
      <c r="X397" s="313">
        <f>SUM(Y397:AB397)</f>
        <v>179808</v>
      </c>
      <c r="Y397" s="303">
        <v>27451</v>
      </c>
      <c r="Z397" s="303">
        <v>46629</v>
      </c>
      <c r="AA397" s="303">
        <v>69849</v>
      </c>
      <c r="AB397" s="303">
        <v>35879</v>
      </c>
      <c r="AC397" s="313">
        <f>SUM(AD397:AI397)</f>
        <v>136739</v>
      </c>
      <c r="AD397" s="303">
        <v>14642</v>
      </c>
      <c r="AE397" s="303">
        <v>21698</v>
      </c>
      <c r="AF397" s="303">
        <v>9792</v>
      </c>
      <c r="AG397" s="303">
        <v>38235</v>
      </c>
      <c r="AH397" s="303">
        <v>15488</v>
      </c>
      <c r="AI397" s="303">
        <v>36884</v>
      </c>
      <c r="AJ397" s="313">
        <f>SUM(AK397:AL397)</f>
        <v>16274</v>
      </c>
      <c r="AK397" s="303">
        <v>7377</v>
      </c>
      <c r="AL397" s="303">
        <v>8897</v>
      </c>
      <c r="AM397" s="313">
        <f>SUM(AN397:AW397)</f>
        <v>322964</v>
      </c>
      <c r="AN397" s="303">
        <v>14314</v>
      </c>
      <c r="AO397" s="303">
        <v>16797</v>
      </c>
      <c r="AP397" s="303">
        <v>36791</v>
      </c>
      <c r="AQ397" s="303">
        <v>8284</v>
      </c>
      <c r="AR397" s="303">
        <v>49108</v>
      </c>
      <c r="AS397" s="303">
        <v>9403</v>
      </c>
      <c r="AT397" s="303">
        <v>56723</v>
      </c>
      <c r="AU397" s="303">
        <v>72582</v>
      </c>
      <c r="AV397" s="303">
        <v>40314</v>
      </c>
      <c r="AW397" s="303">
        <v>18648</v>
      </c>
      <c r="AX397" s="313">
        <f>SUM(AY397:BC397)</f>
        <v>370925</v>
      </c>
      <c r="AY397" s="303">
        <v>29145</v>
      </c>
      <c r="AZ397" s="303">
        <v>174830</v>
      </c>
      <c r="BA397" s="303">
        <v>46469</v>
      </c>
      <c r="BB397" s="303">
        <v>84380</v>
      </c>
      <c r="BC397" s="303">
        <v>36101</v>
      </c>
      <c r="BD397" s="313">
        <f>SUM(BE397:BL397)</f>
        <v>775777</v>
      </c>
      <c r="BE397" s="303">
        <v>161178</v>
      </c>
      <c r="BF397" s="303">
        <v>85677</v>
      </c>
      <c r="BG397" s="303">
        <v>85997</v>
      </c>
      <c r="BH397" s="303">
        <v>79396</v>
      </c>
      <c r="BI397" s="303">
        <v>96735</v>
      </c>
      <c r="BJ397" s="303">
        <v>101740</v>
      </c>
      <c r="BK397" s="303">
        <v>86646</v>
      </c>
      <c r="BL397" s="303">
        <v>78408</v>
      </c>
      <c r="BM397" s="313">
        <f>SUM(BN397:BR397)</f>
        <v>190246</v>
      </c>
      <c r="BN397" s="303">
        <v>42866</v>
      </c>
      <c r="BO397" s="303">
        <v>30976</v>
      </c>
      <c r="BP397" s="303">
        <v>23952</v>
      </c>
      <c r="BQ397" s="303">
        <v>14370</v>
      </c>
      <c r="BR397" s="303">
        <v>78082</v>
      </c>
      <c r="BS397" s="313">
        <f>SUM(BT397:CE397)</f>
        <v>311868</v>
      </c>
      <c r="BT397" s="348">
        <v>16645</v>
      </c>
      <c r="BU397" s="303">
        <v>30219</v>
      </c>
      <c r="BV397" s="303">
        <v>10256</v>
      </c>
      <c r="BW397" s="303">
        <v>4762</v>
      </c>
      <c r="BX397" s="303">
        <v>17713</v>
      </c>
      <c r="BY397" s="303">
        <v>99522</v>
      </c>
      <c r="BZ397" s="303">
        <v>17545</v>
      </c>
      <c r="CA397" s="303">
        <v>15728</v>
      </c>
      <c r="CB397" s="303">
        <v>33350</v>
      </c>
      <c r="CC397" s="303">
        <v>17203</v>
      </c>
      <c r="CD397" s="303">
        <v>27646</v>
      </c>
      <c r="CE397" s="303">
        <v>21279</v>
      </c>
      <c r="CF397" s="313">
        <f>SUM(CG397:CS397)</f>
        <v>323005</v>
      </c>
      <c r="CG397" s="303">
        <v>6409</v>
      </c>
      <c r="CH397" s="303">
        <v>17424</v>
      </c>
      <c r="CI397" s="303">
        <v>11509</v>
      </c>
      <c r="CJ397" s="303">
        <v>39052</v>
      </c>
      <c r="CK397" s="303">
        <v>93195</v>
      </c>
      <c r="CL397" s="303">
        <v>7955</v>
      </c>
      <c r="CM397" s="303">
        <v>73002</v>
      </c>
      <c r="CN397" s="303">
        <v>6937</v>
      </c>
      <c r="CO397" s="303">
        <v>3653</v>
      </c>
      <c r="CP397" s="303">
        <v>10408</v>
      </c>
      <c r="CQ397" s="303">
        <v>23042</v>
      </c>
      <c r="CR397" s="303">
        <v>18677</v>
      </c>
      <c r="CS397" s="303">
        <v>11742</v>
      </c>
      <c r="CT397" s="313">
        <f>SUM(CU397:CY397)</f>
        <v>208760</v>
      </c>
      <c r="CU397" s="303">
        <v>81709</v>
      </c>
      <c r="CV397" s="303">
        <v>50093</v>
      </c>
      <c r="CW397" s="303">
        <v>15424</v>
      </c>
      <c r="CX397" s="303">
        <v>31121</v>
      </c>
      <c r="CY397" s="303">
        <v>30413</v>
      </c>
      <c r="CZ397" s="313">
        <f>SUM(DA397:DF397)</f>
        <v>274670</v>
      </c>
      <c r="DA397" s="303">
        <v>7276</v>
      </c>
      <c r="DB397" s="303">
        <v>6232</v>
      </c>
      <c r="DC397" s="303">
        <v>57790</v>
      </c>
      <c r="DD397" s="303">
        <v>122121</v>
      </c>
      <c r="DE397" s="303">
        <v>50678</v>
      </c>
      <c r="DF397" s="303">
        <v>30573</v>
      </c>
      <c r="DG397" s="313">
        <f>AM397+BS397+B397+O397+X397+AC397+AJ397+BD397+CF397+AX397+BM397+CT397+CZ397</f>
        <v>3720016</v>
      </c>
      <c r="DH397" s="313">
        <f>SUM(DI397:DK397)</f>
        <v>64979</v>
      </c>
      <c r="DI397" s="303">
        <v>24071</v>
      </c>
      <c r="DJ397" s="303">
        <v>21292</v>
      </c>
      <c r="DK397" s="303">
        <v>19616</v>
      </c>
      <c r="DL397" s="314" t="s">
        <v>413</v>
      </c>
      <c r="DM397" s="303">
        <v>60845</v>
      </c>
      <c r="DN397" s="316" t="s">
        <v>413</v>
      </c>
      <c r="DO397" s="6"/>
      <c r="DP397" s="6"/>
      <c r="DQ397" s="6"/>
      <c r="DR397" s="6"/>
      <c r="DS397" s="6"/>
      <c r="DT397" s="6"/>
      <c r="DU397" s="1"/>
      <c r="DV397" s="6"/>
      <c r="DW397" s="6"/>
      <c r="DX397" s="6"/>
      <c r="DY397" s="6"/>
      <c r="DZ397" s="1"/>
      <c r="EA397" s="1"/>
      <c r="EB397" s="1"/>
      <c r="EC397" s="1"/>
      <c r="ED397" s="1"/>
      <c r="EE397" s="1"/>
      <c r="EF397" s="1"/>
      <c r="EG397" s="1"/>
      <c r="EH397" s="1"/>
      <c r="EI397" s="1"/>
      <c r="EJ397" s="1"/>
      <c r="EK397" s="1"/>
      <c r="EL397" s="1"/>
      <c r="EM397" s="1"/>
      <c r="EN397" s="1"/>
      <c r="EO397" s="1"/>
      <c r="EP397" s="1"/>
      <c r="EQ397" s="1"/>
      <c r="ER397" s="1"/>
    </row>
    <row r="398" spans="1:148" s="44" customFormat="1" ht="16.5" customHeight="1">
      <c r="A398" s="167" t="s">
        <v>104</v>
      </c>
      <c r="B398" s="313">
        <f>SUM(C398:N398)</f>
        <v>1171410</v>
      </c>
      <c r="C398" s="303">
        <v>95129</v>
      </c>
      <c r="D398" s="303">
        <v>42698</v>
      </c>
      <c r="E398" s="303">
        <v>42191</v>
      </c>
      <c r="F398" s="303">
        <v>16818</v>
      </c>
      <c r="G398" s="303">
        <v>70768</v>
      </c>
      <c r="H398" s="303">
        <v>194493</v>
      </c>
      <c r="I398" s="303">
        <v>111213</v>
      </c>
      <c r="J398" s="303">
        <v>30146</v>
      </c>
      <c r="K398" s="303">
        <v>90986</v>
      </c>
      <c r="L398" s="303">
        <v>301827</v>
      </c>
      <c r="M398" s="303">
        <v>60426</v>
      </c>
      <c r="N398" s="303">
        <v>114715</v>
      </c>
      <c r="O398" s="313">
        <f>SUM(P398:W398)</f>
        <v>391542</v>
      </c>
      <c r="P398" s="303">
        <v>79083</v>
      </c>
      <c r="Q398" s="303">
        <v>82017</v>
      </c>
      <c r="R398" s="303">
        <v>35661</v>
      </c>
      <c r="S398" s="303">
        <v>24982</v>
      </c>
      <c r="T398" s="303">
        <v>32015</v>
      </c>
      <c r="U398" s="303">
        <v>70415</v>
      </c>
      <c r="V398" s="303">
        <v>45987</v>
      </c>
      <c r="W398" s="303">
        <v>21382</v>
      </c>
      <c r="X398" s="313">
        <f>SUM(Y398:AB398)</f>
        <v>470658</v>
      </c>
      <c r="Y398" s="303">
        <v>78785</v>
      </c>
      <c r="Z398" s="303">
        <v>123864</v>
      </c>
      <c r="AA398" s="303">
        <v>168083</v>
      </c>
      <c r="AB398" s="303">
        <v>99926</v>
      </c>
      <c r="AC398" s="313">
        <f>SUM(AD398:AI398)</f>
        <v>366159</v>
      </c>
      <c r="AD398" s="303">
        <v>39703</v>
      </c>
      <c r="AE398" s="303">
        <v>64156</v>
      </c>
      <c r="AF398" s="303">
        <v>27216</v>
      </c>
      <c r="AG398" s="303">
        <v>90489</v>
      </c>
      <c r="AH398" s="303">
        <v>44266</v>
      </c>
      <c r="AI398" s="303">
        <v>100329</v>
      </c>
      <c r="AJ398" s="313">
        <f>SUM(AK398:AL398)</f>
        <v>40408</v>
      </c>
      <c r="AK398" s="303">
        <v>18598</v>
      </c>
      <c r="AL398" s="303">
        <v>21810</v>
      </c>
      <c r="AM398" s="313">
        <f>SUM(AN398:AW398)</f>
        <v>804003</v>
      </c>
      <c r="AN398" s="303">
        <v>39711</v>
      </c>
      <c r="AO398" s="303">
        <v>44867</v>
      </c>
      <c r="AP398" s="303">
        <v>87663</v>
      </c>
      <c r="AQ398" s="303">
        <v>23057</v>
      </c>
      <c r="AR398" s="303">
        <v>111263</v>
      </c>
      <c r="AS398" s="303">
        <v>26041</v>
      </c>
      <c r="AT398" s="303">
        <v>144799</v>
      </c>
      <c r="AU398" s="303">
        <v>167699</v>
      </c>
      <c r="AV398" s="303">
        <v>108640</v>
      </c>
      <c r="AW398" s="303">
        <v>50263</v>
      </c>
      <c r="AX398" s="313">
        <f>SUM(AY398:BC398)</f>
        <v>956505</v>
      </c>
      <c r="AY398" s="303">
        <v>80467</v>
      </c>
      <c r="AZ398" s="303">
        <v>431138</v>
      </c>
      <c r="BA398" s="303">
        <v>129516</v>
      </c>
      <c r="BB398" s="303">
        <v>227916</v>
      </c>
      <c r="BC398" s="303">
        <v>87468</v>
      </c>
      <c r="BD398" s="313">
        <f>SUM(BE398:BL398)</f>
        <v>1941656</v>
      </c>
      <c r="BE398" s="303">
        <v>319926</v>
      </c>
      <c r="BF398" s="303">
        <v>230771</v>
      </c>
      <c r="BG398" s="303">
        <v>229710</v>
      </c>
      <c r="BH398" s="303">
        <v>209410</v>
      </c>
      <c r="BI398" s="303">
        <v>249632</v>
      </c>
      <c r="BJ398" s="303">
        <v>275718</v>
      </c>
      <c r="BK398" s="303">
        <v>219034</v>
      </c>
      <c r="BL398" s="303">
        <v>207455</v>
      </c>
      <c r="BM398" s="313">
        <f>SUM(BN398:BR398)</f>
        <v>491035</v>
      </c>
      <c r="BN398" s="303">
        <v>103591</v>
      </c>
      <c r="BO398" s="303">
        <v>90275</v>
      </c>
      <c r="BP398" s="303">
        <v>66418</v>
      </c>
      <c r="BQ398" s="303">
        <v>38601</v>
      </c>
      <c r="BR398" s="303">
        <v>192150</v>
      </c>
      <c r="BS398" s="313">
        <f>SUM(BT398:CE398)</f>
        <v>786873</v>
      </c>
      <c r="BT398" s="348">
        <v>44275</v>
      </c>
      <c r="BU398" s="303">
        <v>79560</v>
      </c>
      <c r="BV398" s="303">
        <v>28187</v>
      </c>
      <c r="BW398" s="303">
        <v>12879</v>
      </c>
      <c r="BX398" s="303">
        <v>48677</v>
      </c>
      <c r="BY398" s="303">
        <v>228960</v>
      </c>
      <c r="BZ398" s="303">
        <v>50650</v>
      </c>
      <c r="CA398" s="303">
        <v>42476</v>
      </c>
      <c r="CB398" s="303">
        <v>85964</v>
      </c>
      <c r="CC398" s="303">
        <v>49980</v>
      </c>
      <c r="CD398" s="303">
        <v>64271</v>
      </c>
      <c r="CE398" s="303">
        <v>50994</v>
      </c>
      <c r="CF398" s="313">
        <f>SUM(CG398:CS398)</f>
        <v>801782</v>
      </c>
      <c r="CG398" s="303">
        <v>18603</v>
      </c>
      <c r="CH398" s="303">
        <v>48087</v>
      </c>
      <c r="CI398" s="303">
        <v>32792</v>
      </c>
      <c r="CJ398" s="303">
        <v>103631</v>
      </c>
      <c r="CK398" s="303">
        <v>206698</v>
      </c>
      <c r="CL398" s="303">
        <v>22646</v>
      </c>
      <c r="CM398" s="303">
        <v>164913</v>
      </c>
      <c r="CN398" s="303">
        <v>19607</v>
      </c>
      <c r="CO398" s="303">
        <v>9593</v>
      </c>
      <c r="CP398" s="303">
        <v>27478</v>
      </c>
      <c r="CQ398" s="303">
        <v>61926</v>
      </c>
      <c r="CR398" s="303">
        <v>50661</v>
      </c>
      <c r="CS398" s="303">
        <v>35147</v>
      </c>
      <c r="CT398" s="313">
        <f>SUM(CU398:CY398)</f>
        <v>558393</v>
      </c>
      <c r="CU398" s="303">
        <v>209535</v>
      </c>
      <c r="CV398" s="303">
        <v>128247</v>
      </c>
      <c r="CW398" s="303">
        <v>45498</v>
      </c>
      <c r="CX398" s="303">
        <v>84408</v>
      </c>
      <c r="CY398" s="303">
        <v>90705</v>
      </c>
      <c r="CZ398" s="313">
        <f>SUM(DA398:DF398)</f>
        <v>691016</v>
      </c>
      <c r="DA398" s="303">
        <v>20396</v>
      </c>
      <c r="DB398" s="303">
        <v>18142</v>
      </c>
      <c r="DC398" s="303">
        <v>141108</v>
      </c>
      <c r="DD398" s="303">
        <v>299158</v>
      </c>
      <c r="DE398" s="303">
        <v>132253</v>
      </c>
      <c r="DF398" s="303">
        <v>79959</v>
      </c>
      <c r="DG398" s="313">
        <f>AM398+BS398+B398+O398+X398+AC398+AJ398+BD398+CF398+AX398+BM398+CT398+CZ398</f>
        <v>9471440</v>
      </c>
      <c r="DH398" s="313">
        <f>SUM(DI398:DK398)</f>
        <v>181070</v>
      </c>
      <c r="DI398" s="303">
        <v>64413</v>
      </c>
      <c r="DJ398" s="303">
        <v>55836</v>
      </c>
      <c r="DK398" s="303">
        <v>60821</v>
      </c>
      <c r="DL398" s="314" t="s">
        <v>413</v>
      </c>
      <c r="DM398" s="303">
        <v>159122</v>
      </c>
      <c r="DN398" s="316" t="s">
        <v>413</v>
      </c>
      <c r="DO398" s="6"/>
      <c r="DP398" s="6"/>
      <c r="DQ398" s="6"/>
      <c r="DR398" s="6"/>
      <c r="DS398" s="6"/>
      <c r="DT398" s="6"/>
      <c r="DU398" s="1"/>
      <c r="DV398" s="6"/>
      <c r="DW398" s="6"/>
      <c r="DX398" s="6"/>
      <c r="DY398" s="6"/>
      <c r="DZ398" s="1"/>
      <c r="EA398" s="1"/>
      <c r="EB398" s="1"/>
      <c r="EC398" s="1"/>
      <c r="ED398" s="1"/>
      <c r="EE398" s="1"/>
      <c r="EF398" s="1"/>
      <c r="EG398" s="1"/>
      <c r="EH398" s="1"/>
      <c r="EI398" s="1"/>
      <c r="EJ398" s="1"/>
      <c r="EK398" s="1"/>
      <c r="EL398" s="1"/>
      <c r="EM398" s="1"/>
      <c r="EN398" s="1"/>
      <c r="EO398" s="1"/>
      <c r="EP398" s="1"/>
      <c r="EQ398" s="1"/>
      <c r="ER398" s="1"/>
    </row>
    <row r="399" spans="1:148" s="97" customFormat="1" ht="16.5" customHeight="1">
      <c r="A399" s="111" t="s">
        <v>179</v>
      </c>
      <c r="B399" s="484">
        <f t="shared" ref="B399:AG399" si="227">(SUM(B89:B93)/B100)*100</f>
        <v>30.653042114218938</v>
      </c>
      <c r="C399" s="439">
        <f t="shared" si="227"/>
        <v>31.17754796631748</v>
      </c>
      <c r="D399" s="440">
        <f t="shared" si="227"/>
        <v>25.569384398154217</v>
      </c>
      <c r="E399" s="440">
        <f t="shared" si="227"/>
        <v>26.965848870223219</v>
      </c>
      <c r="F399" s="440">
        <f t="shared" si="227"/>
        <v>23.257763721133134</v>
      </c>
      <c r="G399" s="440">
        <f t="shared" si="227"/>
        <v>29.449058937881063</v>
      </c>
      <c r="H399" s="440">
        <f t="shared" si="227"/>
        <v>32.373993762270338</v>
      </c>
      <c r="I399" s="440">
        <f t="shared" si="227"/>
        <v>29.990974669784908</v>
      </c>
      <c r="J399" s="440">
        <f t="shared" si="227"/>
        <v>27.481363598291313</v>
      </c>
      <c r="K399" s="440">
        <f t="shared" si="227"/>
        <v>28.619195373545491</v>
      </c>
      <c r="L399" s="440">
        <f t="shared" si="227"/>
        <v>33.742609442556706</v>
      </c>
      <c r="M399" s="440">
        <f t="shared" si="227"/>
        <v>29.254090460321891</v>
      </c>
      <c r="N399" s="441">
        <f t="shared" si="227"/>
        <v>30.295737883896066</v>
      </c>
      <c r="O399" s="484">
        <f t="shared" si="227"/>
        <v>28.630530609466216</v>
      </c>
      <c r="P399" s="439">
        <f t="shared" si="227"/>
        <v>30.274276098205561</v>
      </c>
      <c r="Q399" s="440">
        <f t="shared" si="227"/>
        <v>31.327875287388551</v>
      </c>
      <c r="R399" s="440">
        <f t="shared" si="227"/>
        <v>28.353282009256802</v>
      </c>
      <c r="S399" s="440">
        <f t="shared" si="227"/>
        <v>24.299406578183792</v>
      </c>
      <c r="T399" s="440">
        <f t="shared" si="227"/>
        <v>27.920466738197426</v>
      </c>
      <c r="U399" s="440">
        <f t="shared" si="227"/>
        <v>26.426488550854209</v>
      </c>
      <c r="V399" s="440">
        <f t="shared" si="227"/>
        <v>27.633290749053575</v>
      </c>
      <c r="W399" s="441">
        <f t="shared" si="227"/>
        <v>31.506783046185532</v>
      </c>
      <c r="X399" s="484">
        <f t="shared" si="227"/>
        <v>29.50584407557697</v>
      </c>
      <c r="Y399" s="485">
        <f t="shared" si="227"/>
        <v>27.265037421158123</v>
      </c>
      <c r="Z399" s="486">
        <f t="shared" si="227"/>
        <v>28.371596381251678</v>
      </c>
      <c r="AA399" s="486">
        <f t="shared" si="227"/>
        <v>32.98620279904938</v>
      </c>
      <c r="AB399" s="487">
        <f t="shared" si="227"/>
        <v>27.866342187380056</v>
      </c>
      <c r="AC399" s="484">
        <f t="shared" si="227"/>
        <v>29.130314618918746</v>
      </c>
      <c r="AD399" s="485">
        <f t="shared" si="227"/>
        <v>26.400995864467465</v>
      </c>
      <c r="AE399" s="486">
        <f t="shared" si="227"/>
        <v>30.414224090255505</v>
      </c>
      <c r="AF399" s="486">
        <f t="shared" si="227"/>
        <v>24.906182889346521</v>
      </c>
      <c r="AG399" s="486">
        <f t="shared" si="227"/>
        <v>30.161412282854545</v>
      </c>
      <c r="AH399" s="486">
        <f t="shared" ref="AH399:BM399" si="228">(SUM(AH89:AH93)/AH100)*100</f>
        <v>27.477516781552481</v>
      </c>
      <c r="AI399" s="487">
        <f t="shared" si="228"/>
        <v>30.894267584539399</v>
      </c>
      <c r="AJ399" s="484">
        <f t="shared" si="228"/>
        <v>25.874981840436945</v>
      </c>
      <c r="AK399" s="485">
        <f t="shared" si="228"/>
        <v>25.506378581742549</v>
      </c>
      <c r="AL399" s="487">
        <f t="shared" si="228"/>
        <v>26.197499811645525</v>
      </c>
      <c r="AM399" s="484">
        <f t="shared" si="228"/>
        <v>29.713508884406782</v>
      </c>
      <c r="AN399" s="442">
        <f t="shared" si="228"/>
        <v>29.386044816906541</v>
      </c>
      <c r="AO399" s="440">
        <f t="shared" si="228"/>
        <v>29.863723333637036</v>
      </c>
      <c r="AP399" s="440">
        <f t="shared" si="228"/>
        <v>31.32926067410618</v>
      </c>
      <c r="AQ399" s="440">
        <f t="shared" si="228"/>
        <v>26.768949569359439</v>
      </c>
      <c r="AR399" s="440">
        <f t="shared" si="228"/>
        <v>31.145500406701121</v>
      </c>
      <c r="AS399" s="440">
        <f t="shared" si="228"/>
        <v>28.467508034804425</v>
      </c>
      <c r="AT399" s="440">
        <f t="shared" si="228"/>
        <v>28.658054889808675</v>
      </c>
      <c r="AU399" s="443">
        <f t="shared" si="228"/>
        <v>30.592387375454067</v>
      </c>
      <c r="AV399" s="443">
        <f t="shared" si="228"/>
        <v>29.307692004472692</v>
      </c>
      <c r="AW399" s="441">
        <f t="shared" si="228"/>
        <v>27.790433411587088</v>
      </c>
      <c r="AX399" s="484">
        <f t="shared" si="228"/>
        <v>32.602097921688795</v>
      </c>
      <c r="AY399" s="442">
        <f t="shared" si="228"/>
        <v>30.545708713095969</v>
      </c>
      <c r="AZ399" s="440">
        <f t="shared" si="228"/>
        <v>33.810160340433647</v>
      </c>
      <c r="BA399" s="440">
        <f t="shared" si="228"/>
        <v>32.352804719625709</v>
      </c>
      <c r="BB399" s="440">
        <f t="shared" si="228"/>
        <v>31.870349849612158</v>
      </c>
      <c r="BC399" s="441">
        <f t="shared" si="228"/>
        <v>31.278611098963573</v>
      </c>
      <c r="BD399" s="484">
        <f t="shared" si="228"/>
        <v>32.669918985013005</v>
      </c>
      <c r="BE399" s="486">
        <f t="shared" si="228"/>
        <v>28.059393153391692</v>
      </c>
      <c r="BF399" s="486">
        <f t="shared" si="228"/>
        <v>34.049544077800661</v>
      </c>
      <c r="BG399" s="486">
        <f t="shared" si="228"/>
        <v>32.944982543911053</v>
      </c>
      <c r="BH399" s="486">
        <f t="shared" si="228"/>
        <v>33.909525125330596</v>
      </c>
      <c r="BI399" s="486">
        <f t="shared" si="228"/>
        <v>31.74667373731619</v>
      </c>
      <c r="BJ399" s="486">
        <f t="shared" si="228"/>
        <v>35.857122105207921</v>
      </c>
      <c r="BK399" s="486">
        <f t="shared" si="228"/>
        <v>32.559673959233159</v>
      </c>
      <c r="BL399" s="487">
        <f t="shared" si="228"/>
        <v>35.193798062767918</v>
      </c>
      <c r="BM399" s="484">
        <f t="shared" si="228"/>
        <v>30.180402863609935</v>
      </c>
      <c r="BN399" s="442">
        <f t="shared" ref="BN399:CS399" si="229">(SUM(BN89:BN93)/BN100)*100</f>
        <v>30.613938692886062</v>
      </c>
      <c r="BO399" s="440">
        <f t="shared" si="229"/>
        <v>31.043765632376726</v>
      </c>
      <c r="BP399" s="440">
        <f t="shared" si="229"/>
        <v>27.38753875387539</v>
      </c>
      <c r="BQ399" s="440">
        <f t="shared" si="229"/>
        <v>27.604458277546907</v>
      </c>
      <c r="BR399" s="441">
        <f t="shared" si="229"/>
        <v>31.233229443520273</v>
      </c>
      <c r="BS399" s="484">
        <f t="shared" si="229"/>
        <v>27.422256974999961</v>
      </c>
      <c r="BT399" s="442">
        <f t="shared" si="229"/>
        <v>26.009622311558356</v>
      </c>
      <c r="BU399" s="440">
        <f t="shared" si="229"/>
        <v>25.803399675622668</v>
      </c>
      <c r="BV399" s="440">
        <f t="shared" si="229"/>
        <v>24.816205616055409</v>
      </c>
      <c r="BW399" s="440">
        <f t="shared" si="229"/>
        <v>22.535961640916355</v>
      </c>
      <c r="BX399" s="443">
        <f t="shared" si="229"/>
        <v>24.021506148890566</v>
      </c>
      <c r="BY399" s="443">
        <f t="shared" si="229"/>
        <v>30.321340471316855</v>
      </c>
      <c r="BZ399" s="443">
        <f t="shared" si="229"/>
        <v>26.032981655262461</v>
      </c>
      <c r="CA399" s="443">
        <f t="shared" si="229"/>
        <v>26.222938889771402</v>
      </c>
      <c r="CB399" s="443">
        <f t="shared" si="229"/>
        <v>26.546394843351823</v>
      </c>
      <c r="CC399" s="440">
        <f t="shared" si="229"/>
        <v>27.724070834038827</v>
      </c>
      <c r="CD399" s="440">
        <f t="shared" si="229"/>
        <v>30.06917958242455</v>
      </c>
      <c r="CE399" s="441">
        <f t="shared" si="229"/>
        <v>27.496924281400293</v>
      </c>
      <c r="CF399" s="484">
        <f t="shared" si="229"/>
        <v>28.587241444217483</v>
      </c>
      <c r="CG399" s="442">
        <f t="shared" si="229"/>
        <v>25.322492019467269</v>
      </c>
      <c r="CH399" s="440">
        <f t="shared" si="229"/>
        <v>26.764204104844129</v>
      </c>
      <c r="CI399" s="440">
        <f t="shared" si="229"/>
        <v>24.777786177922259</v>
      </c>
      <c r="CJ399" s="440">
        <f t="shared" si="229"/>
        <v>28.679529968109414</v>
      </c>
      <c r="CK399" s="440">
        <f t="shared" si="229"/>
        <v>31.839146016660756</v>
      </c>
      <c r="CL399" s="440">
        <f t="shared" si="229"/>
        <v>24.482827245969979</v>
      </c>
      <c r="CM399" s="440">
        <f t="shared" si="229"/>
        <v>30.125688770491653</v>
      </c>
      <c r="CN399" s="440">
        <f t="shared" si="229"/>
        <v>23.256390591573012</v>
      </c>
      <c r="CO399" s="440">
        <f t="shared" si="229"/>
        <v>25.73766199764367</v>
      </c>
      <c r="CP399" s="440">
        <f t="shared" si="229"/>
        <v>25.300819980572498</v>
      </c>
      <c r="CQ399" s="440">
        <f t="shared" si="229"/>
        <v>27.375400071884577</v>
      </c>
      <c r="CR399" s="440">
        <f t="shared" si="229"/>
        <v>27.121473760427978</v>
      </c>
      <c r="CS399" s="441">
        <f t="shared" si="229"/>
        <v>28.501347964612968</v>
      </c>
      <c r="CT399" s="484">
        <f t="shared" ref="CT399:DK399" si="230">(SUM(CT89:CT93)/CT100)*100</f>
        <v>31.017478847880152</v>
      </c>
      <c r="CU399" s="485">
        <f t="shared" si="230"/>
        <v>31.948556721134796</v>
      </c>
      <c r="CV399" s="486">
        <f t="shared" si="230"/>
        <v>32.422807867695482</v>
      </c>
      <c r="CW399" s="486">
        <f t="shared" si="230"/>
        <v>30.499382675937358</v>
      </c>
      <c r="CX399" s="486">
        <f t="shared" si="230"/>
        <v>30.3573056239176</v>
      </c>
      <c r="CY399" s="487">
        <f t="shared" si="230"/>
        <v>28.228220514037123</v>
      </c>
      <c r="CZ399" s="484">
        <f t="shared" si="230"/>
        <v>28.473443878074399</v>
      </c>
      <c r="DA399" s="439">
        <f t="shared" si="230"/>
        <v>26.088856070395668</v>
      </c>
      <c r="DB399" s="440">
        <f t="shared" si="230"/>
        <v>26.729272298793116</v>
      </c>
      <c r="DC399" s="440">
        <f t="shared" si="230"/>
        <v>26.824443548416927</v>
      </c>
      <c r="DD399" s="440">
        <f t="shared" si="230"/>
        <v>30.502592895855269</v>
      </c>
      <c r="DE399" s="440">
        <f t="shared" si="230"/>
        <v>26.358713242931191</v>
      </c>
      <c r="DF399" s="441">
        <f t="shared" si="230"/>
        <v>29.459075313012068</v>
      </c>
      <c r="DG399" s="484">
        <f t="shared" si="230"/>
        <v>30.244685081969358</v>
      </c>
      <c r="DH399" s="484">
        <f t="shared" si="230"/>
        <v>35.66701335827964</v>
      </c>
      <c r="DI399" s="485">
        <f t="shared" si="230"/>
        <v>32.516065052561807</v>
      </c>
      <c r="DJ399" s="486">
        <f t="shared" si="230"/>
        <v>29.783324040115289</v>
      </c>
      <c r="DK399" s="487">
        <f t="shared" si="230"/>
        <v>49.756099517815166</v>
      </c>
      <c r="DL399" s="446" t="s">
        <v>413</v>
      </c>
      <c r="DM399" s="485">
        <f>(SUM(DM89:DM93)/DM100)*100</f>
        <v>38.516252171364442</v>
      </c>
      <c r="DN399" s="487" t="s">
        <v>413</v>
      </c>
    </row>
    <row r="400" spans="1:148" s="6" customFormat="1" ht="16.5" customHeight="1">
      <c r="A400" s="153" t="s">
        <v>537</v>
      </c>
      <c r="B400" s="438"/>
      <c r="C400" s="439"/>
      <c r="D400" s="440"/>
      <c r="E400" s="440"/>
      <c r="F400" s="440"/>
      <c r="G400" s="440"/>
      <c r="H400" s="440"/>
      <c r="I400" s="440"/>
      <c r="J400" s="440"/>
      <c r="K400" s="440"/>
      <c r="L400" s="440"/>
      <c r="M400" s="440"/>
      <c r="N400" s="441"/>
      <c r="O400" s="438"/>
      <c r="P400" s="439"/>
      <c r="Q400" s="440"/>
      <c r="R400" s="440"/>
      <c r="S400" s="440"/>
      <c r="T400" s="440"/>
      <c r="U400" s="440"/>
      <c r="V400" s="440"/>
      <c r="W400" s="441"/>
      <c r="X400" s="438"/>
      <c r="Y400" s="371"/>
      <c r="Z400" s="419"/>
      <c r="AA400" s="419"/>
      <c r="AB400" s="372"/>
      <c r="AC400" s="438"/>
      <c r="AD400" s="371"/>
      <c r="AE400" s="419"/>
      <c r="AF400" s="419"/>
      <c r="AG400" s="419"/>
      <c r="AH400" s="419"/>
      <c r="AI400" s="372"/>
      <c r="AJ400" s="438"/>
      <c r="AK400" s="371"/>
      <c r="AL400" s="372"/>
      <c r="AM400" s="438"/>
      <c r="AN400" s="442"/>
      <c r="AO400" s="440"/>
      <c r="AP400" s="440"/>
      <c r="AQ400" s="440"/>
      <c r="AR400" s="440"/>
      <c r="AS400" s="440"/>
      <c r="AT400" s="440"/>
      <c r="AU400" s="443"/>
      <c r="AV400" s="443"/>
      <c r="AW400" s="441"/>
      <c r="AX400" s="438"/>
      <c r="AY400" s="442"/>
      <c r="AZ400" s="440"/>
      <c r="BA400" s="440"/>
      <c r="BB400" s="440"/>
      <c r="BC400" s="441"/>
      <c r="BD400" s="438"/>
      <c r="BE400" s="419"/>
      <c r="BF400" s="419"/>
      <c r="BG400" s="419"/>
      <c r="BH400" s="419"/>
      <c r="BI400" s="419"/>
      <c r="BJ400" s="419"/>
      <c r="BK400" s="419"/>
      <c r="BL400" s="372"/>
      <c r="BM400" s="438"/>
      <c r="BN400" s="442"/>
      <c r="BO400" s="440"/>
      <c r="BP400" s="440"/>
      <c r="BQ400" s="440"/>
      <c r="BR400" s="441"/>
      <c r="BS400" s="438"/>
      <c r="BT400" s="442"/>
      <c r="BU400" s="440"/>
      <c r="BV400" s="440"/>
      <c r="BW400" s="440"/>
      <c r="BX400" s="443"/>
      <c r="BY400" s="443"/>
      <c r="BZ400" s="443"/>
      <c r="CA400" s="443"/>
      <c r="CB400" s="443"/>
      <c r="CC400" s="440"/>
      <c r="CD400" s="440"/>
      <c r="CE400" s="441"/>
      <c r="CF400" s="438"/>
      <c r="CG400" s="442"/>
      <c r="CH400" s="440"/>
      <c r="CI400" s="440"/>
      <c r="CJ400" s="440"/>
      <c r="CK400" s="440"/>
      <c r="CL400" s="440"/>
      <c r="CM400" s="440"/>
      <c r="CN400" s="440"/>
      <c r="CO400" s="440"/>
      <c r="CP400" s="440"/>
      <c r="CQ400" s="440"/>
      <c r="CR400" s="440"/>
      <c r="CS400" s="441"/>
      <c r="CT400" s="438"/>
      <c r="CU400" s="371"/>
      <c r="CV400" s="419"/>
      <c r="CW400" s="419"/>
      <c r="CX400" s="419"/>
      <c r="CY400" s="372"/>
      <c r="CZ400" s="438"/>
      <c r="DA400" s="439"/>
      <c r="DB400" s="440"/>
      <c r="DC400" s="440"/>
      <c r="DD400" s="440"/>
      <c r="DE400" s="440"/>
      <c r="DF400" s="441"/>
      <c r="DG400" s="438"/>
      <c r="DH400" s="438"/>
      <c r="DI400" s="371"/>
      <c r="DJ400" s="419"/>
      <c r="DK400" s="372"/>
      <c r="DL400" s="444"/>
      <c r="DM400" s="371"/>
      <c r="DN400" s="372"/>
      <c r="DO400" s="97"/>
      <c r="DP400" s="97"/>
      <c r="DQ400" s="97"/>
      <c r="DR400" s="97"/>
    </row>
    <row r="401" spans="1:130" s="97" customFormat="1" ht="16.5" customHeight="1">
      <c r="A401" s="111" t="s">
        <v>139</v>
      </c>
      <c r="B401" s="320">
        <v>49.425115764669748</v>
      </c>
      <c r="C401" s="251">
        <v>59.812885897018866</v>
      </c>
      <c r="D401" s="286">
        <v>49.06593237187645</v>
      </c>
      <c r="E401" s="286">
        <v>60.342435108585313</v>
      </c>
      <c r="F401" s="286">
        <v>48.076665483814402</v>
      </c>
      <c r="G401" s="286">
        <v>56.76260937756318</v>
      </c>
      <c r="H401" s="286">
        <v>48.746272786058796</v>
      </c>
      <c r="I401" s="286">
        <v>54.479030782718873</v>
      </c>
      <c r="J401" s="286">
        <v>60.000478465213</v>
      </c>
      <c r="K401" s="286">
        <v>39.568260430590456</v>
      </c>
      <c r="L401" s="286">
        <v>44.80446196024608</v>
      </c>
      <c r="M401" s="286">
        <v>49.270994373431726</v>
      </c>
      <c r="N401" s="321">
        <v>52.247925439041033</v>
      </c>
      <c r="O401" s="320">
        <v>48.253649460636225</v>
      </c>
      <c r="P401" s="251">
        <v>41.538574887003456</v>
      </c>
      <c r="Q401" s="286">
        <v>45.577513241860828</v>
      </c>
      <c r="R401" s="286">
        <v>48.327157314802562</v>
      </c>
      <c r="S401" s="286">
        <v>48.850975910727449</v>
      </c>
      <c r="T401" s="286">
        <v>56.782911292322247</v>
      </c>
      <c r="U401" s="286">
        <v>55.075545294101502</v>
      </c>
      <c r="V401" s="286">
        <v>55.134066682393282</v>
      </c>
      <c r="W401" s="321">
        <v>43.319085753847567</v>
      </c>
      <c r="X401" s="320">
        <v>43.480184865853964</v>
      </c>
      <c r="Y401" s="251">
        <v>50.30601571231584</v>
      </c>
      <c r="Z401" s="286">
        <v>46.366409614155742</v>
      </c>
      <c r="AA401" s="286">
        <v>35.260189940842807</v>
      </c>
      <c r="AB401" s="321">
        <v>51.542697180100852</v>
      </c>
      <c r="AC401" s="320">
        <v>51.070335539565015</v>
      </c>
      <c r="AD401" s="251">
        <v>51.141165298416134</v>
      </c>
      <c r="AE401" s="286">
        <v>61.331206661712237</v>
      </c>
      <c r="AF401" s="286">
        <v>52.091829241785746</v>
      </c>
      <c r="AG401" s="286">
        <v>44.021138281393803</v>
      </c>
      <c r="AH401" s="286">
        <v>52.2280390422059</v>
      </c>
      <c r="AI401" s="321">
        <v>51.310568638638934</v>
      </c>
      <c r="AJ401" s="320">
        <v>61.440919326813571</v>
      </c>
      <c r="AK401" s="251">
        <v>63.826390010990472</v>
      </c>
      <c r="AL401" s="321">
        <v>59.464625245987058</v>
      </c>
      <c r="AM401" s="320">
        <v>54.396634942374355</v>
      </c>
      <c r="AN401" s="251">
        <v>59.909692131360238</v>
      </c>
      <c r="AO401" s="286">
        <v>49.785657684883027</v>
      </c>
      <c r="AP401" s="286">
        <v>42.700343259320668</v>
      </c>
      <c r="AQ401" s="286">
        <v>54.331547615265009</v>
      </c>
      <c r="AR401" s="286">
        <v>46.385480750946641</v>
      </c>
      <c r="AS401" s="286">
        <v>55.967100276912504</v>
      </c>
      <c r="AT401" s="286">
        <v>63.779853939035959</v>
      </c>
      <c r="AU401" s="286">
        <v>53.342931940346169</v>
      </c>
      <c r="AV401" s="286">
        <v>62.369009843857093</v>
      </c>
      <c r="AW401" s="321">
        <v>56.102567426087525</v>
      </c>
      <c r="AX401" s="320">
        <v>58.578510197811184</v>
      </c>
      <c r="AY401" s="251">
        <v>57.607516772061743</v>
      </c>
      <c r="AZ401" s="286">
        <v>57.092181322453484</v>
      </c>
      <c r="BA401" s="286">
        <v>62.030863775958032</v>
      </c>
      <c r="BB401" s="286">
        <v>63.774978445576323</v>
      </c>
      <c r="BC401" s="321">
        <v>50.194293578955786</v>
      </c>
      <c r="BD401" s="320">
        <v>62.072195938202647</v>
      </c>
      <c r="BE401" s="251">
        <v>40.601458335661377</v>
      </c>
      <c r="BF401" s="286">
        <v>69.684070961287077</v>
      </c>
      <c r="BG401" s="286">
        <v>71.605827300517348</v>
      </c>
      <c r="BH401" s="286">
        <v>69.172250536624119</v>
      </c>
      <c r="BI401" s="286">
        <v>59.951206157802019</v>
      </c>
      <c r="BJ401" s="286">
        <v>69.074320357115127</v>
      </c>
      <c r="BK401" s="286">
        <v>62.956301777101906</v>
      </c>
      <c r="BL401" s="321">
        <v>73.071252312463912</v>
      </c>
      <c r="BM401" s="320">
        <v>51.349328854937902</v>
      </c>
      <c r="BN401" s="251">
        <v>47.532366434269349</v>
      </c>
      <c r="BO401" s="286">
        <v>60.414815148996759</v>
      </c>
      <c r="BP401" s="286">
        <v>49.793705178330768</v>
      </c>
      <c r="BQ401" s="286">
        <v>50.671399764093628</v>
      </c>
      <c r="BR401" s="321">
        <v>50.630733132955299</v>
      </c>
      <c r="BS401" s="320">
        <v>45.04968399502129</v>
      </c>
      <c r="BT401" s="251">
        <v>48.923941863764547</v>
      </c>
      <c r="BU401" s="286">
        <v>45.651662422109176</v>
      </c>
      <c r="BV401" s="286">
        <v>48.891290426629524</v>
      </c>
      <c r="BW401" s="286">
        <v>49.103944206918364</v>
      </c>
      <c r="BX401" s="286">
        <v>52.303980417365025</v>
      </c>
      <c r="BY401" s="286">
        <v>42.228493093561362</v>
      </c>
      <c r="BZ401" s="286">
        <v>51.23096500656591</v>
      </c>
      <c r="CA401" s="286">
        <v>53.58777418719275</v>
      </c>
      <c r="CB401" s="286">
        <v>51.352109668957169</v>
      </c>
      <c r="CC401" s="286">
        <v>46.718833889400337</v>
      </c>
      <c r="CD401" s="286">
        <v>32.89686448891235</v>
      </c>
      <c r="CE401" s="321">
        <v>39.458460855248418</v>
      </c>
      <c r="CF401" s="320">
        <v>45.799214873427879</v>
      </c>
      <c r="CG401" s="251">
        <v>54.86895130396848</v>
      </c>
      <c r="CH401" s="286">
        <v>54.763717210789842</v>
      </c>
      <c r="CI401" s="286">
        <v>46.789354827859448</v>
      </c>
      <c r="CJ401" s="286">
        <v>59.49140103300843</v>
      </c>
      <c r="CK401" s="286">
        <v>34.506623472813985</v>
      </c>
      <c r="CL401" s="286">
        <v>53.756328263399567</v>
      </c>
      <c r="CM401" s="286">
        <v>43.166356238407666</v>
      </c>
      <c r="CN401" s="286">
        <v>52.329147261743302</v>
      </c>
      <c r="CO401" s="286">
        <v>43.196365945492033</v>
      </c>
      <c r="CP401" s="286">
        <v>48.725926059414121</v>
      </c>
      <c r="CQ401" s="286">
        <v>56.680332344065278</v>
      </c>
      <c r="CR401" s="286">
        <v>51.638836757928019</v>
      </c>
      <c r="CS401" s="321">
        <v>56.909723872420791</v>
      </c>
      <c r="CT401" s="320">
        <v>44.614113500382537</v>
      </c>
      <c r="CU401" s="251">
        <v>42.668365887426027</v>
      </c>
      <c r="CV401" s="286">
        <v>42.367987285067983</v>
      </c>
      <c r="CW401" s="286">
        <v>43.567869136005868</v>
      </c>
      <c r="CX401" s="286">
        <v>48.067138469377895</v>
      </c>
      <c r="CY401" s="321">
        <v>50.887329494550769</v>
      </c>
      <c r="CZ401" s="320">
        <v>59.206731596147023</v>
      </c>
      <c r="DA401" s="251">
        <v>54.718252443102145</v>
      </c>
      <c r="DB401" s="286">
        <v>50.190074357691607</v>
      </c>
      <c r="DC401" s="286">
        <v>58.90703080080899</v>
      </c>
      <c r="DD401" s="286">
        <v>59.061555742634177</v>
      </c>
      <c r="DE401" s="286">
        <v>61.028019078984194</v>
      </c>
      <c r="DF401" s="321">
        <v>60.373078386170079</v>
      </c>
      <c r="DG401" s="320">
        <v>53.074969115393181</v>
      </c>
      <c r="DH401" s="320">
        <v>72.135086730799486</v>
      </c>
      <c r="DI401" s="251">
        <v>77.812394275405524</v>
      </c>
      <c r="DJ401" s="286">
        <v>81.0135837155822</v>
      </c>
      <c r="DK401" s="321">
        <v>54.214769397566833</v>
      </c>
      <c r="DL401" s="366" t="s">
        <v>413</v>
      </c>
      <c r="DM401" s="251">
        <v>72.61654094035886</v>
      </c>
      <c r="DN401" s="321" t="s">
        <v>413</v>
      </c>
      <c r="DO401" s="410"/>
      <c r="DP401" s="410"/>
      <c r="DQ401" s="410"/>
      <c r="DR401" s="410"/>
      <c r="DS401" s="410"/>
      <c r="DT401" s="410"/>
      <c r="DU401" s="410"/>
      <c r="DV401" s="25"/>
    </row>
    <row r="402" spans="1:130" s="97" customFormat="1" ht="16.5" customHeight="1">
      <c r="A402" s="111" t="s">
        <v>140</v>
      </c>
      <c r="B402" s="320">
        <v>34.94600092101399</v>
      </c>
      <c r="C402" s="251">
        <v>43.371994133553621</v>
      </c>
      <c r="D402" s="286">
        <v>30.704460176899946</v>
      </c>
      <c r="E402" s="286">
        <v>40.22471301305977</v>
      </c>
      <c r="F402" s="286">
        <v>32.51296508908495</v>
      </c>
      <c r="G402" s="286">
        <v>37.94140594452449</v>
      </c>
      <c r="H402" s="286">
        <v>35.993913155675223</v>
      </c>
      <c r="I402" s="286">
        <v>38.454503167062654</v>
      </c>
      <c r="J402" s="286">
        <v>39.908814659214563</v>
      </c>
      <c r="K402" s="286">
        <v>28.003359674186228</v>
      </c>
      <c r="L402" s="286">
        <v>31.986076845725471</v>
      </c>
      <c r="M402" s="286">
        <v>34.678383303227925</v>
      </c>
      <c r="N402" s="321">
        <v>38.58589982648185</v>
      </c>
      <c r="O402" s="320">
        <v>31.051315003830105</v>
      </c>
      <c r="P402" s="251">
        <v>28.178283129716569</v>
      </c>
      <c r="Q402" s="286">
        <v>26.933180792528933</v>
      </c>
      <c r="R402" s="286">
        <v>30.074570725659989</v>
      </c>
      <c r="S402" s="286">
        <v>32.323320609947487</v>
      </c>
      <c r="T402" s="286">
        <v>35.2707581232482</v>
      </c>
      <c r="U402" s="286">
        <v>36.620816020151857</v>
      </c>
      <c r="V402" s="286">
        <v>35.172304235874016</v>
      </c>
      <c r="W402" s="321">
        <v>32.771556117407734</v>
      </c>
      <c r="X402" s="320">
        <v>29.215118480043007</v>
      </c>
      <c r="Y402" s="251">
        <v>31.784817047302077</v>
      </c>
      <c r="Z402" s="286">
        <v>31.543388768358799</v>
      </c>
      <c r="AA402" s="286">
        <v>24.945128596829221</v>
      </c>
      <c r="AB402" s="321">
        <v>33.79298721005275</v>
      </c>
      <c r="AC402" s="320">
        <v>33.353404640609988</v>
      </c>
      <c r="AD402" s="251">
        <v>32.54114364950447</v>
      </c>
      <c r="AE402" s="286">
        <v>42.348685156095875</v>
      </c>
      <c r="AF402" s="286">
        <v>31.533644489472206</v>
      </c>
      <c r="AG402" s="286">
        <v>28.646641433020157</v>
      </c>
      <c r="AH402" s="286">
        <v>32.868661358297388</v>
      </c>
      <c r="AI402" s="321">
        <v>34.167456226053112</v>
      </c>
      <c r="AJ402" s="320">
        <v>46.054161377934044</v>
      </c>
      <c r="AK402" s="251">
        <v>51.26378392063522</v>
      </c>
      <c r="AL402" s="321">
        <v>41.618649427308668</v>
      </c>
      <c r="AM402" s="320">
        <v>37.075066720147746</v>
      </c>
      <c r="AN402" s="251">
        <v>37.974043087815701</v>
      </c>
      <c r="AO402" s="286">
        <v>31.835654243491827</v>
      </c>
      <c r="AP402" s="286">
        <v>27.247826635540555</v>
      </c>
      <c r="AQ402" s="286">
        <v>31.300062015752587</v>
      </c>
      <c r="AR402" s="286">
        <v>32.51889132494302</v>
      </c>
      <c r="AS402" s="286">
        <v>34.230159902923688</v>
      </c>
      <c r="AT402" s="286">
        <v>46.001905244195171</v>
      </c>
      <c r="AU402" s="286">
        <v>36.812498970211223</v>
      </c>
      <c r="AV402" s="286">
        <v>43.918281145453896</v>
      </c>
      <c r="AW402" s="321">
        <v>36.909512537929913</v>
      </c>
      <c r="AX402" s="320">
        <v>40.386013053048899</v>
      </c>
      <c r="AY402" s="251">
        <v>36.483559210953899</v>
      </c>
      <c r="AZ402" s="286">
        <v>39.79891232419822</v>
      </c>
      <c r="BA402" s="286">
        <v>44.883905020855458</v>
      </c>
      <c r="BB402" s="286">
        <v>43.567672527507703</v>
      </c>
      <c r="BC402" s="321">
        <v>33.53389729071413</v>
      </c>
      <c r="BD402" s="320">
        <v>49.296261494918866</v>
      </c>
      <c r="BE402" s="251">
        <v>30.110911130520567</v>
      </c>
      <c r="BF402" s="286">
        <v>55.883917478967668</v>
      </c>
      <c r="BG402" s="286">
        <v>60.02350478395352</v>
      </c>
      <c r="BH402" s="286">
        <v>55.976422532305911</v>
      </c>
      <c r="BI402" s="286">
        <v>49.228018666620684</v>
      </c>
      <c r="BJ402" s="286">
        <v>55.552247115242672</v>
      </c>
      <c r="BK402" s="286">
        <v>52.826491963657496</v>
      </c>
      <c r="BL402" s="321">
        <v>60.265287675511814</v>
      </c>
      <c r="BM402" s="320">
        <v>33.416654745575279</v>
      </c>
      <c r="BN402" s="251">
        <v>30.882866626463723</v>
      </c>
      <c r="BO402" s="286">
        <v>38.887635811522223</v>
      </c>
      <c r="BP402" s="286">
        <v>29.829441270566193</v>
      </c>
      <c r="BQ402" s="286">
        <v>30.323380468979227</v>
      </c>
      <c r="BR402" s="321">
        <v>34.213731598097468</v>
      </c>
      <c r="BS402" s="320">
        <v>30.010790354450034</v>
      </c>
      <c r="BT402" s="251">
        <v>30.232171376753435</v>
      </c>
      <c r="BU402" s="286">
        <v>30.190078531289831</v>
      </c>
      <c r="BV402" s="286">
        <v>33.67914328302335</v>
      </c>
      <c r="BW402" s="286">
        <v>33.057170800224746</v>
      </c>
      <c r="BX402" s="286">
        <v>33.982762098757391</v>
      </c>
      <c r="BY402" s="286">
        <v>29.299553535318783</v>
      </c>
      <c r="BZ402" s="286">
        <v>35.286077843660763</v>
      </c>
      <c r="CA402" s="286">
        <v>33.34821520033173</v>
      </c>
      <c r="CB402" s="286">
        <v>38.813016551304386</v>
      </c>
      <c r="CC402" s="286">
        <v>27.040768590242827</v>
      </c>
      <c r="CD402" s="286">
        <v>19.729886374940193</v>
      </c>
      <c r="CE402" s="321">
        <v>25.22044918204951</v>
      </c>
      <c r="CF402" s="320">
        <v>31.019556778075426</v>
      </c>
      <c r="CG402" s="251">
        <v>33.087120176163474</v>
      </c>
      <c r="CH402" s="286">
        <v>37.337181826630882</v>
      </c>
      <c r="CI402" s="286">
        <v>28.028695534674021</v>
      </c>
      <c r="CJ402" s="286">
        <v>42.150120628401545</v>
      </c>
      <c r="CK402" s="286">
        <v>24.403040230972156</v>
      </c>
      <c r="CL402" s="286">
        <v>38.361236821005065</v>
      </c>
      <c r="CM402" s="286">
        <v>29.048565364741176</v>
      </c>
      <c r="CN402" s="286">
        <v>32.241633697666337</v>
      </c>
      <c r="CO402" s="286">
        <v>25.581451015996993</v>
      </c>
      <c r="CP402" s="286">
        <v>36.164731134575476</v>
      </c>
      <c r="CQ402" s="286">
        <v>38.462958185705162</v>
      </c>
      <c r="CR402" s="286">
        <v>33.544892175687409</v>
      </c>
      <c r="CS402" s="321">
        <v>39.051643014108549</v>
      </c>
      <c r="CT402" s="320">
        <v>28.949868748933216</v>
      </c>
      <c r="CU402" s="251">
        <v>29.522889589277824</v>
      </c>
      <c r="CV402" s="286">
        <v>25.879715318684521</v>
      </c>
      <c r="CW402" s="286">
        <v>27.002760937971388</v>
      </c>
      <c r="CX402" s="286">
        <v>31.412874451598594</v>
      </c>
      <c r="CY402" s="321">
        <v>31.184042908274439</v>
      </c>
      <c r="CZ402" s="320">
        <v>43.951001009680347</v>
      </c>
      <c r="DA402" s="251">
        <v>36.696964467050435</v>
      </c>
      <c r="DB402" s="286">
        <v>31.553106847837348</v>
      </c>
      <c r="DC402" s="286">
        <v>45.374884750186304</v>
      </c>
      <c r="DD402" s="286">
        <v>44.211650749403439</v>
      </c>
      <c r="DE402" s="286">
        <v>45.250259918114693</v>
      </c>
      <c r="DF402" s="321">
        <v>41.909625372611693</v>
      </c>
      <c r="DG402" s="320">
        <v>37.972545246588204</v>
      </c>
      <c r="DH402" s="320">
        <v>52.26668720850143</v>
      </c>
      <c r="DI402" s="251">
        <v>58.466525900332897</v>
      </c>
      <c r="DJ402" s="286">
        <v>59.907319014772611</v>
      </c>
      <c r="DK402" s="321">
        <v>37.039791810294304</v>
      </c>
      <c r="DL402" s="366" t="s">
        <v>413</v>
      </c>
      <c r="DM402" s="251">
        <v>45.131226951349248</v>
      </c>
      <c r="DN402" s="321" t="s">
        <v>413</v>
      </c>
      <c r="DO402" s="410"/>
      <c r="DP402" s="410"/>
      <c r="DQ402" s="410"/>
      <c r="DR402" s="410"/>
      <c r="DS402" s="410"/>
      <c r="DT402" s="410"/>
      <c r="DU402" s="410"/>
      <c r="DV402" s="25"/>
    </row>
    <row r="403" spans="1:130" s="97" customFormat="1" ht="16.5" customHeight="1">
      <c r="A403" s="111" t="s">
        <v>141</v>
      </c>
      <c r="B403" s="320">
        <v>42.175457891091938</v>
      </c>
      <c r="C403" s="251">
        <v>51.788683905252853</v>
      </c>
      <c r="D403" s="286">
        <v>40.092736001512996</v>
      </c>
      <c r="E403" s="286">
        <v>50.734971282255295</v>
      </c>
      <c r="F403" s="286">
        <v>40.534454156944108</v>
      </c>
      <c r="G403" s="286">
        <v>47.62232696078442</v>
      </c>
      <c r="H403" s="286">
        <v>42.500835752718842</v>
      </c>
      <c r="I403" s="286">
        <v>46.451746237846379</v>
      </c>
      <c r="J403" s="286">
        <v>50.669709528272179</v>
      </c>
      <c r="K403" s="286">
        <v>33.775684207549908</v>
      </c>
      <c r="L403" s="286">
        <v>38.118592534425147</v>
      </c>
      <c r="M403" s="286">
        <v>41.924398780389282</v>
      </c>
      <c r="N403" s="321">
        <v>45.581572392192612</v>
      </c>
      <c r="O403" s="320">
        <v>39.818990980635306</v>
      </c>
      <c r="P403" s="251">
        <v>34.67236256729484</v>
      </c>
      <c r="Q403" s="286">
        <v>36.368810442728545</v>
      </c>
      <c r="R403" s="286">
        <v>39.661268122206671</v>
      </c>
      <c r="S403" s="286">
        <v>40.776731691567761</v>
      </c>
      <c r="T403" s="286">
        <v>46.457126420268615</v>
      </c>
      <c r="U403" s="286">
        <v>46.428180668382865</v>
      </c>
      <c r="V403" s="286">
        <v>45.205108196345734</v>
      </c>
      <c r="W403" s="321">
        <v>38.415631831634236</v>
      </c>
      <c r="X403" s="320">
        <v>36.497251527986954</v>
      </c>
      <c r="Y403" s="251">
        <v>41.283218276580612</v>
      </c>
      <c r="Z403" s="286">
        <v>39.343313741014661</v>
      </c>
      <c r="AA403" s="286">
        <v>30.071362839682468</v>
      </c>
      <c r="AB403" s="321">
        <v>42.960290960691935</v>
      </c>
      <c r="AC403" s="320">
        <v>42.269601971858428</v>
      </c>
      <c r="AD403" s="251">
        <v>42.201258653203382</v>
      </c>
      <c r="AE403" s="286">
        <v>51.928281878396042</v>
      </c>
      <c r="AF403" s="286">
        <v>42.25615928781005</v>
      </c>
      <c r="AG403" s="286">
        <v>36.073196108506629</v>
      </c>
      <c r="AH403" s="286">
        <v>42.78220679800507</v>
      </c>
      <c r="AI403" s="321">
        <v>42.883116368577674</v>
      </c>
      <c r="AJ403" s="320">
        <v>53.849821587672643</v>
      </c>
      <c r="AK403" s="251">
        <v>57.581983571002425</v>
      </c>
      <c r="AL403" s="321">
        <v>50.715867266000622</v>
      </c>
      <c r="AM403" s="320">
        <v>45.705340823804043</v>
      </c>
      <c r="AN403" s="251">
        <v>49.361326216295062</v>
      </c>
      <c r="AO403" s="286">
        <v>41.105054078398005</v>
      </c>
      <c r="AP403" s="286">
        <v>34.863351527650821</v>
      </c>
      <c r="AQ403" s="286">
        <v>43.345851141147854</v>
      </c>
      <c r="AR403" s="286">
        <v>39.356498418508181</v>
      </c>
      <c r="AS403" s="286">
        <v>45.487263312776847</v>
      </c>
      <c r="AT403" s="286">
        <v>55.067229357774337</v>
      </c>
      <c r="AU403" s="286">
        <v>44.722662475000838</v>
      </c>
      <c r="AV403" s="286">
        <v>53.126553082760694</v>
      </c>
      <c r="AW403" s="321">
        <v>46.706820207187512</v>
      </c>
      <c r="AX403" s="320">
        <v>49.479413781957263</v>
      </c>
      <c r="AY403" s="251">
        <v>47.10560143876954</v>
      </c>
      <c r="AZ403" s="286">
        <v>48.321463306418899</v>
      </c>
      <c r="BA403" s="286">
        <v>53.79230688268327</v>
      </c>
      <c r="BB403" s="286">
        <v>53.685013365786617</v>
      </c>
      <c r="BC403" s="321">
        <v>41.964622788335014</v>
      </c>
      <c r="BD403" s="320">
        <v>55.435003989763565</v>
      </c>
      <c r="BE403" s="251">
        <v>34.764798022660905</v>
      </c>
      <c r="BF403" s="286">
        <v>62.66025702264826</v>
      </c>
      <c r="BG403" s="286">
        <v>65.743743863662658</v>
      </c>
      <c r="BH403" s="286">
        <v>62.537981613772473</v>
      </c>
      <c r="BI403" s="286">
        <v>54.387925491338009</v>
      </c>
      <c r="BJ403" s="286">
        <v>62.197270319804154</v>
      </c>
      <c r="BK403" s="286">
        <v>57.762852424449342</v>
      </c>
      <c r="BL403" s="321">
        <v>66.661405895765043</v>
      </c>
      <c r="BM403" s="320">
        <v>42.48152206106694</v>
      </c>
      <c r="BN403" s="251">
        <v>39.281862208451706</v>
      </c>
      <c r="BO403" s="286">
        <v>49.730288214514601</v>
      </c>
      <c r="BP403" s="286">
        <v>40.503788022106541</v>
      </c>
      <c r="BQ403" s="286">
        <v>40.444363886879842</v>
      </c>
      <c r="BR403" s="321">
        <v>42.416743819455718</v>
      </c>
      <c r="BS403" s="320">
        <v>37.529313657411961</v>
      </c>
      <c r="BT403" s="251">
        <v>39.83970755288636</v>
      </c>
      <c r="BU403" s="286">
        <v>38.116046315402336</v>
      </c>
      <c r="BV403" s="286">
        <v>41.673027340568964</v>
      </c>
      <c r="BW403" s="286">
        <v>41.451514896387039</v>
      </c>
      <c r="BX403" s="286">
        <v>43.364449666092582</v>
      </c>
      <c r="BY403" s="286">
        <v>35.524214375993864</v>
      </c>
      <c r="BZ403" s="286">
        <v>43.650290740303781</v>
      </c>
      <c r="CA403" s="286">
        <v>43.717627283286156</v>
      </c>
      <c r="CB403" s="286">
        <v>45.295955417113149</v>
      </c>
      <c r="CC403" s="286">
        <v>37.107363913290776</v>
      </c>
      <c r="CD403" s="286">
        <v>26.147933484358482</v>
      </c>
      <c r="CE403" s="321">
        <v>32.193630974422554</v>
      </c>
      <c r="CF403" s="320">
        <v>38.40577075160148</v>
      </c>
      <c r="CG403" s="251">
        <v>44.617915844940654</v>
      </c>
      <c r="CH403" s="286">
        <v>46.114313868171777</v>
      </c>
      <c r="CI403" s="286">
        <v>38.038207078298583</v>
      </c>
      <c r="CJ403" s="286">
        <v>50.982799037150627</v>
      </c>
      <c r="CK403" s="286">
        <v>29.309392192729987</v>
      </c>
      <c r="CL403" s="286">
        <v>46.39347894076645</v>
      </c>
      <c r="CM403" s="286">
        <v>35.917230967588573</v>
      </c>
      <c r="CN403" s="286">
        <v>43.195465850957127</v>
      </c>
      <c r="CO403" s="286">
        <v>34.217295034578029</v>
      </c>
      <c r="CP403" s="286">
        <v>43.127200900105969</v>
      </c>
      <c r="CQ403" s="286">
        <v>47.798103340163436</v>
      </c>
      <c r="CR403" s="286">
        <v>42.860045681483044</v>
      </c>
      <c r="CS403" s="321">
        <v>47.925560652059893</v>
      </c>
      <c r="CT403" s="320">
        <v>36.940140036525449</v>
      </c>
      <c r="CU403" s="251">
        <v>36.214614510837187</v>
      </c>
      <c r="CV403" s="286">
        <v>34.106396182353222</v>
      </c>
      <c r="CW403" s="286">
        <v>35.789706731372995</v>
      </c>
      <c r="CX403" s="286">
        <v>39.897654854049613</v>
      </c>
      <c r="CY403" s="321">
        <v>41.480092733411396</v>
      </c>
      <c r="CZ403" s="320">
        <v>51.568456808361276</v>
      </c>
      <c r="DA403" s="251">
        <v>46.322720421496406</v>
      </c>
      <c r="DB403" s="286">
        <v>41.315377935479006</v>
      </c>
      <c r="DC403" s="286">
        <v>52.251983871416144</v>
      </c>
      <c r="DD403" s="286">
        <v>51.532692441910847</v>
      </c>
      <c r="DE403" s="286">
        <v>53.235603817963792</v>
      </c>
      <c r="DF403" s="321">
        <v>50.843842342506804</v>
      </c>
      <c r="DG403" s="320">
        <v>45.483169334236528</v>
      </c>
      <c r="DH403" s="320">
        <v>62.159050717153541</v>
      </c>
      <c r="DI403" s="251">
        <v>68.192775897332666</v>
      </c>
      <c r="DJ403" s="286">
        <v>70.673768769879672</v>
      </c>
      <c r="DK403" s="321">
        <v>45.252370900818235</v>
      </c>
      <c r="DL403" s="366" t="s">
        <v>413</v>
      </c>
      <c r="DM403" s="251">
        <v>58.524424370510445</v>
      </c>
      <c r="DN403" s="321" t="s">
        <v>413</v>
      </c>
      <c r="DO403" s="410"/>
      <c r="DP403" s="410"/>
      <c r="DQ403" s="410"/>
      <c r="DR403" s="410"/>
      <c r="DS403" s="410"/>
      <c r="DT403" s="410"/>
      <c r="DU403" s="410"/>
      <c r="DV403" s="25"/>
    </row>
    <row r="404" spans="1:130" s="6" customFormat="1" ht="16.5" customHeight="1">
      <c r="A404" s="153" t="s">
        <v>592</v>
      </c>
      <c r="B404" s="438"/>
      <c r="C404" s="439"/>
      <c r="D404" s="440"/>
      <c r="E404" s="440"/>
      <c r="F404" s="440"/>
      <c r="G404" s="440"/>
      <c r="H404" s="440"/>
      <c r="I404" s="440"/>
      <c r="J404" s="440"/>
      <c r="K404" s="440"/>
      <c r="L404" s="440"/>
      <c r="M404" s="440"/>
      <c r="N404" s="441"/>
      <c r="O404" s="438"/>
      <c r="P404" s="439"/>
      <c r="Q404" s="440"/>
      <c r="R404" s="440"/>
      <c r="S404" s="440"/>
      <c r="T404" s="440"/>
      <c r="U404" s="440"/>
      <c r="V404" s="440"/>
      <c r="W404" s="441"/>
      <c r="X404" s="438"/>
      <c r="Y404" s="371"/>
      <c r="Z404" s="419"/>
      <c r="AA404" s="419"/>
      <c r="AB404" s="372"/>
      <c r="AC404" s="438"/>
      <c r="AD404" s="371"/>
      <c r="AE404" s="419"/>
      <c r="AF404" s="419"/>
      <c r="AG404" s="419"/>
      <c r="AH404" s="419"/>
      <c r="AI404" s="372"/>
      <c r="AJ404" s="438"/>
      <c r="AK404" s="371"/>
      <c r="AL404" s="372"/>
      <c r="AM404" s="438"/>
      <c r="AN404" s="442"/>
      <c r="AO404" s="440"/>
      <c r="AP404" s="440"/>
      <c r="AQ404" s="440"/>
      <c r="AR404" s="440"/>
      <c r="AS404" s="440"/>
      <c r="AT404" s="440"/>
      <c r="AU404" s="443"/>
      <c r="AV404" s="443"/>
      <c r="AW404" s="441"/>
      <c r="AX404" s="438"/>
      <c r="AY404" s="442"/>
      <c r="AZ404" s="440"/>
      <c r="BA404" s="440"/>
      <c r="BB404" s="440"/>
      <c r="BC404" s="441"/>
      <c r="BD404" s="438"/>
      <c r="BE404" s="419"/>
      <c r="BF404" s="419"/>
      <c r="BG404" s="419"/>
      <c r="BH404" s="419"/>
      <c r="BI404" s="419"/>
      <c r="BJ404" s="419"/>
      <c r="BK404" s="419"/>
      <c r="BL404" s="372"/>
      <c r="BM404" s="438"/>
      <c r="BN404" s="442"/>
      <c r="BO404" s="440"/>
      <c r="BP404" s="440"/>
      <c r="BQ404" s="440"/>
      <c r="BR404" s="441"/>
      <c r="BS404" s="438"/>
      <c r="BT404" s="442"/>
      <c r="BU404" s="440"/>
      <c r="BV404" s="440"/>
      <c r="BW404" s="440"/>
      <c r="BX404" s="443"/>
      <c r="BY404" s="443"/>
      <c r="BZ404" s="443"/>
      <c r="CA404" s="443"/>
      <c r="CB404" s="443"/>
      <c r="CC404" s="440"/>
      <c r="CD404" s="440"/>
      <c r="CE404" s="441"/>
      <c r="CF404" s="438"/>
      <c r="CG404" s="442"/>
      <c r="CH404" s="440"/>
      <c r="CI404" s="440"/>
      <c r="CJ404" s="440"/>
      <c r="CK404" s="440"/>
      <c r="CL404" s="440"/>
      <c r="CM404" s="440"/>
      <c r="CN404" s="440"/>
      <c r="CO404" s="440"/>
      <c r="CP404" s="440"/>
      <c r="CQ404" s="440"/>
      <c r="CR404" s="440"/>
      <c r="CS404" s="441"/>
      <c r="CT404" s="438"/>
      <c r="CU404" s="371"/>
      <c r="CV404" s="419"/>
      <c r="CW404" s="419"/>
      <c r="CX404" s="419"/>
      <c r="CY404" s="372"/>
      <c r="CZ404" s="438"/>
      <c r="DA404" s="439"/>
      <c r="DB404" s="440"/>
      <c r="DC404" s="440"/>
      <c r="DD404" s="440"/>
      <c r="DE404" s="440"/>
      <c r="DF404" s="441"/>
      <c r="DG404" s="438"/>
      <c r="DH404" s="438"/>
      <c r="DI404" s="371"/>
      <c r="DJ404" s="419"/>
      <c r="DK404" s="372"/>
      <c r="DL404" s="444"/>
      <c r="DM404" s="371"/>
      <c r="DN404" s="372"/>
      <c r="DO404" s="97"/>
      <c r="DP404" s="97"/>
      <c r="DQ404" s="97"/>
      <c r="DR404" s="97"/>
      <c r="DS404" s="97"/>
    </row>
    <row r="405" spans="1:130" s="31" customFormat="1" ht="16.5" customHeight="1">
      <c r="A405" s="115" t="s">
        <v>156</v>
      </c>
      <c r="B405" s="438"/>
      <c r="C405" s="439"/>
      <c r="D405" s="440"/>
      <c r="E405" s="440"/>
      <c r="F405" s="440"/>
      <c r="G405" s="440"/>
      <c r="H405" s="440"/>
      <c r="I405" s="440"/>
      <c r="J405" s="440"/>
      <c r="K405" s="440"/>
      <c r="L405" s="440"/>
      <c r="M405" s="440"/>
      <c r="N405" s="441"/>
      <c r="O405" s="438"/>
      <c r="P405" s="439"/>
      <c r="Q405" s="440"/>
      <c r="R405" s="440"/>
      <c r="S405" s="440"/>
      <c r="T405" s="440"/>
      <c r="U405" s="440"/>
      <c r="V405" s="440"/>
      <c r="W405" s="441"/>
      <c r="X405" s="438"/>
      <c r="Y405" s="371"/>
      <c r="Z405" s="419"/>
      <c r="AA405" s="419"/>
      <c r="AB405" s="372"/>
      <c r="AC405" s="438"/>
      <c r="AD405" s="371"/>
      <c r="AE405" s="419"/>
      <c r="AF405" s="419"/>
      <c r="AG405" s="419"/>
      <c r="AH405" s="419"/>
      <c r="AI405" s="372"/>
      <c r="AJ405" s="438"/>
      <c r="AK405" s="371"/>
      <c r="AL405" s="372"/>
      <c r="AM405" s="438"/>
      <c r="AN405" s="442"/>
      <c r="AO405" s="440"/>
      <c r="AP405" s="440"/>
      <c r="AQ405" s="440"/>
      <c r="AR405" s="440"/>
      <c r="AS405" s="440"/>
      <c r="AT405" s="440"/>
      <c r="AU405" s="443"/>
      <c r="AV405" s="443"/>
      <c r="AW405" s="441"/>
      <c r="AX405" s="438"/>
      <c r="AY405" s="442"/>
      <c r="AZ405" s="440"/>
      <c r="BA405" s="440"/>
      <c r="BB405" s="440"/>
      <c r="BC405" s="441"/>
      <c r="BD405" s="438"/>
      <c r="BE405" s="419"/>
      <c r="BF405" s="419"/>
      <c r="BG405" s="419"/>
      <c r="BH405" s="419"/>
      <c r="BI405" s="419"/>
      <c r="BJ405" s="419"/>
      <c r="BK405" s="419"/>
      <c r="BL405" s="372"/>
      <c r="BM405" s="438"/>
      <c r="BN405" s="442"/>
      <c r="BO405" s="440"/>
      <c r="BP405" s="440"/>
      <c r="BQ405" s="440"/>
      <c r="BR405" s="441"/>
      <c r="BS405" s="438"/>
      <c r="BT405" s="442"/>
      <c r="BU405" s="440"/>
      <c r="BV405" s="440"/>
      <c r="BW405" s="440"/>
      <c r="BX405" s="443"/>
      <c r="BY405" s="443"/>
      <c r="BZ405" s="443"/>
      <c r="CA405" s="443"/>
      <c r="CB405" s="443"/>
      <c r="CC405" s="440"/>
      <c r="CD405" s="440"/>
      <c r="CE405" s="441"/>
      <c r="CF405" s="438"/>
      <c r="CG405" s="442"/>
      <c r="CH405" s="440"/>
      <c r="CI405" s="440"/>
      <c r="CJ405" s="440"/>
      <c r="CK405" s="440"/>
      <c r="CL405" s="440"/>
      <c r="CM405" s="440"/>
      <c r="CN405" s="440"/>
      <c r="CO405" s="440"/>
      <c r="CP405" s="440"/>
      <c r="CQ405" s="440"/>
      <c r="CR405" s="440"/>
      <c r="CS405" s="441"/>
      <c r="CT405" s="438"/>
      <c r="CU405" s="371"/>
      <c r="CV405" s="419"/>
      <c r="CW405" s="419"/>
      <c r="CX405" s="419"/>
      <c r="CY405" s="372"/>
      <c r="CZ405" s="438"/>
      <c r="DA405" s="439"/>
      <c r="DB405" s="440"/>
      <c r="DC405" s="440"/>
      <c r="DD405" s="440"/>
      <c r="DE405" s="440"/>
      <c r="DF405" s="441"/>
      <c r="DG405" s="438"/>
      <c r="DH405" s="438"/>
      <c r="DI405" s="371"/>
      <c r="DJ405" s="419"/>
      <c r="DK405" s="372"/>
      <c r="DL405" s="444"/>
      <c r="DM405" s="371"/>
      <c r="DN405" s="372"/>
      <c r="DO405" s="97"/>
      <c r="DP405" s="97"/>
      <c r="DQ405" s="97"/>
      <c r="DR405" s="97"/>
      <c r="DS405" s="97"/>
      <c r="DT405" s="6"/>
      <c r="DU405" s="6"/>
    </row>
    <row r="406" spans="1:130" s="31" customFormat="1" ht="16.5" customHeight="1">
      <c r="A406" s="167" t="s">
        <v>102</v>
      </c>
      <c r="B406" s="438"/>
      <c r="C406" s="439"/>
      <c r="D406" s="440"/>
      <c r="E406" s="440"/>
      <c r="F406" s="440"/>
      <c r="G406" s="440"/>
      <c r="H406" s="440"/>
      <c r="I406" s="440"/>
      <c r="J406" s="440"/>
      <c r="K406" s="440"/>
      <c r="L406" s="440"/>
      <c r="M406" s="440"/>
      <c r="N406" s="441"/>
      <c r="O406" s="438"/>
      <c r="P406" s="439"/>
      <c r="Q406" s="440"/>
      <c r="R406" s="440"/>
      <c r="S406" s="440"/>
      <c r="T406" s="440"/>
      <c r="U406" s="440"/>
      <c r="V406" s="440"/>
      <c r="W406" s="441"/>
      <c r="X406" s="438"/>
      <c r="Y406" s="371"/>
      <c r="Z406" s="419"/>
      <c r="AA406" s="419"/>
      <c r="AB406" s="372"/>
      <c r="AC406" s="438"/>
      <c r="AD406" s="371"/>
      <c r="AE406" s="419"/>
      <c r="AF406" s="419"/>
      <c r="AG406" s="419"/>
      <c r="AH406" s="419"/>
      <c r="AI406" s="372"/>
      <c r="AJ406" s="438"/>
      <c r="AK406" s="371"/>
      <c r="AL406" s="372"/>
      <c r="AM406" s="438"/>
      <c r="AN406" s="442"/>
      <c r="AO406" s="440"/>
      <c r="AP406" s="440"/>
      <c r="AQ406" s="440"/>
      <c r="AR406" s="440"/>
      <c r="AS406" s="440"/>
      <c r="AT406" s="440"/>
      <c r="AU406" s="443"/>
      <c r="AV406" s="443"/>
      <c r="AW406" s="441"/>
      <c r="AX406" s="438"/>
      <c r="AY406" s="442"/>
      <c r="AZ406" s="440"/>
      <c r="BA406" s="440"/>
      <c r="BB406" s="440"/>
      <c r="BC406" s="441"/>
      <c r="BD406" s="438"/>
      <c r="BE406" s="419"/>
      <c r="BF406" s="419"/>
      <c r="BG406" s="419"/>
      <c r="BH406" s="419"/>
      <c r="BI406" s="419"/>
      <c r="BJ406" s="419"/>
      <c r="BK406" s="419"/>
      <c r="BL406" s="372"/>
      <c r="BM406" s="438"/>
      <c r="BN406" s="442"/>
      <c r="BO406" s="440"/>
      <c r="BP406" s="440"/>
      <c r="BQ406" s="440"/>
      <c r="BR406" s="441"/>
      <c r="BS406" s="438"/>
      <c r="BT406" s="442"/>
      <c r="BU406" s="440"/>
      <c r="BV406" s="440"/>
      <c r="BW406" s="440"/>
      <c r="BX406" s="443"/>
      <c r="BY406" s="443"/>
      <c r="BZ406" s="443"/>
      <c r="CA406" s="443"/>
      <c r="CB406" s="443"/>
      <c r="CC406" s="440"/>
      <c r="CD406" s="440"/>
      <c r="CE406" s="441"/>
      <c r="CF406" s="438"/>
      <c r="CG406" s="442"/>
      <c r="CH406" s="440"/>
      <c r="CI406" s="440"/>
      <c r="CJ406" s="440"/>
      <c r="CK406" s="440"/>
      <c r="CL406" s="440"/>
      <c r="CM406" s="440"/>
      <c r="CN406" s="440"/>
      <c r="CO406" s="440"/>
      <c r="CP406" s="440"/>
      <c r="CQ406" s="440"/>
      <c r="CR406" s="440"/>
      <c r="CS406" s="441"/>
      <c r="CT406" s="438"/>
      <c r="CU406" s="371"/>
      <c r="CV406" s="419"/>
      <c r="CW406" s="419"/>
      <c r="CX406" s="419"/>
      <c r="CY406" s="372"/>
      <c r="CZ406" s="438"/>
      <c r="DA406" s="439"/>
      <c r="DB406" s="440"/>
      <c r="DC406" s="440"/>
      <c r="DD406" s="440"/>
      <c r="DE406" s="440"/>
      <c r="DF406" s="441"/>
      <c r="DG406" s="438"/>
      <c r="DH406" s="438"/>
      <c r="DI406" s="371"/>
      <c r="DJ406" s="419"/>
      <c r="DK406" s="372"/>
      <c r="DL406" s="444"/>
      <c r="DM406" s="371"/>
      <c r="DN406" s="372"/>
      <c r="DO406" s="97"/>
      <c r="DP406" s="97"/>
      <c r="DQ406" s="97"/>
      <c r="DR406" s="97"/>
      <c r="DS406" s="97"/>
      <c r="DT406" s="6"/>
      <c r="DU406" s="6"/>
    </row>
    <row r="407" spans="1:130" s="32" customFormat="1" ht="16.5" customHeight="1">
      <c r="A407" s="271" t="s">
        <v>297</v>
      </c>
      <c r="B407" s="438" t="s">
        <v>413</v>
      </c>
      <c r="C407" s="439" t="s">
        <v>413</v>
      </c>
      <c r="D407" s="440" t="s">
        <v>413</v>
      </c>
      <c r="E407" s="440" t="s">
        <v>413</v>
      </c>
      <c r="F407" s="440" t="s">
        <v>413</v>
      </c>
      <c r="G407" s="440" t="s">
        <v>413</v>
      </c>
      <c r="H407" s="440" t="s">
        <v>413</v>
      </c>
      <c r="I407" s="440" t="s">
        <v>413</v>
      </c>
      <c r="J407" s="440" t="s">
        <v>413</v>
      </c>
      <c r="K407" s="440" t="s">
        <v>413</v>
      </c>
      <c r="L407" s="440" t="s">
        <v>413</v>
      </c>
      <c r="M407" s="440" t="s">
        <v>413</v>
      </c>
      <c r="N407" s="441" t="s">
        <v>413</v>
      </c>
      <c r="O407" s="438" t="s">
        <v>413</v>
      </c>
      <c r="P407" s="439" t="s">
        <v>413</v>
      </c>
      <c r="Q407" s="440" t="s">
        <v>413</v>
      </c>
      <c r="R407" s="440" t="s">
        <v>413</v>
      </c>
      <c r="S407" s="440" t="s">
        <v>413</v>
      </c>
      <c r="T407" s="440" t="s">
        <v>413</v>
      </c>
      <c r="U407" s="440" t="s">
        <v>413</v>
      </c>
      <c r="V407" s="440" t="s">
        <v>413</v>
      </c>
      <c r="W407" s="441" t="s">
        <v>413</v>
      </c>
      <c r="X407" s="438">
        <v>39</v>
      </c>
      <c r="Y407" s="371" t="s">
        <v>413</v>
      </c>
      <c r="Z407" s="419" t="s">
        <v>413</v>
      </c>
      <c r="AA407" s="419" t="s">
        <v>413</v>
      </c>
      <c r="AB407" s="372" t="s">
        <v>413</v>
      </c>
      <c r="AC407" s="438">
        <v>35</v>
      </c>
      <c r="AD407" s="371" t="s">
        <v>413</v>
      </c>
      <c r="AE407" s="419" t="s">
        <v>413</v>
      </c>
      <c r="AF407" s="419" t="s">
        <v>413</v>
      </c>
      <c r="AG407" s="419" t="s">
        <v>413</v>
      </c>
      <c r="AH407" s="419" t="s">
        <v>413</v>
      </c>
      <c r="AI407" s="372" t="s">
        <v>413</v>
      </c>
      <c r="AJ407" s="438">
        <v>34</v>
      </c>
      <c r="AK407" s="371" t="s">
        <v>413</v>
      </c>
      <c r="AL407" s="372" t="s">
        <v>413</v>
      </c>
      <c r="AM407" s="438" t="s">
        <v>413</v>
      </c>
      <c r="AN407" s="442" t="s">
        <v>413</v>
      </c>
      <c r="AO407" s="440" t="s">
        <v>413</v>
      </c>
      <c r="AP407" s="440" t="s">
        <v>413</v>
      </c>
      <c r="AQ407" s="440" t="s">
        <v>413</v>
      </c>
      <c r="AR407" s="440" t="s">
        <v>413</v>
      </c>
      <c r="AS407" s="440" t="s">
        <v>413</v>
      </c>
      <c r="AT407" s="440" t="s">
        <v>413</v>
      </c>
      <c r="AU407" s="443" t="s">
        <v>413</v>
      </c>
      <c r="AV407" s="443" t="s">
        <v>413</v>
      </c>
      <c r="AW407" s="441" t="s">
        <v>413</v>
      </c>
      <c r="AX407" s="438" t="s">
        <v>413</v>
      </c>
      <c r="AY407" s="442" t="s">
        <v>413</v>
      </c>
      <c r="AZ407" s="440" t="s">
        <v>413</v>
      </c>
      <c r="BA407" s="440" t="s">
        <v>413</v>
      </c>
      <c r="BB407" s="440" t="s">
        <v>413</v>
      </c>
      <c r="BC407" s="441" t="s">
        <v>413</v>
      </c>
      <c r="BD407" s="438">
        <v>26</v>
      </c>
      <c r="BE407" s="419" t="s">
        <v>413</v>
      </c>
      <c r="BF407" s="419" t="s">
        <v>413</v>
      </c>
      <c r="BG407" s="419" t="s">
        <v>413</v>
      </c>
      <c r="BH407" s="419" t="s">
        <v>413</v>
      </c>
      <c r="BI407" s="419" t="s">
        <v>413</v>
      </c>
      <c r="BJ407" s="419" t="s">
        <v>413</v>
      </c>
      <c r="BK407" s="419" t="s">
        <v>413</v>
      </c>
      <c r="BL407" s="372" t="s">
        <v>413</v>
      </c>
      <c r="BM407" s="438" t="s">
        <v>413</v>
      </c>
      <c r="BN407" s="442" t="s">
        <v>413</v>
      </c>
      <c r="BO407" s="440" t="s">
        <v>413</v>
      </c>
      <c r="BP407" s="440" t="s">
        <v>413</v>
      </c>
      <c r="BQ407" s="440" t="s">
        <v>413</v>
      </c>
      <c r="BR407" s="441" t="s">
        <v>413</v>
      </c>
      <c r="BS407" s="438" t="s">
        <v>413</v>
      </c>
      <c r="BT407" s="442" t="s">
        <v>413</v>
      </c>
      <c r="BU407" s="440" t="s">
        <v>413</v>
      </c>
      <c r="BV407" s="440" t="s">
        <v>413</v>
      </c>
      <c r="BW407" s="440" t="s">
        <v>413</v>
      </c>
      <c r="BX407" s="443" t="s">
        <v>413</v>
      </c>
      <c r="BY407" s="443" t="s">
        <v>413</v>
      </c>
      <c r="BZ407" s="443" t="s">
        <v>413</v>
      </c>
      <c r="CA407" s="443" t="s">
        <v>413</v>
      </c>
      <c r="CB407" s="443" t="s">
        <v>413</v>
      </c>
      <c r="CC407" s="440" t="s">
        <v>413</v>
      </c>
      <c r="CD407" s="440" t="s">
        <v>413</v>
      </c>
      <c r="CE407" s="441" t="s">
        <v>413</v>
      </c>
      <c r="CF407" s="438" t="s">
        <v>413</v>
      </c>
      <c r="CG407" s="442" t="s">
        <v>413</v>
      </c>
      <c r="CH407" s="440" t="s">
        <v>413</v>
      </c>
      <c r="CI407" s="440" t="s">
        <v>413</v>
      </c>
      <c r="CJ407" s="440" t="s">
        <v>413</v>
      </c>
      <c r="CK407" s="440" t="s">
        <v>413</v>
      </c>
      <c r="CL407" s="440" t="s">
        <v>413</v>
      </c>
      <c r="CM407" s="440" t="s">
        <v>413</v>
      </c>
      <c r="CN407" s="440" t="s">
        <v>413</v>
      </c>
      <c r="CO407" s="440" t="s">
        <v>413</v>
      </c>
      <c r="CP407" s="440" t="s">
        <v>413</v>
      </c>
      <c r="CQ407" s="440" t="s">
        <v>413</v>
      </c>
      <c r="CR407" s="440" t="s">
        <v>413</v>
      </c>
      <c r="CS407" s="441" t="s">
        <v>413</v>
      </c>
      <c r="CT407" s="438">
        <v>38</v>
      </c>
      <c r="CU407" s="371" t="s">
        <v>413</v>
      </c>
      <c r="CV407" s="419" t="s">
        <v>413</v>
      </c>
      <c r="CW407" s="419" t="s">
        <v>413</v>
      </c>
      <c r="CX407" s="419" t="s">
        <v>413</v>
      </c>
      <c r="CY407" s="372" t="s">
        <v>413</v>
      </c>
      <c r="CZ407" s="438">
        <v>30</v>
      </c>
      <c r="DA407" s="439" t="s">
        <v>413</v>
      </c>
      <c r="DB407" s="440" t="s">
        <v>413</v>
      </c>
      <c r="DC407" s="440" t="s">
        <v>413</v>
      </c>
      <c r="DD407" s="440" t="s">
        <v>413</v>
      </c>
      <c r="DE407" s="440" t="s">
        <v>413</v>
      </c>
      <c r="DF407" s="441" t="s">
        <v>413</v>
      </c>
      <c r="DG407" s="438">
        <v>33</v>
      </c>
      <c r="DH407" s="438" t="s">
        <v>413</v>
      </c>
      <c r="DI407" s="371" t="s">
        <v>413</v>
      </c>
      <c r="DJ407" s="419">
        <v>16</v>
      </c>
      <c r="DK407" s="372" t="s">
        <v>413</v>
      </c>
      <c r="DL407" s="444" t="s">
        <v>413</v>
      </c>
      <c r="DM407" s="371" t="s">
        <v>413</v>
      </c>
      <c r="DN407" s="372" t="s">
        <v>413</v>
      </c>
      <c r="DO407" s="97"/>
      <c r="DP407" s="97"/>
      <c r="DQ407" s="97"/>
      <c r="DR407" s="97"/>
      <c r="DS407" s="97"/>
      <c r="DT407" s="97"/>
      <c r="DU407" s="6"/>
    </row>
    <row r="408" spans="1:130" s="32" customFormat="1" ht="16.5" customHeight="1">
      <c r="A408" s="271" t="s">
        <v>106</v>
      </c>
      <c r="B408" s="438" t="s">
        <v>413</v>
      </c>
      <c r="C408" s="439" t="s">
        <v>413</v>
      </c>
      <c r="D408" s="440" t="s">
        <v>413</v>
      </c>
      <c r="E408" s="440" t="s">
        <v>413</v>
      </c>
      <c r="F408" s="440" t="s">
        <v>413</v>
      </c>
      <c r="G408" s="440" t="s">
        <v>413</v>
      </c>
      <c r="H408" s="440" t="s">
        <v>413</v>
      </c>
      <c r="I408" s="440" t="s">
        <v>413</v>
      </c>
      <c r="J408" s="440" t="s">
        <v>413</v>
      </c>
      <c r="K408" s="440" t="s">
        <v>413</v>
      </c>
      <c r="L408" s="440" t="s">
        <v>413</v>
      </c>
      <c r="M408" s="440" t="s">
        <v>413</v>
      </c>
      <c r="N408" s="441" t="s">
        <v>413</v>
      </c>
      <c r="O408" s="438" t="s">
        <v>413</v>
      </c>
      <c r="P408" s="439" t="s">
        <v>413</v>
      </c>
      <c r="Q408" s="440" t="s">
        <v>413</v>
      </c>
      <c r="R408" s="440" t="s">
        <v>413</v>
      </c>
      <c r="S408" s="440" t="s">
        <v>413</v>
      </c>
      <c r="T408" s="440" t="s">
        <v>413</v>
      </c>
      <c r="U408" s="440" t="s">
        <v>413</v>
      </c>
      <c r="V408" s="440" t="s">
        <v>413</v>
      </c>
      <c r="W408" s="441" t="s">
        <v>413</v>
      </c>
      <c r="X408" s="438">
        <v>24</v>
      </c>
      <c r="Y408" s="371" t="s">
        <v>413</v>
      </c>
      <c r="Z408" s="419" t="s">
        <v>413</v>
      </c>
      <c r="AA408" s="419" t="s">
        <v>413</v>
      </c>
      <c r="AB408" s="372" t="s">
        <v>413</v>
      </c>
      <c r="AC408" s="438">
        <v>19</v>
      </c>
      <c r="AD408" s="371" t="s">
        <v>413</v>
      </c>
      <c r="AE408" s="419" t="s">
        <v>413</v>
      </c>
      <c r="AF408" s="419" t="s">
        <v>413</v>
      </c>
      <c r="AG408" s="419" t="s">
        <v>413</v>
      </c>
      <c r="AH408" s="419" t="s">
        <v>413</v>
      </c>
      <c r="AI408" s="372" t="s">
        <v>413</v>
      </c>
      <c r="AJ408" s="438">
        <v>15</v>
      </c>
      <c r="AK408" s="371" t="s">
        <v>413</v>
      </c>
      <c r="AL408" s="372" t="s">
        <v>413</v>
      </c>
      <c r="AM408" s="438" t="s">
        <v>413</v>
      </c>
      <c r="AN408" s="442" t="s">
        <v>413</v>
      </c>
      <c r="AO408" s="440" t="s">
        <v>413</v>
      </c>
      <c r="AP408" s="440" t="s">
        <v>413</v>
      </c>
      <c r="AQ408" s="440" t="s">
        <v>413</v>
      </c>
      <c r="AR408" s="440" t="s">
        <v>413</v>
      </c>
      <c r="AS408" s="440" t="s">
        <v>413</v>
      </c>
      <c r="AT408" s="440" t="s">
        <v>413</v>
      </c>
      <c r="AU408" s="443" t="s">
        <v>413</v>
      </c>
      <c r="AV408" s="443" t="s">
        <v>413</v>
      </c>
      <c r="AW408" s="441" t="s">
        <v>413</v>
      </c>
      <c r="AX408" s="438" t="s">
        <v>413</v>
      </c>
      <c r="AY408" s="442" t="s">
        <v>413</v>
      </c>
      <c r="AZ408" s="440" t="s">
        <v>413</v>
      </c>
      <c r="BA408" s="440" t="s">
        <v>413</v>
      </c>
      <c r="BB408" s="440" t="s">
        <v>413</v>
      </c>
      <c r="BC408" s="441" t="s">
        <v>413</v>
      </c>
      <c r="BD408" s="438">
        <v>10</v>
      </c>
      <c r="BE408" s="419" t="s">
        <v>413</v>
      </c>
      <c r="BF408" s="419" t="s">
        <v>413</v>
      </c>
      <c r="BG408" s="419" t="s">
        <v>413</v>
      </c>
      <c r="BH408" s="419" t="s">
        <v>413</v>
      </c>
      <c r="BI408" s="419" t="s">
        <v>413</v>
      </c>
      <c r="BJ408" s="419" t="s">
        <v>413</v>
      </c>
      <c r="BK408" s="419" t="s">
        <v>413</v>
      </c>
      <c r="BL408" s="372" t="s">
        <v>413</v>
      </c>
      <c r="BM408" s="438" t="s">
        <v>413</v>
      </c>
      <c r="BN408" s="442" t="s">
        <v>413</v>
      </c>
      <c r="BO408" s="440" t="s">
        <v>413</v>
      </c>
      <c r="BP408" s="440" t="s">
        <v>413</v>
      </c>
      <c r="BQ408" s="440" t="s">
        <v>413</v>
      </c>
      <c r="BR408" s="441" t="s">
        <v>413</v>
      </c>
      <c r="BS408" s="438" t="s">
        <v>413</v>
      </c>
      <c r="BT408" s="442" t="s">
        <v>413</v>
      </c>
      <c r="BU408" s="440" t="s">
        <v>413</v>
      </c>
      <c r="BV408" s="440" t="s">
        <v>413</v>
      </c>
      <c r="BW408" s="440" t="s">
        <v>413</v>
      </c>
      <c r="BX408" s="443" t="s">
        <v>413</v>
      </c>
      <c r="BY408" s="443" t="s">
        <v>413</v>
      </c>
      <c r="BZ408" s="443" t="s">
        <v>413</v>
      </c>
      <c r="CA408" s="443" t="s">
        <v>413</v>
      </c>
      <c r="CB408" s="443" t="s">
        <v>413</v>
      </c>
      <c r="CC408" s="440" t="s">
        <v>413</v>
      </c>
      <c r="CD408" s="440" t="s">
        <v>413</v>
      </c>
      <c r="CE408" s="441" t="s">
        <v>413</v>
      </c>
      <c r="CF408" s="438" t="s">
        <v>413</v>
      </c>
      <c r="CG408" s="442" t="s">
        <v>413</v>
      </c>
      <c r="CH408" s="440" t="s">
        <v>413</v>
      </c>
      <c r="CI408" s="440" t="s">
        <v>413</v>
      </c>
      <c r="CJ408" s="440" t="s">
        <v>413</v>
      </c>
      <c r="CK408" s="440" t="s">
        <v>413</v>
      </c>
      <c r="CL408" s="440" t="s">
        <v>413</v>
      </c>
      <c r="CM408" s="440" t="s">
        <v>413</v>
      </c>
      <c r="CN408" s="440" t="s">
        <v>413</v>
      </c>
      <c r="CO408" s="440" t="s">
        <v>413</v>
      </c>
      <c r="CP408" s="440" t="s">
        <v>413</v>
      </c>
      <c r="CQ408" s="440" t="s">
        <v>413</v>
      </c>
      <c r="CR408" s="440" t="s">
        <v>413</v>
      </c>
      <c r="CS408" s="441" t="s">
        <v>413</v>
      </c>
      <c r="CT408" s="438">
        <v>33</v>
      </c>
      <c r="CU408" s="371" t="s">
        <v>413</v>
      </c>
      <c r="CV408" s="419" t="s">
        <v>413</v>
      </c>
      <c r="CW408" s="419" t="s">
        <v>413</v>
      </c>
      <c r="CX408" s="419" t="s">
        <v>413</v>
      </c>
      <c r="CY408" s="372" t="s">
        <v>413</v>
      </c>
      <c r="CZ408" s="438">
        <v>14</v>
      </c>
      <c r="DA408" s="439" t="s">
        <v>413</v>
      </c>
      <c r="DB408" s="440" t="s">
        <v>413</v>
      </c>
      <c r="DC408" s="440" t="s">
        <v>413</v>
      </c>
      <c r="DD408" s="440" t="s">
        <v>413</v>
      </c>
      <c r="DE408" s="440" t="s">
        <v>413</v>
      </c>
      <c r="DF408" s="441" t="s">
        <v>413</v>
      </c>
      <c r="DG408" s="438">
        <v>17.5</v>
      </c>
      <c r="DH408" s="438" t="s">
        <v>413</v>
      </c>
      <c r="DI408" s="371" t="s">
        <v>413</v>
      </c>
      <c r="DJ408" s="419">
        <v>15</v>
      </c>
      <c r="DK408" s="372" t="s">
        <v>413</v>
      </c>
      <c r="DL408" s="444" t="s">
        <v>413</v>
      </c>
      <c r="DM408" s="371" t="s">
        <v>413</v>
      </c>
      <c r="DN408" s="372" t="s">
        <v>413</v>
      </c>
      <c r="DO408" s="97"/>
      <c r="DP408" s="97"/>
      <c r="DQ408" s="97"/>
      <c r="DR408" s="97"/>
      <c r="DS408" s="97"/>
      <c r="DT408" s="97"/>
      <c r="DU408" s="6"/>
    </row>
    <row r="409" spans="1:130" s="32" customFormat="1" ht="16.5" customHeight="1">
      <c r="A409" s="271" t="s">
        <v>157</v>
      </c>
      <c r="B409" s="438" t="s">
        <v>413</v>
      </c>
      <c r="C409" s="439" t="s">
        <v>413</v>
      </c>
      <c r="D409" s="440" t="s">
        <v>413</v>
      </c>
      <c r="E409" s="440" t="s">
        <v>413</v>
      </c>
      <c r="F409" s="440" t="s">
        <v>413</v>
      </c>
      <c r="G409" s="440" t="s">
        <v>413</v>
      </c>
      <c r="H409" s="440" t="s">
        <v>413</v>
      </c>
      <c r="I409" s="440" t="s">
        <v>413</v>
      </c>
      <c r="J409" s="440" t="s">
        <v>413</v>
      </c>
      <c r="K409" s="440" t="s">
        <v>413</v>
      </c>
      <c r="L409" s="440" t="s">
        <v>413</v>
      </c>
      <c r="M409" s="440" t="s">
        <v>413</v>
      </c>
      <c r="N409" s="441" t="s">
        <v>413</v>
      </c>
      <c r="O409" s="438" t="s">
        <v>413</v>
      </c>
      <c r="P409" s="439" t="s">
        <v>413</v>
      </c>
      <c r="Q409" s="440" t="s">
        <v>413</v>
      </c>
      <c r="R409" s="440" t="s">
        <v>413</v>
      </c>
      <c r="S409" s="440" t="s">
        <v>413</v>
      </c>
      <c r="T409" s="440" t="s">
        <v>413</v>
      </c>
      <c r="U409" s="440" t="s">
        <v>413</v>
      </c>
      <c r="V409" s="440" t="s">
        <v>413</v>
      </c>
      <c r="W409" s="441" t="s">
        <v>413</v>
      </c>
      <c r="X409" s="438">
        <v>15</v>
      </c>
      <c r="Y409" s="371" t="s">
        <v>413</v>
      </c>
      <c r="Z409" s="419" t="s">
        <v>413</v>
      </c>
      <c r="AA409" s="419" t="s">
        <v>413</v>
      </c>
      <c r="AB409" s="372" t="s">
        <v>413</v>
      </c>
      <c r="AC409" s="438">
        <v>14</v>
      </c>
      <c r="AD409" s="371" t="s">
        <v>413</v>
      </c>
      <c r="AE409" s="419" t="s">
        <v>413</v>
      </c>
      <c r="AF409" s="419" t="s">
        <v>413</v>
      </c>
      <c r="AG409" s="419" t="s">
        <v>413</v>
      </c>
      <c r="AH409" s="419" t="s">
        <v>413</v>
      </c>
      <c r="AI409" s="372" t="s">
        <v>413</v>
      </c>
      <c r="AJ409" s="438">
        <v>6</v>
      </c>
      <c r="AK409" s="371" t="s">
        <v>413</v>
      </c>
      <c r="AL409" s="372" t="s">
        <v>413</v>
      </c>
      <c r="AM409" s="438" t="s">
        <v>413</v>
      </c>
      <c r="AN409" s="442" t="s">
        <v>413</v>
      </c>
      <c r="AO409" s="440" t="s">
        <v>413</v>
      </c>
      <c r="AP409" s="440" t="s">
        <v>413</v>
      </c>
      <c r="AQ409" s="440" t="s">
        <v>413</v>
      </c>
      <c r="AR409" s="440" t="s">
        <v>413</v>
      </c>
      <c r="AS409" s="440" t="s">
        <v>413</v>
      </c>
      <c r="AT409" s="440" t="s">
        <v>413</v>
      </c>
      <c r="AU409" s="443" t="s">
        <v>413</v>
      </c>
      <c r="AV409" s="443" t="s">
        <v>413</v>
      </c>
      <c r="AW409" s="441" t="s">
        <v>413</v>
      </c>
      <c r="AX409" s="438" t="s">
        <v>413</v>
      </c>
      <c r="AY409" s="442" t="s">
        <v>413</v>
      </c>
      <c r="AZ409" s="440" t="s">
        <v>413</v>
      </c>
      <c r="BA409" s="440" t="s">
        <v>413</v>
      </c>
      <c r="BB409" s="440" t="s">
        <v>413</v>
      </c>
      <c r="BC409" s="441" t="s">
        <v>413</v>
      </c>
      <c r="BD409" s="438">
        <v>12</v>
      </c>
      <c r="BE409" s="419" t="s">
        <v>413</v>
      </c>
      <c r="BF409" s="419" t="s">
        <v>413</v>
      </c>
      <c r="BG409" s="419" t="s">
        <v>413</v>
      </c>
      <c r="BH409" s="419" t="s">
        <v>413</v>
      </c>
      <c r="BI409" s="419" t="s">
        <v>413</v>
      </c>
      <c r="BJ409" s="419" t="s">
        <v>413</v>
      </c>
      <c r="BK409" s="419" t="s">
        <v>413</v>
      </c>
      <c r="BL409" s="372" t="s">
        <v>413</v>
      </c>
      <c r="BM409" s="438" t="s">
        <v>413</v>
      </c>
      <c r="BN409" s="442" t="s">
        <v>413</v>
      </c>
      <c r="BO409" s="440" t="s">
        <v>413</v>
      </c>
      <c r="BP409" s="440" t="s">
        <v>413</v>
      </c>
      <c r="BQ409" s="440" t="s">
        <v>413</v>
      </c>
      <c r="BR409" s="441" t="s">
        <v>413</v>
      </c>
      <c r="BS409" s="438" t="s">
        <v>413</v>
      </c>
      <c r="BT409" s="442" t="s">
        <v>413</v>
      </c>
      <c r="BU409" s="440" t="s">
        <v>413</v>
      </c>
      <c r="BV409" s="440" t="s">
        <v>413</v>
      </c>
      <c r="BW409" s="440" t="s">
        <v>413</v>
      </c>
      <c r="BX409" s="443" t="s">
        <v>413</v>
      </c>
      <c r="BY409" s="443" t="s">
        <v>413</v>
      </c>
      <c r="BZ409" s="443" t="s">
        <v>413</v>
      </c>
      <c r="CA409" s="443" t="s">
        <v>413</v>
      </c>
      <c r="CB409" s="443" t="s">
        <v>413</v>
      </c>
      <c r="CC409" s="440" t="s">
        <v>413</v>
      </c>
      <c r="CD409" s="440" t="s">
        <v>413</v>
      </c>
      <c r="CE409" s="441" t="s">
        <v>413</v>
      </c>
      <c r="CF409" s="438" t="s">
        <v>413</v>
      </c>
      <c r="CG409" s="442" t="s">
        <v>413</v>
      </c>
      <c r="CH409" s="440" t="s">
        <v>413</v>
      </c>
      <c r="CI409" s="440" t="s">
        <v>413</v>
      </c>
      <c r="CJ409" s="440" t="s">
        <v>413</v>
      </c>
      <c r="CK409" s="440" t="s">
        <v>413</v>
      </c>
      <c r="CL409" s="440" t="s">
        <v>413</v>
      </c>
      <c r="CM409" s="440" t="s">
        <v>413</v>
      </c>
      <c r="CN409" s="440" t="s">
        <v>413</v>
      </c>
      <c r="CO409" s="440" t="s">
        <v>413</v>
      </c>
      <c r="CP409" s="440" t="s">
        <v>413</v>
      </c>
      <c r="CQ409" s="440" t="s">
        <v>413</v>
      </c>
      <c r="CR409" s="440" t="s">
        <v>413</v>
      </c>
      <c r="CS409" s="441" t="s">
        <v>413</v>
      </c>
      <c r="CT409" s="438">
        <v>15</v>
      </c>
      <c r="CU409" s="371" t="s">
        <v>413</v>
      </c>
      <c r="CV409" s="419" t="s">
        <v>413</v>
      </c>
      <c r="CW409" s="419" t="s">
        <v>413</v>
      </c>
      <c r="CX409" s="419" t="s">
        <v>413</v>
      </c>
      <c r="CY409" s="372" t="s">
        <v>413</v>
      </c>
      <c r="CZ409" s="438">
        <v>15</v>
      </c>
      <c r="DA409" s="439" t="s">
        <v>413</v>
      </c>
      <c r="DB409" s="440" t="s">
        <v>413</v>
      </c>
      <c r="DC409" s="440" t="s">
        <v>413</v>
      </c>
      <c r="DD409" s="440" t="s">
        <v>413</v>
      </c>
      <c r="DE409" s="440" t="s">
        <v>413</v>
      </c>
      <c r="DF409" s="441" t="s">
        <v>413</v>
      </c>
      <c r="DG409" s="438">
        <v>12.5</v>
      </c>
      <c r="DH409" s="438" t="s">
        <v>413</v>
      </c>
      <c r="DI409" s="371" t="s">
        <v>413</v>
      </c>
      <c r="DJ409" s="419">
        <v>13</v>
      </c>
      <c r="DK409" s="372" t="s">
        <v>413</v>
      </c>
      <c r="DL409" s="444" t="s">
        <v>413</v>
      </c>
      <c r="DM409" s="371" t="s">
        <v>413</v>
      </c>
      <c r="DN409" s="372" t="s">
        <v>413</v>
      </c>
      <c r="DO409" s="97"/>
      <c r="DP409" s="97"/>
      <c r="DQ409" s="97"/>
      <c r="DR409" s="97"/>
      <c r="DS409" s="97"/>
      <c r="DT409" s="97"/>
      <c r="DU409" s="6"/>
    </row>
    <row r="410" spans="1:130" s="32" customFormat="1" ht="16.5" customHeight="1">
      <c r="A410" s="272" t="s">
        <v>105</v>
      </c>
      <c r="B410" s="445"/>
      <c r="C410" s="419"/>
      <c r="D410" s="419"/>
      <c r="E410" s="419"/>
      <c r="F410" s="419"/>
      <c r="G410" s="419"/>
      <c r="H410" s="419"/>
      <c r="I410" s="419"/>
      <c r="J410" s="419"/>
      <c r="K410" s="419"/>
      <c r="L410" s="419"/>
      <c r="M410" s="419"/>
      <c r="N410" s="419"/>
      <c r="O410" s="445"/>
      <c r="P410" s="419"/>
      <c r="Q410" s="419"/>
      <c r="R410" s="419"/>
      <c r="S410" s="419"/>
      <c r="T410" s="419"/>
      <c r="U410" s="419"/>
      <c r="V410" s="419"/>
      <c r="W410" s="419"/>
      <c r="X410" s="438"/>
      <c r="Y410" s="371"/>
      <c r="Z410" s="419"/>
      <c r="AA410" s="419"/>
      <c r="AB410" s="372"/>
      <c r="AC410" s="438"/>
      <c r="AD410" s="371"/>
      <c r="AE410" s="419"/>
      <c r="AF410" s="419"/>
      <c r="AG410" s="419"/>
      <c r="AH410" s="419"/>
      <c r="AI410" s="372"/>
      <c r="AJ410" s="438"/>
      <c r="AK410" s="371"/>
      <c r="AL410" s="372"/>
      <c r="AM410" s="438"/>
      <c r="AN410" s="419"/>
      <c r="AO410" s="419"/>
      <c r="AP410" s="419"/>
      <c r="AQ410" s="419"/>
      <c r="AR410" s="419"/>
      <c r="AS410" s="419"/>
      <c r="AT410" s="419"/>
      <c r="AU410" s="419"/>
      <c r="AV410" s="419"/>
      <c r="AW410" s="419"/>
      <c r="AX410" s="438"/>
      <c r="AY410" s="419"/>
      <c r="AZ410" s="419"/>
      <c r="BA410" s="419"/>
      <c r="BB410" s="419"/>
      <c r="BC410" s="419"/>
      <c r="BD410" s="438"/>
      <c r="BE410" s="419"/>
      <c r="BF410" s="419"/>
      <c r="BG410" s="419"/>
      <c r="BH410" s="419"/>
      <c r="BI410" s="419"/>
      <c r="BJ410" s="419"/>
      <c r="BK410" s="419"/>
      <c r="BL410" s="372"/>
      <c r="BM410" s="438"/>
      <c r="BN410" s="419"/>
      <c r="BO410" s="419"/>
      <c r="BP410" s="419"/>
      <c r="BQ410" s="419"/>
      <c r="BR410" s="419"/>
      <c r="BS410" s="438"/>
      <c r="BT410" s="419"/>
      <c r="BU410" s="419"/>
      <c r="BV410" s="419"/>
      <c r="BW410" s="419"/>
      <c r="BX410" s="419"/>
      <c r="BY410" s="419"/>
      <c r="BZ410" s="419"/>
      <c r="CA410" s="419"/>
      <c r="CB410" s="419"/>
      <c r="CC410" s="419"/>
      <c r="CD410" s="419"/>
      <c r="CE410" s="419"/>
      <c r="CF410" s="438"/>
      <c r="CG410" s="419"/>
      <c r="CH410" s="419"/>
      <c r="CI410" s="419"/>
      <c r="CJ410" s="419"/>
      <c r="CK410" s="419"/>
      <c r="CL410" s="419"/>
      <c r="CM410" s="419"/>
      <c r="CN410" s="419"/>
      <c r="CO410" s="419"/>
      <c r="CP410" s="419"/>
      <c r="CQ410" s="419"/>
      <c r="CR410" s="419"/>
      <c r="CS410" s="419"/>
      <c r="CT410" s="438"/>
      <c r="CU410" s="371"/>
      <c r="CV410" s="419"/>
      <c r="CW410" s="419"/>
      <c r="CX410" s="419"/>
      <c r="CY410" s="372"/>
      <c r="CZ410" s="445"/>
      <c r="DA410" s="419"/>
      <c r="DB410" s="419"/>
      <c r="DC410" s="419"/>
      <c r="DD410" s="419"/>
      <c r="DE410" s="419"/>
      <c r="DF410" s="419"/>
      <c r="DG410" s="445"/>
      <c r="DH410" s="438"/>
      <c r="DI410" s="371"/>
      <c r="DJ410" s="419"/>
      <c r="DK410" s="372"/>
      <c r="DL410" s="444"/>
      <c r="DM410" s="371"/>
      <c r="DN410" s="372"/>
      <c r="DO410" s="6"/>
      <c r="DP410" s="6"/>
      <c r="DQ410" s="6"/>
      <c r="DR410" s="6"/>
      <c r="DS410" s="6"/>
      <c r="DT410" s="6"/>
      <c r="DU410" s="6"/>
    </row>
    <row r="411" spans="1:130" s="32" customFormat="1" ht="16.5" customHeight="1">
      <c r="A411" s="271" t="s">
        <v>297</v>
      </c>
      <c r="B411" s="438" t="s">
        <v>413</v>
      </c>
      <c r="C411" s="439" t="s">
        <v>413</v>
      </c>
      <c r="D411" s="440" t="s">
        <v>413</v>
      </c>
      <c r="E411" s="440" t="s">
        <v>413</v>
      </c>
      <c r="F411" s="440" t="s">
        <v>413</v>
      </c>
      <c r="G411" s="440" t="s">
        <v>413</v>
      </c>
      <c r="H411" s="440" t="s">
        <v>413</v>
      </c>
      <c r="I411" s="440" t="s">
        <v>413</v>
      </c>
      <c r="J411" s="440" t="s">
        <v>413</v>
      </c>
      <c r="K411" s="440" t="s">
        <v>413</v>
      </c>
      <c r="L411" s="440" t="s">
        <v>413</v>
      </c>
      <c r="M411" s="440" t="s">
        <v>413</v>
      </c>
      <c r="N411" s="441" t="s">
        <v>413</v>
      </c>
      <c r="O411" s="438" t="s">
        <v>413</v>
      </c>
      <c r="P411" s="439" t="s">
        <v>413</v>
      </c>
      <c r="Q411" s="440" t="s">
        <v>413</v>
      </c>
      <c r="R411" s="440" t="s">
        <v>413</v>
      </c>
      <c r="S411" s="440" t="s">
        <v>413</v>
      </c>
      <c r="T411" s="440" t="s">
        <v>413</v>
      </c>
      <c r="U411" s="440" t="s">
        <v>413</v>
      </c>
      <c r="V411" s="440" t="s">
        <v>413</v>
      </c>
      <c r="W411" s="441" t="s">
        <v>413</v>
      </c>
      <c r="X411" s="438">
        <v>34</v>
      </c>
      <c r="Y411" s="371" t="s">
        <v>413</v>
      </c>
      <c r="Z411" s="419" t="s">
        <v>413</v>
      </c>
      <c r="AA411" s="419" t="s">
        <v>413</v>
      </c>
      <c r="AB411" s="372" t="s">
        <v>413</v>
      </c>
      <c r="AC411" s="438">
        <v>32</v>
      </c>
      <c r="AD411" s="371" t="s">
        <v>413</v>
      </c>
      <c r="AE411" s="419" t="s">
        <v>413</v>
      </c>
      <c r="AF411" s="419" t="s">
        <v>413</v>
      </c>
      <c r="AG411" s="419" t="s">
        <v>413</v>
      </c>
      <c r="AH411" s="419" t="s">
        <v>413</v>
      </c>
      <c r="AI411" s="372" t="s">
        <v>413</v>
      </c>
      <c r="AJ411" s="438">
        <v>42</v>
      </c>
      <c r="AK411" s="371" t="s">
        <v>413</v>
      </c>
      <c r="AL411" s="372" t="s">
        <v>413</v>
      </c>
      <c r="AM411" s="438" t="s">
        <v>413</v>
      </c>
      <c r="AN411" s="442" t="s">
        <v>413</v>
      </c>
      <c r="AO411" s="440" t="s">
        <v>413</v>
      </c>
      <c r="AP411" s="440" t="s">
        <v>413</v>
      </c>
      <c r="AQ411" s="440" t="s">
        <v>413</v>
      </c>
      <c r="AR411" s="440" t="s">
        <v>413</v>
      </c>
      <c r="AS411" s="440" t="s">
        <v>413</v>
      </c>
      <c r="AT411" s="440" t="s">
        <v>413</v>
      </c>
      <c r="AU411" s="443" t="s">
        <v>413</v>
      </c>
      <c r="AV411" s="443" t="s">
        <v>413</v>
      </c>
      <c r="AW411" s="441" t="s">
        <v>413</v>
      </c>
      <c r="AX411" s="438" t="s">
        <v>413</v>
      </c>
      <c r="AY411" s="442" t="s">
        <v>413</v>
      </c>
      <c r="AZ411" s="440" t="s">
        <v>413</v>
      </c>
      <c r="BA411" s="440" t="s">
        <v>413</v>
      </c>
      <c r="BB411" s="440" t="s">
        <v>413</v>
      </c>
      <c r="BC411" s="441" t="s">
        <v>413</v>
      </c>
      <c r="BD411" s="438">
        <v>27</v>
      </c>
      <c r="BE411" s="419" t="s">
        <v>413</v>
      </c>
      <c r="BF411" s="419" t="s">
        <v>413</v>
      </c>
      <c r="BG411" s="419" t="s">
        <v>413</v>
      </c>
      <c r="BH411" s="419" t="s">
        <v>413</v>
      </c>
      <c r="BI411" s="419" t="s">
        <v>413</v>
      </c>
      <c r="BJ411" s="419" t="s">
        <v>413</v>
      </c>
      <c r="BK411" s="419" t="s">
        <v>413</v>
      </c>
      <c r="BL411" s="372" t="s">
        <v>413</v>
      </c>
      <c r="BM411" s="438" t="s">
        <v>413</v>
      </c>
      <c r="BN411" s="442" t="s">
        <v>413</v>
      </c>
      <c r="BO411" s="440" t="s">
        <v>413</v>
      </c>
      <c r="BP411" s="440" t="s">
        <v>413</v>
      </c>
      <c r="BQ411" s="440" t="s">
        <v>413</v>
      </c>
      <c r="BR411" s="441" t="s">
        <v>413</v>
      </c>
      <c r="BS411" s="438" t="s">
        <v>413</v>
      </c>
      <c r="BT411" s="442" t="s">
        <v>413</v>
      </c>
      <c r="BU411" s="440" t="s">
        <v>413</v>
      </c>
      <c r="BV411" s="440" t="s">
        <v>413</v>
      </c>
      <c r="BW411" s="440" t="s">
        <v>413</v>
      </c>
      <c r="BX411" s="443" t="s">
        <v>413</v>
      </c>
      <c r="BY411" s="443" t="s">
        <v>413</v>
      </c>
      <c r="BZ411" s="443" t="s">
        <v>413</v>
      </c>
      <c r="CA411" s="443" t="s">
        <v>413</v>
      </c>
      <c r="CB411" s="443" t="s">
        <v>413</v>
      </c>
      <c r="CC411" s="440" t="s">
        <v>413</v>
      </c>
      <c r="CD411" s="440" t="s">
        <v>413</v>
      </c>
      <c r="CE411" s="441" t="s">
        <v>413</v>
      </c>
      <c r="CF411" s="438" t="s">
        <v>413</v>
      </c>
      <c r="CG411" s="442" t="s">
        <v>413</v>
      </c>
      <c r="CH411" s="440" t="s">
        <v>413</v>
      </c>
      <c r="CI411" s="440" t="s">
        <v>413</v>
      </c>
      <c r="CJ411" s="440" t="s">
        <v>413</v>
      </c>
      <c r="CK411" s="440" t="s">
        <v>413</v>
      </c>
      <c r="CL411" s="440" t="s">
        <v>413</v>
      </c>
      <c r="CM411" s="440" t="s">
        <v>413</v>
      </c>
      <c r="CN411" s="440" t="s">
        <v>413</v>
      </c>
      <c r="CO411" s="440" t="s">
        <v>413</v>
      </c>
      <c r="CP411" s="440" t="s">
        <v>413</v>
      </c>
      <c r="CQ411" s="440" t="s">
        <v>413</v>
      </c>
      <c r="CR411" s="440" t="s">
        <v>413</v>
      </c>
      <c r="CS411" s="441" t="s">
        <v>413</v>
      </c>
      <c r="CT411" s="438">
        <v>33</v>
      </c>
      <c r="CU411" s="371" t="s">
        <v>413</v>
      </c>
      <c r="CV411" s="419" t="s">
        <v>413</v>
      </c>
      <c r="CW411" s="419" t="s">
        <v>413</v>
      </c>
      <c r="CX411" s="419" t="s">
        <v>413</v>
      </c>
      <c r="CY411" s="372" t="s">
        <v>413</v>
      </c>
      <c r="CZ411" s="438">
        <v>35</v>
      </c>
      <c r="DA411" s="439" t="s">
        <v>413</v>
      </c>
      <c r="DB411" s="440" t="s">
        <v>413</v>
      </c>
      <c r="DC411" s="440" t="s">
        <v>413</v>
      </c>
      <c r="DD411" s="440" t="s">
        <v>413</v>
      </c>
      <c r="DE411" s="440" t="s">
        <v>413</v>
      </c>
      <c r="DF411" s="441" t="s">
        <v>413</v>
      </c>
      <c r="DG411" s="438">
        <v>31.9</v>
      </c>
      <c r="DH411" s="438" t="s">
        <v>413</v>
      </c>
      <c r="DI411" s="371" t="s">
        <v>413</v>
      </c>
      <c r="DJ411" s="419">
        <v>8</v>
      </c>
      <c r="DK411" s="372" t="s">
        <v>413</v>
      </c>
      <c r="DL411" s="444" t="s">
        <v>413</v>
      </c>
      <c r="DM411" s="371" t="s">
        <v>413</v>
      </c>
      <c r="DN411" s="372" t="s">
        <v>413</v>
      </c>
      <c r="DO411" s="97"/>
      <c r="DP411" s="97"/>
      <c r="DQ411" s="97"/>
      <c r="DR411" s="97"/>
      <c r="DS411" s="97"/>
      <c r="DT411" s="97"/>
      <c r="DU411" s="6"/>
    </row>
    <row r="412" spans="1:130" s="32" customFormat="1" ht="16.5" customHeight="1">
      <c r="A412" s="271" t="s">
        <v>106</v>
      </c>
      <c r="B412" s="438" t="s">
        <v>413</v>
      </c>
      <c r="C412" s="439" t="s">
        <v>413</v>
      </c>
      <c r="D412" s="440" t="s">
        <v>413</v>
      </c>
      <c r="E412" s="440" t="s">
        <v>413</v>
      </c>
      <c r="F412" s="440" t="s">
        <v>413</v>
      </c>
      <c r="G412" s="440" t="s">
        <v>413</v>
      </c>
      <c r="H412" s="440" t="s">
        <v>413</v>
      </c>
      <c r="I412" s="440" t="s">
        <v>413</v>
      </c>
      <c r="J412" s="440" t="s">
        <v>413</v>
      </c>
      <c r="K412" s="440" t="s">
        <v>413</v>
      </c>
      <c r="L412" s="440" t="s">
        <v>413</v>
      </c>
      <c r="M412" s="440" t="s">
        <v>413</v>
      </c>
      <c r="N412" s="441" t="s">
        <v>413</v>
      </c>
      <c r="O412" s="438" t="s">
        <v>413</v>
      </c>
      <c r="P412" s="439" t="s">
        <v>413</v>
      </c>
      <c r="Q412" s="440" t="s">
        <v>413</v>
      </c>
      <c r="R412" s="440" t="s">
        <v>413</v>
      </c>
      <c r="S412" s="440" t="s">
        <v>413</v>
      </c>
      <c r="T412" s="440" t="s">
        <v>413</v>
      </c>
      <c r="U412" s="440" t="s">
        <v>413</v>
      </c>
      <c r="V412" s="440" t="s">
        <v>413</v>
      </c>
      <c r="W412" s="441" t="s">
        <v>413</v>
      </c>
      <c r="X412" s="438">
        <v>10</v>
      </c>
      <c r="Y412" s="371" t="s">
        <v>413</v>
      </c>
      <c r="Z412" s="419" t="s">
        <v>413</v>
      </c>
      <c r="AA412" s="419" t="s">
        <v>413</v>
      </c>
      <c r="AB412" s="372" t="s">
        <v>413</v>
      </c>
      <c r="AC412" s="438">
        <v>4</v>
      </c>
      <c r="AD412" s="371" t="s">
        <v>413</v>
      </c>
      <c r="AE412" s="419" t="s">
        <v>413</v>
      </c>
      <c r="AF412" s="419" t="s">
        <v>413</v>
      </c>
      <c r="AG412" s="419" t="s">
        <v>413</v>
      </c>
      <c r="AH412" s="419" t="s">
        <v>413</v>
      </c>
      <c r="AI412" s="372" t="s">
        <v>413</v>
      </c>
      <c r="AJ412" s="438">
        <v>4</v>
      </c>
      <c r="AK412" s="371" t="s">
        <v>413</v>
      </c>
      <c r="AL412" s="372" t="s">
        <v>413</v>
      </c>
      <c r="AM412" s="438" t="s">
        <v>413</v>
      </c>
      <c r="AN412" s="442" t="s">
        <v>413</v>
      </c>
      <c r="AO412" s="440" t="s">
        <v>413</v>
      </c>
      <c r="AP412" s="440" t="s">
        <v>413</v>
      </c>
      <c r="AQ412" s="440" t="s">
        <v>413</v>
      </c>
      <c r="AR412" s="440" t="s">
        <v>413</v>
      </c>
      <c r="AS412" s="440" t="s">
        <v>413</v>
      </c>
      <c r="AT412" s="440" t="s">
        <v>413</v>
      </c>
      <c r="AU412" s="443" t="s">
        <v>413</v>
      </c>
      <c r="AV412" s="443" t="s">
        <v>413</v>
      </c>
      <c r="AW412" s="441" t="s">
        <v>413</v>
      </c>
      <c r="AX412" s="438" t="s">
        <v>413</v>
      </c>
      <c r="AY412" s="442" t="s">
        <v>413</v>
      </c>
      <c r="AZ412" s="440" t="s">
        <v>413</v>
      </c>
      <c r="BA412" s="440" t="s">
        <v>413</v>
      </c>
      <c r="BB412" s="440" t="s">
        <v>413</v>
      </c>
      <c r="BC412" s="441" t="s">
        <v>413</v>
      </c>
      <c r="BD412" s="438">
        <v>10</v>
      </c>
      <c r="BE412" s="419" t="s">
        <v>413</v>
      </c>
      <c r="BF412" s="419" t="s">
        <v>413</v>
      </c>
      <c r="BG412" s="419" t="s">
        <v>413</v>
      </c>
      <c r="BH412" s="419" t="s">
        <v>413</v>
      </c>
      <c r="BI412" s="419" t="s">
        <v>413</v>
      </c>
      <c r="BJ412" s="419" t="s">
        <v>413</v>
      </c>
      <c r="BK412" s="419" t="s">
        <v>413</v>
      </c>
      <c r="BL412" s="372" t="s">
        <v>413</v>
      </c>
      <c r="BM412" s="438" t="s">
        <v>413</v>
      </c>
      <c r="BN412" s="442" t="s">
        <v>413</v>
      </c>
      <c r="BO412" s="440" t="s">
        <v>413</v>
      </c>
      <c r="BP412" s="440" t="s">
        <v>413</v>
      </c>
      <c r="BQ412" s="440" t="s">
        <v>413</v>
      </c>
      <c r="BR412" s="441" t="s">
        <v>413</v>
      </c>
      <c r="BS412" s="438" t="s">
        <v>413</v>
      </c>
      <c r="BT412" s="442" t="s">
        <v>413</v>
      </c>
      <c r="BU412" s="440" t="s">
        <v>413</v>
      </c>
      <c r="BV412" s="440" t="s">
        <v>413</v>
      </c>
      <c r="BW412" s="440" t="s">
        <v>413</v>
      </c>
      <c r="BX412" s="443" t="s">
        <v>413</v>
      </c>
      <c r="BY412" s="443" t="s">
        <v>413</v>
      </c>
      <c r="BZ412" s="443" t="s">
        <v>413</v>
      </c>
      <c r="CA412" s="443" t="s">
        <v>413</v>
      </c>
      <c r="CB412" s="443" t="s">
        <v>413</v>
      </c>
      <c r="CC412" s="440" t="s">
        <v>413</v>
      </c>
      <c r="CD412" s="440" t="s">
        <v>413</v>
      </c>
      <c r="CE412" s="441" t="s">
        <v>413</v>
      </c>
      <c r="CF412" s="438" t="s">
        <v>413</v>
      </c>
      <c r="CG412" s="442" t="s">
        <v>413</v>
      </c>
      <c r="CH412" s="440" t="s">
        <v>413</v>
      </c>
      <c r="CI412" s="440" t="s">
        <v>413</v>
      </c>
      <c r="CJ412" s="440" t="s">
        <v>413</v>
      </c>
      <c r="CK412" s="440" t="s">
        <v>413</v>
      </c>
      <c r="CL412" s="440" t="s">
        <v>413</v>
      </c>
      <c r="CM412" s="440" t="s">
        <v>413</v>
      </c>
      <c r="CN412" s="440" t="s">
        <v>413</v>
      </c>
      <c r="CO412" s="440" t="s">
        <v>413</v>
      </c>
      <c r="CP412" s="440" t="s">
        <v>413</v>
      </c>
      <c r="CQ412" s="440" t="s">
        <v>413</v>
      </c>
      <c r="CR412" s="440" t="s">
        <v>413</v>
      </c>
      <c r="CS412" s="441" t="s">
        <v>413</v>
      </c>
      <c r="CT412" s="438">
        <v>10</v>
      </c>
      <c r="CU412" s="371" t="s">
        <v>413</v>
      </c>
      <c r="CV412" s="419" t="s">
        <v>413</v>
      </c>
      <c r="CW412" s="419" t="s">
        <v>413</v>
      </c>
      <c r="CX412" s="419" t="s">
        <v>413</v>
      </c>
      <c r="CY412" s="372" t="s">
        <v>413</v>
      </c>
      <c r="CZ412" s="438">
        <v>6</v>
      </c>
      <c r="DA412" s="439" t="s">
        <v>413</v>
      </c>
      <c r="DB412" s="440" t="s">
        <v>413</v>
      </c>
      <c r="DC412" s="440" t="s">
        <v>413</v>
      </c>
      <c r="DD412" s="440" t="s">
        <v>413</v>
      </c>
      <c r="DE412" s="440" t="s">
        <v>413</v>
      </c>
      <c r="DF412" s="441" t="s">
        <v>413</v>
      </c>
      <c r="DG412" s="438">
        <v>6.8</v>
      </c>
      <c r="DH412" s="438" t="s">
        <v>413</v>
      </c>
      <c r="DI412" s="371" t="s">
        <v>413</v>
      </c>
      <c r="DJ412" s="419">
        <v>3</v>
      </c>
      <c r="DK412" s="372" t="s">
        <v>413</v>
      </c>
      <c r="DL412" s="444" t="s">
        <v>413</v>
      </c>
      <c r="DM412" s="371" t="s">
        <v>413</v>
      </c>
      <c r="DN412" s="372" t="s">
        <v>413</v>
      </c>
      <c r="DO412" s="97"/>
      <c r="DP412" s="97"/>
      <c r="DQ412" s="97"/>
      <c r="DR412" s="97"/>
      <c r="DS412" s="97"/>
      <c r="DT412" s="97"/>
      <c r="DU412" s="6"/>
    </row>
    <row r="413" spans="1:130" s="32" customFormat="1" ht="16.5" customHeight="1">
      <c r="A413" s="271" t="s">
        <v>157</v>
      </c>
      <c r="B413" s="438" t="s">
        <v>413</v>
      </c>
      <c r="C413" s="439" t="s">
        <v>413</v>
      </c>
      <c r="D413" s="440" t="s">
        <v>413</v>
      </c>
      <c r="E413" s="440" t="s">
        <v>413</v>
      </c>
      <c r="F413" s="440" t="s">
        <v>413</v>
      </c>
      <c r="G413" s="440" t="s">
        <v>413</v>
      </c>
      <c r="H413" s="440" t="s">
        <v>413</v>
      </c>
      <c r="I413" s="440" t="s">
        <v>413</v>
      </c>
      <c r="J413" s="440" t="s">
        <v>413</v>
      </c>
      <c r="K413" s="440" t="s">
        <v>413</v>
      </c>
      <c r="L413" s="440" t="s">
        <v>413</v>
      </c>
      <c r="M413" s="440" t="s">
        <v>413</v>
      </c>
      <c r="N413" s="441" t="s">
        <v>413</v>
      </c>
      <c r="O413" s="438" t="s">
        <v>413</v>
      </c>
      <c r="P413" s="439" t="s">
        <v>413</v>
      </c>
      <c r="Q413" s="440" t="s">
        <v>413</v>
      </c>
      <c r="R413" s="440" t="s">
        <v>413</v>
      </c>
      <c r="S413" s="440" t="s">
        <v>413</v>
      </c>
      <c r="T413" s="440" t="s">
        <v>413</v>
      </c>
      <c r="U413" s="440" t="s">
        <v>413</v>
      </c>
      <c r="V413" s="440" t="s">
        <v>413</v>
      </c>
      <c r="W413" s="441" t="s">
        <v>413</v>
      </c>
      <c r="X413" s="438">
        <v>6</v>
      </c>
      <c r="Y413" s="371" t="s">
        <v>413</v>
      </c>
      <c r="Z413" s="419" t="s">
        <v>413</v>
      </c>
      <c r="AA413" s="419" t="s">
        <v>413</v>
      </c>
      <c r="AB413" s="372" t="s">
        <v>413</v>
      </c>
      <c r="AC413" s="438">
        <v>5</v>
      </c>
      <c r="AD413" s="371" t="s">
        <v>413</v>
      </c>
      <c r="AE413" s="419" t="s">
        <v>413</v>
      </c>
      <c r="AF413" s="419" t="s">
        <v>413</v>
      </c>
      <c r="AG413" s="419" t="s">
        <v>413</v>
      </c>
      <c r="AH413" s="419" t="s">
        <v>413</v>
      </c>
      <c r="AI413" s="372" t="s">
        <v>413</v>
      </c>
      <c r="AJ413" s="438">
        <v>5</v>
      </c>
      <c r="AK413" s="371" t="s">
        <v>413</v>
      </c>
      <c r="AL413" s="372" t="s">
        <v>413</v>
      </c>
      <c r="AM413" s="438" t="s">
        <v>413</v>
      </c>
      <c r="AN413" s="442" t="s">
        <v>413</v>
      </c>
      <c r="AO413" s="440" t="s">
        <v>413</v>
      </c>
      <c r="AP413" s="440" t="s">
        <v>413</v>
      </c>
      <c r="AQ413" s="440" t="s">
        <v>413</v>
      </c>
      <c r="AR413" s="440" t="s">
        <v>413</v>
      </c>
      <c r="AS413" s="440" t="s">
        <v>413</v>
      </c>
      <c r="AT413" s="440" t="s">
        <v>413</v>
      </c>
      <c r="AU413" s="443" t="s">
        <v>413</v>
      </c>
      <c r="AV413" s="443" t="s">
        <v>413</v>
      </c>
      <c r="AW413" s="441" t="s">
        <v>413</v>
      </c>
      <c r="AX413" s="438" t="s">
        <v>413</v>
      </c>
      <c r="AY413" s="442" t="s">
        <v>413</v>
      </c>
      <c r="AZ413" s="440" t="s">
        <v>413</v>
      </c>
      <c r="BA413" s="440" t="s">
        <v>413</v>
      </c>
      <c r="BB413" s="440" t="s">
        <v>413</v>
      </c>
      <c r="BC413" s="441" t="s">
        <v>413</v>
      </c>
      <c r="BD413" s="438">
        <v>5</v>
      </c>
      <c r="BE413" s="371" t="s">
        <v>413</v>
      </c>
      <c r="BF413" s="419" t="s">
        <v>413</v>
      </c>
      <c r="BG413" s="419" t="s">
        <v>413</v>
      </c>
      <c r="BH413" s="419" t="s">
        <v>413</v>
      </c>
      <c r="BI413" s="419" t="s">
        <v>413</v>
      </c>
      <c r="BJ413" s="419" t="s">
        <v>413</v>
      </c>
      <c r="BK413" s="419" t="s">
        <v>413</v>
      </c>
      <c r="BL413" s="372" t="s">
        <v>413</v>
      </c>
      <c r="BM413" s="438" t="s">
        <v>413</v>
      </c>
      <c r="BN413" s="442" t="s">
        <v>413</v>
      </c>
      <c r="BO413" s="440" t="s">
        <v>413</v>
      </c>
      <c r="BP413" s="440" t="s">
        <v>413</v>
      </c>
      <c r="BQ413" s="440" t="s">
        <v>413</v>
      </c>
      <c r="BR413" s="441" t="s">
        <v>413</v>
      </c>
      <c r="BS413" s="438" t="s">
        <v>413</v>
      </c>
      <c r="BT413" s="442" t="s">
        <v>413</v>
      </c>
      <c r="BU413" s="440" t="s">
        <v>413</v>
      </c>
      <c r="BV413" s="440" t="s">
        <v>413</v>
      </c>
      <c r="BW413" s="440" t="s">
        <v>413</v>
      </c>
      <c r="BX413" s="443" t="s">
        <v>413</v>
      </c>
      <c r="BY413" s="443" t="s">
        <v>413</v>
      </c>
      <c r="BZ413" s="443" t="s">
        <v>413</v>
      </c>
      <c r="CA413" s="443" t="s">
        <v>413</v>
      </c>
      <c r="CB413" s="443" t="s">
        <v>413</v>
      </c>
      <c r="CC413" s="440" t="s">
        <v>413</v>
      </c>
      <c r="CD413" s="440" t="s">
        <v>413</v>
      </c>
      <c r="CE413" s="441" t="s">
        <v>413</v>
      </c>
      <c r="CF413" s="438" t="s">
        <v>413</v>
      </c>
      <c r="CG413" s="442" t="s">
        <v>413</v>
      </c>
      <c r="CH413" s="440" t="s">
        <v>413</v>
      </c>
      <c r="CI413" s="440" t="s">
        <v>413</v>
      </c>
      <c r="CJ413" s="440" t="s">
        <v>413</v>
      </c>
      <c r="CK413" s="440" t="s">
        <v>413</v>
      </c>
      <c r="CL413" s="440" t="s">
        <v>413</v>
      </c>
      <c r="CM413" s="440" t="s">
        <v>413</v>
      </c>
      <c r="CN413" s="440" t="s">
        <v>413</v>
      </c>
      <c r="CO413" s="440" t="s">
        <v>413</v>
      </c>
      <c r="CP413" s="440" t="s">
        <v>413</v>
      </c>
      <c r="CQ413" s="440" t="s">
        <v>413</v>
      </c>
      <c r="CR413" s="440" t="s">
        <v>413</v>
      </c>
      <c r="CS413" s="441" t="s">
        <v>413</v>
      </c>
      <c r="CT413" s="438">
        <v>6</v>
      </c>
      <c r="CU413" s="371" t="s">
        <v>413</v>
      </c>
      <c r="CV413" s="419" t="s">
        <v>413</v>
      </c>
      <c r="CW413" s="419" t="s">
        <v>413</v>
      </c>
      <c r="CX413" s="419" t="s">
        <v>413</v>
      </c>
      <c r="CY413" s="372" t="s">
        <v>413</v>
      </c>
      <c r="CZ413" s="438">
        <v>9</v>
      </c>
      <c r="DA413" s="439" t="s">
        <v>413</v>
      </c>
      <c r="DB413" s="440" t="s">
        <v>413</v>
      </c>
      <c r="DC413" s="440" t="s">
        <v>413</v>
      </c>
      <c r="DD413" s="440" t="s">
        <v>413</v>
      </c>
      <c r="DE413" s="440" t="s">
        <v>413</v>
      </c>
      <c r="DF413" s="441" t="s">
        <v>413</v>
      </c>
      <c r="DG413" s="438">
        <v>5.8</v>
      </c>
      <c r="DH413" s="438" t="s">
        <v>413</v>
      </c>
      <c r="DI413" s="371" t="s">
        <v>413</v>
      </c>
      <c r="DJ413" s="419">
        <v>2</v>
      </c>
      <c r="DK413" s="372" t="s">
        <v>413</v>
      </c>
      <c r="DL413" s="444" t="s">
        <v>413</v>
      </c>
      <c r="DM413" s="371" t="s">
        <v>413</v>
      </c>
      <c r="DN413" s="372" t="s">
        <v>413</v>
      </c>
      <c r="DO413" s="97"/>
      <c r="DP413" s="97"/>
      <c r="DQ413" s="97"/>
      <c r="DR413" s="97"/>
      <c r="DS413" s="97"/>
      <c r="DT413" s="97"/>
      <c r="DU413" s="6"/>
    </row>
    <row r="414" spans="1:130" s="6" customFormat="1" ht="16.5" customHeight="1">
      <c r="A414" s="170" t="s">
        <v>591</v>
      </c>
      <c r="B414" s="446">
        <v>6.2</v>
      </c>
      <c r="C414" s="439" t="s">
        <v>413</v>
      </c>
      <c r="D414" s="440" t="s">
        <v>413</v>
      </c>
      <c r="E414" s="440" t="s">
        <v>413</v>
      </c>
      <c r="F414" s="440" t="s">
        <v>413</v>
      </c>
      <c r="G414" s="440" t="s">
        <v>413</v>
      </c>
      <c r="H414" s="440" t="s">
        <v>413</v>
      </c>
      <c r="I414" s="440" t="s">
        <v>413</v>
      </c>
      <c r="J414" s="440" t="s">
        <v>413</v>
      </c>
      <c r="K414" s="440" t="s">
        <v>413</v>
      </c>
      <c r="L414" s="440" t="s">
        <v>413</v>
      </c>
      <c r="M414" s="440" t="s">
        <v>413</v>
      </c>
      <c r="N414" s="441" t="s">
        <v>413</v>
      </c>
      <c r="O414" s="446">
        <v>6.5</v>
      </c>
      <c r="P414" s="439" t="s">
        <v>413</v>
      </c>
      <c r="Q414" s="440" t="s">
        <v>413</v>
      </c>
      <c r="R414" s="440" t="s">
        <v>413</v>
      </c>
      <c r="S414" s="440" t="s">
        <v>413</v>
      </c>
      <c r="T414" s="440" t="s">
        <v>413</v>
      </c>
      <c r="U414" s="440" t="s">
        <v>413</v>
      </c>
      <c r="V414" s="440" t="s">
        <v>413</v>
      </c>
      <c r="W414" s="441" t="s">
        <v>413</v>
      </c>
      <c r="X414" s="446">
        <v>6.7</v>
      </c>
      <c r="Y414" s="442" t="s">
        <v>413</v>
      </c>
      <c r="Z414" s="440" t="s">
        <v>413</v>
      </c>
      <c r="AA414" s="440" t="s">
        <v>413</v>
      </c>
      <c r="AB414" s="441" t="s">
        <v>413</v>
      </c>
      <c r="AC414" s="446">
        <v>6.1</v>
      </c>
      <c r="AD414" s="442" t="s">
        <v>413</v>
      </c>
      <c r="AE414" s="440" t="s">
        <v>413</v>
      </c>
      <c r="AF414" s="440" t="s">
        <v>413</v>
      </c>
      <c r="AG414" s="440" t="s">
        <v>413</v>
      </c>
      <c r="AH414" s="440" t="s">
        <v>413</v>
      </c>
      <c r="AI414" s="441" t="s">
        <v>413</v>
      </c>
      <c r="AJ414" s="446">
        <v>9.1999999999999993</v>
      </c>
      <c r="AK414" s="442" t="s">
        <v>413</v>
      </c>
      <c r="AL414" s="441" t="s">
        <v>413</v>
      </c>
      <c r="AM414" s="446">
        <v>6.6</v>
      </c>
      <c r="AN414" s="442" t="s">
        <v>413</v>
      </c>
      <c r="AO414" s="440" t="s">
        <v>413</v>
      </c>
      <c r="AP414" s="440" t="s">
        <v>413</v>
      </c>
      <c r="AQ414" s="440" t="s">
        <v>413</v>
      </c>
      <c r="AR414" s="440" t="s">
        <v>413</v>
      </c>
      <c r="AS414" s="440" t="s">
        <v>413</v>
      </c>
      <c r="AT414" s="440" t="s">
        <v>413</v>
      </c>
      <c r="AU414" s="443" t="s">
        <v>413</v>
      </c>
      <c r="AV414" s="443" t="s">
        <v>413</v>
      </c>
      <c r="AW414" s="441" t="s">
        <v>413</v>
      </c>
      <c r="AX414" s="446">
        <v>9.6</v>
      </c>
      <c r="AY414" s="442" t="s">
        <v>413</v>
      </c>
      <c r="AZ414" s="440" t="s">
        <v>413</v>
      </c>
      <c r="BA414" s="440" t="s">
        <v>413</v>
      </c>
      <c r="BB414" s="440" t="s">
        <v>413</v>
      </c>
      <c r="BC414" s="441" t="s">
        <v>413</v>
      </c>
      <c r="BD414" s="446">
        <v>7.9</v>
      </c>
      <c r="BE414" s="442" t="s">
        <v>413</v>
      </c>
      <c r="BF414" s="440" t="s">
        <v>413</v>
      </c>
      <c r="BG414" s="440" t="s">
        <v>413</v>
      </c>
      <c r="BH414" s="440" t="s">
        <v>413</v>
      </c>
      <c r="BI414" s="440" t="s">
        <v>413</v>
      </c>
      <c r="BJ414" s="440" t="s">
        <v>413</v>
      </c>
      <c r="BK414" s="440" t="s">
        <v>413</v>
      </c>
      <c r="BL414" s="441" t="s">
        <v>413</v>
      </c>
      <c r="BM414" s="446">
        <v>7.4</v>
      </c>
      <c r="BN414" s="442" t="s">
        <v>413</v>
      </c>
      <c r="BO414" s="440" t="s">
        <v>413</v>
      </c>
      <c r="BP414" s="440" t="s">
        <v>413</v>
      </c>
      <c r="BQ414" s="440" t="s">
        <v>413</v>
      </c>
      <c r="BR414" s="441" t="s">
        <v>413</v>
      </c>
      <c r="BS414" s="446">
        <v>7.3</v>
      </c>
      <c r="BT414" s="442" t="s">
        <v>413</v>
      </c>
      <c r="BU414" s="440" t="s">
        <v>413</v>
      </c>
      <c r="BV414" s="440" t="s">
        <v>413</v>
      </c>
      <c r="BW414" s="440" t="s">
        <v>413</v>
      </c>
      <c r="BX414" s="443" t="s">
        <v>413</v>
      </c>
      <c r="BY414" s="443" t="s">
        <v>413</v>
      </c>
      <c r="BZ414" s="443" t="s">
        <v>413</v>
      </c>
      <c r="CA414" s="443" t="s">
        <v>413</v>
      </c>
      <c r="CB414" s="443" t="s">
        <v>413</v>
      </c>
      <c r="CC414" s="440" t="s">
        <v>413</v>
      </c>
      <c r="CD414" s="440" t="s">
        <v>413</v>
      </c>
      <c r="CE414" s="441" t="s">
        <v>413</v>
      </c>
      <c r="CF414" s="446">
        <v>8</v>
      </c>
      <c r="CG414" s="442" t="s">
        <v>413</v>
      </c>
      <c r="CH414" s="440" t="s">
        <v>413</v>
      </c>
      <c r="CI414" s="440" t="s">
        <v>413</v>
      </c>
      <c r="CJ414" s="440" t="s">
        <v>413</v>
      </c>
      <c r="CK414" s="440" t="s">
        <v>413</v>
      </c>
      <c r="CL414" s="440" t="s">
        <v>413</v>
      </c>
      <c r="CM414" s="440" t="s">
        <v>413</v>
      </c>
      <c r="CN414" s="440" t="s">
        <v>413</v>
      </c>
      <c r="CO414" s="440" t="s">
        <v>413</v>
      </c>
      <c r="CP414" s="440" t="s">
        <v>413</v>
      </c>
      <c r="CQ414" s="440" t="s">
        <v>413</v>
      </c>
      <c r="CR414" s="440" t="s">
        <v>413</v>
      </c>
      <c r="CS414" s="441" t="s">
        <v>413</v>
      </c>
      <c r="CT414" s="446">
        <v>5.3</v>
      </c>
      <c r="CU414" s="442" t="s">
        <v>413</v>
      </c>
      <c r="CV414" s="440" t="s">
        <v>413</v>
      </c>
      <c r="CW414" s="440" t="s">
        <v>413</v>
      </c>
      <c r="CX414" s="440" t="s">
        <v>413</v>
      </c>
      <c r="CY414" s="441" t="s">
        <v>413</v>
      </c>
      <c r="CZ414" s="446">
        <v>10.6</v>
      </c>
      <c r="DA414" s="439" t="s">
        <v>413</v>
      </c>
      <c r="DB414" s="440" t="s">
        <v>413</v>
      </c>
      <c r="DC414" s="440" t="s">
        <v>413</v>
      </c>
      <c r="DD414" s="440" t="s">
        <v>413</v>
      </c>
      <c r="DE414" s="440" t="s">
        <v>413</v>
      </c>
      <c r="DF414" s="441" t="s">
        <v>413</v>
      </c>
      <c r="DG414" s="446">
        <v>7.6</v>
      </c>
      <c r="DH414" s="447" t="s">
        <v>413</v>
      </c>
      <c r="DI414" s="256">
        <v>17.5</v>
      </c>
      <c r="DJ414" s="440">
        <v>18.8</v>
      </c>
      <c r="DK414" s="441">
        <v>29.1</v>
      </c>
      <c r="DL414" s="448" t="s">
        <v>413</v>
      </c>
      <c r="DM414" s="256">
        <v>16</v>
      </c>
      <c r="DN414" s="441">
        <v>25.9</v>
      </c>
    </row>
    <row r="415" spans="1:130" s="6" customFormat="1" ht="16.5" customHeight="1">
      <c r="A415" s="492" t="s">
        <v>538</v>
      </c>
      <c r="B415" s="314">
        <v>985</v>
      </c>
      <c r="C415" s="315" t="s">
        <v>413</v>
      </c>
      <c r="D415" s="315" t="s">
        <v>413</v>
      </c>
      <c r="E415" s="315" t="s">
        <v>413</v>
      </c>
      <c r="F415" s="315" t="s">
        <v>413</v>
      </c>
      <c r="G415" s="315" t="s">
        <v>413</v>
      </c>
      <c r="H415" s="315" t="s">
        <v>413</v>
      </c>
      <c r="I415" s="315" t="s">
        <v>413</v>
      </c>
      <c r="J415" s="315" t="s">
        <v>413</v>
      </c>
      <c r="K415" s="315" t="s">
        <v>413</v>
      </c>
      <c r="L415" s="315" t="s">
        <v>413</v>
      </c>
      <c r="M415" s="315" t="s">
        <v>413</v>
      </c>
      <c r="N415" s="315" t="s">
        <v>413</v>
      </c>
      <c r="O415" s="314">
        <v>429</v>
      </c>
      <c r="P415" s="315" t="s">
        <v>413</v>
      </c>
      <c r="Q415" s="315" t="s">
        <v>413</v>
      </c>
      <c r="R415" s="315" t="s">
        <v>413</v>
      </c>
      <c r="S415" s="315" t="s">
        <v>413</v>
      </c>
      <c r="T415" s="315" t="s">
        <v>413</v>
      </c>
      <c r="U415" s="315" t="s">
        <v>413</v>
      </c>
      <c r="V415" s="315" t="s">
        <v>413</v>
      </c>
      <c r="W415" s="315" t="s">
        <v>413</v>
      </c>
      <c r="X415" s="314">
        <v>434</v>
      </c>
      <c r="Y415" s="315" t="s">
        <v>413</v>
      </c>
      <c r="Z415" s="315" t="s">
        <v>413</v>
      </c>
      <c r="AA415" s="315" t="s">
        <v>413</v>
      </c>
      <c r="AB415" s="315" t="s">
        <v>413</v>
      </c>
      <c r="AC415" s="314">
        <v>331</v>
      </c>
      <c r="AD415" s="315" t="s">
        <v>413</v>
      </c>
      <c r="AE415" s="315" t="s">
        <v>413</v>
      </c>
      <c r="AF415" s="315" t="s">
        <v>413</v>
      </c>
      <c r="AG415" s="315" t="s">
        <v>413</v>
      </c>
      <c r="AH415" s="315" t="s">
        <v>413</v>
      </c>
      <c r="AI415" s="315" t="s">
        <v>413</v>
      </c>
      <c r="AJ415" s="314">
        <v>54</v>
      </c>
      <c r="AK415" s="315" t="s">
        <v>413</v>
      </c>
      <c r="AL415" s="315" t="s">
        <v>413</v>
      </c>
      <c r="AM415" s="314">
        <v>702</v>
      </c>
      <c r="AN415" s="315" t="s">
        <v>413</v>
      </c>
      <c r="AO415" s="315" t="s">
        <v>413</v>
      </c>
      <c r="AP415" s="315" t="s">
        <v>413</v>
      </c>
      <c r="AQ415" s="315" t="s">
        <v>413</v>
      </c>
      <c r="AR415" s="315" t="s">
        <v>413</v>
      </c>
      <c r="AS415" s="315" t="s">
        <v>413</v>
      </c>
      <c r="AT415" s="315" t="s">
        <v>413</v>
      </c>
      <c r="AU415" s="315" t="s">
        <v>413</v>
      </c>
      <c r="AV415" s="315" t="s">
        <v>413</v>
      </c>
      <c r="AW415" s="315" t="s">
        <v>413</v>
      </c>
      <c r="AX415" s="314">
        <v>809</v>
      </c>
      <c r="AY415" s="315" t="s">
        <v>413</v>
      </c>
      <c r="AZ415" s="315" t="s">
        <v>413</v>
      </c>
      <c r="BA415" s="315" t="s">
        <v>413</v>
      </c>
      <c r="BB415" s="315" t="s">
        <v>413</v>
      </c>
      <c r="BC415" s="315" t="s">
        <v>413</v>
      </c>
      <c r="BD415" s="314">
        <v>1289</v>
      </c>
      <c r="BE415" s="315" t="s">
        <v>413</v>
      </c>
      <c r="BF415" s="315" t="s">
        <v>413</v>
      </c>
      <c r="BG415" s="315" t="s">
        <v>413</v>
      </c>
      <c r="BH415" s="315" t="s">
        <v>413</v>
      </c>
      <c r="BI415" s="315" t="s">
        <v>413</v>
      </c>
      <c r="BJ415" s="315" t="s">
        <v>413</v>
      </c>
      <c r="BK415" s="315" t="s">
        <v>413</v>
      </c>
      <c r="BL415" s="315" t="s">
        <v>413</v>
      </c>
      <c r="BM415" s="314">
        <v>450</v>
      </c>
      <c r="BN415" s="315" t="s">
        <v>413</v>
      </c>
      <c r="BO415" s="315" t="s">
        <v>413</v>
      </c>
      <c r="BP415" s="315" t="s">
        <v>413</v>
      </c>
      <c r="BQ415" s="315" t="s">
        <v>413</v>
      </c>
      <c r="BR415" s="315" t="s">
        <v>413</v>
      </c>
      <c r="BS415" s="314">
        <v>745</v>
      </c>
      <c r="BT415" s="364" t="s">
        <v>413</v>
      </c>
      <c r="BU415" s="315" t="s">
        <v>413</v>
      </c>
      <c r="BV415" s="315" t="s">
        <v>413</v>
      </c>
      <c r="BW415" s="315" t="s">
        <v>413</v>
      </c>
      <c r="BX415" s="315" t="s">
        <v>413</v>
      </c>
      <c r="BY415" s="315" t="s">
        <v>413</v>
      </c>
      <c r="BZ415" s="315" t="s">
        <v>413</v>
      </c>
      <c r="CA415" s="315" t="s">
        <v>413</v>
      </c>
      <c r="CB415" s="315" t="s">
        <v>413</v>
      </c>
      <c r="CC415" s="315" t="s">
        <v>413</v>
      </c>
      <c r="CD415" s="315" t="s">
        <v>413</v>
      </c>
      <c r="CE415" s="315" t="s">
        <v>413</v>
      </c>
      <c r="CF415" s="314">
        <v>787</v>
      </c>
      <c r="CG415" s="315" t="s">
        <v>413</v>
      </c>
      <c r="CH415" s="315" t="s">
        <v>413</v>
      </c>
      <c r="CI415" s="315" t="s">
        <v>413</v>
      </c>
      <c r="CJ415" s="315" t="s">
        <v>413</v>
      </c>
      <c r="CK415" s="315" t="s">
        <v>413</v>
      </c>
      <c r="CL415" s="315" t="s">
        <v>413</v>
      </c>
      <c r="CM415" s="315" t="s">
        <v>413</v>
      </c>
      <c r="CN415" s="315" t="s">
        <v>413</v>
      </c>
      <c r="CO415" s="315" t="s">
        <v>413</v>
      </c>
      <c r="CP415" s="315" t="s">
        <v>413</v>
      </c>
      <c r="CQ415" s="315" t="s">
        <v>413</v>
      </c>
      <c r="CR415" s="315" t="s">
        <v>413</v>
      </c>
      <c r="CS415" s="315" t="s">
        <v>413</v>
      </c>
      <c r="CT415" s="314">
        <v>528</v>
      </c>
      <c r="CU415" s="315" t="s">
        <v>413</v>
      </c>
      <c r="CV415" s="315" t="s">
        <v>413</v>
      </c>
      <c r="CW415" s="315" t="s">
        <v>413</v>
      </c>
      <c r="CX415" s="315" t="s">
        <v>413</v>
      </c>
      <c r="CY415" s="315" t="s">
        <v>413</v>
      </c>
      <c r="CZ415" s="314">
        <v>644</v>
      </c>
      <c r="DA415" s="315" t="s">
        <v>413</v>
      </c>
      <c r="DB415" s="315" t="s">
        <v>413</v>
      </c>
      <c r="DC415" s="315" t="s">
        <v>413</v>
      </c>
      <c r="DD415" s="315" t="s">
        <v>413</v>
      </c>
      <c r="DE415" s="315" t="s">
        <v>413</v>
      </c>
      <c r="DF415" s="315" t="s">
        <v>413</v>
      </c>
      <c r="DG415" s="314">
        <f>AM415+BS415+B415+O415+X415+AC415+AJ415+BD415+CF415+AX415+BM415+CT415+CZ415</f>
        <v>8187</v>
      </c>
      <c r="DH415" s="314" t="s">
        <v>413</v>
      </c>
      <c r="DI415" s="315" t="s">
        <v>413</v>
      </c>
      <c r="DJ415" s="315" t="s">
        <v>413</v>
      </c>
      <c r="DK415" s="315" t="s">
        <v>413</v>
      </c>
      <c r="DL415" s="314" t="s">
        <v>413</v>
      </c>
      <c r="DM415" s="315" t="s">
        <v>413</v>
      </c>
      <c r="DN415" s="316" t="s">
        <v>413</v>
      </c>
      <c r="DU415" s="1"/>
      <c r="DY415" s="32"/>
      <c r="DZ415" s="32"/>
    </row>
    <row r="416" spans="1:130" s="6" customFormat="1" ht="16.5" customHeight="1">
      <c r="A416" s="493" t="s">
        <v>107</v>
      </c>
      <c r="B416" s="314">
        <v>290</v>
      </c>
      <c r="C416" s="315" t="s">
        <v>413</v>
      </c>
      <c r="D416" s="315" t="s">
        <v>413</v>
      </c>
      <c r="E416" s="315" t="s">
        <v>413</v>
      </c>
      <c r="F416" s="315" t="s">
        <v>413</v>
      </c>
      <c r="G416" s="315" t="s">
        <v>413</v>
      </c>
      <c r="H416" s="315" t="s">
        <v>413</v>
      </c>
      <c r="I416" s="315" t="s">
        <v>413</v>
      </c>
      <c r="J416" s="315" t="s">
        <v>413</v>
      </c>
      <c r="K416" s="315" t="s">
        <v>413</v>
      </c>
      <c r="L416" s="315" t="s">
        <v>413</v>
      </c>
      <c r="M416" s="315" t="s">
        <v>413</v>
      </c>
      <c r="N416" s="315" t="s">
        <v>413</v>
      </c>
      <c r="O416" s="314">
        <v>142</v>
      </c>
      <c r="P416" s="315" t="s">
        <v>413</v>
      </c>
      <c r="Q416" s="315" t="s">
        <v>413</v>
      </c>
      <c r="R416" s="315" t="s">
        <v>413</v>
      </c>
      <c r="S416" s="315" t="s">
        <v>413</v>
      </c>
      <c r="T416" s="315" t="s">
        <v>413</v>
      </c>
      <c r="U416" s="315" t="s">
        <v>413</v>
      </c>
      <c r="V416" s="315" t="s">
        <v>413</v>
      </c>
      <c r="W416" s="315" t="s">
        <v>413</v>
      </c>
      <c r="X416" s="314">
        <v>120</v>
      </c>
      <c r="Y416" s="315" t="s">
        <v>413</v>
      </c>
      <c r="Z416" s="315" t="s">
        <v>413</v>
      </c>
      <c r="AA416" s="315" t="s">
        <v>413</v>
      </c>
      <c r="AB416" s="315" t="s">
        <v>413</v>
      </c>
      <c r="AC416" s="314">
        <v>130</v>
      </c>
      <c r="AD416" s="315" t="s">
        <v>413</v>
      </c>
      <c r="AE416" s="315" t="s">
        <v>413</v>
      </c>
      <c r="AF416" s="315" t="s">
        <v>413</v>
      </c>
      <c r="AG416" s="315" t="s">
        <v>413</v>
      </c>
      <c r="AH416" s="315" t="s">
        <v>413</v>
      </c>
      <c r="AI416" s="315" t="s">
        <v>413</v>
      </c>
      <c r="AJ416" s="314">
        <v>27</v>
      </c>
      <c r="AK416" s="315" t="s">
        <v>413</v>
      </c>
      <c r="AL416" s="315" t="s">
        <v>413</v>
      </c>
      <c r="AM416" s="314">
        <v>201</v>
      </c>
      <c r="AN416" s="315" t="s">
        <v>413</v>
      </c>
      <c r="AO416" s="315" t="s">
        <v>413</v>
      </c>
      <c r="AP416" s="315" t="s">
        <v>413</v>
      </c>
      <c r="AQ416" s="315" t="s">
        <v>413</v>
      </c>
      <c r="AR416" s="315" t="s">
        <v>413</v>
      </c>
      <c r="AS416" s="315" t="s">
        <v>413</v>
      </c>
      <c r="AT416" s="315" t="s">
        <v>413</v>
      </c>
      <c r="AU416" s="315" t="s">
        <v>413</v>
      </c>
      <c r="AV416" s="315" t="s">
        <v>413</v>
      </c>
      <c r="AW416" s="315" t="s">
        <v>413</v>
      </c>
      <c r="AX416" s="314">
        <v>205</v>
      </c>
      <c r="AY416" s="315" t="s">
        <v>413</v>
      </c>
      <c r="AZ416" s="315" t="s">
        <v>413</v>
      </c>
      <c r="BA416" s="315" t="s">
        <v>413</v>
      </c>
      <c r="BB416" s="315" t="s">
        <v>413</v>
      </c>
      <c r="BC416" s="315" t="s">
        <v>413</v>
      </c>
      <c r="BD416" s="314">
        <v>242</v>
      </c>
      <c r="BE416" s="315" t="s">
        <v>413</v>
      </c>
      <c r="BF416" s="315" t="s">
        <v>413</v>
      </c>
      <c r="BG416" s="315" t="s">
        <v>413</v>
      </c>
      <c r="BH416" s="315" t="s">
        <v>413</v>
      </c>
      <c r="BI416" s="315" t="s">
        <v>413</v>
      </c>
      <c r="BJ416" s="315" t="s">
        <v>413</v>
      </c>
      <c r="BK416" s="315" t="s">
        <v>413</v>
      </c>
      <c r="BL416" s="315" t="s">
        <v>413</v>
      </c>
      <c r="BM416" s="314">
        <v>132</v>
      </c>
      <c r="BN416" s="315" t="s">
        <v>413</v>
      </c>
      <c r="BO416" s="315" t="s">
        <v>413</v>
      </c>
      <c r="BP416" s="315" t="s">
        <v>413</v>
      </c>
      <c r="BQ416" s="315" t="s">
        <v>413</v>
      </c>
      <c r="BR416" s="315" t="s">
        <v>413</v>
      </c>
      <c r="BS416" s="314">
        <v>224</v>
      </c>
      <c r="BT416" s="364" t="s">
        <v>413</v>
      </c>
      <c r="BU416" s="315" t="s">
        <v>413</v>
      </c>
      <c r="BV416" s="315" t="s">
        <v>413</v>
      </c>
      <c r="BW416" s="315" t="s">
        <v>413</v>
      </c>
      <c r="BX416" s="315" t="s">
        <v>413</v>
      </c>
      <c r="BY416" s="315" t="s">
        <v>413</v>
      </c>
      <c r="BZ416" s="315" t="s">
        <v>413</v>
      </c>
      <c r="CA416" s="315" t="s">
        <v>413</v>
      </c>
      <c r="CB416" s="315" t="s">
        <v>413</v>
      </c>
      <c r="CC416" s="315" t="s">
        <v>413</v>
      </c>
      <c r="CD416" s="315" t="s">
        <v>413</v>
      </c>
      <c r="CE416" s="315" t="s">
        <v>413</v>
      </c>
      <c r="CF416" s="314">
        <v>229</v>
      </c>
      <c r="CG416" s="315" t="s">
        <v>413</v>
      </c>
      <c r="CH416" s="315" t="s">
        <v>413</v>
      </c>
      <c r="CI416" s="315" t="s">
        <v>413</v>
      </c>
      <c r="CJ416" s="315" t="s">
        <v>413</v>
      </c>
      <c r="CK416" s="315" t="s">
        <v>413</v>
      </c>
      <c r="CL416" s="315" t="s">
        <v>413</v>
      </c>
      <c r="CM416" s="315" t="s">
        <v>413</v>
      </c>
      <c r="CN416" s="315" t="s">
        <v>413</v>
      </c>
      <c r="CO416" s="315" t="s">
        <v>413</v>
      </c>
      <c r="CP416" s="315" t="s">
        <v>413</v>
      </c>
      <c r="CQ416" s="315" t="s">
        <v>413</v>
      </c>
      <c r="CR416" s="315" t="s">
        <v>413</v>
      </c>
      <c r="CS416" s="315" t="s">
        <v>413</v>
      </c>
      <c r="CT416" s="314">
        <v>165</v>
      </c>
      <c r="CU416" s="315" t="s">
        <v>413</v>
      </c>
      <c r="CV416" s="315" t="s">
        <v>413</v>
      </c>
      <c r="CW416" s="315" t="s">
        <v>413</v>
      </c>
      <c r="CX416" s="315" t="s">
        <v>413</v>
      </c>
      <c r="CY416" s="315" t="s">
        <v>413</v>
      </c>
      <c r="CZ416" s="314">
        <v>176</v>
      </c>
      <c r="DA416" s="315" t="s">
        <v>413</v>
      </c>
      <c r="DB416" s="315" t="s">
        <v>413</v>
      </c>
      <c r="DC416" s="315" t="s">
        <v>413</v>
      </c>
      <c r="DD416" s="315" t="s">
        <v>413</v>
      </c>
      <c r="DE416" s="315" t="s">
        <v>413</v>
      </c>
      <c r="DF416" s="315" t="s">
        <v>413</v>
      </c>
      <c r="DG416" s="314">
        <f>AM416+BS416+B416+O416+X416+AC416+AJ416+BD416+CF416+AX416+BM416+CT416+CZ416</f>
        <v>2283</v>
      </c>
      <c r="DH416" s="314" t="s">
        <v>413</v>
      </c>
      <c r="DI416" s="315" t="s">
        <v>413</v>
      </c>
      <c r="DJ416" s="315" t="s">
        <v>413</v>
      </c>
      <c r="DK416" s="315" t="s">
        <v>413</v>
      </c>
      <c r="DL416" s="314" t="s">
        <v>413</v>
      </c>
      <c r="DM416" s="315" t="s">
        <v>413</v>
      </c>
      <c r="DN416" s="316" t="s">
        <v>413</v>
      </c>
      <c r="DU416" s="1"/>
      <c r="DY416" s="32"/>
      <c r="DZ416" s="32"/>
    </row>
    <row r="417" spans="1:130" s="6" customFormat="1" ht="16.5" customHeight="1">
      <c r="A417" s="494" t="s">
        <v>108</v>
      </c>
      <c r="B417" s="357">
        <v>131</v>
      </c>
      <c r="C417" s="360" t="s">
        <v>413</v>
      </c>
      <c r="D417" s="360" t="s">
        <v>413</v>
      </c>
      <c r="E417" s="360" t="s">
        <v>413</v>
      </c>
      <c r="F417" s="360" t="s">
        <v>413</v>
      </c>
      <c r="G417" s="360" t="s">
        <v>413</v>
      </c>
      <c r="H417" s="360" t="s">
        <v>413</v>
      </c>
      <c r="I417" s="360" t="s">
        <v>413</v>
      </c>
      <c r="J417" s="360" t="s">
        <v>413</v>
      </c>
      <c r="K417" s="360" t="s">
        <v>413</v>
      </c>
      <c r="L417" s="360" t="s">
        <v>413</v>
      </c>
      <c r="M417" s="360" t="s">
        <v>413</v>
      </c>
      <c r="N417" s="360" t="s">
        <v>413</v>
      </c>
      <c r="O417" s="357">
        <v>72</v>
      </c>
      <c r="P417" s="360" t="s">
        <v>413</v>
      </c>
      <c r="Q417" s="360" t="s">
        <v>413</v>
      </c>
      <c r="R417" s="360" t="s">
        <v>413</v>
      </c>
      <c r="S417" s="360" t="s">
        <v>413</v>
      </c>
      <c r="T417" s="360" t="s">
        <v>413</v>
      </c>
      <c r="U417" s="360" t="s">
        <v>413</v>
      </c>
      <c r="V417" s="360" t="s">
        <v>413</v>
      </c>
      <c r="W417" s="360" t="s">
        <v>413</v>
      </c>
      <c r="X417" s="357">
        <v>99</v>
      </c>
      <c r="Y417" s="360" t="s">
        <v>413</v>
      </c>
      <c r="Z417" s="360" t="s">
        <v>413</v>
      </c>
      <c r="AA417" s="360" t="s">
        <v>413</v>
      </c>
      <c r="AB417" s="360" t="s">
        <v>413</v>
      </c>
      <c r="AC417" s="357">
        <v>47</v>
      </c>
      <c r="AD417" s="360" t="s">
        <v>413</v>
      </c>
      <c r="AE417" s="360" t="s">
        <v>413</v>
      </c>
      <c r="AF417" s="360" t="s">
        <v>413</v>
      </c>
      <c r="AG417" s="360" t="s">
        <v>413</v>
      </c>
      <c r="AH417" s="360" t="s">
        <v>413</v>
      </c>
      <c r="AI417" s="360" t="s">
        <v>413</v>
      </c>
      <c r="AJ417" s="357">
        <v>2</v>
      </c>
      <c r="AK417" s="360" t="s">
        <v>413</v>
      </c>
      <c r="AL417" s="360" t="s">
        <v>413</v>
      </c>
      <c r="AM417" s="357">
        <v>123</v>
      </c>
      <c r="AN417" s="360" t="s">
        <v>413</v>
      </c>
      <c r="AO417" s="360" t="s">
        <v>413</v>
      </c>
      <c r="AP417" s="360" t="s">
        <v>413</v>
      </c>
      <c r="AQ417" s="360" t="s">
        <v>413</v>
      </c>
      <c r="AR417" s="360" t="s">
        <v>413</v>
      </c>
      <c r="AS417" s="360" t="s">
        <v>413</v>
      </c>
      <c r="AT417" s="360" t="s">
        <v>413</v>
      </c>
      <c r="AU417" s="360" t="s">
        <v>413</v>
      </c>
      <c r="AV417" s="360" t="s">
        <v>413</v>
      </c>
      <c r="AW417" s="360" t="s">
        <v>413</v>
      </c>
      <c r="AX417" s="357">
        <v>173</v>
      </c>
      <c r="AY417" s="360" t="s">
        <v>413</v>
      </c>
      <c r="AZ417" s="360" t="s">
        <v>413</v>
      </c>
      <c r="BA417" s="360" t="s">
        <v>413</v>
      </c>
      <c r="BB417" s="360" t="s">
        <v>413</v>
      </c>
      <c r="BC417" s="360" t="s">
        <v>413</v>
      </c>
      <c r="BD417" s="357">
        <v>181</v>
      </c>
      <c r="BE417" s="360" t="s">
        <v>413</v>
      </c>
      <c r="BF417" s="360" t="s">
        <v>413</v>
      </c>
      <c r="BG417" s="360" t="s">
        <v>413</v>
      </c>
      <c r="BH417" s="360" t="s">
        <v>413</v>
      </c>
      <c r="BI417" s="360" t="s">
        <v>413</v>
      </c>
      <c r="BJ417" s="360" t="s">
        <v>413</v>
      </c>
      <c r="BK417" s="360" t="s">
        <v>413</v>
      </c>
      <c r="BL417" s="360" t="s">
        <v>413</v>
      </c>
      <c r="BM417" s="357">
        <v>91</v>
      </c>
      <c r="BN417" s="360" t="s">
        <v>413</v>
      </c>
      <c r="BO417" s="360" t="s">
        <v>413</v>
      </c>
      <c r="BP417" s="360" t="s">
        <v>413</v>
      </c>
      <c r="BQ417" s="360" t="s">
        <v>413</v>
      </c>
      <c r="BR417" s="360" t="s">
        <v>413</v>
      </c>
      <c r="BS417" s="357">
        <v>126</v>
      </c>
      <c r="BT417" s="365" t="s">
        <v>413</v>
      </c>
      <c r="BU417" s="360" t="s">
        <v>413</v>
      </c>
      <c r="BV417" s="360" t="s">
        <v>413</v>
      </c>
      <c r="BW417" s="360" t="s">
        <v>413</v>
      </c>
      <c r="BX417" s="360" t="s">
        <v>413</v>
      </c>
      <c r="BY417" s="360" t="s">
        <v>413</v>
      </c>
      <c r="BZ417" s="360" t="s">
        <v>413</v>
      </c>
      <c r="CA417" s="360" t="s">
        <v>413</v>
      </c>
      <c r="CB417" s="360" t="s">
        <v>413</v>
      </c>
      <c r="CC417" s="360" t="s">
        <v>413</v>
      </c>
      <c r="CD417" s="360" t="s">
        <v>413</v>
      </c>
      <c r="CE417" s="360" t="s">
        <v>413</v>
      </c>
      <c r="CF417" s="357">
        <v>135</v>
      </c>
      <c r="CG417" s="360" t="s">
        <v>413</v>
      </c>
      <c r="CH417" s="360" t="s">
        <v>413</v>
      </c>
      <c r="CI417" s="360" t="s">
        <v>413</v>
      </c>
      <c r="CJ417" s="360" t="s">
        <v>413</v>
      </c>
      <c r="CK417" s="360" t="s">
        <v>413</v>
      </c>
      <c r="CL417" s="360" t="s">
        <v>413</v>
      </c>
      <c r="CM417" s="360" t="s">
        <v>413</v>
      </c>
      <c r="CN417" s="360" t="s">
        <v>413</v>
      </c>
      <c r="CO417" s="360" t="s">
        <v>413</v>
      </c>
      <c r="CP417" s="360" t="s">
        <v>413</v>
      </c>
      <c r="CQ417" s="360" t="s">
        <v>413</v>
      </c>
      <c r="CR417" s="360" t="s">
        <v>413</v>
      </c>
      <c r="CS417" s="360" t="s">
        <v>413</v>
      </c>
      <c r="CT417" s="357">
        <v>118</v>
      </c>
      <c r="CU417" s="360" t="s">
        <v>413</v>
      </c>
      <c r="CV417" s="360" t="s">
        <v>413</v>
      </c>
      <c r="CW417" s="360" t="s">
        <v>413</v>
      </c>
      <c r="CX417" s="360" t="s">
        <v>413</v>
      </c>
      <c r="CY417" s="360" t="s">
        <v>413</v>
      </c>
      <c r="CZ417" s="357">
        <v>84</v>
      </c>
      <c r="DA417" s="360" t="s">
        <v>413</v>
      </c>
      <c r="DB417" s="360" t="s">
        <v>413</v>
      </c>
      <c r="DC417" s="360" t="s">
        <v>413</v>
      </c>
      <c r="DD417" s="360" t="s">
        <v>413</v>
      </c>
      <c r="DE417" s="360" t="s">
        <v>413</v>
      </c>
      <c r="DF417" s="360" t="s">
        <v>413</v>
      </c>
      <c r="DG417" s="357">
        <f>AM417+BS417+B417+O417+X417+AC417+AJ417+BD417+CF417+AX417+BM417+CT417+CZ417</f>
        <v>1382</v>
      </c>
      <c r="DH417" s="357" t="s">
        <v>413</v>
      </c>
      <c r="DI417" s="360" t="s">
        <v>413</v>
      </c>
      <c r="DJ417" s="360" t="s">
        <v>413</v>
      </c>
      <c r="DK417" s="360" t="s">
        <v>413</v>
      </c>
      <c r="DL417" s="357" t="s">
        <v>413</v>
      </c>
      <c r="DM417" s="360" t="s">
        <v>413</v>
      </c>
      <c r="DN417" s="358" t="s">
        <v>413</v>
      </c>
      <c r="DU417" s="1"/>
      <c r="DY417" s="32"/>
      <c r="DZ417" s="32"/>
    </row>
    <row r="418" spans="1:130" s="105" customFormat="1" ht="16.5" customHeight="1">
      <c r="A418" s="304" t="s">
        <v>2</v>
      </c>
      <c r="B418" s="253"/>
      <c r="C418" s="255"/>
      <c r="D418" s="254"/>
      <c r="E418" s="254"/>
      <c r="F418" s="254"/>
      <c r="G418" s="254"/>
      <c r="H418" s="254"/>
      <c r="I418" s="254"/>
      <c r="J418" s="254"/>
      <c r="K418" s="254"/>
      <c r="L418" s="254"/>
      <c r="M418" s="254"/>
      <c r="N418" s="254"/>
      <c r="O418" s="253"/>
      <c r="P418" s="255"/>
      <c r="Q418" s="254"/>
      <c r="R418" s="254"/>
      <c r="S418" s="254"/>
      <c r="T418" s="254"/>
      <c r="U418" s="254"/>
      <c r="V418" s="254"/>
      <c r="W418" s="254"/>
      <c r="X418" s="119"/>
      <c r="Y418" s="254"/>
      <c r="Z418" s="254"/>
      <c r="AA418" s="254"/>
      <c r="AB418" s="254"/>
      <c r="AC418" s="119"/>
      <c r="AD418" s="254"/>
      <c r="AE418" s="254"/>
      <c r="AF418" s="254"/>
      <c r="AG418" s="254"/>
      <c r="AH418" s="254"/>
      <c r="AI418" s="254"/>
      <c r="AJ418" s="119"/>
      <c r="AK418" s="254"/>
      <c r="AL418" s="254"/>
      <c r="AM418" s="253"/>
      <c r="AN418" s="254"/>
      <c r="AO418" s="254"/>
      <c r="AP418" s="254"/>
      <c r="AQ418" s="254"/>
      <c r="AR418" s="255"/>
      <c r="AS418" s="255"/>
      <c r="AT418" s="254"/>
      <c r="AU418" s="254"/>
      <c r="AV418" s="254"/>
      <c r="AW418" s="254"/>
      <c r="AX418" s="253"/>
      <c r="AY418" s="254"/>
      <c r="AZ418" s="254"/>
      <c r="BA418" s="254"/>
      <c r="BB418" s="254"/>
      <c r="BC418" s="254"/>
      <c r="BD418" s="119"/>
      <c r="BE418" s="254"/>
      <c r="BF418" s="254"/>
      <c r="BG418" s="254"/>
      <c r="BH418" s="254"/>
      <c r="BI418" s="254"/>
      <c r="BJ418" s="254"/>
      <c r="BK418" s="254"/>
      <c r="BL418" s="254"/>
      <c r="BM418" s="253"/>
      <c r="BN418" s="254"/>
      <c r="BO418" s="254"/>
      <c r="BP418" s="254"/>
      <c r="BQ418" s="254"/>
      <c r="BR418" s="254"/>
      <c r="BS418" s="119"/>
      <c r="BT418" s="255"/>
      <c r="BU418" s="255"/>
      <c r="BV418" s="255"/>
      <c r="BW418" s="255"/>
      <c r="BX418" s="255"/>
      <c r="BY418" s="254"/>
      <c r="BZ418" s="254"/>
      <c r="CA418" s="254"/>
      <c r="CB418" s="254"/>
      <c r="CC418" s="254"/>
      <c r="CD418" s="254"/>
      <c r="CE418" s="254"/>
      <c r="CF418" s="119"/>
      <c r="CG418" s="254"/>
      <c r="CH418" s="254"/>
      <c r="CI418" s="254"/>
      <c r="CJ418" s="254"/>
      <c r="CK418" s="254"/>
      <c r="CL418" s="254"/>
      <c r="CM418" s="254"/>
      <c r="CN418" s="254"/>
      <c r="CO418" s="254"/>
      <c r="CP418" s="254"/>
      <c r="CQ418" s="254"/>
      <c r="CR418" s="254"/>
      <c r="CS418" s="254"/>
      <c r="CT418" s="119"/>
      <c r="CU418" s="254"/>
      <c r="CV418" s="254"/>
      <c r="CW418" s="254"/>
      <c r="CX418" s="254"/>
      <c r="CY418" s="254"/>
      <c r="CZ418" s="253"/>
      <c r="DA418" s="255"/>
      <c r="DB418" s="254"/>
      <c r="DC418" s="254"/>
      <c r="DD418" s="254"/>
      <c r="DE418" s="254"/>
      <c r="DF418" s="254"/>
      <c r="DG418" s="253"/>
      <c r="DH418" s="119"/>
      <c r="DI418" s="83"/>
      <c r="DJ418" s="83"/>
      <c r="DK418" s="83"/>
      <c r="DL418" s="119"/>
      <c r="DM418" s="83"/>
      <c r="DN418" s="84"/>
    </row>
    <row r="419" spans="1:130" ht="16.5" customHeight="1">
      <c r="A419" s="20"/>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16"/>
      <c r="CA419" s="16"/>
      <c r="CB419" s="16"/>
      <c r="CC419" s="16"/>
      <c r="CD419" s="16"/>
      <c r="CE419" s="16"/>
      <c r="CF419" s="16"/>
      <c r="CG419" s="16"/>
      <c r="CH419" s="16"/>
      <c r="CI419" s="16"/>
      <c r="CJ419" s="16"/>
      <c r="CK419" s="16"/>
      <c r="CL419" s="16"/>
      <c r="CM419" s="16"/>
      <c r="CN419" s="16"/>
      <c r="CO419" s="16"/>
      <c r="CP419" s="16"/>
      <c r="CQ419" s="16"/>
      <c r="CR419" s="16"/>
      <c r="CS419" s="16"/>
      <c r="CT419" s="16"/>
      <c r="CU419" s="16"/>
      <c r="CV419" s="16"/>
      <c r="CW419" s="16"/>
      <c r="CX419" s="16"/>
      <c r="CY419" s="16"/>
      <c r="CZ419" s="16"/>
      <c r="DA419" s="16"/>
      <c r="DB419" s="16"/>
      <c r="DC419" s="16"/>
      <c r="DD419" s="16"/>
      <c r="DE419" s="16"/>
      <c r="DF419" s="16"/>
      <c r="DG419" s="16"/>
      <c r="DH419" s="16"/>
      <c r="DI419" s="16"/>
      <c r="DJ419" s="16"/>
      <c r="DK419" s="16"/>
      <c r="DL419" s="16"/>
      <c r="DM419" s="16"/>
      <c r="DN419" s="16"/>
    </row>
    <row r="420" spans="1:130" s="6" customFormat="1" ht="16.5" customHeight="1">
      <c r="A420" s="8" t="s">
        <v>628</v>
      </c>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c r="CC420" s="17"/>
      <c r="CD420" s="17"/>
      <c r="CE420" s="17"/>
      <c r="CF420" s="17"/>
      <c r="CG420" s="17"/>
      <c r="CH420" s="17"/>
      <c r="CI420" s="17"/>
      <c r="CJ420" s="17"/>
      <c r="CK420" s="17"/>
      <c r="CL420" s="17"/>
      <c r="CM420" s="17"/>
      <c r="CN420" s="17"/>
      <c r="CO420" s="17"/>
      <c r="CP420" s="17"/>
      <c r="CQ420" s="17"/>
      <c r="CR420" s="17"/>
      <c r="CS420" s="17"/>
      <c r="CT420" s="17"/>
      <c r="CU420" s="17"/>
      <c r="CV420" s="17"/>
      <c r="CW420" s="17"/>
      <c r="CX420" s="17"/>
      <c r="CY420" s="17"/>
      <c r="CZ420" s="17"/>
      <c r="DA420" s="17"/>
      <c r="DB420" s="17"/>
      <c r="DC420" s="17"/>
      <c r="DD420" s="17"/>
      <c r="DE420" s="17"/>
      <c r="DF420" s="17"/>
      <c r="DG420" s="17"/>
      <c r="DH420" s="17"/>
      <c r="DI420" s="17"/>
      <c r="DJ420" s="17"/>
      <c r="DK420" s="17"/>
      <c r="DL420" s="17"/>
      <c r="DM420" s="17"/>
      <c r="DN420" s="17"/>
    </row>
    <row r="421" spans="1:130" s="31" customFormat="1" ht="16.5" customHeight="1">
      <c r="A421" s="35" t="s">
        <v>478</v>
      </c>
      <c r="B421" s="211"/>
      <c r="C421" s="211"/>
      <c r="D421" s="211"/>
      <c r="E421" s="211"/>
      <c r="F421" s="211"/>
      <c r="G421" s="211"/>
      <c r="H421" s="211"/>
      <c r="I421" s="211"/>
      <c r="J421" s="211"/>
      <c r="K421" s="211"/>
      <c r="L421" s="211"/>
      <c r="M421" s="211"/>
      <c r="N421" s="211"/>
      <c r="O421" s="211"/>
      <c r="P421" s="211"/>
      <c r="Q421" s="211"/>
      <c r="R421" s="211"/>
      <c r="S421" s="211"/>
      <c r="T421" s="211"/>
      <c r="U421" s="211"/>
      <c r="V421" s="211"/>
      <c r="W421" s="211"/>
      <c r="X421" s="211"/>
      <c r="Y421" s="211"/>
      <c r="Z421" s="211"/>
      <c r="AA421" s="211"/>
      <c r="AB421" s="211"/>
      <c r="AC421" s="211"/>
      <c r="AD421" s="211"/>
      <c r="AE421" s="211"/>
      <c r="AF421" s="211"/>
      <c r="AG421" s="211"/>
      <c r="AH421" s="211"/>
      <c r="AI421" s="211"/>
      <c r="AJ421" s="211"/>
      <c r="AK421" s="211"/>
      <c r="AL421" s="211"/>
      <c r="AM421" s="211"/>
      <c r="AN421" s="211"/>
      <c r="AO421" s="211"/>
      <c r="AP421" s="211"/>
      <c r="AQ421" s="211"/>
      <c r="AR421" s="211"/>
      <c r="AS421" s="211"/>
      <c r="AT421" s="211"/>
      <c r="AU421" s="211"/>
      <c r="AV421" s="211"/>
      <c r="AW421" s="211"/>
      <c r="AX421" s="211"/>
      <c r="AY421" s="211"/>
      <c r="AZ421" s="211"/>
      <c r="BA421" s="211"/>
      <c r="BB421" s="211"/>
      <c r="BC421" s="211"/>
      <c r="BD421" s="102"/>
      <c r="BE421" s="102"/>
      <c r="BF421" s="211"/>
      <c r="BG421" s="211"/>
      <c r="BH421" s="211"/>
      <c r="BI421" s="211"/>
      <c r="BJ421" s="211"/>
      <c r="BK421" s="211"/>
      <c r="BL421" s="211"/>
      <c r="BM421" s="211"/>
      <c r="BN421" s="211"/>
      <c r="BO421" s="211"/>
      <c r="BP421" s="211"/>
      <c r="BQ421" s="211"/>
      <c r="BR421" s="211"/>
      <c r="BS421" s="211"/>
      <c r="BT421" s="211"/>
      <c r="BU421" s="211"/>
      <c r="BV421" s="211"/>
      <c r="BW421" s="211"/>
      <c r="BX421" s="211"/>
      <c r="BY421" s="211"/>
      <c r="BZ421" s="211"/>
      <c r="CA421" s="211"/>
      <c r="CB421" s="211"/>
      <c r="CC421" s="211"/>
      <c r="CD421" s="211"/>
      <c r="CE421" s="211"/>
      <c r="CF421" s="211"/>
      <c r="CG421" s="211"/>
      <c r="CH421" s="211"/>
      <c r="CI421" s="211"/>
      <c r="CJ421" s="211"/>
      <c r="CK421" s="211"/>
      <c r="CL421" s="211"/>
      <c r="CM421" s="211"/>
      <c r="CN421" s="211"/>
      <c r="CO421" s="211"/>
      <c r="CP421" s="211"/>
      <c r="CQ421" s="211"/>
      <c r="CR421" s="211"/>
      <c r="CS421" s="211"/>
      <c r="CT421" s="211"/>
      <c r="CU421" s="211"/>
      <c r="CV421" s="211"/>
      <c r="CW421" s="211"/>
      <c r="CX421" s="211"/>
      <c r="CY421" s="211"/>
      <c r="CZ421" s="211"/>
      <c r="DA421" s="211"/>
      <c r="DB421" s="211"/>
      <c r="DC421" s="211"/>
      <c r="DD421" s="211"/>
      <c r="DE421" s="211"/>
      <c r="DF421" s="211"/>
      <c r="DG421" s="211"/>
      <c r="DH421" s="211"/>
      <c r="DI421" s="211"/>
      <c r="DJ421" s="211"/>
      <c r="DK421" s="211"/>
      <c r="DL421" s="211"/>
      <c r="DM421" s="211"/>
      <c r="DN421" s="211"/>
    </row>
    <row r="422" spans="1:130" s="10" customFormat="1" ht="16.5" customHeight="1">
      <c r="A422" s="5" t="s">
        <v>612</v>
      </c>
      <c r="B422" s="221"/>
      <c r="C422" s="221"/>
      <c r="D422" s="221"/>
      <c r="E422" s="221"/>
      <c r="F422" s="221"/>
      <c r="G422" s="221"/>
      <c r="H422" s="221"/>
      <c r="I422" s="221"/>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c r="AK422" s="221"/>
      <c r="AL422" s="221"/>
      <c r="AM422" s="221"/>
      <c r="AN422" s="221"/>
      <c r="AO422" s="221"/>
      <c r="AP422" s="221"/>
      <c r="AQ422" s="221"/>
      <c r="AR422" s="221"/>
      <c r="AS422" s="221"/>
      <c r="AT422" s="221"/>
      <c r="AU422" s="221"/>
      <c r="AV422" s="221"/>
      <c r="AW422" s="221"/>
      <c r="AX422" s="221"/>
      <c r="AY422" s="221"/>
      <c r="AZ422" s="221"/>
      <c r="BA422" s="221"/>
      <c r="BB422" s="221"/>
      <c r="BC422" s="221"/>
      <c r="BD422" s="221"/>
      <c r="BE422" s="221"/>
      <c r="BF422" s="221"/>
      <c r="BG422" s="221"/>
      <c r="BH422" s="221"/>
      <c r="BI422" s="221"/>
      <c r="BJ422" s="221"/>
      <c r="BK422" s="221"/>
      <c r="BL422" s="221"/>
      <c r="BM422" s="221"/>
      <c r="BN422" s="221"/>
      <c r="BO422" s="221"/>
      <c r="BP422" s="221"/>
      <c r="BQ422" s="221"/>
      <c r="BR422" s="221"/>
      <c r="BS422" s="221"/>
      <c r="BT422" s="221"/>
      <c r="BU422" s="221"/>
      <c r="BV422" s="221"/>
      <c r="BW422" s="221"/>
      <c r="BX422" s="221"/>
      <c r="BY422" s="221"/>
      <c r="BZ422" s="221"/>
      <c r="CA422" s="221"/>
      <c r="CB422" s="221"/>
      <c r="CC422" s="221"/>
      <c r="CD422" s="221"/>
      <c r="CE422" s="221"/>
      <c r="CF422" s="221"/>
      <c r="CG422" s="221"/>
      <c r="CH422" s="221"/>
      <c r="CI422" s="221"/>
      <c r="CJ422" s="221"/>
      <c r="CK422" s="221"/>
      <c r="CL422" s="221"/>
      <c r="CM422" s="221"/>
      <c r="CN422" s="221"/>
      <c r="CO422" s="221"/>
      <c r="CP422" s="221"/>
      <c r="CQ422" s="221"/>
      <c r="CR422" s="221"/>
      <c r="CS422" s="221"/>
      <c r="CT422" s="221"/>
      <c r="CU422" s="221"/>
      <c r="CV422" s="221"/>
      <c r="CW422" s="221"/>
      <c r="CX422" s="221"/>
      <c r="CY422" s="221"/>
      <c r="CZ422" s="221"/>
      <c r="DA422" s="221"/>
      <c r="DB422" s="221"/>
      <c r="DC422" s="221"/>
      <c r="DD422" s="221"/>
      <c r="DE422" s="221"/>
      <c r="DF422" s="221"/>
      <c r="DG422" s="221"/>
      <c r="DH422" s="221"/>
      <c r="DI422" s="221"/>
      <c r="DJ422" s="221"/>
      <c r="DK422" s="221"/>
      <c r="DL422" s="221"/>
      <c r="DM422" s="221"/>
      <c r="DN422" s="221"/>
    </row>
    <row r="423" spans="1:130" s="7" customFormat="1" ht="25.15" customHeight="1">
      <c r="A423" s="142"/>
      <c r="B423" s="246" t="s">
        <v>568</v>
      </c>
      <c r="C423" s="236" t="s">
        <v>384</v>
      </c>
      <c r="D423" s="236" t="s">
        <v>392</v>
      </c>
      <c r="E423" s="236" t="s">
        <v>385</v>
      </c>
      <c r="F423" s="236" t="s">
        <v>393</v>
      </c>
      <c r="G423" s="236" t="s">
        <v>386</v>
      </c>
      <c r="H423" s="236" t="s">
        <v>387</v>
      </c>
      <c r="I423" s="236" t="s">
        <v>388</v>
      </c>
      <c r="J423" s="236" t="s">
        <v>394</v>
      </c>
      <c r="K423" s="236" t="s">
        <v>395</v>
      </c>
      <c r="L423" s="236" t="s">
        <v>389</v>
      </c>
      <c r="M423" s="236" t="s">
        <v>390</v>
      </c>
      <c r="N423" s="236" t="s">
        <v>391</v>
      </c>
      <c r="O423" s="246" t="s">
        <v>569</v>
      </c>
      <c r="P423" s="236" t="s">
        <v>319</v>
      </c>
      <c r="Q423" s="236" t="s">
        <v>323</v>
      </c>
      <c r="R423" s="236" t="s">
        <v>324</v>
      </c>
      <c r="S423" s="236" t="s">
        <v>320</v>
      </c>
      <c r="T423" s="236" t="s">
        <v>325</v>
      </c>
      <c r="U423" s="236" t="s">
        <v>321</v>
      </c>
      <c r="V423" s="236" t="s">
        <v>322</v>
      </c>
      <c r="W423" s="236" t="s">
        <v>326</v>
      </c>
      <c r="X423" s="246" t="s">
        <v>354</v>
      </c>
      <c r="Y423" s="236" t="s">
        <v>355</v>
      </c>
      <c r="Z423" s="236" t="s">
        <v>356</v>
      </c>
      <c r="AA423" s="236" t="s">
        <v>357</v>
      </c>
      <c r="AB423" s="236" t="s">
        <v>358</v>
      </c>
      <c r="AC423" s="246" t="s">
        <v>496</v>
      </c>
      <c r="AD423" s="236" t="s">
        <v>313</v>
      </c>
      <c r="AE423" s="236" t="s">
        <v>314</v>
      </c>
      <c r="AF423" s="236" t="s">
        <v>315</v>
      </c>
      <c r="AG423" s="236" t="s">
        <v>316</v>
      </c>
      <c r="AH423" s="236" t="s">
        <v>317</v>
      </c>
      <c r="AI423" s="236" t="s">
        <v>318</v>
      </c>
      <c r="AJ423" s="246" t="s">
        <v>402</v>
      </c>
      <c r="AK423" s="236" t="s">
        <v>403</v>
      </c>
      <c r="AL423" s="236" t="s">
        <v>404</v>
      </c>
      <c r="AM423" s="246" t="s">
        <v>566</v>
      </c>
      <c r="AN423" s="236" t="s">
        <v>344</v>
      </c>
      <c r="AO423" s="236" t="s">
        <v>345</v>
      </c>
      <c r="AP423" s="236" t="s">
        <v>346</v>
      </c>
      <c r="AQ423" s="236" t="s">
        <v>347</v>
      </c>
      <c r="AR423" s="236" t="s">
        <v>338</v>
      </c>
      <c r="AS423" s="236" t="s">
        <v>339</v>
      </c>
      <c r="AT423" s="236" t="s">
        <v>340</v>
      </c>
      <c r="AU423" s="236" t="s">
        <v>342</v>
      </c>
      <c r="AV423" s="236" t="s">
        <v>343</v>
      </c>
      <c r="AW423" s="236" t="s">
        <v>341</v>
      </c>
      <c r="AX423" s="246" t="s">
        <v>567</v>
      </c>
      <c r="AY423" s="236" t="s">
        <v>335</v>
      </c>
      <c r="AZ423" s="236" t="s">
        <v>333</v>
      </c>
      <c r="BA423" s="236" t="s">
        <v>336</v>
      </c>
      <c r="BB423" s="236" t="s">
        <v>334</v>
      </c>
      <c r="BC423" s="236" t="s">
        <v>337</v>
      </c>
      <c r="BD423" s="247" t="s">
        <v>497</v>
      </c>
      <c r="BE423" s="236" t="s">
        <v>305</v>
      </c>
      <c r="BF423" s="236" t="s">
        <v>306</v>
      </c>
      <c r="BG423" s="236" t="s">
        <v>307</v>
      </c>
      <c r="BH423" s="236" t="s">
        <v>308</v>
      </c>
      <c r="BI423" s="236" t="s">
        <v>309</v>
      </c>
      <c r="BJ423" s="236" t="s">
        <v>310</v>
      </c>
      <c r="BK423" s="236" t="s">
        <v>311</v>
      </c>
      <c r="BL423" s="236" t="s">
        <v>312</v>
      </c>
      <c r="BM423" s="246" t="s">
        <v>327</v>
      </c>
      <c r="BN423" s="236" t="s">
        <v>330</v>
      </c>
      <c r="BO423" s="236" t="s">
        <v>328</v>
      </c>
      <c r="BP423" s="236" t="s">
        <v>331</v>
      </c>
      <c r="BQ423" s="236" t="s">
        <v>332</v>
      </c>
      <c r="BR423" s="236" t="s">
        <v>329</v>
      </c>
      <c r="BS423" s="246" t="s">
        <v>564</v>
      </c>
      <c r="BT423" s="236" t="s">
        <v>364</v>
      </c>
      <c r="BU423" s="236" t="s">
        <v>365</v>
      </c>
      <c r="BV423" s="236" t="s">
        <v>368</v>
      </c>
      <c r="BW423" s="236" t="s">
        <v>369</v>
      </c>
      <c r="BX423" s="236" t="s">
        <v>359</v>
      </c>
      <c r="BY423" s="236" t="s">
        <v>360</v>
      </c>
      <c r="BZ423" s="236" t="s">
        <v>361</v>
      </c>
      <c r="CA423" s="236" t="s">
        <v>362</v>
      </c>
      <c r="CB423" s="236" t="s">
        <v>363</v>
      </c>
      <c r="CC423" s="236" t="s">
        <v>366</v>
      </c>
      <c r="CD423" s="236" t="s">
        <v>367</v>
      </c>
      <c r="CE423" s="236" t="s">
        <v>370</v>
      </c>
      <c r="CF423" s="246" t="s">
        <v>565</v>
      </c>
      <c r="CG423" s="236" t="s">
        <v>371</v>
      </c>
      <c r="CH423" s="236" t="s">
        <v>379</v>
      </c>
      <c r="CI423" s="236" t="s">
        <v>372</v>
      </c>
      <c r="CJ423" s="236" t="s">
        <v>380</v>
      </c>
      <c r="CK423" s="236" t="s">
        <v>373</v>
      </c>
      <c r="CL423" s="236" t="s">
        <v>374</v>
      </c>
      <c r="CM423" s="236" t="s">
        <v>381</v>
      </c>
      <c r="CN423" s="236" t="s">
        <v>375</v>
      </c>
      <c r="CO423" s="236" t="s">
        <v>382</v>
      </c>
      <c r="CP423" s="236" t="s">
        <v>376</v>
      </c>
      <c r="CQ423" s="236" t="s">
        <v>383</v>
      </c>
      <c r="CR423" s="236" t="s">
        <v>377</v>
      </c>
      <c r="CS423" s="236" t="s">
        <v>378</v>
      </c>
      <c r="CT423" s="246" t="s">
        <v>348</v>
      </c>
      <c r="CU423" s="236" t="s">
        <v>349</v>
      </c>
      <c r="CV423" s="236" t="s">
        <v>350</v>
      </c>
      <c r="CW423" s="236" t="s">
        <v>351</v>
      </c>
      <c r="CX423" s="236" t="s">
        <v>352</v>
      </c>
      <c r="CY423" s="236" t="s">
        <v>353</v>
      </c>
      <c r="CZ423" s="246" t="s">
        <v>498</v>
      </c>
      <c r="DA423" s="236" t="s">
        <v>396</v>
      </c>
      <c r="DB423" s="236" t="s">
        <v>397</v>
      </c>
      <c r="DC423" s="236" t="s">
        <v>398</v>
      </c>
      <c r="DD423" s="236" t="s">
        <v>399</v>
      </c>
      <c r="DE423" s="236" t="s">
        <v>400</v>
      </c>
      <c r="DF423" s="236" t="s">
        <v>401</v>
      </c>
      <c r="DG423" s="246" t="s">
        <v>405</v>
      </c>
      <c r="DH423" s="246" t="s">
        <v>406</v>
      </c>
      <c r="DI423" s="236" t="s">
        <v>407</v>
      </c>
      <c r="DJ423" s="236" t="s">
        <v>408</v>
      </c>
      <c r="DK423" s="236" t="s">
        <v>409</v>
      </c>
      <c r="DL423" s="246" t="s">
        <v>410</v>
      </c>
      <c r="DM423" s="236" t="s">
        <v>411</v>
      </c>
      <c r="DN423" s="239" t="s">
        <v>412</v>
      </c>
      <c r="DO423" s="23"/>
      <c r="DP423" s="23"/>
      <c r="DQ423" s="23"/>
      <c r="DR423" s="23"/>
      <c r="DS423" s="23"/>
      <c r="DT423" s="23"/>
    </row>
    <row r="424" spans="1:130" s="7" customFormat="1" ht="17.25" customHeight="1">
      <c r="A424" s="174" t="s">
        <v>264</v>
      </c>
      <c r="B424" s="313"/>
      <c r="C424" s="303"/>
      <c r="D424" s="303"/>
      <c r="E424" s="303"/>
      <c r="F424" s="303"/>
      <c r="G424" s="303"/>
      <c r="H424" s="303"/>
      <c r="I424" s="303"/>
      <c r="J424" s="303"/>
      <c r="K424" s="303"/>
      <c r="L424" s="303"/>
      <c r="M424" s="303"/>
      <c r="N424" s="303"/>
      <c r="O424" s="313"/>
      <c r="P424" s="303"/>
      <c r="Q424" s="303"/>
      <c r="R424" s="303"/>
      <c r="S424" s="303"/>
      <c r="T424" s="303"/>
      <c r="U424" s="303"/>
      <c r="V424" s="303"/>
      <c r="W424" s="303"/>
      <c r="X424" s="313"/>
      <c r="Y424" s="303"/>
      <c r="Z424" s="303"/>
      <c r="AA424" s="303"/>
      <c r="AB424" s="303"/>
      <c r="AC424" s="313"/>
      <c r="AD424" s="303"/>
      <c r="AE424" s="303"/>
      <c r="AF424" s="303"/>
      <c r="AG424" s="303"/>
      <c r="AH424" s="303"/>
      <c r="AI424" s="303"/>
      <c r="AJ424" s="313"/>
      <c r="AK424" s="303"/>
      <c r="AL424" s="303"/>
      <c r="AM424" s="313"/>
      <c r="AN424" s="303"/>
      <c r="AO424" s="303"/>
      <c r="AP424" s="303"/>
      <c r="AQ424" s="303"/>
      <c r="AR424" s="303"/>
      <c r="AS424" s="303"/>
      <c r="AT424" s="303"/>
      <c r="AU424" s="303"/>
      <c r="AV424" s="303"/>
      <c r="AW424" s="303"/>
      <c r="AX424" s="313"/>
      <c r="AY424" s="303"/>
      <c r="AZ424" s="303"/>
      <c r="BA424" s="303"/>
      <c r="BB424" s="303"/>
      <c r="BC424" s="303"/>
      <c r="BD424" s="313"/>
      <c r="BE424" s="303"/>
      <c r="BF424" s="303"/>
      <c r="BG424" s="303"/>
      <c r="BH424" s="303"/>
      <c r="BI424" s="303"/>
      <c r="BJ424" s="303"/>
      <c r="BK424" s="303"/>
      <c r="BL424" s="303"/>
      <c r="BM424" s="313"/>
      <c r="BN424" s="303"/>
      <c r="BO424" s="303"/>
      <c r="BP424" s="303"/>
      <c r="BQ424" s="303"/>
      <c r="BR424" s="303"/>
      <c r="BS424" s="313"/>
      <c r="BT424" s="348"/>
      <c r="BU424" s="303"/>
      <c r="BV424" s="303"/>
      <c r="BW424" s="303"/>
      <c r="BX424" s="303"/>
      <c r="BY424" s="303"/>
      <c r="BZ424" s="303"/>
      <c r="CA424" s="303"/>
      <c r="CB424" s="303"/>
      <c r="CC424" s="303"/>
      <c r="CD424" s="303"/>
      <c r="CE424" s="303"/>
      <c r="CF424" s="313"/>
      <c r="CG424" s="303"/>
      <c r="CH424" s="303"/>
      <c r="CI424" s="303"/>
      <c r="CJ424" s="303"/>
      <c r="CK424" s="303"/>
      <c r="CL424" s="303"/>
      <c r="CM424" s="303"/>
      <c r="CN424" s="303"/>
      <c r="CO424" s="303"/>
      <c r="CP424" s="303"/>
      <c r="CQ424" s="303"/>
      <c r="CR424" s="303"/>
      <c r="CS424" s="303"/>
      <c r="CT424" s="313"/>
      <c r="CU424" s="303"/>
      <c r="CV424" s="303"/>
      <c r="CW424" s="303"/>
      <c r="CX424" s="303"/>
      <c r="CY424" s="303"/>
      <c r="CZ424" s="313"/>
      <c r="DA424" s="303"/>
      <c r="DB424" s="303"/>
      <c r="DC424" s="303"/>
      <c r="DD424" s="303"/>
      <c r="DE424" s="303"/>
      <c r="DF424" s="303"/>
      <c r="DG424" s="313"/>
      <c r="DH424" s="313"/>
      <c r="DI424" s="303"/>
      <c r="DJ424" s="303"/>
      <c r="DK424" s="303"/>
      <c r="DL424" s="314"/>
      <c r="DM424" s="303"/>
      <c r="DN424" s="316"/>
      <c r="DO424" s="6"/>
      <c r="DP424" s="6"/>
      <c r="DQ424" s="6"/>
      <c r="DR424" s="6"/>
      <c r="DS424" s="6"/>
      <c r="DT424" s="6"/>
    </row>
    <row r="425" spans="1:130" s="31" customFormat="1" ht="16.5" customHeight="1">
      <c r="A425" s="169" t="s">
        <v>539</v>
      </c>
      <c r="B425" s="320">
        <v>7.6</v>
      </c>
      <c r="C425" s="251">
        <v>7.3</v>
      </c>
      <c r="D425" s="286">
        <v>8.3000000000000007</v>
      </c>
      <c r="E425" s="286">
        <v>8.1999999999999993</v>
      </c>
      <c r="F425" s="286">
        <v>9.8000000000000007</v>
      </c>
      <c r="G425" s="286">
        <v>8.6</v>
      </c>
      <c r="H425" s="286">
        <v>8.1999999999999993</v>
      </c>
      <c r="I425" s="286">
        <v>8.1999999999999993</v>
      </c>
      <c r="J425" s="286">
        <v>7.5</v>
      </c>
      <c r="K425" s="286">
        <v>7.2</v>
      </c>
      <c r="L425" s="286">
        <v>6.2</v>
      </c>
      <c r="M425" s="286">
        <v>8.6</v>
      </c>
      <c r="N425" s="321">
        <v>7.8</v>
      </c>
      <c r="O425" s="320">
        <v>10.3</v>
      </c>
      <c r="P425" s="251">
        <v>7.6</v>
      </c>
      <c r="Q425" s="286">
        <v>11.4</v>
      </c>
      <c r="R425" s="286">
        <v>10.6</v>
      </c>
      <c r="S425" s="286">
        <v>12.7</v>
      </c>
      <c r="T425" s="286">
        <v>12.2</v>
      </c>
      <c r="U425" s="286">
        <v>9.6999999999999993</v>
      </c>
      <c r="V425" s="286">
        <v>10.9</v>
      </c>
      <c r="W425" s="321">
        <v>9.1</v>
      </c>
      <c r="X425" s="320">
        <v>7</v>
      </c>
      <c r="Y425" s="251">
        <v>7.8</v>
      </c>
      <c r="Z425" s="286">
        <v>6.7</v>
      </c>
      <c r="AA425" s="286">
        <v>6.9</v>
      </c>
      <c r="AB425" s="321">
        <v>6.9</v>
      </c>
      <c r="AC425" s="320">
        <v>10.3</v>
      </c>
      <c r="AD425" s="251">
        <v>11.6</v>
      </c>
      <c r="AE425" s="286">
        <v>8.9</v>
      </c>
      <c r="AF425" s="286">
        <v>10.8</v>
      </c>
      <c r="AG425" s="286">
        <v>8.3000000000000007</v>
      </c>
      <c r="AH425" s="286">
        <v>10.199999999999999</v>
      </c>
      <c r="AI425" s="321">
        <v>12.2</v>
      </c>
      <c r="AJ425" s="320">
        <v>7.7</v>
      </c>
      <c r="AK425" s="251">
        <v>7.2</v>
      </c>
      <c r="AL425" s="321">
        <v>8.3000000000000007</v>
      </c>
      <c r="AM425" s="320">
        <v>9.5</v>
      </c>
      <c r="AN425" s="251">
        <v>11.7</v>
      </c>
      <c r="AO425" s="286">
        <v>10.199999999999999</v>
      </c>
      <c r="AP425" s="286">
        <v>10.1</v>
      </c>
      <c r="AQ425" s="286">
        <v>10.3</v>
      </c>
      <c r="AR425" s="286">
        <v>8.1</v>
      </c>
      <c r="AS425" s="286">
        <v>8.6</v>
      </c>
      <c r="AT425" s="286">
        <v>8.6</v>
      </c>
      <c r="AU425" s="286">
        <v>8.6</v>
      </c>
      <c r="AV425" s="286">
        <v>10.8</v>
      </c>
      <c r="AW425" s="321">
        <v>10.7</v>
      </c>
      <c r="AX425" s="320">
        <v>11.9</v>
      </c>
      <c r="AY425" s="251">
        <v>16.7</v>
      </c>
      <c r="AZ425" s="286">
        <v>10.1</v>
      </c>
      <c r="BA425" s="286">
        <v>12.9</v>
      </c>
      <c r="BB425" s="286">
        <v>12</v>
      </c>
      <c r="BC425" s="321">
        <v>14.5</v>
      </c>
      <c r="BD425" s="320">
        <v>7</v>
      </c>
      <c r="BE425" s="251">
        <v>4.5999999999999996</v>
      </c>
      <c r="BF425" s="286">
        <v>7.1</v>
      </c>
      <c r="BG425" s="286">
        <v>5.8</v>
      </c>
      <c r="BH425" s="286">
        <v>6.5</v>
      </c>
      <c r="BI425" s="286">
        <v>5.0999999999999996</v>
      </c>
      <c r="BJ425" s="286">
        <v>11.4</v>
      </c>
      <c r="BK425" s="286">
        <v>6.5</v>
      </c>
      <c r="BL425" s="321">
        <v>9</v>
      </c>
      <c r="BM425" s="320">
        <v>9.9</v>
      </c>
      <c r="BN425" s="251">
        <v>8.5</v>
      </c>
      <c r="BO425" s="286">
        <v>11.8</v>
      </c>
      <c r="BP425" s="286">
        <v>9.8000000000000007</v>
      </c>
      <c r="BQ425" s="286">
        <v>12</v>
      </c>
      <c r="BR425" s="321">
        <v>9.3000000000000007</v>
      </c>
      <c r="BS425" s="320">
        <v>9.1</v>
      </c>
      <c r="BT425" s="251">
        <v>12.4</v>
      </c>
      <c r="BU425" s="286">
        <v>8.9</v>
      </c>
      <c r="BV425" s="286">
        <v>8.9</v>
      </c>
      <c r="BW425" s="286">
        <v>10.4</v>
      </c>
      <c r="BX425" s="286">
        <v>8.6999999999999993</v>
      </c>
      <c r="BY425" s="286">
        <v>8.6</v>
      </c>
      <c r="BZ425" s="286">
        <v>7.8</v>
      </c>
      <c r="CA425" s="286">
        <v>10.8</v>
      </c>
      <c r="CB425" s="286">
        <v>7.5</v>
      </c>
      <c r="CC425" s="286">
        <v>11.2</v>
      </c>
      <c r="CD425" s="286">
        <v>9.5</v>
      </c>
      <c r="CE425" s="321">
        <v>9.1</v>
      </c>
      <c r="CF425" s="320">
        <v>7.9</v>
      </c>
      <c r="CG425" s="251">
        <v>10.9</v>
      </c>
      <c r="CH425" s="286">
        <v>9.8000000000000007</v>
      </c>
      <c r="CI425" s="286">
        <v>8.1</v>
      </c>
      <c r="CJ425" s="286">
        <v>7.8</v>
      </c>
      <c r="CK425" s="286">
        <v>7.4</v>
      </c>
      <c r="CL425" s="286">
        <v>8.3000000000000007</v>
      </c>
      <c r="CM425" s="286">
        <v>6.7</v>
      </c>
      <c r="CN425" s="286">
        <v>8.8000000000000007</v>
      </c>
      <c r="CO425" s="286">
        <v>10.5</v>
      </c>
      <c r="CP425" s="286">
        <v>7.8</v>
      </c>
      <c r="CQ425" s="286">
        <v>7</v>
      </c>
      <c r="CR425" s="286">
        <v>8.9</v>
      </c>
      <c r="CS425" s="321">
        <v>9.9</v>
      </c>
      <c r="CT425" s="320">
        <v>8.1</v>
      </c>
      <c r="CU425" s="251">
        <v>6</v>
      </c>
      <c r="CV425" s="286">
        <v>8.3000000000000007</v>
      </c>
      <c r="CW425" s="286">
        <v>9.8000000000000007</v>
      </c>
      <c r="CX425" s="286">
        <v>11.9</v>
      </c>
      <c r="CY425" s="321">
        <v>7.7</v>
      </c>
      <c r="CZ425" s="320">
        <v>9.1</v>
      </c>
      <c r="DA425" s="251">
        <v>8.6</v>
      </c>
      <c r="DB425" s="286">
        <v>8.3000000000000007</v>
      </c>
      <c r="DC425" s="286">
        <v>7</v>
      </c>
      <c r="DD425" s="286">
        <v>10.5</v>
      </c>
      <c r="DE425" s="286">
        <v>8.5</v>
      </c>
      <c r="DF425" s="321">
        <v>9</v>
      </c>
      <c r="DG425" s="320">
        <v>8.6999999999999993</v>
      </c>
      <c r="DH425" s="320" t="s">
        <v>413</v>
      </c>
      <c r="DI425" s="251">
        <v>31.4</v>
      </c>
      <c r="DJ425" s="286">
        <v>34.6</v>
      </c>
      <c r="DK425" s="321">
        <v>48.2</v>
      </c>
      <c r="DL425" s="366" t="s">
        <v>413</v>
      </c>
      <c r="DM425" s="251">
        <v>27.7</v>
      </c>
      <c r="DN425" s="321">
        <v>74.599999999999994</v>
      </c>
      <c r="DO425" s="41"/>
      <c r="DP425" s="41"/>
      <c r="DQ425" s="41"/>
      <c r="DR425" s="41"/>
    </row>
    <row r="426" spans="1:130" s="31" customFormat="1" ht="16.5" customHeight="1">
      <c r="A426" s="169" t="s">
        <v>540</v>
      </c>
      <c r="B426" s="320">
        <v>18.312620439482199</v>
      </c>
      <c r="C426" s="251">
        <v>17.526425295023621</v>
      </c>
      <c r="D426" s="286">
        <v>19.629697593617728</v>
      </c>
      <c r="E426" s="286">
        <v>17.648162384209833</v>
      </c>
      <c r="F426" s="286">
        <v>13.819687827341165</v>
      </c>
      <c r="G426" s="286">
        <v>19.331436557762302</v>
      </c>
      <c r="H426" s="286">
        <v>18.964785086265813</v>
      </c>
      <c r="I426" s="286">
        <v>19.817954704817907</v>
      </c>
      <c r="J426" s="286">
        <v>15.106396920398723</v>
      </c>
      <c r="K426" s="286">
        <v>18.066701985360002</v>
      </c>
      <c r="L426" s="286">
        <v>19.141310587399097</v>
      </c>
      <c r="M426" s="286">
        <v>16.414468153563174</v>
      </c>
      <c r="N426" s="321">
        <v>16.491611206394289</v>
      </c>
      <c r="O426" s="320">
        <v>19.287529851628602</v>
      </c>
      <c r="P426" s="251">
        <v>16.626736411834013</v>
      </c>
      <c r="Q426" s="286">
        <v>18.594918544871323</v>
      </c>
      <c r="R426" s="286">
        <v>18.250791704253061</v>
      </c>
      <c r="S426" s="286">
        <v>19.788659772733254</v>
      </c>
      <c r="T426" s="286">
        <v>19.938766669878888</v>
      </c>
      <c r="U426" s="286">
        <v>19.143520217771588</v>
      </c>
      <c r="V426" s="286">
        <v>23.789235382456329</v>
      </c>
      <c r="W426" s="321">
        <v>22.075452841531018</v>
      </c>
      <c r="X426" s="320">
        <v>14.186449442416899</v>
      </c>
      <c r="Y426" s="251">
        <v>15.048064985257872</v>
      </c>
      <c r="Z426" s="286">
        <v>13.802204715643644</v>
      </c>
      <c r="AA426" s="286">
        <v>13.746749309170536</v>
      </c>
      <c r="AB426" s="321">
        <v>14.666206020538986</v>
      </c>
      <c r="AC426" s="320">
        <v>19.870117988022098</v>
      </c>
      <c r="AD426" s="251">
        <v>19.456278194060197</v>
      </c>
      <c r="AE426" s="286">
        <v>20.568786572741825</v>
      </c>
      <c r="AF426" s="286">
        <v>22.028519361416446</v>
      </c>
      <c r="AG426" s="286">
        <v>16.522271448136696</v>
      </c>
      <c r="AH426" s="286">
        <v>21.003730373221391</v>
      </c>
      <c r="AI426" s="321">
        <v>21.268299049892843</v>
      </c>
      <c r="AJ426" s="320">
        <v>25.676059443840099</v>
      </c>
      <c r="AK426" s="251">
        <v>24.354464533178035</v>
      </c>
      <c r="AL426" s="321">
        <v>26.810465595566079</v>
      </c>
      <c r="AM426" s="320">
        <v>19.4305207541436</v>
      </c>
      <c r="AN426" s="251">
        <v>22.551945335180246</v>
      </c>
      <c r="AO426" s="286">
        <v>21.949717493761465</v>
      </c>
      <c r="AP426" s="286">
        <v>19.852012474768472</v>
      </c>
      <c r="AQ426" s="286">
        <v>19.077794058303613</v>
      </c>
      <c r="AR426" s="286">
        <v>19.682431664605797</v>
      </c>
      <c r="AS426" s="286">
        <v>18.842067593080166</v>
      </c>
      <c r="AT426" s="286">
        <v>20.064608403333619</v>
      </c>
      <c r="AU426" s="286">
        <v>17.460656570990967</v>
      </c>
      <c r="AV426" s="286">
        <v>19.157471123256293</v>
      </c>
      <c r="AW426" s="321">
        <v>18.807738979438483</v>
      </c>
      <c r="AX426" s="320">
        <v>23.472929719130601</v>
      </c>
      <c r="AY426" s="251">
        <v>25.545288134290079</v>
      </c>
      <c r="AZ426" s="286">
        <v>23.924280001378527</v>
      </c>
      <c r="BA426" s="286">
        <v>21.867946000109402</v>
      </c>
      <c r="BB426" s="286">
        <v>22.229817224046453</v>
      </c>
      <c r="BC426" s="321">
        <v>25.097081825083105</v>
      </c>
      <c r="BD426" s="320">
        <v>21.337292097501798</v>
      </c>
      <c r="BE426" s="251">
        <v>14.891744019562669</v>
      </c>
      <c r="BF426" s="286">
        <v>21.562178593181706</v>
      </c>
      <c r="BG426" s="286">
        <v>17.82648526594695</v>
      </c>
      <c r="BH426" s="286">
        <v>21.126017842606664</v>
      </c>
      <c r="BI426" s="286">
        <v>18.910800920556838</v>
      </c>
      <c r="BJ426" s="286">
        <v>30.268437765740813</v>
      </c>
      <c r="BK426" s="286">
        <v>21.755939313362525</v>
      </c>
      <c r="BL426" s="321">
        <v>23.091119885822238</v>
      </c>
      <c r="BM426" s="320">
        <v>19.638989401764299</v>
      </c>
      <c r="BN426" s="251">
        <v>18.322847553355697</v>
      </c>
      <c r="BO426" s="286">
        <v>23.089070494865783</v>
      </c>
      <c r="BP426" s="286">
        <v>14.749948116441278</v>
      </c>
      <c r="BQ426" s="286">
        <v>18.92112375353117</v>
      </c>
      <c r="BR426" s="321">
        <v>20.636602059662856</v>
      </c>
      <c r="BS426" s="320">
        <v>18.1636030668122</v>
      </c>
      <c r="BT426" s="251">
        <v>19.470494567424293</v>
      </c>
      <c r="BU426" s="286">
        <v>18.878277471372435</v>
      </c>
      <c r="BV426" s="286">
        <v>17.74836315430073</v>
      </c>
      <c r="BW426" s="286">
        <v>18.868734594449752</v>
      </c>
      <c r="BX426" s="286">
        <v>20.45091325718121</v>
      </c>
      <c r="BY426" s="286">
        <v>18.414411231875611</v>
      </c>
      <c r="BZ426" s="286">
        <v>17.427972041192142</v>
      </c>
      <c r="CA426" s="286">
        <v>22.0531568337157</v>
      </c>
      <c r="CB426" s="286">
        <v>14.270992248269277</v>
      </c>
      <c r="CC426" s="286">
        <v>17.041359549176292</v>
      </c>
      <c r="CD426" s="286">
        <v>16.744304987799666</v>
      </c>
      <c r="CE426" s="321">
        <v>19.086681536197634</v>
      </c>
      <c r="CF426" s="320">
        <v>20.551336197994299</v>
      </c>
      <c r="CG426" s="251">
        <v>19.582739374910581</v>
      </c>
      <c r="CH426" s="286">
        <v>25.090786786082386</v>
      </c>
      <c r="CI426" s="286">
        <v>13.664531129976728</v>
      </c>
      <c r="CJ426" s="286">
        <v>23.676584732884521</v>
      </c>
      <c r="CK426" s="286">
        <v>16.831243033763354</v>
      </c>
      <c r="CL426" s="286">
        <v>16.91473663865823</v>
      </c>
      <c r="CM426" s="286">
        <v>22.422622327711203</v>
      </c>
      <c r="CN426" s="286">
        <v>18.021961335441961</v>
      </c>
      <c r="CO426" s="286">
        <v>15.56537375752905</v>
      </c>
      <c r="CP426" s="286">
        <v>17.395009219193149</v>
      </c>
      <c r="CQ426" s="286">
        <v>26.623440367993958</v>
      </c>
      <c r="CR426" s="286">
        <v>18.841702179777531</v>
      </c>
      <c r="CS426" s="321">
        <v>23.52978649169734</v>
      </c>
      <c r="CT426" s="320">
        <v>15.246411083417501</v>
      </c>
      <c r="CU426" s="251">
        <v>13.988548490565375</v>
      </c>
      <c r="CV426" s="286">
        <v>16.125513099594301</v>
      </c>
      <c r="CW426" s="286">
        <v>15.793423258786488</v>
      </c>
      <c r="CX426" s="286">
        <v>17.892797361317463</v>
      </c>
      <c r="CY426" s="321">
        <v>13.978879388282747</v>
      </c>
      <c r="CZ426" s="320">
        <v>22.863535103651699</v>
      </c>
      <c r="DA426" s="251">
        <v>20.613554357695392</v>
      </c>
      <c r="DB426" s="286">
        <v>18.094147294989668</v>
      </c>
      <c r="DC426" s="286">
        <v>22.803926203088448</v>
      </c>
      <c r="DD426" s="286">
        <v>23.509319003434701</v>
      </c>
      <c r="DE426" s="286">
        <v>22.071660563434868</v>
      </c>
      <c r="DF426" s="321">
        <v>23.798193546093575</v>
      </c>
      <c r="DG426" s="320">
        <v>19.879153313159243</v>
      </c>
      <c r="DH426" s="320" t="s">
        <v>413</v>
      </c>
      <c r="DI426" s="251">
        <v>26.04497172498149</v>
      </c>
      <c r="DJ426" s="286">
        <v>27.95412119201638</v>
      </c>
      <c r="DK426" s="321">
        <v>53.979918452087539</v>
      </c>
      <c r="DL426" s="366" t="s">
        <v>413</v>
      </c>
      <c r="DM426" s="251">
        <v>33.375358566627796</v>
      </c>
      <c r="DN426" s="321" t="s">
        <v>413</v>
      </c>
      <c r="DO426" s="41"/>
      <c r="DP426" s="41"/>
      <c r="DQ426" s="41"/>
      <c r="DR426" s="41"/>
    </row>
    <row r="427" spans="1:130" s="31" customFormat="1" ht="21.6" customHeight="1">
      <c r="A427" s="169" t="s">
        <v>541</v>
      </c>
      <c r="B427" s="320">
        <v>44.9931427940666</v>
      </c>
      <c r="C427" s="251">
        <v>39.929068626796912</v>
      </c>
      <c r="D427" s="286">
        <v>32.384752678160886</v>
      </c>
      <c r="E427" s="286">
        <v>36.669109981082833</v>
      </c>
      <c r="F427" s="286">
        <v>36.474154031879763</v>
      </c>
      <c r="G427" s="286">
        <v>39.118979245705034</v>
      </c>
      <c r="H427" s="286">
        <v>46.678123761140142</v>
      </c>
      <c r="I427" s="286">
        <v>39.17002600020529</v>
      </c>
      <c r="J427" s="286">
        <v>38.384234376757718</v>
      </c>
      <c r="K427" s="286">
        <v>44.081751343334233</v>
      </c>
      <c r="L427" s="286">
        <v>52.956152223165695</v>
      </c>
      <c r="M427" s="286">
        <v>43.297867287420409</v>
      </c>
      <c r="N427" s="321">
        <v>46.218192019170843</v>
      </c>
      <c r="O427" s="320">
        <v>37.336943729029301</v>
      </c>
      <c r="P427" s="251">
        <v>43.782418045306109</v>
      </c>
      <c r="Q427" s="286">
        <v>41.205470231759897</v>
      </c>
      <c r="R427" s="286">
        <v>35.540951946086139</v>
      </c>
      <c r="S427" s="286">
        <v>31.554022130965777</v>
      </c>
      <c r="T427" s="286">
        <v>32.613421684056156</v>
      </c>
      <c r="U427" s="286">
        <v>34.365439418764232</v>
      </c>
      <c r="V427" s="286">
        <v>30.127245404514376</v>
      </c>
      <c r="W427" s="321">
        <v>40.823198947067553</v>
      </c>
      <c r="X427" s="320">
        <v>43.288453131397503</v>
      </c>
      <c r="Y427" s="251">
        <v>38.315539249348312</v>
      </c>
      <c r="Z427" s="286">
        <v>43.205684408320181</v>
      </c>
      <c r="AA427" s="286">
        <v>48.594033760850493</v>
      </c>
      <c r="AB427" s="321">
        <v>38.499824435689284</v>
      </c>
      <c r="AC427" s="320">
        <v>38.120474165169398</v>
      </c>
      <c r="AD427" s="251">
        <v>34.44342603836597</v>
      </c>
      <c r="AE427" s="286">
        <v>35.351421392354879</v>
      </c>
      <c r="AF427" s="286">
        <v>30.541226259693072</v>
      </c>
      <c r="AG427" s="286">
        <v>44.024335285894892</v>
      </c>
      <c r="AH427" s="286">
        <v>34.072328527017767</v>
      </c>
      <c r="AI427" s="321">
        <v>40.147101210389366</v>
      </c>
      <c r="AJ427" s="320">
        <v>30.725838590098402</v>
      </c>
      <c r="AK427" s="251">
        <v>29.815112892781766</v>
      </c>
      <c r="AL427" s="321">
        <v>31.534352103605418</v>
      </c>
      <c r="AM427" s="320">
        <v>38.096551941350398</v>
      </c>
      <c r="AN427" s="251">
        <v>30.620720949476947</v>
      </c>
      <c r="AO427" s="286">
        <v>33.341357358590287</v>
      </c>
      <c r="AP427" s="286">
        <v>39.77070323823515</v>
      </c>
      <c r="AQ427" s="286">
        <v>30.198997469924109</v>
      </c>
      <c r="AR427" s="286">
        <v>40.925603936331335</v>
      </c>
      <c r="AS427" s="286">
        <v>30.024006013813832</v>
      </c>
      <c r="AT427" s="286">
        <v>38.18363189396544</v>
      </c>
      <c r="AU427" s="286">
        <v>43.103612360543309</v>
      </c>
      <c r="AV427" s="286">
        <v>36.852592489346897</v>
      </c>
      <c r="AW427" s="321">
        <v>32.962874718729168</v>
      </c>
      <c r="AX427" s="320">
        <v>37.387097600895302</v>
      </c>
      <c r="AY427" s="251">
        <v>29.800154975522027</v>
      </c>
      <c r="AZ427" s="286">
        <v>42.032034089541241</v>
      </c>
      <c r="BA427" s="286">
        <v>35.628270677657923</v>
      </c>
      <c r="BB427" s="286">
        <v>32.84825328760359</v>
      </c>
      <c r="BC427" s="321">
        <v>36.022907442764499</v>
      </c>
      <c r="BD427" s="320">
        <v>54.055896865381399</v>
      </c>
      <c r="BE427" s="251">
        <v>75.496536619557247</v>
      </c>
      <c r="BF427" s="286">
        <v>40.588422716118558</v>
      </c>
      <c r="BG427" s="286">
        <v>53.22577977072315</v>
      </c>
      <c r="BH427" s="286">
        <v>45.099370738605302</v>
      </c>
      <c r="BI427" s="286">
        <v>65.76059057459554</v>
      </c>
      <c r="BJ427" s="286">
        <v>35.956205555977391</v>
      </c>
      <c r="BK427" s="286">
        <v>50.95699339524716</v>
      </c>
      <c r="BL427" s="321">
        <v>41.57673036301756</v>
      </c>
      <c r="BM427" s="320">
        <v>35.636491310008502</v>
      </c>
      <c r="BN427" s="251">
        <v>38.068114773348562</v>
      </c>
      <c r="BO427" s="286">
        <v>32.680356561952635</v>
      </c>
      <c r="BP427" s="286">
        <v>33.240574619516543</v>
      </c>
      <c r="BQ427" s="286">
        <v>30.462625737068429</v>
      </c>
      <c r="BR427" s="321">
        <v>37.622753504359849</v>
      </c>
      <c r="BS427" s="320">
        <v>39.603935675728899</v>
      </c>
      <c r="BT427" s="251">
        <v>34.238701726697656</v>
      </c>
      <c r="BU427" s="286">
        <v>34.573837570007321</v>
      </c>
      <c r="BV427" s="286">
        <v>35.82852129698216</v>
      </c>
      <c r="BW427" s="286">
        <v>32.406440201071121</v>
      </c>
      <c r="BX427" s="286">
        <v>30.999821898645489</v>
      </c>
      <c r="BY427" s="286">
        <v>44.738603758067377</v>
      </c>
      <c r="BZ427" s="286">
        <v>35.778170381463411</v>
      </c>
      <c r="CA427" s="286">
        <v>31.907059571036811</v>
      </c>
      <c r="CB427" s="286">
        <v>45.227172702899452</v>
      </c>
      <c r="CC427" s="286">
        <v>37.149271212271103</v>
      </c>
      <c r="CD427" s="286">
        <v>42.053414135152359</v>
      </c>
      <c r="CE427" s="321">
        <v>41.100109232265844</v>
      </c>
      <c r="CF427" s="320">
        <v>42.686915705776499</v>
      </c>
      <c r="CG427" s="251">
        <v>33.824453409487887</v>
      </c>
      <c r="CH427" s="286">
        <v>32.240509994105018</v>
      </c>
      <c r="CI427" s="286">
        <v>40.929528966055187</v>
      </c>
      <c r="CJ427" s="286">
        <v>35.932779515589573</v>
      </c>
      <c r="CK427" s="286">
        <v>55.19875798988592</v>
      </c>
      <c r="CL427" s="286">
        <v>38.806116305196866</v>
      </c>
      <c r="CM427" s="286">
        <v>43.087235446748018</v>
      </c>
      <c r="CN427" s="286">
        <v>37.30514791853097</v>
      </c>
      <c r="CO427" s="286">
        <v>42.057671916406584</v>
      </c>
      <c r="CP427" s="286">
        <v>35.81205502582575</v>
      </c>
      <c r="CQ427" s="286">
        <v>33.558239191966585</v>
      </c>
      <c r="CR427" s="286">
        <v>38.080461162483203</v>
      </c>
      <c r="CS427" s="321">
        <v>32.637414738946013</v>
      </c>
      <c r="CT427" s="320">
        <v>41.795065809178297</v>
      </c>
      <c r="CU427" s="251">
        <v>48.942045254107299</v>
      </c>
      <c r="CV427" s="286">
        <v>40.191485734834018</v>
      </c>
      <c r="CW427" s="286">
        <v>36.115071363196201</v>
      </c>
      <c r="CX427" s="286">
        <v>35.807978016074671</v>
      </c>
      <c r="CY427" s="321">
        <v>35.588872015963894</v>
      </c>
      <c r="CZ427" s="320">
        <v>40.237918926313803</v>
      </c>
      <c r="DA427" s="251">
        <v>35.773264616458114</v>
      </c>
      <c r="DB427" s="286">
        <v>38.79184413748402</v>
      </c>
      <c r="DC427" s="286">
        <v>43.042199606348127</v>
      </c>
      <c r="DD427" s="286">
        <v>42.978010427850833</v>
      </c>
      <c r="DE427" s="286">
        <v>35.221330173801029</v>
      </c>
      <c r="DF427" s="321">
        <v>34.63127650901211</v>
      </c>
      <c r="DG427" s="320">
        <v>43.32550775464567</v>
      </c>
      <c r="DH427" s="320" t="s">
        <v>413</v>
      </c>
      <c r="DI427" s="251">
        <v>30.989169487483458</v>
      </c>
      <c r="DJ427" s="286">
        <v>34.704675113099682</v>
      </c>
      <c r="DK427" s="321">
        <v>19.393013313516782</v>
      </c>
      <c r="DL427" s="366" t="s">
        <v>413</v>
      </c>
      <c r="DM427" s="251">
        <v>26.987107952462214</v>
      </c>
      <c r="DN427" s="321" t="s">
        <v>413</v>
      </c>
      <c r="DO427" s="41"/>
      <c r="DP427" s="41"/>
      <c r="DQ427" s="41"/>
      <c r="DR427" s="41"/>
    </row>
    <row r="428" spans="1:130" s="31" customFormat="1" ht="16.5" customHeight="1">
      <c r="A428" s="169" t="s">
        <v>542</v>
      </c>
      <c r="B428" s="320">
        <v>1.3519678181893584</v>
      </c>
      <c r="C428" s="251">
        <v>1.0281517747858</v>
      </c>
      <c r="D428" s="286">
        <v>1.3248688931824499</v>
      </c>
      <c r="E428" s="286">
        <v>1.4169068203650299</v>
      </c>
      <c r="F428" s="286">
        <v>0.75757575757575801</v>
      </c>
      <c r="G428" s="286">
        <v>0.91439381995901003</v>
      </c>
      <c r="H428" s="286">
        <v>1.0115516703090901</v>
      </c>
      <c r="I428" s="286">
        <v>1.5384615384615401</v>
      </c>
      <c r="J428" s="286">
        <v>1.92914766748509</v>
      </c>
      <c r="K428" s="286">
        <v>1.8515978603758101</v>
      </c>
      <c r="L428" s="286">
        <v>1.76481100884639</v>
      </c>
      <c r="M428" s="286">
        <v>1.1329305135951699</v>
      </c>
      <c r="N428" s="321">
        <v>0.98598858329008798</v>
      </c>
      <c r="O428" s="320">
        <v>1.3878653893392288</v>
      </c>
      <c r="P428" s="251">
        <v>1.9266837169650499</v>
      </c>
      <c r="Q428" s="286">
        <v>1.2513860288294001</v>
      </c>
      <c r="R428" s="286">
        <v>0.89542692676686897</v>
      </c>
      <c r="S428" s="286">
        <v>2.4968260685569201</v>
      </c>
      <c r="T428" s="286">
        <v>1.2820512820512799</v>
      </c>
      <c r="U428" s="286">
        <v>1.16538952745849</v>
      </c>
      <c r="V428" s="286">
        <v>1.2515644555694601</v>
      </c>
      <c r="W428" s="321">
        <v>0.74074074074074103</v>
      </c>
      <c r="X428" s="320">
        <v>1.0557273207148801</v>
      </c>
      <c r="Y428" s="251">
        <v>0.96236713588049405</v>
      </c>
      <c r="Z428" s="286">
        <v>1.0418587497695</v>
      </c>
      <c r="AA428" s="286">
        <v>1.04752368481861</v>
      </c>
      <c r="AB428" s="321">
        <v>1.1565836298932399</v>
      </c>
      <c r="AC428" s="320">
        <v>1.2778302963132</v>
      </c>
      <c r="AD428" s="251">
        <v>1.1009174311926599</v>
      </c>
      <c r="AE428" s="286">
        <v>1.4581026208933201</v>
      </c>
      <c r="AF428" s="286">
        <v>0.87789305666400597</v>
      </c>
      <c r="AG428" s="286">
        <v>1.2236286919831201</v>
      </c>
      <c r="AH428" s="286">
        <v>1.17333333333333</v>
      </c>
      <c r="AI428" s="321">
        <v>1.4380146120839601</v>
      </c>
      <c r="AJ428" s="320">
        <v>1.7586416009702901</v>
      </c>
      <c r="AK428" s="251">
        <v>1.5094339622641499</v>
      </c>
      <c r="AL428" s="321">
        <v>1.9906323185011701</v>
      </c>
      <c r="AM428" s="320">
        <v>1.2144376290725272</v>
      </c>
      <c r="AN428" s="251">
        <v>0.99487488694603599</v>
      </c>
      <c r="AO428" s="286">
        <v>1.3459335624284099</v>
      </c>
      <c r="AP428" s="286">
        <v>1.66861826697892</v>
      </c>
      <c r="AQ428" s="286">
        <v>1.2145748987854299</v>
      </c>
      <c r="AR428" s="286">
        <v>1.2580109185853301</v>
      </c>
      <c r="AS428" s="286">
        <v>0.67781292363307699</v>
      </c>
      <c r="AT428" s="286">
        <v>0.92390391399294503</v>
      </c>
      <c r="AU428" s="286">
        <v>1.4235420174498701</v>
      </c>
      <c r="AV428" s="286">
        <v>1.34045335658239</v>
      </c>
      <c r="AW428" s="321">
        <v>0.66934404283801896</v>
      </c>
      <c r="AX428" s="320">
        <v>1.2517439156719889</v>
      </c>
      <c r="AY428" s="251">
        <v>0.96971505296136096</v>
      </c>
      <c r="AZ428" s="286">
        <v>1.7333725721012401</v>
      </c>
      <c r="BA428" s="286">
        <v>1.0189902732746601</v>
      </c>
      <c r="BB428" s="286">
        <v>0.77786009101492204</v>
      </c>
      <c r="BC428" s="321">
        <v>0.82433200682205798</v>
      </c>
      <c r="BD428" s="320">
        <v>1.6953205962851801</v>
      </c>
      <c r="BE428" s="251">
        <v>2.7609277430865302</v>
      </c>
      <c r="BF428" s="286">
        <v>1.0225994477963001</v>
      </c>
      <c r="BG428" s="286">
        <v>0.80276955496462798</v>
      </c>
      <c r="BH428" s="286">
        <v>1.3995354239256701</v>
      </c>
      <c r="BI428" s="286">
        <v>1.09830063930933</v>
      </c>
      <c r="BJ428" s="286">
        <v>3.0011827321111801</v>
      </c>
      <c r="BK428" s="286">
        <v>1.7510347023241</v>
      </c>
      <c r="BL428" s="321">
        <v>1.4440222157264</v>
      </c>
      <c r="BM428" s="320">
        <v>1.097847451939211</v>
      </c>
      <c r="BN428" s="251">
        <v>1.11268939393939</v>
      </c>
      <c r="BO428" s="286">
        <v>1.1793916821849799</v>
      </c>
      <c r="BP428" s="286">
        <v>1.08514190317195</v>
      </c>
      <c r="BQ428" s="286">
        <v>0.82352941176470595</v>
      </c>
      <c r="BR428" s="321">
        <v>1.11216429699842</v>
      </c>
      <c r="BS428" s="320">
        <v>1.2932467140051367</v>
      </c>
      <c r="BT428" s="251">
        <v>1.80912427897221</v>
      </c>
      <c r="BU428" s="286">
        <v>1.2071330589849101</v>
      </c>
      <c r="BV428" s="286">
        <v>1.43633540372671</v>
      </c>
      <c r="BW428" s="286">
        <v>0.92678405931417995</v>
      </c>
      <c r="BX428" s="286">
        <v>1.18015414258189</v>
      </c>
      <c r="BY428" s="286">
        <v>0.76544865348083602</v>
      </c>
      <c r="BZ428" s="286">
        <v>1.0886131069018099</v>
      </c>
      <c r="CA428" s="286">
        <v>1.4029180695847401</v>
      </c>
      <c r="CB428" s="286">
        <v>1.35135135135135</v>
      </c>
      <c r="CC428" s="286">
        <v>2.0576131687242798</v>
      </c>
      <c r="CD428" s="286">
        <v>1.6309687561407</v>
      </c>
      <c r="CE428" s="321">
        <v>2.20496116261589</v>
      </c>
      <c r="CF428" s="320">
        <v>1.3067968456627863</v>
      </c>
      <c r="CG428" s="251">
        <v>1.33488102147417</v>
      </c>
      <c r="CH428" s="286">
        <v>1.15970041072723</v>
      </c>
      <c r="CI428" s="286">
        <v>1.0705921712947499</v>
      </c>
      <c r="CJ428" s="286">
        <v>1.2637362637362599</v>
      </c>
      <c r="CK428" s="286">
        <v>1.35190776832281</v>
      </c>
      <c r="CL428" s="286">
        <v>1.29348795718109</v>
      </c>
      <c r="CM428" s="286">
        <v>1.3091021099645801</v>
      </c>
      <c r="CN428" s="286">
        <v>0.88202866593164297</v>
      </c>
      <c r="CO428" s="286">
        <v>0.93167701863354002</v>
      </c>
      <c r="CP428" s="286">
        <v>1.41369047619048</v>
      </c>
      <c r="CQ428" s="286">
        <v>1.79744210162461</v>
      </c>
      <c r="CR428" s="286">
        <v>1.2181367020076701</v>
      </c>
      <c r="CS428" s="321">
        <v>1.11571565189672</v>
      </c>
      <c r="CT428" s="320">
        <v>1.1095907983067499</v>
      </c>
      <c r="CU428" s="251">
        <v>1.3160173160173201</v>
      </c>
      <c r="CV428" s="286">
        <v>1.0237275162648301</v>
      </c>
      <c r="CW428" s="286">
        <v>0.41666666666666702</v>
      </c>
      <c r="CX428" s="286">
        <v>1.31999444212866</v>
      </c>
      <c r="CY428" s="321">
        <v>0.91708542713567798</v>
      </c>
      <c r="CZ428" s="320">
        <v>1.5349105597230199</v>
      </c>
      <c r="DA428" s="251">
        <v>1.48957298907646</v>
      </c>
      <c r="DB428" s="286">
        <v>1.1445783132530101</v>
      </c>
      <c r="DC428" s="286">
        <v>1.8854694195559001</v>
      </c>
      <c r="DD428" s="286">
        <v>1.4910858995137799</v>
      </c>
      <c r="DE428" s="286">
        <v>1.2973323603340601</v>
      </c>
      <c r="DF428" s="321">
        <v>1.5701668302257099</v>
      </c>
      <c r="DG428" s="320">
        <v>1.3593219467023356</v>
      </c>
      <c r="DH428" s="320">
        <v>4.0768881832615111</v>
      </c>
      <c r="DI428" s="251">
        <v>2.0827429866817799</v>
      </c>
      <c r="DJ428" s="286">
        <v>2.08101077666295</v>
      </c>
      <c r="DK428" s="321">
        <v>8.8529638183217898</v>
      </c>
      <c r="DL428" s="366">
        <v>6.3906654298686725</v>
      </c>
      <c r="DM428" s="251">
        <v>1.0103749915236999</v>
      </c>
      <c r="DN428" s="321">
        <v>20.223152022315201</v>
      </c>
      <c r="DO428" s="41"/>
      <c r="DP428" s="41"/>
      <c r="DQ428" s="41"/>
      <c r="DR428" s="41"/>
      <c r="DS428" s="41"/>
      <c r="DT428" s="41"/>
      <c r="DU428" s="41"/>
      <c r="DV428" s="41"/>
      <c r="DW428" s="41"/>
      <c r="DX428" s="41"/>
      <c r="DY428" s="41"/>
      <c r="DZ428" s="41"/>
    </row>
    <row r="429" spans="1:130" s="31" customFormat="1" ht="16.5" customHeight="1">
      <c r="A429" s="169" t="s">
        <v>583</v>
      </c>
      <c r="B429" s="320">
        <v>9.6</v>
      </c>
      <c r="C429" s="251">
        <v>9.6</v>
      </c>
      <c r="D429" s="286">
        <v>11.3</v>
      </c>
      <c r="E429" s="286">
        <v>9.6</v>
      </c>
      <c r="F429" s="286">
        <v>10.199999999999999</v>
      </c>
      <c r="G429" s="286">
        <v>10</v>
      </c>
      <c r="H429" s="286">
        <v>9.3000000000000007</v>
      </c>
      <c r="I429" s="286">
        <v>10.3</v>
      </c>
      <c r="J429" s="286">
        <v>10.4</v>
      </c>
      <c r="K429" s="286">
        <v>9.6</v>
      </c>
      <c r="L429" s="286">
        <v>10</v>
      </c>
      <c r="M429" s="286">
        <v>8.1</v>
      </c>
      <c r="N429" s="321">
        <v>7.7</v>
      </c>
      <c r="O429" s="320">
        <v>10.5</v>
      </c>
      <c r="P429" s="251">
        <v>10.199999999999999</v>
      </c>
      <c r="Q429" s="286">
        <v>9.1</v>
      </c>
      <c r="R429" s="286">
        <v>10.1</v>
      </c>
      <c r="S429" s="286">
        <v>10.7</v>
      </c>
      <c r="T429" s="286">
        <v>11.7</v>
      </c>
      <c r="U429" s="286">
        <v>11.6</v>
      </c>
      <c r="V429" s="286">
        <v>10.3</v>
      </c>
      <c r="W429" s="321">
        <v>11.9</v>
      </c>
      <c r="X429" s="320">
        <v>8.6999999999999993</v>
      </c>
      <c r="Y429" s="251">
        <v>9.9</v>
      </c>
      <c r="Z429" s="286">
        <v>8.4</v>
      </c>
      <c r="AA429" s="286">
        <v>7.8</v>
      </c>
      <c r="AB429" s="321">
        <v>9.4</v>
      </c>
      <c r="AC429" s="320">
        <v>10.3</v>
      </c>
      <c r="AD429" s="251">
        <v>9.9</v>
      </c>
      <c r="AE429" s="286">
        <v>11.8</v>
      </c>
      <c r="AF429" s="286">
        <v>10.8</v>
      </c>
      <c r="AG429" s="286">
        <v>9.9</v>
      </c>
      <c r="AH429" s="286">
        <v>12.1</v>
      </c>
      <c r="AI429" s="321">
        <v>9</v>
      </c>
      <c r="AJ429" s="320">
        <v>11.9</v>
      </c>
      <c r="AK429" s="251">
        <v>11.1</v>
      </c>
      <c r="AL429" s="321">
        <v>12.6</v>
      </c>
      <c r="AM429" s="320">
        <v>9.6999999999999993</v>
      </c>
      <c r="AN429" s="251">
        <v>8.9</v>
      </c>
      <c r="AO429" s="286">
        <v>10.7</v>
      </c>
      <c r="AP429" s="286">
        <v>11.8</v>
      </c>
      <c r="AQ429" s="286">
        <v>9.9</v>
      </c>
      <c r="AR429" s="286">
        <v>8.6999999999999993</v>
      </c>
      <c r="AS429" s="286">
        <v>8.9</v>
      </c>
      <c r="AT429" s="286">
        <v>9.5</v>
      </c>
      <c r="AU429" s="286">
        <v>9</v>
      </c>
      <c r="AV429" s="286">
        <v>10.1</v>
      </c>
      <c r="AW429" s="321">
        <v>10.4</v>
      </c>
      <c r="AX429" s="320">
        <v>11.6</v>
      </c>
      <c r="AY429" s="251">
        <v>13.1</v>
      </c>
      <c r="AZ429" s="286">
        <v>12.3</v>
      </c>
      <c r="BA429" s="286">
        <v>9.8000000000000007</v>
      </c>
      <c r="BB429" s="286">
        <v>11</v>
      </c>
      <c r="BC429" s="321">
        <v>11.4</v>
      </c>
      <c r="BD429" s="320">
        <v>9.5</v>
      </c>
      <c r="BE429" s="251">
        <v>7.3</v>
      </c>
      <c r="BF429" s="286">
        <v>9.5</v>
      </c>
      <c r="BG429" s="286">
        <v>7.2</v>
      </c>
      <c r="BH429" s="286">
        <v>9.9</v>
      </c>
      <c r="BI429" s="286">
        <v>6.5</v>
      </c>
      <c r="BJ429" s="286">
        <v>13.9</v>
      </c>
      <c r="BK429" s="286">
        <v>9.6999999999999993</v>
      </c>
      <c r="BL429" s="321">
        <v>11.5</v>
      </c>
      <c r="BM429" s="320">
        <v>8.9</v>
      </c>
      <c r="BN429" s="251">
        <v>9</v>
      </c>
      <c r="BO429" s="286">
        <v>9.4</v>
      </c>
      <c r="BP429" s="286">
        <v>9.9</v>
      </c>
      <c r="BQ429" s="286">
        <v>7.5</v>
      </c>
      <c r="BR429" s="321">
        <v>8.6</v>
      </c>
      <c r="BS429" s="320">
        <v>9.1999999999999993</v>
      </c>
      <c r="BT429" s="251">
        <v>10.9</v>
      </c>
      <c r="BU429" s="286">
        <v>9.4</v>
      </c>
      <c r="BV429" s="286">
        <v>9.1999999999999993</v>
      </c>
      <c r="BW429" s="286">
        <v>13</v>
      </c>
      <c r="BX429" s="286">
        <v>9.6999999999999993</v>
      </c>
      <c r="BY429" s="286">
        <v>7.8</v>
      </c>
      <c r="BZ429" s="286">
        <v>8.6999999999999993</v>
      </c>
      <c r="CA429" s="286">
        <v>9.5</v>
      </c>
      <c r="CB429" s="286">
        <v>8.9</v>
      </c>
      <c r="CC429" s="286">
        <v>9.8000000000000007</v>
      </c>
      <c r="CD429" s="286">
        <v>10.199999999999999</v>
      </c>
      <c r="CE429" s="321">
        <v>10</v>
      </c>
      <c r="CF429" s="320">
        <v>10</v>
      </c>
      <c r="CG429" s="251">
        <v>11.2</v>
      </c>
      <c r="CH429" s="286">
        <v>13.1</v>
      </c>
      <c r="CI429" s="286">
        <v>8</v>
      </c>
      <c r="CJ429" s="286">
        <v>10.3</v>
      </c>
      <c r="CK429" s="286">
        <v>8.6999999999999993</v>
      </c>
      <c r="CL429" s="286">
        <v>9.6999999999999993</v>
      </c>
      <c r="CM429" s="286">
        <v>10</v>
      </c>
      <c r="CN429" s="286">
        <v>7.4</v>
      </c>
      <c r="CO429" s="286">
        <v>8.6999999999999993</v>
      </c>
      <c r="CP429" s="286">
        <v>9</v>
      </c>
      <c r="CQ429" s="286">
        <v>12.7</v>
      </c>
      <c r="CR429" s="286">
        <v>8.1</v>
      </c>
      <c r="CS429" s="321">
        <v>12.1</v>
      </c>
      <c r="CT429" s="320">
        <v>9.6</v>
      </c>
      <c r="CU429" s="251">
        <v>8.9</v>
      </c>
      <c r="CV429" s="286">
        <v>10.1</v>
      </c>
      <c r="CW429" s="286">
        <v>10.1</v>
      </c>
      <c r="CX429" s="286">
        <v>10.7</v>
      </c>
      <c r="CY429" s="321">
        <v>9.5</v>
      </c>
      <c r="CZ429" s="320">
        <v>10.5</v>
      </c>
      <c r="DA429" s="251">
        <v>11.9</v>
      </c>
      <c r="DB429" s="286">
        <v>8.1999999999999993</v>
      </c>
      <c r="DC429" s="286">
        <v>10.199999999999999</v>
      </c>
      <c r="DD429" s="286">
        <v>10.7</v>
      </c>
      <c r="DE429" s="286">
        <v>9.6999999999999993</v>
      </c>
      <c r="DF429" s="321">
        <v>12.1</v>
      </c>
      <c r="DG429" s="320">
        <v>9.8000000000000007</v>
      </c>
      <c r="DH429" s="320" t="s">
        <v>413</v>
      </c>
      <c r="DI429" s="251">
        <v>13.5</v>
      </c>
      <c r="DJ429" s="286">
        <v>11.1</v>
      </c>
      <c r="DK429" s="321">
        <v>23.9</v>
      </c>
      <c r="DL429" s="366" t="s">
        <v>413</v>
      </c>
      <c r="DM429" s="251">
        <v>11.7</v>
      </c>
      <c r="DN429" s="321">
        <v>35</v>
      </c>
      <c r="DO429" s="41"/>
      <c r="DP429" s="41"/>
      <c r="DQ429" s="41"/>
      <c r="DR429" s="41"/>
      <c r="DS429" s="41"/>
      <c r="DT429" s="41"/>
      <c r="DU429" s="41"/>
      <c r="DV429" s="41"/>
      <c r="DW429" s="41"/>
      <c r="DX429" s="41"/>
      <c r="DY429" s="41"/>
      <c r="DZ429" s="41"/>
    </row>
    <row r="430" spans="1:130" s="31" customFormat="1" ht="16.5" customHeight="1">
      <c r="A430" s="110" t="s">
        <v>601</v>
      </c>
      <c r="B430" s="320"/>
      <c r="C430" s="251"/>
      <c r="D430" s="286"/>
      <c r="E430" s="286"/>
      <c r="F430" s="286"/>
      <c r="G430" s="286"/>
      <c r="H430" s="286"/>
      <c r="I430" s="286"/>
      <c r="J430" s="286"/>
      <c r="K430" s="286"/>
      <c r="L430" s="286"/>
      <c r="M430" s="286"/>
      <c r="N430" s="321"/>
      <c r="O430" s="320"/>
      <c r="P430" s="251"/>
      <c r="Q430" s="286"/>
      <c r="R430" s="286"/>
      <c r="S430" s="286"/>
      <c r="T430" s="286"/>
      <c r="U430" s="286"/>
      <c r="V430" s="286"/>
      <c r="W430" s="321"/>
      <c r="X430" s="320"/>
      <c r="Y430" s="251"/>
      <c r="Z430" s="286"/>
      <c r="AA430" s="286"/>
      <c r="AB430" s="321"/>
      <c r="AC430" s="320"/>
      <c r="AD430" s="251"/>
      <c r="AE430" s="286"/>
      <c r="AF430" s="286"/>
      <c r="AG430" s="286"/>
      <c r="AH430" s="286"/>
      <c r="AI430" s="321"/>
      <c r="AJ430" s="320"/>
      <c r="AK430" s="251"/>
      <c r="AL430" s="321"/>
      <c r="AM430" s="320"/>
      <c r="AN430" s="251"/>
      <c r="AO430" s="286"/>
      <c r="AP430" s="286"/>
      <c r="AQ430" s="286"/>
      <c r="AR430" s="286"/>
      <c r="AS430" s="286"/>
      <c r="AT430" s="286"/>
      <c r="AU430" s="286"/>
      <c r="AV430" s="286"/>
      <c r="AW430" s="321"/>
      <c r="AX430" s="320"/>
      <c r="AY430" s="251"/>
      <c r="AZ430" s="286"/>
      <c r="BA430" s="286"/>
      <c r="BB430" s="286"/>
      <c r="BC430" s="321"/>
      <c r="BD430" s="320"/>
      <c r="BE430" s="251"/>
      <c r="BF430" s="286"/>
      <c r="BG430" s="286"/>
      <c r="BH430" s="286"/>
      <c r="BI430" s="286"/>
      <c r="BJ430" s="286"/>
      <c r="BK430" s="286"/>
      <c r="BL430" s="321"/>
      <c r="BM430" s="320"/>
      <c r="BN430" s="251"/>
      <c r="BO430" s="286"/>
      <c r="BP430" s="286"/>
      <c r="BQ430" s="286"/>
      <c r="BR430" s="321"/>
      <c r="BS430" s="320"/>
      <c r="BT430" s="251"/>
      <c r="BU430" s="286"/>
      <c r="BV430" s="286"/>
      <c r="BW430" s="286"/>
      <c r="BX430" s="286"/>
      <c r="BY430" s="286"/>
      <c r="BZ430" s="286"/>
      <c r="CA430" s="286"/>
      <c r="CB430" s="286"/>
      <c r="CC430" s="286"/>
      <c r="CD430" s="286"/>
      <c r="CE430" s="321"/>
      <c r="CF430" s="320"/>
      <c r="CG430" s="251"/>
      <c r="CH430" s="286"/>
      <c r="CI430" s="286"/>
      <c r="CJ430" s="286"/>
      <c r="CK430" s="286"/>
      <c r="CL430" s="286"/>
      <c r="CM430" s="286"/>
      <c r="CN430" s="286"/>
      <c r="CO430" s="286"/>
      <c r="CP430" s="286"/>
      <c r="CQ430" s="286"/>
      <c r="CR430" s="286"/>
      <c r="CS430" s="321"/>
      <c r="CT430" s="320"/>
      <c r="CU430" s="251"/>
      <c r="CV430" s="286"/>
      <c r="CW430" s="286"/>
      <c r="CX430" s="286"/>
      <c r="CY430" s="321"/>
      <c r="CZ430" s="320"/>
      <c r="DA430" s="251"/>
      <c r="DB430" s="286"/>
      <c r="DC430" s="286"/>
      <c r="DD430" s="286"/>
      <c r="DE430" s="286"/>
      <c r="DF430" s="321"/>
      <c r="DG430" s="320"/>
      <c r="DH430" s="320"/>
      <c r="DI430" s="251"/>
      <c r="DJ430" s="286"/>
      <c r="DK430" s="321"/>
      <c r="DL430" s="366"/>
      <c r="DM430" s="251"/>
      <c r="DN430" s="321"/>
      <c r="DO430" s="41"/>
      <c r="DP430" s="41"/>
      <c r="DQ430" s="41"/>
      <c r="DR430" s="41"/>
      <c r="DS430" s="41"/>
      <c r="DT430" s="41"/>
      <c r="DU430" s="41"/>
      <c r="DV430" s="41"/>
      <c r="DW430" s="41"/>
      <c r="DX430" s="41"/>
      <c r="DY430" s="41"/>
      <c r="DZ430" s="41"/>
    </row>
    <row r="431" spans="1:130" s="31" customFormat="1" ht="16.5" customHeight="1">
      <c r="A431" s="111" t="s">
        <v>448</v>
      </c>
      <c r="B431" s="320" t="s">
        <v>413</v>
      </c>
      <c r="C431" s="251">
        <v>79.63825002958697</v>
      </c>
      <c r="D431" s="286">
        <v>76.337532722513089</v>
      </c>
      <c r="E431" s="286">
        <v>83.033182337126661</v>
      </c>
      <c r="F431" s="286">
        <v>82.50183804222246</v>
      </c>
      <c r="G431" s="286">
        <v>75.837114879388565</v>
      </c>
      <c r="H431" s="286">
        <v>68.968421840780195</v>
      </c>
      <c r="I431" s="286">
        <v>58.595633809654814</v>
      </c>
      <c r="J431" s="286">
        <v>74.576177591252971</v>
      </c>
      <c r="K431" s="286">
        <v>78.633090495641554</v>
      </c>
      <c r="L431" s="286">
        <v>61.726432703025345</v>
      </c>
      <c r="M431" s="286">
        <v>76.131036430386899</v>
      </c>
      <c r="N431" s="321">
        <v>78.013329003726568</v>
      </c>
      <c r="O431" s="320" t="s">
        <v>413</v>
      </c>
      <c r="P431" s="251">
        <v>75.204967738805607</v>
      </c>
      <c r="Q431" s="286">
        <v>71.84051512959897</v>
      </c>
      <c r="R431" s="286">
        <v>78.889768546546833</v>
      </c>
      <c r="S431" s="286">
        <v>73.92469603869786</v>
      </c>
      <c r="T431" s="286">
        <v>79.246519246519242</v>
      </c>
      <c r="U431" s="286">
        <v>74.114028862077106</v>
      </c>
      <c r="V431" s="286">
        <v>72.52330781475024</v>
      </c>
      <c r="W431" s="321">
        <v>68.586431071845297</v>
      </c>
      <c r="X431" s="320">
        <v>84.853420798365221</v>
      </c>
      <c r="Y431" s="251">
        <v>90.615748963883959</v>
      </c>
      <c r="Z431" s="286">
        <v>80.731981673022574</v>
      </c>
      <c r="AA431" s="286">
        <v>85.19920296550265</v>
      </c>
      <c r="AB431" s="321">
        <v>84.801344336483425</v>
      </c>
      <c r="AC431" s="320">
        <v>75.683692380102613</v>
      </c>
      <c r="AD431" s="251">
        <v>73.803650715342869</v>
      </c>
      <c r="AE431" s="286">
        <v>71.055586749017408</v>
      </c>
      <c r="AF431" s="286">
        <v>77.317118113138022</v>
      </c>
      <c r="AG431" s="286">
        <v>81.903321994036375</v>
      </c>
      <c r="AH431" s="286">
        <v>78.074759644153659</v>
      </c>
      <c r="AI431" s="321">
        <v>72.601131764747109</v>
      </c>
      <c r="AJ431" s="320">
        <v>53.891426150007078</v>
      </c>
      <c r="AK431" s="251">
        <v>55.600713719270416</v>
      </c>
      <c r="AL431" s="321">
        <v>52.345081158640482</v>
      </c>
      <c r="AM431" s="320" t="s">
        <v>413</v>
      </c>
      <c r="AN431" s="251">
        <v>64.889559123569597</v>
      </c>
      <c r="AO431" s="286">
        <v>66.542247744052503</v>
      </c>
      <c r="AP431" s="286">
        <v>63.206714731518339</v>
      </c>
      <c r="AQ431" s="286">
        <v>69.612224304454372</v>
      </c>
      <c r="AR431" s="286">
        <v>68.644759935357186</v>
      </c>
      <c r="AS431" s="286">
        <v>73.30677290836654</v>
      </c>
      <c r="AT431" s="286">
        <v>63.797743317444031</v>
      </c>
      <c r="AU431" s="286">
        <v>51.26085627257595</v>
      </c>
      <c r="AV431" s="286">
        <v>56.016232337554399</v>
      </c>
      <c r="AW431" s="321">
        <v>73.914449222412628</v>
      </c>
      <c r="AX431" s="320" t="s">
        <v>413</v>
      </c>
      <c r="AY431" s="251">
        <v>65.05058750241659</v>
      </c>
      <c r="AZ431" s="286">
        <v>60.367129824203907</v>
      </c>
      <c r="BA431" s="286">
        <v>74.758984558437618</v>
      </c>
      <c r="BB431" s="286">
        <v>59.950275316117811</v>
      </c>
      <c r="BC431" s="321">
        <v>67.939425587467355</v>
      </c>
      <c r="BD431" s="320">
        <v>63.881060713916511</v>
      </c>
      <c r="BE431" s="251">
        <v>60.326787059767156</v>
      </c>
      <c r="BF431" s="286">
        <v>73.91899225695002</v>
      </c>
      <c r="BG431" s="286">
        <v>76.652987118216814</v>
      </c>
      <c r="BH431" s="286">
        <v>74.699884604123241</v>
      </c>
      <c r="BI431" s="286">
        <v>61.527439805327866</v>
      </c>
      <c r="BJ431" s="286">
        <v>47.497052282801747</v>
      </c>
      <c r="BK431" s="286">
        <v>60.232514707255582</v>
      </c>
      <c r="BL431" s="321">
        <v>56.845850629643834</v>
      </c>
      <c r="BM431" s="320" t="s">
        <v>413</v>
      </c>
      <c r="BN431" s="251">
        <v>79.208196835575393</v>
      </c>
      <c r="BO431" s="286">
        <v>79.98077715227241</v>
      </c>
      <c r="BP431" s="286">
        <v>82.111915197227603</v>
      </c>
      <c r="BQ431" s="286">
        <v>78.423998209088879</v>
      </c>
      <c r="BR431" s="321">
        <v>72.690389030788666</v>
      </c>
      <c r="BS431" s="320" t="s">
        <v>413</v>
      </c>
      <c r="BT431" s="251">
        <v>83.279277871126567</v>
      </c>
      <c r="BU431" s="286">
        <v>86.050070132188551</v>
      </c>
      <c r="BV431" s="286">
        <v>81.400363141171127</v>
      </c>
      <c r="BW431" s="286">
        <v>87.663220892274211</v>
      </c>
      <c r="BX431" s="286">
        <v>86.461767521003935</v>
      </c>
      <c r="BY431" s="286">
        <v>80.022427397439685</v>
      </c>
      <c r="BZ431" s="286">
        <v>90.77694404253171</v>
      </c>
      <c r="CA431" s="286">
        <v>83.126865366531746</v>
      </c>
      <c r="CB431" s="286">
        <v>85.981167038535716</v>
      </c>
      <c r="CC431" s="286">
        <v>83.595356781817543</v>
      </c>
      <c r="CD431" s="286">
        <v>85.610778443113773</v>
      </c>
      <c r="CE431" s="321">
        <v>82.527289266221942</v>
      </c>
      <c r="CF431" s="320" t="s">
        <v>413</v>
      </c>
      <c r="CG431" s="251">
        <v>81.470032629228925</v>
      </c>
      <c r="CH431" s="286">
        <v>69.037809457833518</v>
      </c>
      <c r="CI431" s="286">
        <v>82.590948517781513</v>
      </c>
      <c r="CJ431" s="286">
        <v>67.802885653090698</v>
      </c>
      <c r="CK431" s="286">
        <v>86.993852962871912</v>
      </c>
      <c r="CL431" s="286">
        <v>89.406809406809415</v>
      </c>
      <c r="CM431" s="286">
        <v>62.07744802412315</v>
      </c>
      <c r="CN431" s="286">
        <v>83.4979079497908</v>
      </c>
      <c r="CO431" s="286">
        <v>78.653055005332931</v>
      </c>
      <c r="CP431" s="286">
        <v>82.181594543218154</v>
      </c>
      <c r="CQ431" s="286">
        <v>73.840550384459732</v>
      </c>
      <c r="CR431" s="286">
        <v>78.372434017595324</v>
      </c>
      <c r="CS431" s="321">
        <v>80.402677956089391</v>
      </c>
      <c r="CT431" s="320">
        <v>83.372715483197823</v>
      </c>
      <c r="CU431" s="251">
        <v>79.902430525307082</v>
      </c>
      <c r="CV431" s="286">
        <v>83.392043099875664</v>
      </c>
      <c r="CW431" s="286">
        <v>84.690310671222662</v>
      </c>
      <c r="CX431" s="286">
        <v>83.307949401362265</v>
      </c>
      <c r="CY431" s="321">
        <v>90.34423735260556</v>
      </c>
      <c r="CZ431" s="320">
        <v>65.006169183693615</v>
      </c>
      <c r="DA431" s="251">
        <v>73.891700022656892</v>
      </c>
      <c r="DB431" s="286">
        <v>81.329370440421513</v>
      </c>
      <c r="DC431" s="286">
        <v>69.918507423961884</v>
      </c>
      <c r="DD431" s="286">
        <v>56.663400293973538</v>
      </c>
      <c r="DE431" s="286">
        <v>72.697804810893359</v>
      </c>
      <c r="DF431" s="321">
        <v>66.362947644300661</v>
      </c>
      <c r="DG431" s="320">
        <v>71.070206573217988</v>
      </c>
      <c r="DH431" s="320" t="s">
        <v>413</v>
      </c>
      <c r="DI431" s="251" t="s">
        <v>413</v>
      </c>
      <c r="DJ431" s="286" t="s">
        <v>413</v>
      </c>
      <c r="DK431" s="321" t="s">
        <v>413</v>
      </c>
      <c r="DL431" s="366" t="s">
        <v>413</v>
      </c>
      <c r="DM431" s="251" t="s">
        <v>413</v>
      </c>
      <c r="DN431" s="321" t="s">
        <v>413</v>
      </c>
      <c r="DO431" s="41"/>
      <c r="DP431" s="41"/>
      <c r="DQ431" s="41"/>
      <c r="DR431" s="41"/>
      <c r="DS431" s="41"/>
      <c r="DT431" s="41"/>
      <c r="DU431" s="41"/>
      <c r="DV431" s="41"/>
      <c r="DW431" s="41"/>
      <c r="DX431" s="41"/>
      <c r="DY431" s="41"/>
      <c r="DZ431" s="41"/>
    </row>
    <row r="432" spans="1:130" s="31" customFormat="1" ht="16.5" customHeight="1">
      <c r="A432" s="169" t="s">
        <v>459</v>
      </c>
      <c r="B432" s="320" t="s">
        <v>413</v>
      </c>
      <c r="C432" s="251">
        <v>36.54743390357698</v>
      </c>
      <c r="D432" s="286">
        <v>75.916109702696488</v>
      </c>
      <c r="E432" s="286">
        <v>0</v>
      </c>
      <c r="F432" s="286">
        <v>0</v>
      </c>
      <c r="G432" s="286">
        <v>62.334004024144868</v>
      </c>
      <c r="H432" s="286">
        <v>51.253481894150411</v>
      </c>
      <c r="I432" s="286">
        <v>56.182212581344906</v>
      </c>
      <c r="J432" s="286">
        <v>0</v>
      </c>
      <c r="K432" s="286">
        <v>62.15491825247922</v>
      </c>
      <c r="L432" s="286">
        <v>37.531241321855042</v>
      </c>
      <c r="M432" s="286">
        <v>67.284308048639261</v>
      </c>
      <c r="N432" s="321">
        <v>0</v>
      </c>
      <c r="O432" s="320" t="s">
        <v>413</v>
      </c>
      <c r="P432" s="251">
        <v>68.303030303030312</v>
      </c>
      <c r="Q432" s="286">
        <v>49.380804953560364</v>
      </c>
      <c r="R432" s="286">
        <v>77.064989517819711</v>
      </c>
      <c r="S432" s="286">
        <v>74.31216250964259</v>
      </c>
      <c r="T432" s="286">
        <v>0</v>
      </c>
      <c r="U432" s="286">
        <v>73.578113750899931</v>
      </c>
      <c r="V432" s="286">
        <v>63.472378804960542</v>
      </c>
      <c r="W432" s="321">
        <v>24.431818181818183</v>
      </c>
      <c r="X432" s="320">
        <v>70.081967213114723</v>
      </c>
      <c r="Y432" s="251">
        <v>84.471803018268474</v>
      </c>
      <c r="Z432" s="286">
        <v>72.80265339966833</v>
      </c>
      <c r="AA432" s="286">
        <v>50.477952513105151</v>
      </c>
      <c r="AB432" s="321">
        <v>78.236040609137049</v>
      </c>
      <c r="AC432" s="320">
        <v>49.053571428571431</v>
      </c>
      <c r="AD432" s="251">
        <v>68.142076502732237</v>
      </c>
      <c r="AE432" s="286">
        <v>55.318450426789227</v>
      </c>
      <c r="AF432" s="286">
        <v>16.516516516516518</v>
      </c>
      <c r="AG432" s="286">
        <v>31.133828996282524</v>
      </c>
      <c r="AH432" s="286">
        <v>25</v>
      </c>
      <c r="AI432" s="321">
        <v>26.875593542260205</v>
      </c>
      <c r="AJ432" s="320">
        <v>41.5037593984962</v>
      </c>
      <c r="AK432" s="251">
        <v>58.035714285714292</v>
      </c>
      <c r="AL432" s="321">
        <v>29.480519480519479</v>
      </c>
      <c r="AM432" s="320" t="s">
        <v>413</v>
      </c>
      <c r="AN432" s="251">
        <v>61.814744801512283</v>
      </c>
      <c r="AO432" s="286">
        <v>62.158500790246109</v>
      </c>
      <c r="AP432" s="286">
        <v>36.184945275854368</v>
      </c>
      <c r="AQ432" s="286">
        <v>46.913580246913583</v>
      </c>
      <c r="AR432" s="286">
        <v>41.8240442192538</v>
      </c>
      <c r="AS432" s="286">
        <v>43.925233644859816</v>
      </c>
      <c r="AT432" s="286">
        <v>40.942472460220316</v>
      </c>
      <c r="AU432" s="286">
        <v>7.9964695498676086</v>
      </c>
      <c r="AV432" s="286">
        <v>6.1266167460857721</v>
      </c>
      <c r="AW432" s="321">
        <v>70.288692862870889</v>
      </c>
      <c r="AX432" s="320" t="s">
        <v>413</v>
      </c>
      <c r="AY432" s="251">
        <v>58.116368575956528</v>
      </c>
      <c r="AZ432" s="286">
        <v>38.998352553542006</v>
      </c>
      <c r="BA432" s="286">
        <v>57.629269324310037</v>
      </c>
      <c r="BB432" s="286">
        <v>33.767413688673535</v>
      </c>
      <c r="BC432" s="321">
        <v>14.195736434108527</v>
      </c>
      <c r="BD432" s="320">
        <v>42.840793652834769</v>
      </c>
      <c r="BE432" s="251">
        <v>57.585679982536561</v>
      </c>
      <c r="BF432" s="286">
        <v>52.106998900696226</v>
      </c>
      <c r="BG432" s="286">
        <v>44.71635150166852</v>
      </c>
      <c r="BH432" s="286">
        <v>48.916126960338275</v>
      </c>
      <c r="BI432" s="286">
        <v>36.601138127263319</v>
      </c>
      <c r="BJ432" s="286">
        <v>34.816906895208412</v>
      </c>
      <c r="BK432" s="286">
        <v>42.636663524976434</v>
      </c>
      <c r="BL432" s="321">
        <v>29.793319800701234</v>
      </c>
      <c r="BM432" s="320" t="s">
        <v>413</v>
      </c>
      <c r="BN432" s="251">
        <v>69.328896283971162</v>
      </c>
      <c r="BO432" s="286">
        <v>70.360785507687623</v>
      </c>
      <c r="BP432" s="286">
        <v>81.572327044025158</v>
      </c>
      <c r="BQ432" s="286">
        <v>65.066841989918913</v>
      </c>
      <c r="BR432" s="321">
        <v>37.903360642033107</v>
      </c>
      <c r="BS432" s="320" t="s">
        <v>413</v>
      </c>
      <c r="BT432" s="251">
        <v>77.938641847638749</v>
      </c>
      <c r="BU432" s="286">
        <v>55.138516532618411</v>
      </c>
      <c r="BV432" s="286">
        <v>0</v>
      </c>
      <c r="BW432" s="286">
        <v>0</v>
      </c>
      <c r="BX432" s="286">
        <v>0</v>
      </c>
      <c r="BY432" s="286">
        <v>69.163321360659197</v>
      </c>
      <c r="BZ432" s="286">
        <v>86.370597243491574</v>
      </c>
      <c r="CA432" s="286">
        <v>69.623059866962308</v>
      </c>
      <c r="CB432" s="286">
        <v>68.812664907651708</v>
      </c>
      <c r="CC432" s="286">
        <v>83.411059293804129</v>
      </c>
      <c r="CD432" s="286">
        <v>78.450807635829676</v>
      </c>
      <c r="CE432" s="321">
        <v>0</v>
      </c>
      <c r="CF432" s="320" t="s">
        <v>413</v>
      </c>
      <c r="CG432" s="251">
        <v>0</v>
      </c>
      <c r="CH432" s="286">
        <v>40.507111935683362</v>
      </c>
      <c r="CI432" s="286">
        <v>81.756245268735796</v>
      </c>
      <c r="CJ432" s="286">
        <v>45.82617657162487</v>
      </c>
      <c r="CK432" s="286">
        <v>76.732673267326717</v>
      </c>
      <c r="CL432" s="286">
        <v>0</v>
      </c>
      <c r="CM432" s="286">
        <v>38.51784997994384</v>
      </c>
      <c r="CN432" s="286">
        <v>0</v>
      </c>
      <c r="CO432" s="286">
        <v>0</v>
      </c>
      <c r="CP432" s="286">
        <v>63.419117647058819</v>
      </c>
      <c r="CQ432" s="286">
        <v>41.777408637873755</v>
      </c>
      <c r="CR432" s="286">
        <v>0</v>
      </c>
      <c r="CS432" s="321">
        <v>0</v>
      </c>
      <c r="CT432" s="320">
        <v>64.828362408553772</v>
      </c>
      <c r="CU432" s="251">
        <v>67.787074437391809</v>
      </c>
      <c r="CV432" s="286">
        <v>64.25948592411261</v>
      </c>
      <c r="CW432" s="286">
        <v>70.387965162311957</v>
      </c>
      <c r="CX432" s="286">
        <v>55.503087540864513</v>
      </c>
      <c r="CY432" s="321">
        <v>0</v>
      </c>
      <c r="CZ432" s="320">
        <v>39.656908146418097</v>
      </c>
      <c r="DA432" s="251">
        <v>0</v>
      </c>
      <c r="DB432" s="286">
        <v>0</v>
      </c>
      <c r="DC432" s="286">
        <v>27.014042867701406</v>
      </c>
      <c r="DD432" s="286">
        <v>36.952346657063977</v>
      </c>
      <c r="DE432" s="286">
        <v>65.099009900990097</v>
      </c>
      <c r="DF432" s="321">
        <v>38.334079713390061</v>
      </c>
      <c r="DG432" s="320">
        <v>49.556083454466666</v>
      </c>
      <c r="DH432" s="320" t="s">
        <v>413</v>
      </c>
      <c r="DI432" s="251" t="s">
        <v>413</v>
      </c>
      <c r="DJ432" s="286" t="s">
        <v>413</v>
      </c>
      <c r="DK432" s="321" t="s">
        <v>413</v>
      </c>
      <c r="DL432" s="366" t="s">
        <v>413</v>
      </c>
      <c r="DM432" s="251" t="s">
        <v>413</v>
      </c>
      <c r="DN432" s="321" t="s">
        <v>413</v>
      </c>
      <c r="DO432" s="41"/>
      <c r="DP432" s="41"/>
      <c r="DQ432" s="41"/>
      <c r="DR432" s="41"/>
      <c r="DS432" s="41"/>
      <c r="DT432" s="41"/>
      <c r="DU432" s="41"/>
      <c r="DV432" s="41"/>
      <c r="DW432" s="41"/>
      <c r="DX432" s="41"/>
      <c r="DY432" s="41"/>
      <c r="DZ432" s="41"/>
    </row>
    <row r="433" spans="1:130" s="31" customFormat="1" ht="16.5" customHeight="1">
      <c r="A433" s="169" t="s">
        <v>460</v>
      </c>
      <c r="B433" s="320" t="s">
        <v>413</v>
      </c>
      <c r="C433" s="251">
        <v>80.75973447745487</v>
      </c>
      <c r="D433" s="286">
        <v>76.428464866477697</v>
      </c>
      <c r="E433" s="286">
        <v>83.033182337126661</v>
      </c>
      <c r="F433" s="286">
        <v>82.50183804222246</v>
      </c>
      <c r="G433" s="286">
        <v>76.689094833058277</v>
      </c>
      <c r="H433" s="286">
        <v>69.712691880083483</v>
      </c>
      <c r="I433" s="286">
        <v>58.650885614964402</v>
      </c>
      <c r="J433" s="286">
        <v>74.576177591252971</v>
      </c>
      <c r="K433" s="286">
        <v>80.037931586043001</v>
      </c>
      <c r="L433" s="286">
        <v>64.266297416463203</v>
      </c>
      <c r="M433" s="286">
        <v>76.584627260042154</v>
      </c>
      <c r="N433" s="321">
        <v>78.013329003726568</v>
      </c>
      <c r="O433" s="320" t="s">
        <v>413</v>
      </c>
      <c r="P433" s="251">
        <v>75.805516004851555</v>
      </c>
      <c r="Q433" s="286">
        <v>74.214566461790085</v>
      </c>
      <c r="R433" s="286">
        <v>79.11777032690695</v>
      </c>
      <c r="S433" s="286">
        <v>73.792619861512847</v>
      </c>
      <c r="T433" s="286">
        <v>80.658866995073893</v>
      </c>
      <c r="U433" s="286">
        <v>74.132237469729205</v>
      </c>
      <c r="V433" s="286">
        <v>72.838150515706502</v>
      </c>
      <c r="W433" s="321">
        <v>70.097157250809644</v>
      </c>
      <c r="X433" s="320">
        <v>85.392788485520541</v>
      </c>
      <c r="Y433" s="251">
        <v>90.961272166882566</v>
      </c>
      <c r="Z433" s="286">
        <v>80.79811881872881</v>
      </c>
      <c r="AA433" s="286">
        <v>86.499595796281341</v>
      </c>
      <c r="AB433" s="321">
        <v>85.16470009832841</v>
      </c>
      <c r="AC433" s="320">
        <v>77.230943216127315</v>
      </c>
      <c r="AD433" s="251">
        <v>74.309864660184687</v>
      </c>
      <c r="AE433" s="286">
        <v>74.30235708480086</v>
      </c>
      <c r="AF433" s="286">
        <v>78.586656634060702</v>
      </c>
      <c r="AG433" s="286">
        <v>83.076956129420353</v>
      </c>
      <c r="AH433" s="286">
        <v>79.86062430415241</v>
      </c>
      <c r="AI433" s="321">
        <v>73.460536179630893</v>
      </c>
      <c r="AJ433" s="320">
        <v>54.718971319503765</v>
      </c>
      <c r="AK433" s="251">
        <v>55.457598656591102</v>
      </c>
      <c r="AL433" s="321">
        <v>54.041036509006844</v>
      </c>
      <c r="AM433" s="320" t="s">
        <v>413</v>
      </c>
      <c r="AN433" s="251">
        <v>65.832174316179874</v>
      </c>
      <c r="AO433" s="286">
        <v>67.515412761265097</v>
      </c>
      <c r="AP433" s="286">
        <v>66.087929884728965</v>
      </c>
      <c r="AQ433" s="286">
        <v>71.019595835884871</v>
      </c>
      <c r="AR433" s="286">
        <v>69.696258306847739</v>
      </c>
      <c r="AS433" s="286">
        <v>73.730297723292466</v>
      </c>
      <c r="AT433" s="286">
        <v>66.297610281812695</v>
      </c>
      <c r="AU433" s="286">
        <v>55.0681756540178</v>
      </c>
      <c r="AV433" s="286">
        <v>59.74362566545252</v>
      </c>
      <c r="AW433" s="321">
        <v>74.2324599964832</v>
      </c>
      <c r="AX433" s="320" t="s">
        <v>413</v>
      </c>
      <c r="AY433" s="251">
        <v>65.777482437820396</v>
      </c>
      <c r="AZ433" s="286">
        <v>61.838534907569581</v>
      </c>
      <c r="BA433" s="286">
        <v>77.332591945349122</v>
      </c>
      <c r="BB433" s="286">
        <v>61.33892288665092</v>
      </c>
      <c r="BC433" s="321">
        <v>70.360830368252167</v>
      </c>
      <c r="BD433" s="320">
        <v>65.719848681251875</v>
      </c>
      <c r="BE433" s="251">
        <v>60.405272796594801</v>
      </c>
      <c r="BF433" s="286">
        <v>75.3750815394651</v>
      </c>
      <c r="BG433" s="286">
        <v>78.962823514268024</v>
      </c>
      <c r="BH433" s="286">
        <v>79.64367450404869</v>
      </c>
      <c r="BI433" s="286">
        <v>63.171951261135192</v>
      </c>
      <c r="BJ433" s="286">
        <v>48.549307385197281</v>
      </c>
      <c r="BK433" s="286">
        <v>61.747226222591827</v>
      </c>
      <c r="BL433" s="321">
        <v>60.560302203235629</v>
      </c>
      <c r="BM433" s="320" t="s">
        <v>413</v>
      </c>
      <c r="BN433" s="251">
        <v>79.870588672790149</v>
      </c>
      <c r="BO433" s="286">
        <v>81.403674682518229</v>
      </c>
      <c r="BP433" s="286">
        <v>82.134700164657147</v>
      </c>
      <c r="BQ433" s="286">
        <v>81.853477380148561</v>
      </c>
      <c r="BR433" s="321">
        <v>74.720888472498729</v>
      </c>
      <c r="BS433" s="320" t="s">
        <v>413</v>
      </c>
      <c r="BT433" s="251">
        <v>83.962097840458355</v>
      </c>
      <c r="BU433" s="286">
        <v>86.803091324697945</v>
      </c>
      <c r="BV433" s="286">
        <v>81.400363141171127</v>
      </c>
      <c r="BW433" s="286">
        <v>87.663220892274211</v>
      </c>
      <c r="BX433" s="286">
        <v>86.461767521003935</v>
      </c>
      <c r="BY433" s="286">
        <v>80.934466665483654</v>
      </c>
      <c r="BZ433" s="286">
        <v>90.875937521502777</v>
      </c>
      <c r="CA433" s="286">
        <v>83.38053982005998</v>
      </c>
      <c r="CB433" s="286">
        <v>86.619207311094115</v>
      </c>
      <c r="CC433" s="286">
        <v>83.605532259251092</v>
      </c>
      <c r="CD433" s="286">
        <v>86.246577128699954</v>
      </c>
      <c r="CE433" s="321">
        <v>82.527289266221942</v>
      </c>
      <c r="CF433" s="320" t="s">
        <v>413</v>
      </c>
      <c r="CG433" s="251">
        <v>81.470032629228925</v>
      </c>
      <c r="CH433" s="286">
        <v>70.825261526540103</v>
      </c>
      <c r="CI433" s="286">
        <v>82.651274756537887</v>
      </c>
      <c r="CJ433" s="286">
        <v>70.154575697980036</v>
      </c>
      <c r="CK433" s="286">
        <v>87.223110413964378</v>
      </c>
      <c r="CL433" s="286">
        <v>89.406809406809415</v>
      </c>
      <c r="CM433" s="286">
        <v>65.080135988343855</v>
      </c>
      <c r="CN433" s="286">
        <v>83.4979079497908</v>
      </c>
      <c r="CO433" s="286">
        <v>78.653055005332931</v>
      </c>
      <c r="CP433" s="286">
        <v>82.77015338484604</v>
      </c>
      <c r="CQ433" s="286">
        <v>74.917040796408344</v>
      </c>
      <c r="CR433" s="286">
        <v>78.372434017595324</v>
      </c>
      <c r="CS433" s="321">
        <v>80.402677956089391</v>
      </c>
      <c r="CT433" s="320">
        <v>84.271075777040977</v>
      </c>
      <c r="CU433" s="251">
        <v>80.681080680153542</v>
      </c>
      <c r="CV433" s="286">
        <v>84.364501679731248</v>
      </c>
      <c r="CW433" s="286">
        <v>85.436812959748735</v>
      </c>
      <c r="CX433" s="286">
        <v>85.027290492127307</v>
      </c>
      <c r="CY433" s="321">
        <v>90.34423735260556</v>
      </c>
      <c r="CZ433" s="320">
        <v>66.670442511446041</v>
      </c>
      <c r="DA433" s="251">
        <v>73.891700022656892</v>
      </c>
      <c r="DB433" s="286">
        <v>81.329370440421513</v>
      </c>
      <c r="DC433" s="286">
        <v>71.33285416692047</v>
      </c>
      <c r="DD433" s="286">
        <v>58.842733908427348</v>
      </c>
      <c r="DE433" s="286">
        <v>73.132636518209011</v>
      </c>
      <c r="DF433" s="321">
        <v>67.705874780071227</v>
      </c>
      <c r="DG433" s="320">
        <v>72.575633425309377</v>
      </c>
      <c r="DH433" s="320" t="s">
        <v>413</v>
      </c>
      <c r="DI433" s="251" t="s">
        <v>413</v>
      </c>
      <c r="DJ433" s="286" t="s">
        <v>413</v>
      </c>
      <c r="DK433" s="321" t="s">
        <v>413</v>
      </c>
      <c r="DL433" s="366" t="s">
        <v>413</v>
      </c>
      <c r="DM433" s="251" t="s">
        <v>413</v>
      </c>
      <c r="DN433" s="321" t="s">
        <v>413</v>
      </c>
      <c r="DO433" s="41"/>
      <c r="DP433" s="41"/>
      <c r="DQ433" s="41"/>
      <c r="DR433" s="41"/>
      <c r="DS433" s="41"/>
      <c r="DT433" s="41"/>
      <c r="DU433" s="41"/>
      <c r="DV433" s="41"/>
      <c r="DW433" s="41"/>
      <c r="DX433" s="41"/>
      <c r="DY433" s="41"/>
      <c r="DZ433" s="41"/>
    </row>
    <row r="434" spans="1:130" s="31" customFormat="1" ht="16.5" customHeight="1">
      <c r="A434" s="170" t="s">
        <v>543</v>
      </c>
      <c r="B434" s="320">
        <v>11.370320158514964</v>
      </c>
      <c r="C434" s="251">
        <v>7.1011294300921719</v>
      </c>
      <c r="D434" s="286">
        <v>14.320987654320987</v>
      </c>
      <c r="E434" s="286">
        <v>28.285626346568176</v>
      </c>
      <c r="F434" s="286">
        <v>15.947611710323576</v>
      </c>
      <c r="G434" s="286">
        <v>8.8550113525786571</v>
      </c>
      <c r="H434" s="286">
        <v>4.9832628055327479</v>
      </c>
      <c r="I434" s="286">
        <v>19.715984147952444</v>
      </c>
      <c r="J434" s="286">
        <v>51.771823681936048</v>
      </c>
      <c r="K434" s="286">
        <v>7.2118959107806688</v>
      </c>
      <c r="L434" s="286">
        <v>13.389783563486727</v>
      </c>
      <c r="M434" s="286">
        <v>6.2746727612715558</v>
      </c>
      <c r="N434" s="321">
        <v>2.6589481946624804</v>
      </c>
      <c r="O434" s="320">
        <v>13.219386254452759</v>
      </c>
      <c r="P434" s="251">
        <v>15.051510389383621</v>
      </c>
      <c r="Q434" s="286">
        <v>9.8589435774309724</v>
      </c>
      <c r="R434" s="286">
        <v>15.418664699372925</v>
      </c>
      <c r="S434" s="286">
        <v>18.923327895595431</v>
      </c>
      <c r="T434" s="286">
        <v>11.908517350157728</v>
      </c>
      <c r="U434" s="286">
        <v>15.864022662889518</v>
      </c>
      <c r="V434" s="286">
        <v>10.047219307450158</v>
      </c>
      <c r="W434" s="321">
        <v>10.770156438026474</v>
      </c>
      <c r="X434" s="320">
        <v>30.884699999999999</v>
      </c>
      <c r="Y434" s="251">
        <v>26.025366496458574</v>
      </c>
      <c r="Z434" s="286">
        <v>36.999574105621811</v>
      </c>
      <c r="AA434" s="286">
        <v>24.334187436912806</v>
      </c>
      <c r="AB434" s="321">
        <v>38.081877311567403</v>
      </c>
      <c r="AC434" s="320">
        <v>8.0617000000000001</v>
      </c>
      <c r="AD434" s="251">
        <v>10.21059349074665</v>
      </c>
      <c r="AE434" s="286">
        <v>5.9784626810248795</v>
      </c>
      <c r="AF434" s="286">
        <v>20.160080040020009</v>
      </c>
      <c r="AG434" s="286">
        <v>6.3944761332933062</v>
      </c>
      <c r="AH434" s="286">
        <v>9.8437071565670422</v>
      </c>
      <c r="AI434" s="321">
        <v>6.3059918557300758</v>
      </c>
      <c r="AJ434" s="320">
        <v>7.7149000000000001</v>
      </c>
      <c r="AK434" s="251">
        <v>7.2833211944646763</v>
      </c>
      <c r="AL434" s="321">
        <v>8.0664294187425867</v>
      </c>
      <c r="AM434" s="320">
        <v>9.8616332080300726</v>
      </c>
      <c r="AN434" s="251">
        <v>19.967426710097719</v>
      </c>
      <c r="AO434" s="286">
        <v>12.673210161662817</v>
      </c>
      <c r="AP434" s="286">
        <v>9.8355927314681271</v>
      </c>
      <c r="AQ434" s="286">
        <v>18.129269574356279</v>
      </c>
      <c r="AR434" s="286">
        <v>10.604388868456541</v>
      </c>
      <c r="AS434" s="286">
        <v>21.603456553048488</v>
      </c>
      <c r="AT434" s="286">
        <v>7.4521123064812382</v>
      </c>
      <c r="AU434" s="286">
        <v>6.1833359097232954</v>
      </c>
      <c r="AV434" s="286">
        <v>4.7690014903129656</v>
      </c>
      <c r="AW434" s="321">
        <v>18.451443569553806</v>
      </c>
      <c r="AX434" s="320">
        <v>25.516726366018201</v>
      </c>
      <c r="AY434" s="251">
        <v>15.682404736602399</v>
      </c>
      <c r="AZ434" s="286">
        <v>32.385346756152131</v>
      </c>
      <c r="BA434" s="286">
        <v>8.1347197938713531</v>
      </c>
      <c r="BB434" s="286">
        <v>28.432557406337029</v>
      </c>
      <c r="BC434" s="321">
        <v>18.50044365572316</v>
      </c>
      <c r="BD434" s="320">
        <v>4.0228999999999999</v>
      </c>
      <c r="BE434" s="251">
        <v>3.6143640820137728</v>
      </c>
      <c r="BF434" s="286">
        <v>3.549241266931459</v>
      </c>
      <c r="BG434" s="286">
        <v>5.6799231896508156</v>
      </c>
      <c r="BH434" s="286">
        <v>3.4612449580289981</v>
      </c>
      <c r="BI434" s="286">
        <v>4.57646144547103</v>
      </c>
      <c r="BJ434" s="286">
        <v>2.7585194967169215</v>
      </c>
      <c r="BK434" s="286">
        <v>4.4649149300312096</v>
      </c>
      <c r="BL434" s="321">
        <v>4.5542281809171064</v>
      </c>
      <c r="BM434" s="320">
        <v>10.442881975974885</v>
      </c>
      <c r="BN434" s="251">
        <v>13.745072273324574</v>
      </c>
      <c r="BO434" s="286">
        <v>3.6904761904761907</v>
      </c>
      <c r="BP434" s="286">
        <v>20.70458571147412</v>
      </c>
      <c r="BQ434" s="286">
        <v>17.069751139151769</v>
      </c>
      <c r="BR434" s="321">
        <v>7.5199170930759767</v>
      </c>
      <c r="BS434" s="320">
        <v>9.7535848993901926</v>
      </c>
      <c r="BT434" s="251">
        <v>16.515837104072396</v>
      </c>
      <c r="BU434" s="286">
        <v>7.39424703891709</v>
      </c>
      <c r="BV434" s="286">
        <v>20.355256841094572</v>
      </c>
      <c r="BW434" s="286">
        <v>17.984832069339113</v>
      </c>
      <c r="BX434" s="286">
        <v>16.67593107281823</v>
      </c>
      <c r="BY434" s="286">
        <v>5.6949036597879372</v>
      </c>
      <c r="BZ434" s="286">
        <v>8.5805344447168412</v>
      </c>
      <c r="CA434" s="286">
        <v>13.335278669390139</v>
      </c>
      <c r="CB434" s="286">
        <v>10.763726862653602</v>
      </c>
      <c r="CC434" s="286">
        <v>11.168258633357825</v>
      </c>
      <c r="CD434" s="286">
        <v>7.0573408947700065</v>
      </c>
      <c r="CE434" s="321">
        <v>9.6799580272822663</v>
      </c>
      <c r="CF434" s="320">
        <v>11.001339320885528</v>
      </c>
      <c r="CG434" s="251">
        <v>8.1062670299727522</v>
      </c>
      <c r="CH434" s="286">
        <v>14.64</v>
      </c>
      <c r="CI434" s="286">
        <v>29.047619047619051</v>
      </c>
      <c r="CJ434" s="286">
        <v>8.9410939691444611</v>
      </c>
      <c r="CK434" s="286">
        <v>6.0800097572874741</v>
      </c>
      <c r="CL434" s="286">
        <v>16.475315729047072</v>
      </c>
      <c r="CM434" s="286">
        <v>6.7543520309477758</v>
      </c>
      <c r="CN434" s="286">
        <v>16.690647482014391</v>
      </c>
      <c r="CO434" s="286">
        <v>48.230088495575217</v>
      </c>
      <c r="CP434" s="286">
        <v>22.126022126022129</v>
      </c>
      <c r="CQ434" s="286">
        <v>12.167225399329521</v>
      </c>
      <c r="CR434" s="286">
        <v>13.934426229508196</v>
      </c>
      <c r="CS434" s="321">
        <v>16.085790884718499</v>
      </c>
      <c r="CT434" s="320">
        <v>14.9833</v>
      </c>
      <c r="CU434" s="251">
        <v>11.730101770692395</v>
      </c>
      <c r="CV434" s="286">
        <v>17.542120911793855</v>
      </c>
      <c r="CW434" s="286">
        <v>22.068027210884352</v>
      </c>
      <c r="CX434" s="286">
        <v>12.683438155136267</v>
      </c>
      <c r="CY434" s="321">
        <v>17.535287730727468</v>
      </c>
      <c r="CZ434" s="320">
        <v>6.1360999999999999</v>
      </c>
      <c r="DA434" s="251">
        <v>12.757201646090536</v>
      </c>
      <c r="DB434" s="286">
        <v>10.068965517241379</v>
      </c>
      <c r="DC434" s="286">
        <v>4.8210859954958707</v>
      </c>
      <c r="DD434" s="286">
        <v>6.8683533612316205</v>
      </c>
      <c r="DE434" s="286">
        <v>5.5121008558019691</v>
      </c>
      <c r="DF434" s="321">
        <v>4.2239546420978034</v>
      </c>
      <c r="DG434" s="320" t="s">
        <v>413</v>
      </c>
      <c r="DH434" s="320" t="s">
        <v>413</v>
      </c>
      <c r="DI434" s="251">
        <v>19.502523431867338</v>
      </c>
      <c r="DJ434" s="286">
        <v>33.948051948051948</v>
      </c>
      <c r="DK434" s="321">
        <v>4.4247787610619467</v>
      </c>
      <c r="DL434" s="366" t="s">
        <v>413</v>
      </c>
      <c r="DM434" s="251">
        <v>10.950429201144535</v>
      </c>
      <c r="DN434" s="321">
        <v>4.4331047679795885</v>
      </c>
    </row>
    <row r="435" spans="1:130" s="6" customFormat="1" ht="18" customHeight="1">
      <c r="A435" s="171" t="s">
        <v>544</v>
      </c>
      <c r="B435" s="320"/>
      <c r="C435" s="251"/>
      <c r="D435" s="286"/>
      <c r="E435" s="286"/>
      <c r="F435" s="286"/>
      <c r="G435" s="286"/>
      <c r="H435" s="286"/>
      <c r="I435" s="286"/>
      <c r="J435" s="286"/>
      <c r="K435" s="286"/>
      <c r="L435" s="286"/>
      <c r="M435" s="286"/>
      <c r="N435" s="321"/>
      <c r="O435" s="320"/>
      <c r="P435" s="251"/>
      <c r="Q435" s="286"/>
      <c r="R435" s="286"/>
      <c r="S435" s="286"/>
      <c r="T435" s="286"/>
      <c r="U435" s="286"/>
      <c r="V435" s="286"/>
      <c r="W435" s="321"/>
      <c r="X435" s="320"/>
      <c r="Y435" s="251"/>
      <c r="Z435" s="286"/>
      <c r="AA435" s="286"/>
      <c r="AB435" s="321"/>
      <c r="AC435" s="320"/>
      <c r="AD435" s="251"/>
      <c r="AE435" s="286"/>
      <c r="AF435" s="286"/>
      <c r="AG435" s="286"/>
      <c r="AH435" s="286"/>
      <c r="AI435" s="321"/>
      <c r="AJ435" s="320"/>
      <c r="AK435" s="251"/>
      <c r="AL435" s="321"/>
      <c r="AM435" s="320"/>
      <c r="AN435" s="251"/>
      <c r="AO435" s="286"/>
      <c r="AP435" s="286"/>
      <c r="AQ435" s="286"/>
      <c r="AR435" s="286"/>
      <c r="AS435" s="286"/>
      <c r="AT435" s="286"/>
      <c r="AU435" s="286"/>
      <c r="AV435" s="286"/>
      <c r="AW435" s="321"/>
      <c r="AX435" s="320"/>
      <c r="AY435" s="251"/>
      <c r="AZ435" s="286"/>
      <c r="BA435" s="286"/>
      <c r="BB435" s="286"/>
      <c r="BC435" s="321"/>
      <c r="BD435" s="320"/>
      <c r="BE435" s="251"/>
      <c r="BF435" s="286"/>
      <c r="BG435" s="286"/>
      <c r="BH435" s="286"/>
      <c r="BI435" s="286"/>
      <c r="BJ435" s="286"/>
      <c r="BK435" s="286"/>
      <c r="BL435" s="321"/>
      <c r="BM435" s="320"/>
      <c r="BN435" s="251"/>
      <c r="BO435" s="286"/>
      <c r="BP435" s="286"/>
      <c r="BQ435" s="286"/>
      <c r="BR435" s="321"/>
      <c r="BS435" s="320"/>
      <c r="BT435" s="251"/>
      <c r="BU435" s="286"/>
      <c r="BV435" s="286"/>
      <c r="BW435" s="286"/>
      <c r="BX435" s="286"/>
      <c r="BY435" s="286"/>
      <c r="BZ435" s="286"/>
      <c r="CA435" s="286"/>
      <c r="CB435" s="286"/>
      <c r="CC435" s="286"/>
      <c r="CD435" s="286"/>
      <c r="CE435" s="321"/>
      <c r="CF435" s="320"/>
      <c r="CG435" s="251"/>
      <c r="CH435" s="286"/>
      <c r="CI435" s="286"/>
      <c r="CJ435" s="286"/>
      <c r="CK435" s="286"/>
      <c r="CL435" s="286"/>
      <c r="CM435" s="286"/>
      <c r="CN435" s="286"/>
      <c r="CO435" s="286"/>
      <c r="CP435" s="286"/>
      <c r="CQ435" s="286"/>
      <c r="CR435" s="286"/>
      <c r="CS435" s="321"/>
      <c r="CT435" s="320"/>
      <c r="CU435" s="251"/>
      <c r="CV435" s="286"/>
      <c r="CW435" s="286"/>
      <c r="CX435" s="286"/>
      <c r="CY435" s="321"/>
      <c r="CZ435" s="320"/>
      <c r="DA435" s="251"/>
      <c r="DB435" s="286"/>
      <c r="DC435" s="286"/>
      <c r="DD435" s="286"/>
      <c r="DE435" s="286"/>
      <c r="DF435" s="321"/>
      <c r="DG435" s="320"/>
      <c r="DH435" s="320"/>
      <c r="DI435" s="251"/>
      <c r="DJ435" s="286"/>
      <c r="DK435" s="321"/>
      <c r="DL435" s="366"/>
      <c r="DM435" s="251"/>
      <c r="DN435" s="321"/>
    </row>
    <row r="436" spans="1:130" s="31" customFormat="1" ht="16.5" customHeight="1">
      <c r="A436" s="169" t="s">
        <v>146</v>
      </c>
      <c r="B436" s="320">
        <v>82.121584805164801</v>
      </c>
      <c r="C436" s="251">
        <v>80.305729741817842</v>
      </c>
      <c r="D436" s="286">
        <v>79.281624998851115</v>
      </c>
      <c r="E436" s="286">
        <v>81.935134605038058</v>
      </c>
      <c r="F436" s="286">
        <v>83.162986816758234</v>
      </c>
      <c r="G436" s="286">
        <v>81.548066501511656</v>
      </c>
      <c r="H436" s="286">
        <v>82.459532083713256</v>
      </c>
      <c r="I436" s="286">
        <v>82.602929263234415</v>
      </c>
      <c r="J436" s="286">
        <v>83.665291142130613</v>
      </c>
      <c r="K436" s="286">
        <v>83.469870506665487</v>
      </c>
      <c r="L436" s="286">
        <v>82.994677270721681</v>
      </c>
      <c r="M436" s="286">
        <v>80.893320482274831</v>
      </c>
      <c r="N436" s="321">
        <v>80.58879779785461</v>
      </c>
      <c r="O436" s="320">
        <v>80.215929715327135</v>
      </c>
      <c r="P436" s="251">
        <v>82.697576543766445</v>
      </c>
      <c r="Q436" s="286">
        <v>81.607278996131853</v>
      </c>
      <c r="R436" s="286">
        <v>80.363386050226396</v>
      </c>
      <c r="S436" s="286">
        <v>78.109362660668694</v>
      </c>
      <c r="T436" s="286">
        <v>78.701763773482881</v>
      </c>
      <c r="U436" s="286">
        <v>79.62561045435605</v>
      </c>
      <c r="V436" s="286">
        <v>76.157146496290167</v>
      </c>
      <c r="W436" s="321">
        <v>80.010245807564246</v>
      </c>
      <c r="X436" s="320">
        <v>84.182253178399904</v>
      </c>
      <c r="Y436" s="251">
        <v>83.351123822634975</v>
      </c>
      <c r="Z436" s="286">
        <v>84.927619660102394</v>
      </c>
      <c r="AA436" s="286">
        <v>83.834594548996137</v>
      </c>
      <c r="AB436" s="321">
        <v>84.468358384514403</v>
      </c>
      <c r="AC436" s="320">
        <v>79.675009005871217</v>
      </c>
      <c r="AD436" s="251">
        <v>80.313867021598284</v>
      </c>
      <c r="AE436" s="286">
        <v>79.772450655956447</v>
      </c>
      <c r="AF436" s="286">
        <v>78.107367399379541</v>
      </c>
      <c r="AG436" s="286">
        <v>81.185711354579823</v>
      </c>
      <c r="AH436" s="286">
        <v>77.413457410894509</v>
      </c>
      <c r="AI436" s="321">
        <v>79.27619851151573</v>
      </c>
      <c r="AJ436" s="320">
        <v>80.637219017275001</v>
      </c>
      <c r="AK436" s="251">
        <v>79.07284182844657</v>
      </c>
      <c r="AL436" s="321">
        <v>81.948014699025151</v>
      </c>
      <c r="AM436" s="320">
        <v>81.226390182344772</v>
      </c>
      <c r="AN436" s="251">
        <v>80.586789064503009</v>
      </c>
      <c r="AO436" s="286">
        <v>80.596664326518919</v>
      </c>
      <c r="AP436" s="286">
        <v>82.436591220912391</v>
      </c>
      <c r="AQ436" s="286">
        <v>81.898562522481797</v>
      </c>
      <c r="AR436" s="286">
        <v>83.935008337119669</v>
      </c>
      <c r="AS436" s="286">
        <v>80.996185322084003</v>
      </c>
      <c r="AT436" s="286">
        <v>81.557362212747904</v>
      </c>
      <c r="AU436" s="286">
        <v>80.687425664635924</v>
      </c>
      <c r="AV436" s="286">
        <v>79.008332735648224</v>
      </c>
      <c r="AW436" s="321">
        <v>79.213602865160283</v>
      </c>
      <c r="AX436" s="320">
        <v>81.118639311171989</v>
      </c>
      <c r="AY436" s="251">
        <v>78.780058999258159</v>
      </c>
      <c r="AZ436" s="286">
        <v>82.10396261375557</v>
      </c>
      <c r="BA436" s="286">
        <v>80.602491851154596</v>
      </c>
      <c r="BB436" s="286">
        <v>80.601529920222532</v>
      </c>
      <c r="BC436" s="321">
        <v>80.471229507343793</v>
      </c>
      <c r="BD436" s="320">
        <v>84.190765437509882</v>
      </c>
      <c r="BE436" s="251">
        <v>88.247430455495319</v>
      </c>
      <c r="BF436" s="286">
        <v>81.543728581149665</v>
      </c>
      <c r="BG436" s="286">
        <v>85.027393074551256</v>
      </c>
      <c r="BH436" s="286">
        <v>82.682598972567604</v>
      </c>
      <c r="BI436" s="286">
        <v>87.007431139362339</v>
      </c>
      <c r="BJ436" s="286">
        <v>80.901006630569938</v>
      </c>
      <c r="BK436" s="286">
        <v>84.584885842001455</v>
      </c>
      <c r="BL436" s="321">
        <v>82.044827529929506</v>
      </c>
      <c r="BM436" s="320">
        <v>80.505192181858945</v>
      </c>
      <c r="BN436" s="251">
        <v>82.125483229055334</v>
      </c>
      <c r="BO436" s="286">
        <v>78.69472071453518</v>
      </c>
      <c r="BP436" s="286">
        <v>80.785724838133461</v>
      </c>
      <c r="BQ436" s="286">
        <v>79.473310296434889</v>
      </c>
      <c r="BR436" s="321">
        <v>80.48960792857028</v>
      </c>
      <c r="BS436" s="320">
        <v>81.286850594983761</v>
      </c>
      <c r="BT436" s="251">
        <v>79.73029316770473</v>
      </c>
      <c r="BU436" s="286">
        <v>77.586606322114022</v>
      </c>
      <c r="BV436" s="286">
        <v>81.343847469591353</v>
      </c>
      <c r="BW436" s="286">
        <v>79.185822200321383</v>
      </c>
      <c r="BX436" s="286">
        <v>79.283232766999276</v>
      </c>
      <c r="BY436" s="286">
        <v>82.457949227397734</v>
      </c>
      <c r="BZ436" s="286">
        <v>81.519501549088972</v>
      </c>
      <c r="CA436" s="286">
        <v>79.859800773607859</v>
      </c>
      <c r="CB436" s="286">
        <v>84.754913712039524</v>
      </c>
      <c r="CC436" s="286">
        <v>79.415556177630549</v>
      </c>
      <c r="CD436" s="286">
        <v>81.64441555280834</v>
      </c>
      <c r="CE436" s="321">
        <v>81.854355227829927</v>
      </c>
      <c r="CF436" s="320">
        <v>82.863748723714707</v>
      </c>
      <c r="CG436" s="251">
        <v>79.951609153148908</v>
      </c>
      <c r="CH436" s="286">
        <v>80.279117088255177</v>
      </c>
      <c r="CI436" s="286">
        <v>84.067357207060482</v>
      </c>
      <c r="CJ436" s="286">
        <v>82.62166833241838</v>
      </c>
      <c r="CK436" s="286">
        <v>84.945070093808283</v>
      </c>
      <c r="CL436" s="286">
        <v>84.08791678368776</v>
      </c>
      <c r="CM436" s="286">
        <v>83.239112511981872</v>
      </c>
      <c r="CN436" s="286">
        <v>81.564981309082569</v>
      </c>
      <c r="CO436" s="286">
        <v>84.824174162959466</v>
      </c>
      <c r="CP436" s="286">
        <v>83.210252078247223</v>
      </c>
      <c r="CQ436" s="286">
        <v>78.44121734403096</v>
      </c>
      <c r="CR436" s="286">
        <v>82.754975800177874</v>
      </c>
      <c r="CS436" s="321">
        <v>80.159095434372617</v>
      </c>
      <c r="CT436" s="320">
        <v>81.740327599696855</v>
      </c>
      <c r="CU436" s="251">
        <v>83.26313200849016</v>
      </c>
      <c r="CV436" s="286">
        <v>81.494001855855274</v>
      </c>
      <c r="CW436" s="286">
        <v>81.16774886530888</v>
      </c>
      <c r="CX436" s="286">
        <v>79.623368369912967</v>
      </c>
      <c r="CY436" s="321">
        <v>80.822854793151251</v>
      </c>
      <c r="CZ436" s="320">
        <v>81.118701392462029</v>
      </c>
      <c r="DA436" s="251">
        <v>78.035626451512513</v>
      </c>
      <c r="DB436" s="286">
        <v>80.435336042171912</v>
      </c>
      <c r="DC436" s="286">
        <v>81.169563043085674</v>
      </c>
      <c r="DD436" s="286">
        <v>82.783622133117461</v>
      </c>
      <c r="DE436" s="286">
        <v>78.983327583710505</v>
      </c>
      <c r="DF436" s="321">
        <v>79.285091056121985</v>
      </c>
      <c r="DG436" s="320">
        <v>82.1</v>
      </c>
      <c r="DH436" s="320" t="s">
        <v>413</v>
      </c>
      <c r="DI436" s="251">
        <v>87.18303384812674</v>
      </c>
      <c r="DJ436" s="286">
        <v>87.650320405045406</v>
      </c>
      <c r="DK436" s="321">
        <v>74.336301081976416</v>
      </c>
      <c r="DL436" s="366" t="s">
        <v>413</v>
      </c>
      <c r="DM436" s="251">
        <v>79.904237077389922</v>
      </c>
      <c r="DN436" s="321" t="s">
        <v>413</v>
      </c>
    </row>
    <row r="437" spans="1:130" s="31" customFormat="1" ht="16.5" customHeight="1">
      <c r="A437" s="169" t="s">
        <v>147</v>
      </c>
      <c r="B437" s="320">
        <v>9.6410807467281092</v>
      </c>
      <c r="C437" s="251">
        <v>11.901769340003836</v>
      </c>
      <c r="D437" s="286">
        <v>9.422209195821166</v>
      </c>
      <c r="E437" s="286">
        <v>9.0192512985091753</v>
      </c>
      <c r="F437" s="286">
        <v>8.5686773330355166</v>
      </c>
      <c r="G437" s="286">
        <v>8.8726366964345882</v>
      </c>
      <c r="H437" s="286">
        <v>9.5609297497608114</v>
      </c>
      <c r="I437" s="286">
        <v>8.2001618197317256</v>
      </c>
      <c r="J437" s="286">
        <v>9.2068858854070275</v>
      </c>
      <c r="K437" s="286">
        <v>7.9157309341374953</v>
      </c>
      <c r="L437" s="286">
        <v>9.1305066302345832</v>
      </c>
      <c r="M437" s="286">
        <v>12.165171376000352</v>
      </c>
      <c r="N437" s="321">
        <v>12.078774707932451</v>
      </c>
      <c r="O437" s="320">
        <v>10.501691286470168</v>
      </c>
      <c r="P437" s="251">
        <v>9.6022544375519914</v>
      </c>
      <c r="Q437" s="286">
        <v>10.45709630896075</v>
      </c>
      <c r="R437" s="286">
        <v>11.406611046683933</v>
      </c>
      <c r="S437" s="286">
        <v>9.8853407609812649</v>
      </c>
      <c r="T437" s="286">
        <v>10.756418903445493</v>
      </c>
      <c r="U437" s="286">
        <v>10.595909505078376</v>
      </c>
      <c r="V437" s="286">
        <v>11.861376516752525</v>
      </c>
      <c r="W437" s="321">
        <v>9.8857377018171917</v>
      </c>
      <c r="X437" s="320">
        <v>8.8757057566502091</v>
      </c>
      <c r="Y437" s="251">
        <v>9.4099955657031575</v>
      </c>
      <c r="Z437" s="286">
        <v>8.3167553294088314</v>
      </c>
      <c r="AA437" s="286">
        <v>9.3220910014579914</v>
      </c>
      <c r="AB437" s="321">
        <v>8.4213635773679663</v>
      </c>
      <c r="AC437" s="320">
        <v>10.95963328215152</v>
      </c>
      <c r="AD437" s="251">
        <v>8.8524327677306065</v>
      </c>
      <c r="AE437" s="286">
        <v>10.972050941536303</v>
      </c>
      <c r="AF437" s="286">
        <v>11.487711552757956</v>
      </c>
      <c r="AG437" s="286">
        <v>10.702656052579705</v>
      </c>
      <c r="AH437" s="286">
        <v>12.205511462599473</v>
      </c>
      <c r="AI437" s="321">
        <v>11.381847082370845</v>
      </c>
      <c r="AJ437" s="320">
        <v>9.0045030217211544</v>
      </c>
      <c r="AK437" s="251">
        <v>10.345806338879687</v>
      </c>
      <c r="AL437" s="321">
        <v>7.8806215124508343</v>
      </c>
      <c r="AM437" s="320">
        <v>9.0071068157733407</v>
      </c>
      <c r="AN437" s="251">
        <v>7.0219633448289311</v>
      </c>
      <c r="AO437" s="286">
        <v>8.4121787362758109</v>
      </c>
      <c r="AP437" s="286">
        <v>8.0350119269048719</v>
      </c>
      <c r="AQ437" s="286">
        <v>8.5376313415431913</v>
      </c>
      <c r="AR437" s="286">
        <v>7.7047310892868843</v>
      </c>
      <c r="AS437" s="286">
        <v>7.8265162659329421</v>
      </c>
      <c r="AT437" s="286">
        <v>8.5529194678711402</v>
      </c>
      <c r="AU437" s="286">
        <v>10.345723860855745</v>
      </c>
      <c r="AV437" s="286">
        <v>10.811759047407941</v>
      </c>
      <c r="AW437" s="321">
        <v>9.5938338687867173</v>
      </c>
      <c r="AX437" s="320">
        <v>6.8422982275497839</v>
      </c>
      <c r="AY437" s="251">
        <v>7.4175605975803167</v>
      </c>
      <c r="AZ437" s="286">
        <v>6.242810372208627</v>
      </c>
      <c r="BA437" s="286">
        <v>8.8226119571933967</v>
      </c>
      <c r="BB437" s="286">
        <v>6.5086400006264507</v>
      </c>
      <c r="BC437" s="321">
        <v>7.3124676375132438</v>
      </c>
      <c r="BD437" s="320">
        <v>8.4571169684616851</v>
      </c>
      <c r="BE437" s="251">
        <v>6.9079097004811576</v>
      </c>
      <c r="BF437" s="286">
        <v>9.8631061197488279</v>
      </c>
      <c r="BG437" s="286">
        <v>9.1575364914481643</v>
      </c>
      <c r="BH437" s="286">
        <v>9.3509367715248572</v>
      </c>
      <c r="BI437" s="286">
        <v>7.7253970624546682</v>
      </c>
      <c r="BJ437" s="286">
        <v>7.7020404967665854</v>
      </c>
      <c r="BK437" s="286">
        <v>8.1133092248815739</v>
      </c>
      <c r="BL437" s="321">
        <v>9.62255226643253</v>
      </c>
      <c r="BM437" s="320">
        <v>9.887795322685486</v>
      </c>
      <c r="BN437" s="251">
        <v>9.4945433202576428</v>
      </c>
      <c r="BO437" s="286">
        <v>10.726210179031177</v>
      </c>
      <c r="BP437" s="286">
        <v>11.303681284056298</v>
      </c>
      <c r="BQ437" s="286">
        <v>10.536626682060769</v>
      </c>
      <c r="BR437" s="321">
        <v>9.1163737283171695</v>
      </c>
      <c r="BS437" s="320">
        <v>9.2592817110715337</v>
      </c>
      <c r="BT437" s="251">
        <v>9.4617397005255377</v>
      </c>
      <c r="BU437" s="286">
        <v>10.966804543579082</v>
      </c>
      <c r="BV437" s="286">
        <v>10.876790263025084</v>
      </c>
      <c r="BW437" s="286">
        <v>9.1739266475334347</v>
      </c>
      <c r="BX437" s="286">
        <v>10.105525868058447</v>
      </c>
      <c r="BY437" s="286">
        <v>8.5995326086468626</v>
      </c>
      <c r="BZ437" s="286">
        <v>7.9532010255894114</v>
      </c>
      <c r="CA437" s="286">
        <v>9.5834671105563825</v>
      </c>
      <c r="CB437" s="286">
        <v>7.9559222484042138</v>
      </c>
      <c r="CC437" s="286">
        <v>10.925954278550595</v>
      </c>
      <c r="CD437" s="286">
        <v>9.5562784702432886</v>
      </c>
      <c r="CE437" s="321">
        <v>8.9978715595885088</v>
      </c>
      <c r="CF437" s="320">
        <v>7.600384755765548</v>
      </c>
      <c r="CG437" s="251">
        <v>8.2900882573323038</v>
      </c>
      <c r="CH437" s="286">
        <v>7.4312711629961141</v>
      </c>
      <c r="CI437" s="286">
        <v>8.4579394745568965</v>
      </c>
      <c r="CJ437" s="286">
        <v>7.0863899138347159</v>
      </c>
      <c r="CK437" s="286">
        <v>7.5118117016948194</v>
      </c>
      <c r="CL437" s="286">
        <v>8.2804748187460167</v>
      </c>
      <c r="CM437" s="286">
        <v>6.9155094222934395</v>
      </c>
      <c r="CN437" s="286">
        <v>8.9346994956105057</v>
      </c>
      <c r="CO437" s="286">
        <v>8.1346623714868631</v>
      </c>
      <c r="CP437" s="286">
        <v>7.4996075541983886</v>
      </c>
      <c r="CQ437" s="286">
        <v>7.6846420310377415</v>
      </c>
      <c r="CR437" s="286">
        <v>9.0392101922113248</v>
      </c>
      <c r="CS437" s="321">
        <v>8.6056740517285153</v>
      </c>
      <c r="CT437" s="320">
        <v>10.283380022245368</v>
      </c>
      <c r="CU437" s="251">
        <v>9.4436958704920269</v>
      </c>
      <c r="CV437" s="286">
        <v>10.171203620079142</v>
      </c>
      <c r="CW437" s="286">
        <v>12.043677117451866</v>
      </c>
      <c r="CX437" s="286">
        <v>10.79561483548083</v>
      </c>
      <c r="CY437" s="321">
        <v>11.072540011034532</v>
      </c>
      <c r="CZ437" s="320">
        <v>8.9480569187734567</v>
      </c>
      <c r="DA437" s="251">
        <v>10.776204837596334</v>
      </c>
      <c r="DB437" s="286">
        <v>11.795842261616588</v>
      </c>
      <c r="DC437" s="286">
        <v>9.9714744846431209</v>
      </c>
      <c r="DD437" s="286">
        <v>7.6187498092965811</v>
      </c>
      <c r="DE437" s="286">
        <v>9.978200329201897</v>
      </c>
      <c r="DF437" s="321">
        <v>9.2213098460327743</v>
      </c>
      <c r="DG437" s="320">
        <v>8.9</v>
      </c>
      <c r="DH437" s="320" t="s">
        <v>413</v>
      </c>
      <c r="DI437" s="251">
        <v>3.3795083553310632</v>
      </c>
      <c r="DJ437" s="286">
        <v>2.7405520846601292</v>
      </c>
      <c r="DK437" s="321">
        <v>3.4076779507801831</v>
      </c>
      <c r="DL437" s="366" t="s">
        <v>413</v>
      </c>
      <c r="DM437" s="251">
        <v>3.7878364617900373</v>
      </c>
      <c r="DN437" s="321" t="s">
        <v>413</v>
      </c>
    </row>
    <row r="438" spans="1:130" s="31" customFormat="1" ht="16.5" customHeight="1">
      <c r="A438" s="169" t="s">
        <v>148</v>
      </c>
      <c r="B438" s="320">
        <v>73.851475471217327</v>
      </c>
      <c r="C438" s="251">
        <v>69.962837096229762</v>
      </c>
      <c r="D438" s="286">
        <v>69.005280152735111</v>
      </c>
      <c r="E438" s="286">
        <v>73.787745482228217</v>
      </c>
      <c r="F438" s="286">
        <v>71.539731077872489</v>
      </c>
      <c r="G438" s="286">
        <v>72.57142712099251</v>
      </c>
      <c r="H438" s="286">
        <v>73.564367591774982</v>
      </c>
      <c r="I438" s="286">
        <v>73.81357623579936</v>
      </c>
      <c r="J438" s="286">
        <v>71.491296703012182</v>
      </c>
      <c r="K438" s="286">
        <v>76.315193742295492</v>
      </c>
      <c r="L438" s="286">
        <v>77.229860785711551</v>
      </c>
      <c r="M438" s="286">
        <v>71.699051352209239</v>
      </c>
      <c r="N438" s="321">
        <v>72.039859198990456</v>
      </c>
      <c r="O438" s="320">
        <v>70.982314739251109</v>
      </c>
      <c r="P438" s="251">
        <v>74.878647317420302</v>
      </c>
      <c r="Q438" s="286">
        <v>72.999000419402591</v>
      </c>
      <c r="R438" s="286">
        <v>70.093003069379336</v>
      </c>
      <c r="S438" s="286">
        <v>70.047044337090767</v>
      </c>
      <c r="T438" s="286">
        <v>68.502294976866722</v>
      </c>
      <c r="U438" s="286">
        <v>67.771127298359431</v>
      </c>
      <c r="V438" s="286">
        <v>67.407140820859013</v>
      </c>
      <c r="W438" s="321">
        <v>73.360441967383082</v>
      </c>
      <c r="X438" s="320">
        <v>77.34341934880041</v>
      </c>
      <c r="Y438" s="251">
        <v>74.635526050716152</v>
      </c>
      <c r="Z438" s="286">
        <v>79.490895616927176</v>
      </c>
      <c r="AA438" s="286">
        <v>77.407673585978614</v>
      </c>
      <c r="AB438" s="321">
        <v>76.663143377931789</v>
      </c>
      <c r="AC438" s="320">
        <v>70.065949280065425</v>
      </c>
      <c r="AD438" s="251">
        <v>70.814667591727513</v>
      </c>
      <c r="AE438" s="286">
        <v>69.278651488997113</v>
      </c>
      <c r="AF438" s="286">
        <v>64.886411354721091</v>
      </c>
      <c r="AG438" s="286">
        <v>72.394896122626847</v>
      </c>
      <c r="AH438" s="286">
        <v>66.464697583179628</v>
      </c>
      <c r="AI438" s="321">
        <v>71.228947798650339</v>
      </c>
      <c r="AJ438" s="320">
        <v>71.701527344806138</v>
      </c>
      <c r="AK438" s="251">
        <v>71.245030448371153</v>
      </c>
      <c r="AL438" s="321">
        <v>72.088555976155234</v>
      </c>
      <c r="AM438" s="320">
        <v>72.991061060949292</v>
      </c>
      <c r="AN438" s="251">
        <v>70.234970476032331</v>
      </c>
      <c r="AO438" s="286">
        <v>71.718850283836417</v>
      </c>
      <c r="AP438" s="286">
        <v>74.869262402647735</v>
      </c>
      <c r="AQ438" s="286">
        <v>70.430425624268238</v>
      </c>
      <c r="AR438" s="286">
        <v>77.665543736969155</v>
      </c>
      <c r="AS438" s="286">
        <v>71.026281965917093</v>
      </c>
      <c r="AT438" s="286">
        <v>74.607119810837702</v>
      </c>
      <c r="AU438" s="286">
        <v>71.857865666494035</v>
      </c>
      <c r="AV438" s="286">
        <v>70.158963328065781</v>
      </c>
      <c r="AW438" s="321">
        <v>69.957576634728554</v>
      </c>
      <c r="AX438" s="320">
        <v>74.934686965874846</v>
      </c>
      <c r="AY438" s="251">
        <v>69.047061344383494</v>
      </c>
      <c r="AZ438" s="286">
        <v>77.696655465610249</v>
      </c>
      <c r="BA438" s="286">
        <v>71.079534111983662</v>
      </c>
      <c r="BB438" s="286">
        <v>75.116384677144239</v>
      </c>
      <c r="BC438" s="321">
        <v>71.933869520822142</v>
      </c>
      <c r="BD438" s="320">
        <v>79.843069065611402</v>
      </c>
      <c r="BE438" s="251">
        <v>86.200399482175385</v>
      </c>
      <c r="BF438" s="286">
        <v>74.785167060771073</v>
      </c>
      <c r="BG438" s="286">
        <v>80.247517114702774</v>
      </c>
      <c r="BH438" s="286">
        <v>77.948400073331442</v>
      </c>
      <c r="BI438" s="286">
        <v>84.719208938445732</v>
      </c>
      <c r="BJ438" s="286">
        <v>76.527643095322802</v>
      </c>
      <c r="BK438" s="286">
        <v>80.594226538874608</v>
      </c>
      <c r="BL438" s="321">
        <v>76.024879492503857</v>
      </c>
      <c r="BM438" s="320">
        <v>71.578055872976748</v>
      </c>
      <c r="BN438" s="251">
        <v>74.165021795175164</v>
      </c>
      <c r="BO438" s="286">
        <v>68.371915989355813</v>
      </c>
      <c r="BP438" s="286">
        <v>70.046131869101117</v>
      </c>
      <c r="BQ438" s="286">
        <v>69.898821337389521</v>
      </c>
      <c r="BR438" s="321">
        <v>72.471166431693632</v>
      </c>
      <c r="BS438" s="320">
        <v>73.139114931166986</v>
      </c>
      <c r="BT438" s="251">
        <v>69.502245057451333</v>
      </c>
      <c r="BU438" s="286">
        <v>69.551278213020396</v>
      </c>
      <c r="BV438" s="286">
        <v>70.870015062659945</v>
      </c>
      <c r="BW438" s="286">
        <v>69.308558808869051</v>
      </c>
      <c r="BX438" s="286">
        <v>68.747065428475253</v>
      </c>
      <c r="BY438" s="286">
        <v>75.713927352700978</v>
      </c>
      <c r="BZ438" s="286">
        <v>73.633342598181983</v>
      </c>
      <c r="CA438" s="286">
        <v>70.847771029403333</v>
      </c>
      <c r="CB438" s="286">
        <v>76.942375674222575</v>
      </c>
      <c r="CC438" s="286">
        <v>68.458428224213648</v>
      </c>
      <c r="CD438" s="286">
        <v>74.081601202868256</v>
      </c>
      <c r="CE438" s="321">
        <v>76.093875693094873</v>
      </c>
      <c r="CF438" s="320">
        <v>75.540571965650415</v>
      </c>
      <c r="CG438" s="251">
        <v>71.770721220064942</v>
      </c>
      <c r="CH438" s="286">
        <v>71.016698328885724</v>
      </c>
      <c r="CI438" s="286">
        <v>75.41288792850581</v>
      </c>
      <c r="CJ438" s="286">
        <v>74.736715219083564</v>
      </c>
      <c r="CK438" s="286">
        <v>79.778161123859761</v>
      </c>
      <c r="CL438" s="286">
        <v>73.756493863628847</v>
      </c>
      <c r="CM438" s="286">
        <v>76.789815737226292</v>
      </c>
      <c r="CN438" s="286">
        <v>72.13640054572123</v>
      </c>
      <c r="CO438" s="286">
        <v>76.041958916446646</v>
      </c>
      <c r="CP438" s="286">
        <v>75.355925808595558</v>
      </c>
      <c r="CQ438" s="286">
        <v>69.705935500973681</v>
      </c>
      <c r="CR438" s="286">
        <v>73.914130038929983</v>
      </c>
      <c r="CS438" s="321">
        <v>72.126861005993163</v>
      </c>
      <c r="CT438" s="320">
        <v>70.967404613465916</v>
      </c>
      <c r="CU438" s="251">
        <v>74.561908954484281</v>
      </c>
      <c r="CV438" s="286">
        <v>69.751717773079548</v>
      </c>
      <c r="CW438" s="286">
        <v>70.508100208782167</v>
      </c>
      <c r="CX438" s="286">
        <v>69.61238476441865</v>
      </c>
      <c r="CY438" s="321">
        <v>65.805457879103358</v>
      </c>
      <c r="CZ438" s="320">
        <v>73.899504415223703</v>
      </c>
      <c r="DA438" s="251">
        <v>71.728388654275435</v>
      </c>
      <c r="DB438" s="286">
        <v>72.754793189575977</v>
      </c>
      <c r="DC438" s="286">
        <v>74.806410726583835</v>
      </c>
      <c r="DD438" s="286">
        <v>75.915056356370442</v>
      </c>
      <c r="DE438" s="286">
        <v>71.58441808218916</v>
      </c>
      <c r="DF438" s="321">
        <v>69.579001893625517</v>
      </c>
      <c r="DG438" s="320">
        <v>74.7</v>
      </c>
      <c r="DH438" s="320" t="s">
        <v>413</v>
      </c>
      <c r="DI438" s="251">
        <v>78.680527001943659</v>
      </c>
      <c r="DJ438" s="286">
        <v>81.25451696081754</v>
      </c>
      <c r="DK438" s="321">
        <v>73.816207980906483</v>
      </c>
      <c r="DL438" s="366" t="s">
        <v>413</v>
      </c>
      <c r="DM438" s="251">
        <v>73.421959826585379</v>
      </c>
      <c r="DN438" s="321" t="s">
        <v>413</v>
      </c>
    </row>
    <row r="439" spans="1:130" s="31" customFormat="1" ht="16.5" customHeight="1">
      <c r="A439" s="169" t="s">
        <v>149</v>
      </c>
      <c r="B439" s="320">
        <v>16.923885528950862</v>
      </c>
      <c r="C439" s="251">
        <v>21.598073600580307</v>
      </c>
      <c r="D439" s="286">
        <v>19.735804816124318</v>
      </c>
      <c r="E439" s="286">
        <v>16.348565797942154</v>
      </c>
      <c r="F439" s="286">
        <v>20.269921434902159</v>
      </c>
      <c r="G439" s="286">
        <v>16.391554742169525</v>
      </c>
      <c r="H439" s="286">
        <v>16.84343561215811</v>
      </c>
      <c r="I439" s="286">
        <v>16.436499237056481</v>
      </c>
      <c r="J439" s="286">
        <v>19.932715733654277</v>
      </c>
      <c r="K439" s="286">
        <v>14.952855805730742</v>
      </c>
      <c r="L439" s="286">
        <v>13.396602445547009</v>
      </c>
      <c r="M439" s="286">
        <v>19.819563445645215</v>
      </c>
      <c r="N439" s="321">
        <v>20.71564432461674</v>
      </c>
      <c r="O439" s="320">
        <v>18.915095404115366</v>
      </c>
      <c r="P439" s="251">
        <v>15.631096432907146</v>
      </c>
      <c r="Q439" s="286">
        <v>18.44203799907676</v>
      </c>
      <c r="R439" s="286">
        <v>21.206776920348624</v>
      </c>
      <c r="S439" s="286">
        <v>17.930619606230078</v>
      </c>
      <c r="T439" s="286">
        <v>21.369860193192359</v>
      </c>
      <c r="U439" s="286">
        <v>21.498395297273923</v>
      </c>
      <c r="V439" s="286">
        <v>20.181940972695472</v>
      </c>
      <c r="W439" s="321">
        <v>15.621851000239959</v>
      </c>
      <c r="X439" s="320">
        <v>15.003862488969274</v>
      </c>
      <c r="Y439" s="251">
        <v>16.357669922288007</v>
      </c>
      <c r="Z439" s="286">
        <v>13.23204668118518</v>
      </c>
      <c r="AA439" s="286">
        <v>15.730043559525603</v>
      </c>
      <c r="AB439" s="321">
        <v>15.052581271001712</v>
      </c>
      <c r="AC439" s="320">
        <v>18.683237781443214</v>
      </c>
      <c r="AD439" s="251">
        <v>15.499664887343464</v>
      </c>
      <c r="AE439" s="286">
        <v>19.487469815116786</v>
      </c>
      <c r="AF439" s="286">
        <v>22.115386489541034</v>
      </c>
      <c r="AG439" s="286">
        <v>18.091392885839277</v>
      </c>
      <c r="AH439" s="286">
        <v>22.698299620633925</v>
      </c>
      <c r="AI439" s="321">
        <v>17.250782995188402</v>
      </c>
      <c r="AJ439" s="320">
        <v>16.515955914605087</v>
      </c>
      <c r="AK439" s="251">
        <v>16.941115706442503</v>
      </c>
      <c r="AL439" s="321">
        <v>16.155495605620398</v>
      </c>
      <c r="AM439" s="320">
        <v>15.998873695141777</v>
      </c>
      <c r="AN439" s="251">
        <v>16.473263641309224</v>
      </c>
      <c r="AO439" s="286">
        <v>16.663905118367836</v>
      </c>
      <c r="AP439" s="286">
        <v>14.985093210479866</v>
      </c>
      <c r="AQ439" s="286">
        <v>17.332535810164092</v>
      </c>
      <c r="AR439" s="286">
        <v>12.217782747377569</v>
      </c>
      <c r="AS439" s="286">
        <v>17.9642152330327</v>
      </c>
      <c r="AT439" s="286">
        <v>14.201883100464155</v>
      </c>
      <c r="AU439" s="286">
        <v>17.403800880152982</v>
      </c>
      <c r="AV439" s="286">
        <v>18.750342322312058</v>
      </c>
      <c r="AW439" s="321">
        <v>18.317908501789102</v>
      </c>
      <c r="AX439" s="320">
        <v>11.583364042686917</v>
      </c>
      <c r="AY439" s="251">
        <v>15.421348842579707</v>
      </c>
      <c r="AZ439" s="286">
        <v>9.2821136123411225</v>
      </c>
      <c r="BA439" s="286">
        <v>16.215131313769721</v>
      </c>
      <c r="BB439" s="286">
        <v>10.938126161980705</v>
      </c>
      <c r="BC439" s="321">
        <v>14.310889463735545</v>
      </c>
      <c r="BD439" s="320">
        <v>10.857745840445007</v>
      </c>
      <c r="BE439" s="251">
        <v>7.141290808087966</v>
      </c>
      <c r="BF439" s="286">
        <v>14.88169932688902</v>
      </c>
      <c r="BG439" s="286">
        <v>12.524525279876226</v>
      </c>
      <c r="BH439" s="286">
        <v>12.096930361566379</v>
      </c>
      <c r="BI439" s="286">
        <v>8.2109293805590067</v>
      </c>
      <c r="BJ439" s="286">
        <v>10.137888767865737</v>
      </c>
      <c r="BK439" s="286">
        <v>9.8742810463683863</v>
      </c>
      <c r="BL439" s="321">
        <v>13.146252421798602</v>
      </c>
      <c r="BM439" s="320">
        <v>17.058225051493718</v>
      </c>
      <c r="BN439" s="251">
        <v>15.379532744135227</v>
      </c>
      <c r="BO439" s="286">
        <v>18.993105279102203</v>
      </c>
      <c r="BP439" s="286">
        <v>21.448928961436305</v>
      </c>
      <c r="BQ439" s="286">
        <v>19.031959005968748</v>
      </c>
      <c r="BR439" s="321">
        <v>15.132818574867917</v>
      </c>
      <c r="BS439" s="320">
        <v>16.646647435642876</v>
      </c>
      <c r="BT439" s="251">
        <v>18.939915779275893</v>
      </c>
      <c r="BU439" s="286">
        <v>18.96917112236531</v>
      </c>
      <c r="BV439" s="286">
        <v>20.330332164417484</v>
      </c>
      <c r="BW439" s="286">
        <v>19.604840433248409</v>
      </c>
      <c r="BX439" s="286">
        <v>19.469160725837458</v>
      </c>
      <c r="BY439" s="286">
        <v>13.657308129866339</v>
      </c>
      <c r="BZ439" s="286">
        <v>16.258467129153601</v>
      </c>
      <c r="CA439" s="286">
        <v>17.908197270378238</v>
      </c>
      <c r="CB439" s="286">
        <v>15.158943208188777</v>
      </c>
      <c r="CC439" s="286">
        <v>22.478162489113519</v>
      </c>
      <c r="CD439" s="286">
        <v>16.910091639041962</v>
      </c>
      <c r="CE439" s="321">
        <v>13.827302125546428</v>
      </c>
      <c r="CF439" s="320">
        <v>13.16746289758205</v>
      </c>
      <c r="CG439" s="251">
        <v>16.337568895236156</v>
      </c>
      <c r="CH439" s="286">
        <v>14.208543273822324</v>
      </c>
      <c r="CI439" s="286">
        <v>17.548363092278699</v>
      </c>
      <c r="CJ439" s="286">
        <v>13.002875619012819</v>
      </c>
      <c r="CK439" s="286">
        <v>11.456919950761371</v>
      </c>
      <c r="CL439" s="286">
        <v>16.196347082260363</v>
      </c>
      <c r="CM439" s="286">
        <v>11.307569396298263</v>
      </c>
      <c r="CN439" s="286">
        <v>16.75519971484513</v>
      </c>
      <c r="CO439" s="286">
        <v>14.597571773955153</v>
      </c>
      <c r="CP439" s="286">
        <v>15.713646410068497</v>
      </c>
      <c r="CQ439" s="286">
        <v>12.842774684307537</v>
      </c>
      <c r="CR439" s="286">
        <v>15.067762589179143</v>
      </c>
      <c r="CS439" s="321">
        <v>15.473477912155728</v>
      </c>
      <c r="CT439" s="320">
        <v>20.015304189889076</v>
      </c>
      <c r="CU439" s="251">
        <v>16.997658385870405</v>
      </c>
      <c r="CV439" s="286">
        <v>21.215237103076586</v>
      </c>
      <c r="CW439" s="286">
        <v>21.347180352340196</v>
      </c>
      <c r="CX439" s="286">
        <v>19.428345958885348</v>
      </c>
      <c r="CY439" s="321">
        <v>25.281097985683587</v>
      </c>
      <c r="CZ439" s="320">
        <v>14.252998140582912</v>
      </c>
      <c r="DA439" s="251">
        <v>16.982943912399499</v>
      </c>
      <c r="DB439" s="286">
        <v>18.231610746545027</v>
      </c>
      <c r="DC439" s="286">
        <v>14.570967317792105</v>
      </c>
      <c r="DD439" s="286">
        <v>12.071565905460936</v>
      </c>
      <c r="DE439" s="286">
        <v>15.996774384715776</v>
      </c>
      <c r="DF439" s="321">
        <v>17.111522066761829</v>
      </c>
      <c r="DG439" s="320">
        <v>14.9</v>
      </c>
      <c r="DH439" s="320" t="s">
        <v>413</v>
      </c>
      <c r="DI439" s="251">
        <v>6.6189407150770503</v>
      </c>
      <c r="DJ439" s="286">
        <v>5.9103908170799837</v>
      </c>
      <c r="DK439" s="321">
        <v>5.6968393405640114</v>
      </c>
      <c r="DL439" s="366" t="s">
        <v>413</v>
      </c>
      <c r="DM439" s="251">
        <v>7.331262312355916</v>
      </c>
      <c r="DN439" s="321" t="s">
        <v>413</v>
      </c>
    </row>
    <row r="440" spans="1:130" s="31" customFormat="1" ht="16.5" customHeight="1">
      <c r="A440" s="169" t="s">
        <v>150</v>
      </c>
      <c r="B440" s="320">
        <v>28.500338539862508</v>
      </c>
      <c r="C440" s="251">
        <v>17.256071950869554</v>
      </c>
      <c r="D440" s="286">
        <v>18.507402095067977</v>
      </c>
      <c r="E440" s="286">
        <v>14.745175517658698</v>
      </c>
      <c r="F440" s="286">
        <v>19.541710203918452</v>
      </c>
      <c r="G440" s="286">
        <v>17.597534863694548</v>
      </c>
      <c r="H440" s="286">
        <v>31.069569564327349</v>
      </c>
      <c r="I440" s="286">
        <v>26.484198160992804</v>
      </c>
      <c r="J440" s="286">
        <v>15.81262206472169</v>
      </c>
      <c r="K440" s="286">
        <v>37.016708202157425</v>
      </c>
      <c r="L440" s="286">
        <v>36.864091068627644</v>
      </c>
      <c r="M440" s="286">
        <v>22.052545922441041</v>
      </c>
      <c r="N440" s="321">
        <v>15.928835550796178</v>
      </c>
      <c r="O440" s="320">
        <v>23.119885487139548</v>
      </c>
      <c r="P440" s="251">
        <v>35.896306162181936</v>
      </c>
      <c r="Q440" s="286">
        <v>28.49927711187787</v>
      </c>
      <c r="R440" s="286">
        <v>15.166029187845167</v>
      </c>
      <c r="S440" s="286">
        <v>15.648909577562229</v>
      </c>
      <c r="T440" s="286">
        <v>11.60409155452697</v>
      </c>
      <c r="U440" s="286">
        <v>13.790124469073389</v>
      </c>
      <c r="V440" s="286">
        <v>11.667782075309596</v>
      </c>
      <c r="W440" s="321">
        <v>20.888521184668328</v>
      </c>
      <c r="X440" s="320">
        <v>29.969098659808374</v>
      </c>
      <c r="Y440" s="251">
        <v>19.104354090807558</v>
      </c>
      <c r="Z440" s="286">
        <v>28.032984260119203</v>
      </c>
      <c r="AA440" s="286">
        <v>38.129631761745934</v>
      </c>
      <c r="AB440" s="321">
        <v>22.160209605084336</v>
      </c>
      <c r="AC440" s="320">
        <v>23.087914271901525</v>
      </c>
      <c r="AD440" s="251">
        <v>19.748704912340294</v>
      </c>
      <c r="AE440" s="286">
        <v>15.406238568361921</v>
      </c>
      <c r="AF440" s="286">
        <v>14.90229740983785</v>
      </c>
      <c r="AG440" s="286">
        <v>32.876632878779247</v>
      </c>
      <c r="AH440" s="286">
        <v>16.631102204898173</v>
      </c>
      <c r="AI440" s="321">
        <v>22.724863499267943</v>
      </c>
      <c r="AJ440" s="320">
        <v>24.265447314358841</v>
      </c>
      <c r="AK440" s="251">
        <v>18.100371348291773</v>
      </c>
      <c r="AL440" s="321">
        <v>29.238528842307382</v>
      </c>
      <c r="AM440" s="320">
        <v>26.526162803307336</v>
      </c>
      <c r="AN440" s="251">
        <v>15.660359847779585</v>
      </c>
      <c r="AO440" s="286">
        <v>22.206716633556592</v>
      </c>
      <c r="AP440" s="286">
        <v>30.510775768489935</v>
      </c>
      <c r="AQ440" s="286">
        <v>11.644360331424441</v>
      </c>
      <c r="AR440" s="286">
        <v>37.452839883047403</v>
      </c>
      <c r="AS440" s="286">
        <v>14.996207476349618</v>
      </c>
      <c r="AT440" s="286">
        <v>22.101250662876772</v>
      </c>
      <c r="AU440" s="286">
        <v>32.726952263080676</v>
      </c>
      <c r="AV440" s="286">
        <v>17.82748281185253</v>
      </c>
      <c r="AW440" s="321">
        <v>15.507039595483169</v>
      </c>
      <c r="AX440" s="320">
        <v>26.174780396455251</v>
      </c>
      <c r="AY440" s="251">
        <v>15.813867539057005</v>
      </c>
      <c r="AZ440" s="286">
        <v>31.824911125774463</v>
      </c>
      <c r="BA440" s="286">
        <v>18.975220655109741</v>
      </c>
      <c r="BB440" s="286">
        <v>19.363009187527666</v>
      </c>
      <c r="BC440" s="321">
        <v>29.759172016755326</v>
      </c>
      <c r="BD440" s="320">
        <v>33.255765178351091</v>
      </c>
      <c r="BE440" s="251">
        <v>44.686499627806924</v>
      </c>
      <c r="BF440" s="286">
        <v>22.788107042943217</v>
      </c>
      <c r="BG440" s="286">
        <v>30.330847947960155</v>
      </c>
      <c r="BH440" s="286">
        <v>27.161755945321524</v>
      </c>
      <c r="BI440" s="286">
        <v>36.793961989952628</v>
      </c>
      <c r="BJ440" s="286">
        <v>26.310772506086476</v>
      </c>
      <c r="BK440" s="286">
        <v>33.679138257847782</v>
      </c>
      <c r="BL440" s="321">
        <v>28.173913394857898</v>
      </c>
      <c r="BM440" s="320">
        <v>24.173007492425214</v>
      </c>
      <c r="BN440" s="251">
        <v>31.757167574080018</v>
      </c>
      <c r="BO440" s="286">
        <v>15.382749563530378</v>
      </c>
      <c r="BP440" s="286">
        <v>14.762697465667369</v>
      </c>
      <c r="BQ440" s="286">
        <v>18.865662881825564</v>
      </c>
      <c r="BR440" s="321">
        <v>26.635195991225931</v>
      </c>
      <c r="BS440" s="320">
        <v>28.941875203838062</v>
      </c>
      <c r="BT440" s="251">
        <v>16.727731913166412</v>
      </c>
      <c r="BU440" s="286">
        <v>21.402976123546789</v>
      </c>
      <c r="BV440" s="286">
        <v>18.213139153580165</v>
      </c>
      <c r="BW440" s="286">
        <v>15.016061262800187</v>
      </c>
      <c r="BX440" s="286">
        <v>15.024112426144285</v>
      </c>
      <c r="BY440" s="286">
        <v>39.067091006430438</v>
      </c>
      <c r="BZ440" s="286">
        <v>13.924585547568528</v>
      </c>
      <c r="CA440" s="286">
        <v>17.142200413526052</v>
      </c>
      <c r="CB440" s="286">
        <v>28.756741209998594</v>
      </c>
      <c r="CC440" s="286">
        <v>13.667769988801409</v>
      </c>
      <c r="CD440" s="286">
        <v>36.222877403871443</v>
      </c>
      <c r="CE440" s="321">
        <v>35.842317322432322</v>
      </c>
      <c r="CF440" s="320">
        <v>31.349448664604701</v>
      </c>
      <c r="CG440" s="251">
        <v>16.026253128044285</v>
      </c>
      <c r="CH440" s="286">
        <v>16.440257917931966</v>
      </c>
      <c r="CI440" s="286">
        <v>16.354390170200801</v>
      </c>
      <c r="CJ440" s="286">
        <v>23.043846523718383</v>
      </c>
      <c r="CK440" s="286">
        <v>40.146540451668237</v>
      </c>
      <c r="CL440" s="286">
        <v>16.570333329056705</v>
      </c>
      <c r="CM440" s="286">
        <v>39.684625104491303</v>
      </c>
      <c r="CN440" s="286">
        <v>14.009726350611043</v>
      </c>
      <c r="CO440" s="286">
        <v>28.15160249053762</v>
      </c>
      <c r="CP440" s="286">
        <v>20.987840849768475</v>
      </c>
      <c r="CQ440" s="286">
        <v>22.561277270622607</v>
      </c>
      <c r="CR440" s="286">
        <v>22.787748310434257</v>
      </c>
      <c r="CS440" s="321">
        <v>16.675275887237671</v>
      </c>
      <c r="CT440" s="320">
        <v>26.085141116312275</v>
      </c>
      <c r="CU440" s="251">
        <v>31.800096843779375</v>
      </c>
      <c r="CV440" s="286">
        <v>29.874322105896102</v>
      </c>
      <c r="CW440" s="286">
        <v>15.570910848773241</v>
      </c>
      <c r="CX440" s="286">
        <v>19.873305960141572</v>
      </c>
      <c r="CY440" s="321">
        <v>14.233098539794156</v>
      </c>
      <c r="CZ440" s="320">
        <v>29.397946964826954</v>
      </c>
      <c r="DA440" s="251">
        <v>14.023172184521268</v>
      </c>
      <c r="DB440" s="286">
        <v>12.13596987787002</v>
      </c>
      <c r="DC440" s="286">
        <v>29.27464740853349</v>
      </c>
      <c r="DD440" s="286">
        <v>35.486171518043818</v>
      </c>
      <c r="DE440" s="286">
        <v>22.928372514886512</v>
      </c>
      <c r="DF440" s="321">
        <v>20.236939417301105</v>
      </c>
      <c r="DG440" s="320">
        <v>28.8</v>
      </c>
      <c r="DH440" s="320" t="s">
        <v>413</v>
      </c>
      <c r="DI440" s="251">
        <v>27.259353244181138</v>
      </c>
      <c r="DJ440" s="286">
        <v>30.911732460035935</v>
      </c>
      <c r="DK440" s="321">
        <v>16.82339447366024</v>
      </c>
      <c r="DL440" s="366" t="s">
        <v>413</v>
      </c>
      <c r="DM440" s="251">
        <v>21.028859528198083</v>
      </c>
      <c r="DN440" s="321" t="s">
        <v>413</v>
      </c>
    </row>
    <row r="441" spans="1:130" s="31" customFormat="1" ht="16.5" customHeight="1">
      <c r="A441" s="169" t="s">
        <v>151</v>
      </c>
      <c r="B441" s="320">
        <v>50.275267694131053</v>
      </c>
      <c r="C441" s="251">
        <v>58.8552021264125</v>
      </c>
      <c r="D441" s="286">
        <v>51.384803824313771</v>
      </c>
      <c r="E441" s="286">
        <v>55.278589935262026</v>
      </c>
      <c r="F441" s="286">
        <v>57.620725728554426</v>
      </c>
      <c r="G441" s="286">
        <v>52.609371592592801</v>
      </c>
      <c r="H441" s="286">
        <v>48.279285964101696</v>
      </c>
      <c r="I441" s="286">
        <v>48.775207224960241</v>
      </c>
      <c r="J441" s="286">
        <v>58.97124799818598</v>
      </c>
      <c r="K441" s="286">
        <v>43.232762470059861</v>
      </c>
      <c r="L441" s="286">
        <v>45.393508887373073</v>
      </c>
      <c r="M441" s="286">
        <v>58.081762491481705</v>
      </c>
      <c r="N441" s="321">
        <v>64.511492028089677</v>
      </c>
      <c r="O441" s="320">
        <v>51.950310219964848</v>
      </c>
      <c r="P441" s="251">
        <v>47.050203988872696</v>
      </c>
      <c r="Q441" s="286">
        <v>50.427237692454973</v>
      </c>
      <c r="R441" s="286">
        <v>59.137378828793189</v>
      </c>
      <c r="S441" s="286">
        <v>52.598040520990189</v>
      </c>
      <c r="T441" s="286">
        <v>56.47303212565361</v>
      </c>
      <c r="U441" s="286">
        <v>56.179358498129716</v>
      </c>
      <c r="V441" s="286">
        <v>54.895415870933405</v>
      </c>
      <c r="W441" s="321">
        <v>47.993134685038207</v>
      </c>
      <c r="X441" s="320">
        <v>49.011175688553735</v>
      </c>
      <c r="Y441" s="251">
        <v>56.092984939053437</v>
      </c>
      <c r="Z441" s="286">
        <v>48.922565369304401</v>
      </c>
      <c r="AA441" s="286">
        <v>45.624186279626791</v>
      </c>
      <c r="AB441" s="321">
        <v>51.532733955934532</v>
      </c>
      <c r="AC441" s="320">
        <v>52.031020497475481</v>
      </c>
      <c r="AD441" s="251">
        <v>49.830057297753939</v>
      </c>
      <c r="AE441" s="286">
        <v>57.528433665158154</v>
      </c>
      <c r="AF441" s="286">
        <v>54.37524665192057</v>
      </c>
      <c r="AG441" s="286">
        <v>47.425846093531803</v>
      </c>
      <c r="AH441" s="286">
        <v>55.522743555274765</v>
      </c>
      <c r="AI441" s="321">
        <v>52.750846460718549</v>
      </c>
      <c r="AJ441" s="320">
        <v>41.829691696786448</v>
      </c>
      <c r="AK441" s="251">
        <v>46.764034423211179</v>
      </c>
      <c r="AL441" s="321">
        <v>37.84938572806626</v>
      </c>
      <c r="AM441" s="320">
        <v>47.897001833400367</v>
      </c>
      <c r="AN441" s="251">
        <v>45.882984302723244</v>
      </c>
      <c r="AO441" s="286">
        <v>47.58398743903598</v>
      </c>
      <c r="AP441" s="286">
        <v>45.642425819985732</v>
      </c>
      <c r="AQ441" s="286">
        <v>53.54612415193607</v>
      </c>
      <c r="AR441" s="286">
        <v>41.891358330751011</v>
      </c>
      <c r="AS441" s="286">
        <v>52.423028181378896</v>
      </c>
      <c r="AT441" s="286">
        <v>50.303435076597459</v>
      </c>
      <c r="AU441" s="286">
        <v>47.346914187113818</v>
      </c>
      <c r="AV441" s="286">
        <v>53.147687963019877</v>
      </c>
      <c r="AW441" s="321">
        <v>51.167379618114019</v>
      </c>
      <c r="AX441" s="320">
        <v>42.5978154102717</v>
      </c>
      <c r="AY441" s="251">
        <v>45.614490255150464</v>
      </c>
      <c r="AZ441" s="286">
        <v>39.962192604060675</v>
      </c>
      <c r="BA441" s="286">
        <v>52.748891413181454</v>
      </c>
      <c r="BB441" s="286">
        <v>42.213018807130531</v>
      </c>
      <c r="BC441" s="321">
        <v>42.055826070099911</v>
      </c>
      <c r="BD441" s="320">
        <v>47.825303654409261</v>
      </c>
      <c r="BE441" s="251">
        <v>43.600234327717999</v>
      </c>
      <c r="BF441" s="286">
        <v>54.583496883617187</v>
      </c>
      <c r="BG441" s="286">
        <v>51.274828235576877</v>
      </c>
      <c r="BH441" s="286">
        <v>52.151531874085656</v>
      </c>
      <c r="BI441" s="286">
        <v>48.257941875970069</v>
      </c>
      <c r="BJ441" s="286">
        <v>43.984654243975122</v>
      </c>
      <c r="BK441" s="286">
        <v>47.111219652652395</v>
      </c>
      <c r="BL441" s="321">
        <v>49.144422255582022</v>
      </c>
      <c r="BM441" s="320">
        <v>49.250113413270832</v>
      </c>
      <c r="BN441" s="251">
        <v>45.886054839753378</v>
      </c>
      <c r="BO441" s="286">
        <v>54.27720914367319</v>
      </c>
      <c r="BP441" s="286">
        <v>56.327276266481142</v>
      </c>
      <c r="BQ441" s="286">
        <v>51.768224666020636</v>
      </c>
      <c r="BR441" s="321">
        <v>46.961577276998199</v>
      </c>
      <c r="BS441" s="320">
        <v>46.781001347989296</v>
      </c>
      <c r="BT441" s="251">
        <v>51.365833063249731</v>
      </c>
      <c r="BU441" s="286">
        <v>50.014425770734697</v>
      </c>
      <c r="BV441" s="286">
        <v>55.093948370070358</v>
      </c>
      <c r="BW441" s="286">
        <v>56.088689885497054</v>
      </c>
      <c r="BX441" s="286">
        <v>51.006943608587484</v>
      </c>
      <c r="BY441" s="286">
        <v>40.948468238335977</v>
      </c>
      <c r="BZ441" s="286">
        <v>53.897233273258685</v>
      </c>
      <c r="CA441" s="286">
        <v>51.687937424081497</v>
      </c>
      <c r="CB441" s="286">
        <v>48.46410547983448</v>
      </c>
      <c r="CC441" s="286">
        <v>57.886527710975422</v>
      </c>
      <c r="CD441" s="286">
        <v>43.738067153817639</v>
      </c>
      <c r="CE441" s="321">
        <v>44.203840654037926</v>
      </c>
      <c r="CF441" s="320">
        <v>42.462088360735557</v>
      </c>
      <c r="CG441" s="251">
        <v>49.072113213206713</v>
      </c>
      <c r="CH441" s="286">
        <v>43.250998951486245</v>
      </c>
      <c r="CI441" s="286">
        <v>58.528237846606835</v>
      </c>
      <c r="CJ441" s="286">
        <v>43.051807974785042</v>
      </c>
      <c r="CK441" s="286">
        <v>41.772864038127302</v>
      </c>
      <c r="CL441" s="286">
        <v>56.501842912757084</v>
      </c>
      <c r="CM441" s="286">
        <v>35.39421798005781</v>
      </c>
      <c r="CN441" s="286">
        <v>56.644646249957241</v>
      </c>
      <c r="CO441" s="286">
        <v>50.710003323323193</v>
      </c>
      <c r="CP441" s="286">
        <v>51.1540711026244</v>
      </c>
      <c r="CQ441" s="286">
        <v>39.020448909205577</v>
      </c>
      <c r="CR441" s="286">
        <v>48.809178071210383</v>
      </c>
      <c r="CS441" s="321">
        <v>49.460211363554421</v>
      </c>
      <c r="CT441" s="320">
        <v>52.219151553983764</v>
      </c>
      <c r="CU441" s="251">
        <v>49.331715561310311</v>
      </c>
      <c r="CV441" s="286">
        <v>49.330339638935733</v>
      </c>
      <c r="CW441" s="286">
        <v>62.817166423589057</v>
      </c>
      <c r="CX441" s="286">
        <v>53.139086958328733</v>
      </c>
      <c r="CY441" s="321">
        <v>59.681241613405497</v>
      </c>
      <c r="CZ441" s="320">
        <v>43.583107916939554</v>
      </c>
      <c r="DA441" s="251">
        <v>53.431523081568919</v>
      </c>
      <c r="DB441" s="286">
        <v>63.833354381956376</v>
      </c>
      <c r="DC441" s="286">
        <v>46.829175409607501</v>
      </c>
      <c r="DD441" s="286">
        <v>39.590324188488538</v>
      </c>
      <c r="DE441" s="286">
        <v>45.936294759566451</v>
      </c>
      <c r="DF441" s="321">
        <v>44.925597149285515</v>
      </c>
      <c r="DG441" s="320">
        <v>47.4</v>
      </c>
      <c r="DH441" s="320" t="s">
        <v>413</v>
      </c>
      <c r="DI441" s="251">
        <v>27.11524716075132</v>
      </c>
      <c r="DJ441" s="286">
        <v>25.428339916583614</v>
      </c>
      <c r="DK441" s="321">
        <v>24.027249865352321</v>
      </c>
      <c r="DL441" s="366" t="s">
        <v>413</v>
      </c>
      <c r="DM441" s="251">
        <v>28.513315540165813</v>
      </c>
      <c r="DN441" s="321" t="s">
        <v>413</v>
      </c>
    </row>
    <row r="442" spans="1:130" s="31" customFormat="1" ht="16.5" customHeight="1">
      <c r="A442" s="169" t="s">
        <v>152</v>
      </c>
      <c r="B442" s="320">
        <v>22.889264668601847</v>
      </c>
      <c r="C442" s="251">
        <v>10.665388066377332</v>
      </c>
      <c r="D442" s="286">
        <v>13.262947234450866</v>
      </c>
      <c r="E442" s="286">
        <v>10.144001748444197</v>
      </c>
      <c r="F442" s="286">
        <v>11.302710273879226</v>
      </c>
      <c r="G442" s="286">
        <v>13.046722467278169</v>
      </c>
      <c r="H442" s="286">
        <v>27.970130131934294</v>
      </c>
      <c r="I442" s="286">
        <v>19.096655831133784</v>
      </c>
      <c r="J442" s="286">
        <v>10.458100517739604</v>
      </c>
      <c r="K442" s="286">
        <v>30.456099847043255</v>
      </c>
      <c r="L442" s="286">
        <v>31.361588791829565</v>
      </c>
      <c r="M442" s="286">
        <v>14.96397012733795</v>
      </c>
      <c r="N442" s="321">
        <v>13.494043271892647</v>
      </c>
      <c r="O442" s="320">
        <v>18.988056938263956</v>
      </c>
      <c r="P442" s="251">
        <v>29.123785674333092</v>
      </c>
      <c r="Q442" s="286">
        <v>23.498986588190345</v>
      </c>
      <c r="R442" s="286">
        <v>10.039962715705146</v>
      </c>
      <c r="S442" s="286">
        <v>16.176045956096395</v>
      </c>
      <c r="T442" s="286">
        <v>7.8647851899653842</v>
      </c>
      <c r="U442" s="286">
        <v>11.73033508253531</v>
      </c>
      <c r="V442" s="286">
        <v>8.1304241944729423</v>
      </c>
      <c r="W442" s="321">
        <v>27.367714401002036</v>
      </c>
      <c r="X442" s="320">
        <v>24.871724547606327</v>
      </c>
      <c r="Y442" s="251">
        <v>14.073906366218791</v>
      </c>
      <c r="Z442" s="286">
        <v>23.601452761615409</v>
      </c>
      <c r="AA442" s="286">
        <v>32.935228668682157</v>
      </c>
      <c r="AB442" s="321">
        <v>18.09876995164614</v>
      </c>
      <c r="AC442" s="320">
        <v>17.797113049199872</v>
      </c>
      <c r="AD442" s="251">
        <v>15.273049538961978</v>
      </c>
      <c r="AE442" s="286">
        <v>10.132011214291257</v>
      </c>
      <c r="AF442" s="286">
        <v>9.8909410105363857</v>
      </c>
      <c r="AG442" s="286">
        <v>24.709842551539214</v>
      </c>
      <c r="AH442" s="286">
        <v>12.699205357478919</v>
      </c>
      <c r="AI442" s="321">
        <v>20.673053188775476</v>
      </c>
      <c r="AJ442" s="320">
        <v>18.165869011982071</v>
      </c>
      <c r="AK442" s="251">
        <v>13.772834226143255</v>
      </c>
      <c r="AL442" s="321">
        <v>21.423546495737238</v>
      </c>
      <c r="AM442" s="320">
        <v>21.974164223640621</v>
      </c>
      <c r="AN442" s="251">
        <v>10.9523718723946</v>
      </c>
      <c r="AO442" s="286">
        <v>22.200262881706347</v>
      </c>
      <c r="AP442" s="286">
        <v>25.084699249609375</v>
      </c>
      <c r="AQ442" s="286">
        <v>7.3785752473000121</v>
      </c>
      <c r="AR442" s="286">
        <v>33.197060758897763</v>
      </c>
      <c r="AS442" s="286">
        <v>7.7243717442223314</v>
      </c>
      <c r="AT442" s="286">
        <v>19.514926474729165</v>
      </c>
      <c r="AU442" s="286">
        <v>26.416492012816722</v>
      </c>
      <c r="AV442" s="286">
        <v>14.75131853427238</v>
      </c>
      <c r="AW442" s="321">
        <v>13.826903768630325</v>
      </c>
      <c r="AX442" s="320">
        <v>22.878031107971651</v>
      </c>
      <c r="AY442" s="251">
        <v>12.695919000139492</v>
      </c>
      <c r="AZ442" s="286">
        <v>29.019213935059106</v>
      </c>
      <c r="BA442" s="286">
        <v>15.811845015444728</v>
      </c>
      <c r="BB442" s="286">
        <v>16.466803911728377</v>
      </c>
      <c r="BC442" s="321">
        <v>23.90395590772199</v>
      </c>
      <c r="BD442" s="320">
        <v>29.892155695320366</v>
      </c>
      <c r="BE442" s="251">
        <v>41.558084964984822</v>
      </c>
      <c r="BF442" s="286">
        <v>19.136241894259843</v>
      </c>
      <c r="BG442" s="286">
        <v>26.451568668545455</v>
      </c>
      <c r="BH442" s="286">
        <v>26.023654293764942</v>
      </c>
      <c r="BI442" s="286">
        <v>35.370365416703173</v>
      </c>
      <c r="BJ442" s="286">
        <v>23.132174052229175</v>
      </c>
      <c r="BK442" s="286">
        <v>31.724001982516231</v>
      </c>
      <c r="BL442" s="321">
        <v>24.785091875660942</v>
      </c>
      <c r="BM442" s="320">
        <v>19.642143447576046</v>
      </c>
      <c r="BN442" s="251">
        <v>27.159823302046824</v>
      </c>
      <c r="BO442" s="286">
        <v>10.740592837644487</v>
      </c>
      <c r="BP442" s="286">
        <v>10.94444499686858</v>
      </c>
      <c r="BQ442" s="286">
        <v>10.50312631790667</v>
      </c>
      <c r="BR442" s="321">
        <v>23.03082378903855</v>
      </c>
      <c r="BS442" s="320">
        <v>23.25410594061853</v>
      </c>
      <c r="BT442" s="251">
        <v>12.209228339503085</v>
      </c>
      <c r="BU442" s="286">
        <v>19.383027068527973</v>
      </c>
      <c r="BV442" s="286">
        <v>13.50262209084665</v>
      </c>
      <c r="BW442" s="286">
        <v>12.148127416527139</v>
      </c>
      <c r="BX442" s="286">
        <v>10.522465079632527</v>
      </c>
      <c r="BY442" s="286">
        <v>32.137015645517536</v>
      </c>
      <c r="BZ442" s="286">
        <v>10.840136123847987</v>
      </c>
      <c r="CA442" s="286">
        <v>12.101061665172598</v>
      </c>
      <c r="CB442" s="286">
        <v>24.064956225808938</v>
      </c>
      <c r="CC442" s="286">
        <v>9.9189279661590337</v>
      </c>
      <c r="CD442" s="286">
        <v>31.387985519531714</v>
      </c>
      <c r="CE442" s="321">
        <v>30.150016789509383</v>
      </c>
      <c r="CF442" s="320">
        <v>26.247474870141609</v>
      </c>
      <c r="CG442" s="251">
        <v>9.6316291988050882</v>
      </c>
      <c r="CH442" s="286">
        <v>12.382222280448506</v>
      </c>
      <c r="CI442" s="286">
        <v>13.576135913060112</v>
      </c>
      <c r="CJ442" s="286">
        <v>19.725876620185741</v>
      </c>
      <c r="CK442" s="286">
        <v>35.357322897885219</v>
      </c>
      <c r="CL442" s="286">
        <v>12.138520547211705</v>
      </c>
      <c r="CM442" s="286">
        <v>34.385539897338184</v>
      </c>
      <c r="CN442" s="286">
        <v>11.946619421486906</v>
      </c>
      <c r="CO442" s="286">
        <v>21.541191127026043</v>
      </c>
      <c r="CP442" s="286">
        <v>23.960931155899583</v>
      </c>
      <c r="CQ442" s="286">
        <v>17.821433545938088</v>
      </c>
      <c r="CR442" s="286">
        <v>17.172252900383135</v>
      </c>
      <c r="CS442" s="321">
        <v>9.9289090962716955</v>
      </c>
      <c r="CT442" s="320">
        <v>21.178466775621953</v>
      </c>
      <c r="CU442" s="251">
        <v>26.553600056263004</v>
      </c>
      <c r="CV442" s="286">
        <v>23.343859249957578</v>
      </c>
      <c r="CW442" s="286">
        <v>14.583897787170486</v>
      </c>
      <c r="CX442" s="286">
        <v>18.584362375687135</v>
      </c>
      <c r="CY442" s="321">
        <v>8.5137292953517445</v>
      </c>
      <c r="CZ442" s="320">
        <v>24.099636061053761</v>
      </c>
      <c r="DA442" s="251">
        <v>10.336664016597842</v>
      </c>
      <c r="DB442" s="286">
        <v>10.807306254214925</v>
      </c>
      <c r="DC442" s="286">
        <v>25.349846104917166</v>
      </c>
      <c r="DD442" s="286">
        <v>29.411210557873712</v>
      </c>
      <c r="DE442" s="286">
        <v>18.18689565218088</v>
      </c>
      <c r="DF442" s="321">
        <v>15.03617808074913</v>
      </c>
      <c r="DG442" s="320">
        <v>24.1</v>
      </c>
      <c r="DH442" s="320" t="s">
        <v>413</v>
      </c>
      <c r="DI442" s="251">
        <v>20.385938645952681</v>
      </c>
      <c r="DJ442" s="286">
        <v>24.223951611703122</v>
      </c>
      <c r="DK442" s="321">
        <v>15.220117252698254</v>
      </c>
      <c r="DL442" s="366" t="s">
        <v>413</v>
      </c>
      <c r="DM442" s="251">
        <v>16.893015843183736</v>
      </c>
      <c r="DN442" s="321" t="s">
        <v>413</v>
      </c>
    </row>
    <row r="443" spans="1:130" s="31" customFormat="1" ht="16.5" customHeight="1">
      <c r="A443" s="169" t="s">
        <v>153</v>
      </c>
      <c r="B443" s="320">
        <v>56.597889238790032</v>
      </c>
      <c r="C443" s="251">
        <v>67.675190333352091</v>
      </c>
      <c r="D443" s="286">
        <v>59.939889876606486</v>
      </c>
      <c r="E443" s="286">
        <v>62.487095285503749</v>
      </c>
      <c r="F443" s="286">
        <v>68.374444668801033</v>
      </c>
      <c r="G443" s="286">
        <v>60.908311095898306</v>
      </c>
      <c r="H443" s="286">
        <v>52.632899091926753</v>
      </c>
      <c r="I443" s="286">
        <v>57.292415309507582</v>
      </c>
      <c r="J443" s="286">
        <v>67.610002235988205</v>
      </c>
      <c r="K443" s="286">
        <v>50.941190623178514</v>
      </c>
      <c r="L443" s="286">
        <v>49.456216643165966</v>
      </c>
      <c r="M443" s="286">
        <v>66.565112915973074</v>
      </c>
      <c r="N443" s="321">
        <v>68.641374573624702</v>
      </c>
      <c r="O443" s="320">
        <v>58.21151933876704</v>
      </c>
      <c r="P443" s="251">
        <v>52.599917613655158</v>
      </c>
      <c r="Q443" s="286">
        <v>56.676099692325401</v>
      </c>
      <c r="R443" s="286">
        <v>68.068084603010874</v>
      </c>
      <c r="S443" s="286">
        <v>56.337393941462352</v>
      </c>
      <c r="T443" s="286">
        <v>64.020766666973046</v>
      </c>
      <c r="U443" s="286">
        <v>62.660221914041557</v>
      </c>
      <c r="V443" s="286">
        <v>62.066245853226185</v>
      </c>
      <c r="W443" s="321">
        <v>50.105689601714673</v>
      </c>
      <c r="X443" s="320">
        <v>55.209533511024119</v>
      </c>
      <c r="Y443" s="251">
        <v>62.42811920519803</v>
      </c>
      <c r="Z443" s="286">
        <v>54.993386519371199</v>
      </c>
      <c r="AA443" s="286">
        <v>50.568955789923208</v>
      </c>
      <c r="AB443" s="321">
        <v>59.701702000716764</v>
      </c>
      <c r="AC443" s="320">
        <v>56.926287922093465</v>
      </c>
      <c r="AD443" s="251">
        <v>57.15473819006592</v>
      </c>
      <c r="AE443" s="286">
        <v>62.182229692622926</v>
      </c>
      <c r="AF443" s="286">
        <v>59.830140768313278</v>
      </c>
      <c r="AG443" s="286">
        <v>52.811959331978912</v>
      </c>
      <c r="AH443" s="286">
        <v>60.037974182245534</v>
      </c>
      <c r="AI443" s="321">
        <v>55.766525196887393</v>
      </c>
      <c r="AJ443" s="320">
        <v>56.048989693832176</v>
      </c>
      <c r="AK443" s="251">
        <v>59.895581450846727</v>
      </c>
      <c r="AL443" s="321">
        <v>53.196529841609106</v>
      </c>
      <c r="AM443" s="320">
        <v>54.039454897506388</v>
      </c>
      <c r="AN443" s="251">
        <v>56.305803226336081</v>
      </c>
      <c r="AO443" s="286">
        <v>50.74275820594184</v>
      </c>
      <c r="AP443" s="286">
        <v>52.70341019165032</v>
      </c>
      <c r="AQ443" s="286">
        <v>69.208465766174186</v>
      </c>
      <c r="AR443" s="286">
        <v>45.460842623612017</v>
      </c>
      <c r="AS443" s="286">
        <v>64.591886691326934</v>
      </c>
      <c r="AT443" s="286">
        <v>54.791774451988708</v>
      </c>
      <c r="AU443" s="286">
        <v>53.947675917406478</v>
      </c>
      <c r="AV443" s="286">
        <v>58.424420407282575</v>
      </c>
      <c r="AW443" s="321">
        <v>57.22114572916518</v>
      </c>
      <c r="AX443" s="320">
        <v>48.140168643543582</v>
      </c>
      <c r="AY443" s="251">
        <v>53.476717599776244</v>
      </c>
      <c r="AZ443" s="286">
        <v>44.000993621932707</v>
      </c>
      <c r="BA443" s="286">
        <v>56.984122417241011</v>
      </c>
      <c r="BB443" s="286">
        <v>50.016036609336624</v>
      </c>
      <c r="BC443" s="321">
        <v>48.934420841355362</v>
      </c>
      <c r="BD443" s="320">
        <v>48.713286366035277</v>
      </c>
      <c r="BE443" s="251">
        <v>43.560935771911105</v>
      </c>
      <c r="BF443" s="286">
        <v>57.438569293966715</v>
      </c>
      <c r="BG443" s="286">
        <v>53.589839318267806</v>
      </c>
      <c r="BH443" s="286">
        <v>51.129793928136067</v>
      </c>
      <c r="BI443" s="286">
        <v>46.841351092638256</v>
      </c>
      <c r="BJ443" s="286">
        <v>45.867659136554451</v>
      </c>
      <c r="BK443" s="286">
        <v>46.94620920008871</v>
      </c>
      <c r="BL443" s="321">
        <v>50.696390168039571</v>
      </c>
      <c r="BM443" s="320">
        <v>54.988810038875393</v>
      </c>
      <c r="BN443" s="251">
        <v>50.389330456133393</v>
      </c>
      <c r="BO443" s="286">
        <v>59.775221389122201</v>
      </c>
      <c r="BP443" s="286">
        <v>67.616111117405296</v>
      </c>
      <c r="BQ443" s="286">
        <v>61.937390314836207</v>
      </c>
      <c r="BR443" s="321">
        <v>50.740113877162706</v>
      </c>
      <c r="BS443" s="320">
        <v>53.744206020166764</v>
      </c>
      <c r="BT443" s="251">
        <v>62.311891680329524</v>
      </c>
      <c r="BU443" s="286">
        <v>55.403007491213032</v>
      </c>
      <c r="BV443" s="286">
        <v>63.828642472935663</v>
      </c>
      <c r="BW443" s="286">
        <v>60.490340674820452</v>
      </c>
      <c r="BX443" s="286">
        <v>58.657413346744491</v>
      </c>
      <c r="BY443" s="286">
        <v>47.168895266702407</v>
      </c>
      <c r="BZ443" s="286">
        <v>62.420772426422886</v>
      </c>
      <c r="CA443" s="286">
        <v>59.599490023712633</v>
      </c>
      <c r="CB443" s="286">
        <v>55.189125772621651</v>
      </c>
      <c r="CC443" s="286">
        <v>66.254556398972682</v>
      </c>
      <c r="CD443" s="286">
        <v>48.273856809305911</v>
      </c>
      <c r="CE443" s="321">
        <v>48.354049883753746</v>
      </c>
      <c r="CF443" s="320">
        <v>48.295779242406162</v>
      </c>
      <c r="CG443" s="251">
        <v>59.82503120363458</v>
      </c>
      <c r="CH443" s="286">
        <v>52.06638271427191</v>
      </c>
      <c r="CI443" s="286">
        <v>67.160166297757343</v>
      </c>
      <c r="CJ443" s="286">
        <v>49.507699015790841</v>
      </c>
      <c r="CK443" s="286">
        <v>45.869141694155537</v>
      </c>
      <c r="CL443" s="286">
        <v>65.118119632165545</v>
      </c>
      <c r="CM443" s="286">
        <v>39.130392121656996</v>
      </c>
      <c r="CN443" s="286">
        <v>60.024747475244148</v>
      </c>
      <c r="CO443" s="286">
        <v>58.808007970400901</v>
      </c>
      <c r="CP443" s="286">
        <v>52.624906956777451</v>
      </c>
      <c r="CQ443" s="286">
        <v>45.766300558491594</v>
      </c>
      <c r="CR443" s="286">
        <v>54.87149312387448</v>
      </c>
      <c r="CS443" s="321">
        <v>63.201264419845835</v>
      </c>
      <c r="CT443" s="320">
        <v>58.737606173451759</v>
      </c>
      <c r="CU443" s="251">
        <v>54.560614446847445</v>
      </c>
      <c r="CV443" s="286">
        <v>57.039222511327438</v>
      </c>
      <c r="CW443" s="286">
        <v>67.260740643088369</v>
      </c>
      <c r="CX443" s="286">
        <v>57.65562053216069</v>
      </c>
      <c r="CY443" s="321">
        <v>70.044593966966374</v>
      </c>
      <c r="CZ443" s="320">
        <v>48.489327068766165</v>
      </c>
      <c r="DA443" s="251">
        <v>60.965988585531193</v>
      </c>
      <c r="DB443" s="286">
        <v>68.129505669090207</v>
      </c>
      <c r="DC443" s="286">
        <v>48.918432731678145</v>
      </c>
      <c r="DD443" s="286">
        <v>43.431354399553044</v>
      </c>
      <c r="DE443" s="286">
        <v>52.919179886310886</v>
      </c>
      <c r="DF443" s="321">
        <v>54.564226855909503</v>
      </c>
      <c r="DG443" s="320">
        <v>52.4</v>
      </c>
      <c r="DH443" s="320" t="s">
        <v>413</v>
      </c>
      <c r="DI443" s="251">
        <v>32.631428101924982</v>
      </c>
      <c r="DJ443" s="286">
        <v>30.196396953125554</v>
      </c>
      <c r="DK443" s="321">
        <v>33.732166407512835</v>
      </c>
      <c r="DL443" s="366" t="s">
        <v>413</v>
      </c>
      <c r="DM443" s="251">
        <v>34.890911213436041</v>
      </c>
      <c r="DN443" s="321" t="s">
        <v>413</v>
      </c>
    </row>
    <row r="444" spans="1:130" s="6" customFormat="1" ht="18" customHeight="1">
      <c r="A444" s="171" t="s">
        <v>545</v>
      </c>
      <c r="B444" s="320"/>
      <c r="C444" s="251"/>
      <c r="D444" s="286"/>
      <c r="E444" s="286"/>
      <c r="F444" s="286"/>
      <c r="G444" s="286"/>
      <c r="H444" s="286"/>
      <c r="I444" s="286"/>
      <c r="J444" s="286"/>
      <c r="K444" s="286"/>
      <c r="L444" s="286"/>
      <c r="M444" s="286"/>
      <c r="N444" s="321"/>
      <c r="O444" s="320"/>
      <c r="P444" s="251"/>
      <c r="Q444" s="286"/>
      <c r="R444" s="286"/>
      <c r="S444" s="286"/>
      <c r="T444" s="286"/>
      <c r="U444" s="286"/>
      <c r="V444" s="286"/>
      <c r="W444" s="321"/>
      <c r="X444" s="320"/>
      <c r="Y444" s="251"/>
      <c r="Z444" s="286"/>
      <c r="AA444" s="286"/>
      <c r="AB444" s="321"/>
      <c r="AC444" s="320"/>
      <c r="AD444" s="251"/>
      <c r="AE444" s="286"/>
      <c r="AF444" s="286"/>
      <c r="AG444" s="286"/>
      <c r="AH444" s="286"/>
      <c r="AI444" s="321"/>
      <c r="AJ444" s="320"/>
      <c r="AK444" s="251"/>
      <c r="AL444" s="321"/>
      <c r="AM444" s="320"/>
      <c r="AN444" s="251"/>
      <c r="AO444" s="286"/>
      <c r="AP444" s="286"/>
      <c r="AQ444" s="286"/>
      <c r="AR444" s="286"/>
      <c r="AS444" s="286"/>
      <c r="AT444" s="286"/>
      <c r="AU444" s="286"/>
      <c r="AV444" s="286"/>
      <c r="AW444" s="321"/>
      <c r="AX444" s="320"/>
      <c r="AY444" s="251"/>
      <c r="AZ444" s="286"/>
      <c r="BA444" s="286"/>
      <c r="BB444" s="286"/>
      <c r="BC444" s="321"/>
      <c r="BD444" s="320"/>
      <c r="BE444" s="251"/>
      <c r="BF444" s="286"/>
      <c r="BG444" s="286"/>
      <c r="BH444" s="286"/>
      <c r="BI444" s="286"/>
      <c r="BJ444" s="286"/>
      <c r="BK444" s="286"/>
      <c r="BL444" s="321"/>
      <c r="BM444" s="320"/>
      <c r="BN444" s="251"/>
      <c r="BO444" s="286"/>
      <c r="BP444" s="286"/>
      <c r="BQ444" s="286"/>
      <c r="BR444" s="321"/>
      <c r="BS444" s="320"/>
      <c r="BT444" s="251"/>
      <c r="BU444" s="286"/>
      <c r="BV444" s="286"/>
      <c r="BW444" s="286"/>
      <c r="BX444" s="286"/>
      <c r="BY444" s="286"/>
      <c r="BZ444" s="286"/>
      <c r="CA444" s="286"/>
      <c r="CB444" s="286"/>
      <c r="CC444" s="286"/>
      <c r="CD444" s="286"/>
      <c r="CE444" s="321"/>
      <c r="CF444" s="320"/>
      <c r="CG444" s="251"/>
      <c r="CH444" s="286"/>
      <c r="CI444" s="286"/>
      <c r="CJ444" s="286"/>
      <c r="CK444" s="286"/>
      <c r="CL444" s="286"/>
      <c r="CM444" s="286"/>
      <c r="CN444" s="286"/>
      <c r="CO444" s="286"/>
      <c r="CP444" s="286"/>
      <c r="CQ444" s="286"/>
      <c r="CR444" s="286"/>
      <c r="CS444" s="321"/>
      <c r="CT444" s="320"/>
      <c r="CU444" s="251"/>
      <c r="CV444" s="286"/>
      <c r="CW444" s="286"/>
      <c r="CX444" s="286"/>
      <c r="CY444" s="321"/>
      <c r="CZ444" s="320"/>
      <c r="DA444" s="251"/>
      <c r="DB444" s="286"/>
      <c r="DC444" s="286"/>
      <c r="DD444" s="286"/>
      <c r="DE444" s="286"/>
      <c r="DF444" s="321"/>
      <c r="DG444" s="320"/>
      <c r="DH444" s="320"/>
      <c r="DI444" s="251"/>
      <c r="DJ444" s="286"/>
      <c r="DK444" s="321"/>
      <c r="DL444" s="366"/>
      <c r="DM444" s="251"/>
      <c r="DN444" s="321"/>
    </row>
    <row r="445" spans="1:130" s="6" customFormat="1" ht="16.5" customHeight="1">
      <c r="A445" s="146" t="s">
        <v>223</v>
      </c>
      <c r="B445" s="313">
        <f t="shared" ref="B445:B450" si="231">SUM(C445:N445)</f>
        <v>34287</v>
      </c>
      <c r="C445" s="303">
        <v>2898</v>
      </c>
      <c r="D445" s="303">
        <v>1516</v>
      </c>
      <c r="E445" s="303">
        <v>1078</v>
      </c>
      <c r="F445" s="303">
        <v>453</v>
      </c>
      <c r="G445" s="303">
        <v>2365</v>
      </c>
      <c r="H445" s="303">
        <v>5290</v>
      </c>
      <c r="I445" s="303">
        <v>3342</v>
      </c>
      <c r="J445" s="303">
        <v>1388</v>
      </c>
      <c r="K445" s="303">
        <v>2663</v>
      </c>
      <c r="L445" s="303">
        <v>8543</v>
      </c>
      <c r="M445" s="303">
        <v>1619</v>
      </c>
      <c r="N445" s="303">
        <v>3132</v>
      </c>
      <c r="O445" s="313">
        <f t="shared" ref="O445:O450" si="232">SUM(P445:W445)</f>
        <v>13418</v>
      </c>
      <c r="P445" s="303">
        <v>2472</v>
      </c>
      <c r="Q445" s="303">
        <v>3270</v>
      </c>
      <c r="R445" s="303">
        <v>1439</v>
      </c>
      <c r="S445" s="303">
        <v>860</v>
      </c>
      <c r="T445" s="303">
        <v>1070</v>
      </c>
      <c r="U445" s="303">
        <v>2149</v>
      </c>
      <c r="V445" s="303">
        <v>1444</v>
      </c>
      <c r="W445" s="303">
        <v>714</v>
      </c>
      <c r="X445" s="313">
        <f t="shared" ref="X445:X450" si="233">SUM(Y445:AB445)</f>
        <v>12650</v>
      </c>
      <c r="Y445" s="303">
        <v>2315</v>
      </c>
      <c r="Z445" s="303">
        <v>2962</v>
      </c>
      <c r="AA445" s="303">
        <v>4370</v>
      </c>
      <c r="AB445" s="303">
        <v>3003</v>
      </c>
      <c r="AC445" s="313">
        <f t="shared" ref="AC445:AC450" si="234">SUM(AD445:AI445)</f>
        <v>12694</v>
      </c>
      <c r="AD445" s="303">
        <v>1313</v>
      </c>
      <c r="AE445" s="303">
        <v>1945</v>
      </c>
      <c r="AF445" s="303">
        <v>1058</v>
      </c>
      <c r="AG445" s="303">
        <v>3129</v>
      </c>
      <c r="AH445" s="303">
        <v>1923</v>
      </c>
      <c r="AI445" s="303">
        <v>3326</v>
      </c>
      <c r="AJ445" s="313">
        <f t="shared" ref="AJ445:AJ450" si="235">SUM(AK445:AL445)</f>
        <v>1426</v>
      </c>
      <c r="AK445" s="303">
        <v>687</v>
      </c>
      <c r="AL445" s="303">
        <v>739</v>
      </c>
      <c r="AM445" s="313">
        <f t="shared" ref="AM445:AM450" si="236">SUM(AN445:AW445)</f>
        <v>24459</v>
      </c>
      <c r="AN445" s="303">
        <v>1050</v>
      </c>
      <c r="AO445" s="303">
        <v>1038</v>
      </c>
      <c r="AP445" s="303">
        <v>2483</v>
      </c>
      <c r="AQ445" s="303">
        <v>680</v>
      </c>
      <c r="AR445" s="303">
        <v>2883</v>
      </c>
      <c r="AS445" s="303">
        <v>744</v>
      </c>
      <c r="AT445" s="303">
        <v>3771</v>
      </c>
      <c r="AU445" s="303">
        <v>6207</v>
      </c>
      <c r="AV445" s="303">
        <v>3698</v>
      </c>
      <c r="AW445" s="303">
        <v>1905</v>
      </c>
      <c r="AX445" s="313">
        <f t="shared" ref="AX445:AX450" si="237">SUM(AY445:BC445)</f>
        <v>21988</v>
      </c>
      <c r="AY445" s="303">
        <v>2029</v>
      </c>
      <c r="AZ445" s="303">
        <v>9121</v>
      </c>
      <c r="BA445" s="303">
        <v>3147</v>
      </c>
      <c r="BB445" s="303">
        <v>5356</v>
      </c>
      <c r="BC445" s="303">
        <v>2335</v>
      </c>
      <c r="BD445" s="313">
        <f t="shared" ref="BD445:BD450" si="238">SUM(BE445:BL445)</f>
        <v>57720</v>
      </c>
      <c r="BE445" s="303">
        <v>14625</v>
      </c>
      <c r="BF445" s="303">
        <v>5930</v>
      </c>
      <c r="BG445" s="303">
        <v>7382</v>
      </c>
      <c r="BH445" s="303">
        <v>5378</v>
      </c>
      <c r="BI445" s="303">
        <v>9896</v>
      </c>
      <c r="BJ445" s="303">
        <v>5247</v>
      </c>
      <c r="BK445" s="303">
        <v>5008</v>
      </c>
      <c r="BL445" s="303">
        <v>4254</v>
      </c>
      <c r="BM445" s="313">
        <f t="shared" ref="BM445:BM450" si="239">SUM(BN445:BR445)</f>
        <v>14962</v>
      </c>
      <c r="BN445" s="303">
        <v>3052</v>
      </c>
      <c r="BO445" s="303">
        <v>2785</v>
      </c>
      <c r="BP445" s="303">
        <v>2611</v>
      </c>
      <c r="BQ445" s="303">
        <v>1398</v>
      </c>
      <c r="BR445" s="303">
        <v>5116</v>
      </c>
      <c r="BS445" s="313">
        <f t="shared" ref="BS445:BS450" si="240">SUM(BT445:CE445)</f>
        <v>24833</v>
      </c>
      <c r="BT445" s="348">
        <v>1695</v>
      </c>
      <c r="BU445" s="303">
        <v>3128</v>
      </c>
      <c r="BV445" s="303">
        <v>1062</v>
      </c>
      <c r="BW445" s="303">
        <v>299</v>
      </c>
      <c r="BX445" s="303">
        <v>1907</v>
      </c>
      <c r="BY445" s="303">
        <v>6163</v>
      </c>
      <c r="BZ445" s="303">
        <v>1306</v>
      </c>
      <c r="CA445" s="303">
        <v>1540</v>
      </c>
      <c r="CB445" s="303">
        <v>2465</v>
      </c>
      <c r="CC445" s="303">
        <v>1916</v>
      </c>
      <c r="CD445" s="303">
        <v>2140</v>
      </c>
      <c r="CE445" s="303">
        <v>1212</v>
      </c>
      <c r="CF445" s="313">
        <f t="shared" ref="CF445:CF450" si="241">SUM(CG445:CS445)</f>
        <v>22626</v>
      </c>
      <c r="CG445" s="303">
        <v>584</v>
      </c>
      <c r="CH445" s="303">
        <v>1484</v>
      </c>
      <c r="CI445" s="303">
        <v>1276</v>
      </c>
      <c r="CJ445" s="303">
        <v>3053</v>
      </c>
      <c r="CK445" s="303">
        <v>5383</v>
      </c>
      <c r="CL445" s="303">
        <v>679</v>
      </c>
      <c r="CM445" s="303">
        <v>4213</v>
      </c>
      <c r="CN445" s="303">
        <v>765</v>
      </c>
      <c r="CO445" s="303">
        <v>308</v>
      </c>
      <c r="CP445" s="303">
        <v>737</v>
      </c>
      <c r="CQ445" s="303">
        <v>1913</v>
      </c>
      <c r="CR445" s="303">
        <v>1369</v>
      </c>
      <c r="CS445" s="303">
        <v>862</v>
      </c>
      <c r="CT445" s="313">
        <f t="shared" ref="CT445:CT450" si="242">SUM(CU445:CY445)</f>
        <v>17492</v>
      </c>
      <c r="CU445" s="303">
        <v>5680</v>
      </c>
      <c r="CV445" s="303">
        <v>4458</v>
      </c>
      <c r="CW445" s="303">
        <v>1515</v>
      </c>
      <c r="CX445" s="303">
        <v>2736</v>
      </c>
      <c r="CY445" s="303">
        <v>3103</v>
      </c>
      <c r="CZ445" s="313">
        <f t="shared" ref="CZ445:CZ450" si="243">SUM(DA445:DF445)</f>
        <v>19840</v>
      </c>
      <c r="DA445" s="303">
        <v>721</v>
      </c>
      <c r="DB445" s="303">
        <v>520</v>
      </c>
      <c r="DC445" s="303">
        <v>4129</v>
      </c>
      <c r="DD445" s="303">
        <v>7909</v>
      </c>
      <c r="DE445" s="303">
        <v>4092</v>
      </c>
      <c r="DF445" s="303">
        <v>2469</v>
      </c>
      <c r="DG445" s="313">
        <f t="shared" ref="DG445:DG450" si="244">AM445+BS445+B445+O445+X445+AC445+AJ445+BD445+CF445+AX445+BM445+CT445+CZ445</f>
        <v>278395</v>
      </c>
      <c r="DH445" s="313">
        <f t="shared" ref="DH445:DH450" si="245">SUM(DI445:DK445)</f>
        <v>2104</v>
      </c>
      <c r="DI445" s="303">
        <v>670</v>
      </c>
      <c r="DJ445" s="303">
        <v>1074</v>
      </c>
      <c r="DK445" s="303">
        <v>360</v>
      </c>
      <c r="DL445" s="314" t="s">
        <v>413</v>
      </c>
      <c r="DM445" s="303">
        <v>3007</v>
      </c>
      <c r="DN445" s="316">
        <v>0</v>
      </c>
    </row>
    <row r="446" spans="1:130" s="6" customFormat="1" ht="16.5" customHeight="1">
      <c r="A446" s="173" t="s">
        <v>418</v>
      </c>
      <c r="B446" s="313">
        <f t="shared" si="231"/>
        <v>18258.422279352184</v>
      </c>
      <c r="C446" s="303">
        <v>906.52711394760263</v>
      </c>
      <c r="D446" s="303">
        <v>383.64000120039611</v>
      </c>
      <c r="E446" s="303">
        <v>375.11466784038726</v>
      </c>
      <c r="F446" s="303">
        <v>136.40533376014082</v>
      </c>
      <c r="G446" s="303">
        <v>826.95733592085378</v>
      </c>
      <c r="H446" s="303">
        <v>2543.3911190692925</v>
      </c>
      <c r="I446" s="303">
        <v>1354.1071153480648</v>
      </c>
      <c r="J446" s="303">
        <v>281.33600088029044</v>
      </c>
      <c r="K446" s="303">
        <v>1747.6933388018044</v>
      </c>
      <c r="L446" s="303">
        <v>6550.297798273431</v>
      </c>
      <c r="M446" s="303">
        <v>1362.6324487080735</v>
      </c>
      <c r="N446" s="303">
        <v>1790.3200056018486</v>
      </c>
      <c r="O446" s="313">
        <f t="shared" si="232"/>
        <v>3977.0680124441064</v>
      </c>
      <c r="P446" s="303">
        <v>932.10311402762909</v>
      </c>
      <c r="Q446" s="303">
        <v>882.37200276091107</v>
      </c>
      <c r="R446" s="303">
        <v>287.01955645362972</v>
      </c>
      <c r="S446" s="303">
        <v>197.50355617353728</v>
      </c>
      <c r="T446" s="303">
        <v>201.76622285354165</v>
      </c>
      <c r="U446" s="303">
        <v>751.65022457410942</v>
      </c>
      <c r="V446" s="303">
        <v>419.16222353376605</v>
      </c>
      <c r="W446" s="303">
        <v>305.49111206698205</v>
      </c>
      <c r="X446" s="313">
        <f t="shared" si="233"/>
        <v>6700.91202096692</v>
      </c>
      <c r="Y446" s="303">
        <v>831.22000260085815</v>
      </c>
      <c r="Z446" s="303">
        <v>1477.7244490681926</v>
      </c>
      <c r="AA446" s="303">
        <v>3125.9555653365614</v>
      </c>
      <c r="AB446" s="303">
        <v>1266.0120039613071</v>
      </c>
      <c r="AC446" s="313">
        <f t="shared" si="234"/>
        <v>2794.8884531895524</v>
      </c>
      <c r="AD446" s="303">
        <v>296.96577870697325</v>
      </c>
      <c r="AE446" s="303">
        <v>346.69688997369127</v>
      </c>
      <c r="AF446" s="303">
        <v>133.56355597347124</v>
      </c>
      <c r="AG446" s="303">
        <v>879.53022497424138</v>
      </c>
      <c r="AH446" s="303">
        <v>318.27911210699529</v>
      </c>
      <c r="AI446" s="303">
        <v>819.85289145417971</v>
      </c>
      <c r="AJ446" s="313">
        <f t="shared" si="235"/>
        <v>161.98133384016722</v>
      </c>
      <c r="AK446" s="303">
        <v>56.77286945868606</v>
      </c>
      <c r="AL446" s="303">
        <v>105.20846438148116</v>
      </c>
      <c r="AM446" s="313">
        <f t="shared" si="236"/>
        <v>8857.8213610491457</v>
      </c>
      <c r="AN446" s="303">
        <v>333.90888993367804</v>
      </c>
      <c r="AO446" s="303">
        <v>642.24177978732985</v>
      </c>
      <c r="AP446" s="303">
        <v>1074.1920033611091</v>
      </c>
      <c r="AQ446" s="303">
        <v>126.45911150679723</v>
      </c>
      <c r="AR446" s="303">
        <v>1212.0182260145846</v>
      </c>
      <c r="AS446" s="303">
        <v>166.24400052017162</v>
      </c>
      <c r="AT446" s="303">
        <v>1818.7377834685444</v>
      </c>
      <c r="AU446" s="303">
        <v>2173.9600068022446</v>
      </c>
      <c r="AV446" s="303">
        <v>976.15066972100783</v>
      </c>
      <c r="AW446" s="303">
        <v>333.90888993367804</v>
      </c>
      <c r="AX446" s="313">
        <f t="shared" si="237"/>
        <v>11524.829813838563</v>
      </c>
      <c r="AY446" s="303">
        <v>667.81777986735608</v>
      </c>
      <c r="AZ446" s="303">
        <v>6408.2089089399487</v>
      </c>
      <c r="BA446" s="303">
        <v>1297.2715596146727</v>
      </c>
      <c r="BB446" s="303">
        <v>2259.2133404023325</v>
      </c>
      <c r="BC446" s="303">
        <v>892.31822501425449</v>
      </c>
      <c r="BD446" s="313">
        <f t="shared" si="238"/>
        <v>42797.173467244189</v>
      </c>
      <c r="BE446" s="303">
        <v>16198.133384016724</v>
      </c>
      <c r="BF446" s="303">
        <v>2230.7955625356362</v>
      </c>
      <c r="BG446" s="303">
        <v>2571.8088969359883</v>
      </c>
      <c r="BH446" s="303">
        <v>1889.7822281352846</v>
      </c>
      <c r="BI446" s="303">
        <v>10699.293366811047</v>
      </c>
      <c r="BJ446" s="303">
        <v>4035.3244570708325</v>
      </c>
      <c r="BK446" s="303">
        <v>3211.2088989366484</v>
      </c>
      <c r="BL446" s="303">
        <v>1960.8266728020242</v>
      </c>
      <c r="BM446" s="313">
        <f t="shared" si="239"/>
        <v>5743.2329068592626</v>
      </c>
      <c r="BN446" s="303">
        <v>1662.4400052017163</v>
      </c>
      <c r="BO446" s="303">
        <v>619.50755749397297</v>
      </c>
      <c r="BP446" s="303">
        <v>814.16933588084055</v>
      </c>
      <c r="BQ446" s="303">
        <v>302.64933428031242</v>
      </c>
      <c r="BR446" s="303">
        <v>2344.4666740024204</v>
      </c>
      <c r="BS446" s="313">
        <f t="shared" si="240"/>
        <v>9481.5915852231228</v>
      </c>
      <c r="BT446" s="348">
        <v>308.33288985365169</v>
      </c>
      <c r="BU446" s="303">
        <v>861.05866936088898</v>
      </c>
      <c r="BV446" s="303">
        <v>251.49733412025967</v>
      </c>
      <c r="BW446" s="303">
        <v>78.148889133414016</v>
      </c>
      <c r="BX446" s="303">
        <v>396.42800124040929</v>
      </c>
      <c r="BY446" s="303">
        <v>3694.3111226704809</v>
      </c>
      <c r="BZ446" s="303">
        <v>485.94400152050179</v>
      </c>
      <c r="CA446" s="303">
        <v>463.20977922714491</v>
      </c>
      <c r="CB446" s="303">
        <v>1113.9768923744837</v>
      </c>
      <c r="CC446" s="303">
        <v>677.76400212069973</v>
      </c>
      <c r="CD446" s="303">
        <v>574.03911290725944</v>
      </c>
      <c r="CE446" s="303">
        <v>576.88089069392902</v>
      </c>
      <c r="CF446" s="313">
        <f t="shared" si="241"/>
        <v>10005.899586863663</v>
      </c>
      <c r="CG446" s="303">
        <v>126.45911150679723</v>
      </c>
      <c r="CH446" s="303">
        <v>437.63377914711845</v>
      </c>
      <c r="CI446" s="303">
        <v>281.33600088029044</v>
      </c>
      <c r="CJ446" s="303">
        <v>828.37822481418834</v>
      </c>
      <c r="CK446" s="303">
        <v>3935.8622345373969</v>
      </c>
      <c r="CL446" s="303">
        <v>274.23155641361643</v>
      </c>
      <c r="CM446" s="303">
        <v>2387.0933408024644</v>
      </c>
      <c r="CN446" s="303">
        <v>171.92755609351082</v>
      </c>
      <c r="CO446" s="303">
        <v>49.73111126671801</v>
      </c>
      <c r="CP446" s="303">
        <v>233.02577850690727</v>
      </c>
      <c r="CQ446" s="303">
        <v>609.56133524062932</v>
      </c>
      <c r="CR446" s="303">
        <v>426.26666800044012</v>
      </c>
      <c r="CS446" s="303">
        <v>244.39288965358563</v>
      </c>
      <c r="CT446" s="313">
        <f t="shared" si="242"/>
        <v>8055.0191363149825</v>
      </c>
      <c r="CU446" s="303">
        <v>3637.4755669370888</v>
      </c>
      <c r="CV446" s="303">
        <v>1634.0222273350203</v>
      </c>
      <c r="CW446" s="303">
        <v>610.98222413396411</v>
      </c>
      <c r="CX446" s="303">
        <v>1102.6097812278051</v>
      </c>
      <c r="CY446" s="303">
        <v>1069.9293366811046</v>
      </c>
      <c r="CZ446" s="313">
        <f t="shared" si="243"/>
        <v>9869.4942531035231</v>
      </c>
      <c r="DA446" s="303">
        <v>144.93066712014965</v>
      </c>
      <c r="DB446" s="303">
        <v>177.61111166685006</v>
      </c>
      <c r="DC446" s="303">
        <v>2344.4666740024204</v>
      </c>
      <c r="DD446" s="303">
        <v>4688.9333480048408</v>
      </c>
      <c r="DE446" s="303">
        <v>1562.9777826682807</v>
      </c>
      <c r="DF446" s="303">
        <v>950.57466964098148</v>
      </c>
      <c r="DG446" s="313">
        <f t="shared" si="244"/>
        <v>138228.33421028938</v>
      </c>
      <c r="DH446" s="313">
        <f t="shared" si="245"/>
        <v>886.63466944091545</v>
      </c>
      <c r="DI446" s="303">
        <v>579.7226684805986</v>
      </c>
      <c r="DJ446" s="303">
        <v>245.81377854692039</v>
      </c>
      <c r="DK446" s="303">
        <v>61.098222413396407</v>
      </c>
      <c r="DL446" s="314" t="s">
        <v>413</v>
      </c>
      <c r="DM446" s="303">
        <v>2927.0311202696894</v>
      </c>
      <c r="DN446" s="316">
        <v>0</v>
      </c>
    </row>
    <row r="447" spans="1:130" s="6" customFormat="1" ht="16.5" customHeight="1">
      <c r="A447" s="173" t="s">
        <v>456</v>
      </c>
      <c r="B447" s="313">
        <f t="shared" si="231"/>
        <v>3757</v>
      </c>
      <c r="C447" s="303">
        <v>267</v>
      </c>
      <c r="D447" s="303">
        <v>95</v>
      </c>
      <c r="E447" s="303">
        <v>134</v>
      </c>
      <c r="F447" s="303">
        <v>98</v>
      </c>
      <c r="G447" s="303">
        <v>317</v>
      </c>
      <c r="H447" s="303">
        <v>548</v>
      </c>
      <c r="I447" s="303">
        <v>573</v>
      </c>
      <c r="J447" s="303">
        <v>142</v>
      </c>
      <c r="K447" s="303">
        <v>289</v>
      </c>
      <c r="L447" s="303">
        <v>966</v>
      </c>
      <c r="M447" s="303">
        <v>152</v>
      </c>
      <c r="N447" s="303">
        <v>176</v>
      </c>
      <c r="O447" s="313">
        <f t="shared" si="232"/>
        <v>1286</v>
      </c>
      <c r="P447" s="303">
        <v>206</v>
      </c>
      <c r="Q447" s="303">
        <v>339</v>
      </c>
      <c r="R447" s="303">
        <v>184</v>
      </c>
      <c r="S447" s="303">
        <v>34</v>
      </c>
      <c r="T447" s="303">
        <v>179</v>
      </c>
      <c r="U447" s="303">
        <v>143</v>
      </c>
      <c r="V447" s="303">
        <v>88</v>
      </c>
      <c r="W447" s="303">
        <v>113</v>
      </c>
      <c r="X447" s="313">
        <f t="shared" si="233"/>
        <v>1352</v>
      </c>
      <c r="Y447" s="303">
        <v>249</v>
      </c>
      <c r="Z447" s="303">
        <v>393</v>
      </c>
      <c r="AA447" s="303">
        <v>487</v>
      </c>
      <c r="AB447" s="303">
        <v>223</v>
      </c>
      <c r="AC447" s="313">
        <f t="shared" si="234"/>
        <v>684</v>
      </c>
      <c r="AD447" s="303">
        <v>87</v>
      </c>
      <c r="AE447" s="303">
        <v>94</v>
      </c>
      <c r="AF447" s="303">
        <v>68</v>
      </c>
      <c r="AG447" s="303">
        <v>172</v>
      </c>
      <c r="AH447" s="303">
        <v>97</v>
      </c>
      <c r="AI447" s="303">
        <v>166</v>
      </c>
      <c r="AJ447" s="313">
        <f t="shared" si="235"/>
        <v>148</v>
      </c>
      <c r="AK447" s="303">
        <v>63</v>
      </c>
      <c r="AL447" s="303">
        <v>85</v>
      </c>
      <c r="AM447" s="313">
        <f t="shared" si="236"/>
        <v>2651</v>
      </c>
      <c r="AN447" s="303">
        <v>124</v>
      </c>
      <c r="AO447" s="303">
        <v>80</v>
      </c>
      <c r="AP447" s="303">
        <v>165</v>
      </c>
      <c r="AQ447" s="303">
        <v>93</v>
      </c>
      <c r="AR447" s="303">
        <v>427</v>
      </c>
      <c r="AS447" s="303">
        <v>87</v>
      </c>
      <c r="AT447" s="303">
        <v>663</v>
      </c>
      <c r="AU447" s="303">
        <v>397</v>
      </c>
      <c r="AV447" s="303">
        <v>402</v>
      </c>
      <c r="AW447" s="303">
        <v>213</v>
      </c>
      <c r="AX447" s="313">
        <f t="shared" si="237"/>
        <v>2675</v>
      </c>
      <c r="AY447" s="303">
        <v>379</v>
      </c>
      <c r="AZ447" s="303">
        <v>1011</v>
      </c>
      <c r="BA447" s="303">
        <v>386</v>
      </c>
      <c r="BB447" s="303">
        <v>626</v>
      </c>
      <c r="BC447" s="303">
        <v>273</v>
      </c>
      <c r="BD447" s="313">
        <f t="shared" si="238"/>
        <v>4110</v>
      </c>
      <c r="BE447" s="303">
        <v>1121</v>
      </c>
      <c r="BF447" s="303">
        <v>408</v>
      </c>
      <c r="BG447" s="303">
        <v>293</v>
      </c>
      <c r="BH447" s="303">
        <v>420</v>
      </c>
      <c r="BI447" s="303">
        <v>427</v>
      </c>
      <c r="BJ447" s="303">
        <v>456</v>
      </c>
      <c r="BK447" s="303">
        <v>605</v>
      </c>
      <c r="BL447" s="303">
        <v>380</v>
      </c>
      <c r="BM447" s="313">
        <f t="shared" si="239"/>
        <v>2208</v>
      </c>
      <c r="BN447" s="303">
        <v>529</v>
      </c>
      <c r="BO447" s="303">
        <v>358</v>
      </c>
      <c r="BP447" s="303">
        <v>265</v>
      </c>
      <c r="BQ447" s="303">
        <v>131</v>
      </c>
      <c r="BR447" s="303">
        <v>925</v>
      </c>
      <c r="BS447" s="313">
        <f t="shared" si="240"/>
        <v>2443</v>
      </c>
      <c r="BT447" s="348">
        <v>188</v>
      </c>
      <c r="BU447" s="303">
        <v>193</v>
      </c>
      <c r="BV447" s="303">
        <v>47</v>
      </c>
      <c r="BW447" s="303">
        <v>28</v>
      </c>
      <c r="BX447" s="303">
        <v>180</v>
      </c>
      <c r="BY447" s="303">
        <v>746</v>
      </c>
      <c r="BZ447" s="303">
        <v>160</v>
      </c>
      <c r="CA447" s="303">
        <v>236</v>
      </c>
      <c r="CB447" s="303">
        <v>283</v>
      </c>
      <c r="CC447" s="303">
        <v>99</v>
      </c>
      <c r="CD447" s="303">
        <v>169</v>
      </c>
      <c r="CE447" s="303">
        <v>114</v>
      </c>
      <c r="CF447" s="313">
        <f t="shared" si="241"/>
        <v>3086</v>
      </c>
      <c r="CG447" s="303">
        <v>105</v>
      </c>
      <c r="CH447" s="303">
        <v>191</v>
      </c>
      <c r="CI447" s="303">
        <v>128</v>
      </c>
      <c r="CJ447" s="303">
        <v>326</v>
      </c>
      <c r="CK447" s="303">
        <v>729</v>
      </c>
      <c r="CL447" s="303">
        <v>112</v>
      </c>
      <c r="CM447" s="303">
        <v>662</v>
      </c>
      <c r="CN447" s="303">
        <v>92</v>
      </c>
      <c r="CO447" s="303">
        <v>44</v>
      </c>
      <c r="CP447" s="303">
        <v>118</v>
      </c>
      <c r="CQ447" s="303">
        <v>198</v>
      </c>
      <c r="CR447" s="303">
        <v>222</v>
      </c>
      <c r="CS447" s="303">
        <v>159</v>
      </c>
      <c r="CT447" s="313">
        <f t="shared" si="242"/>
        <v>1040</v>
      </c>
      <c r="CU447" s="303">
        <v>275</v>
      </c>
      <c r="CV447" s="303">
        <v>295</v>
      </c>
      <c r="CW447" s="303">
        <v>40</v>
      </c>
      <c r="CX447" s="303">
        <v>222</v>
      </c>
      <c r="CY447" s="303">
        <v>208</v>
      </c>
      <c r="CZ447" s="313">
        <f t="shared" si="243"/>
        <v>2325</v>
      </c>
      <c r="DA447" s="303">
        <v>69</v>
      </c>
      <c r="DB447" s="303">
        <v>32</v>
      </c>
      <c r="DC447" s="303">
        <v>229</v>
      </c>
      <c r="DD447" s="303">
        <v>1289</v>
      </c>
      <c r="DE447" s="303">
        <v>443</v>
      </c>
      <c r="DF447" s="303">
        <v>263</v>
      </c>
      <c r="DG447" s="313">
        <f t="shared" si="244"/>
        <v>27765</v>
      </c>
      <c r="DH447" s="313">
        <f t="shared" si="245"/>
        <v>999</v>
      </c>
      <c r="DI447" s="303">
        <v>294</v>
      </c>
      <c r="DJ447" s="303">
        <v>299</v>
      </c>
      <c r="DK447" s="303">
        <v>406</v>
      </c>
      <c r="DL447" s="314" t="s">
        <v>413</v>
      </c>
      <c r="DM447" s="303">
        <v>2084</v>
      </c>
      <c r="DN447" s="316">
        <v>501</v>
      </c>
    </row>
    <row r="448" spans="1:130" s="6" customFormat="1" ht="16.5" customHeight="1">
      <c r="A448" s="173" t="s">
        <v>457</v>
      </c>
      <c r="B448" s="313">
        <f t="shared" si="231"/>
        <v>3122</v>
      </c>
      <c r="C448" s="303">
        <v>194</v>
      </c>
      <c r="D448" s="303">
        <v>124</v>
      </c>
      <c r="E448" s="303">
        <v>153</v>
      </c>
      <c r="F448" s="303">
        <v>87</v>
      </c>
      <c r="G448" s="303">
        <v>249</v>
      </c>
      <c r="H448" s="303">
        <v>428</v>
      </c>
      <c r="I448" s="303">
        <v>482</v>
      </c>
      <c r="J448" s="303">
        <v>102</v>
      </c>
      <c r="K448" s="303">
        <v>282</v>
      </c>
      <c r="L448" s="303">
        <v>720</v>
      </c>
      <c r="M448" s="303">
        <v>78</v>
      </c>
      <c r="N448" s="303">
        <v>223</v>
      </c>
      <c r="O448" s="313">
        <f t="shared" si="232"/>
        <v>991</v>
      </c>
      <c r="P448" s="303">
        <v>192</v>
      </c>
      <c r="Q448" s="303">
        <v>210</v>
      </c>
      <c r="R448" s="303">
        <v>59</v>
      </c>
      <c r="S448" s="303">
        <v>62</v>
      </c>
      <c r="T448" s="303">
        <v>90</v>
      </c>
      <c r="U448" s="303">
        <v>194</v>
      </c>
      <c r="V448" s="303">
        <v>100</v>
      </c>
      <c r="W448" s="303">
        <v>84</v>
      </c>
      <c r="X448" s="313">
        <f t="shared" si="233"/>
        <v>1173</v>
      </c>
      <c r="Y448" s="303">
        <v>283</v>
      </c>
      <c r="Z448" s="303">
        <v>318</v>
      </c>
      <c r="AA448" s="303">
        <v>339</v>
      </c>
      <c r="AB448" s="303">
        <v>233</v>
      </c>
      <c r="AC448" s="313">
        <f t="shared" si="234"/>
        <v>802</v>
      </c>
      <c r="AD448" s="303">
        <v>121</v>
      </c>
      <c r="AE448" s="303">
        <v>129</v>
      </c>
      <c r="AF448" s="303">
        <v>71</v>
      </c>
      <c r="AG448" s="303">
        <v>175</v>
      </c>
      <c r="AH448" s="303">
        <v>123</v>
      </c>
      <c r="AI448" s="303">
        <v>183</v>
      </c>
      <c r="AJ448" s="313">
        <f t="shared" si="235"/>
        <v>94</v>
      </c>
      <c r="AK448" s="303">
        <v>34</v>
      </c>
      <c r="AL448" s="303">
        <v>60</v>
      </c>
      <c r="AM448" s="313">
        <f t="shared" si="236"/>
        <v>2014</v>
      </c>
      <c r="AN448" s="303">
        <v>102</v>
      </c>
      <c r="AO448" s="303">
        <v>143</v>
      </c>
      <c r="AP448" s="303">
        <v>216</v>
      </c>
      <c r="AQ448" s="303">
        <v>103</v>
      </c>
      <c r="AR448" s="303">
        <v>209</v>
      </c>
      <c r="AS448" s="303">
        <v>53</v>
      </c>
      <c r="AT448" s="303">
        <v>312</v>
      </c>
      <c r="AU448" s="303">
        <v>452</v>
      </c>
      <c r="AV448" s="303">
        <v>306</v>
      </c>
      <c r="AW448" s="303">
        <v>118</v>
      </c>
      <c r="AX448" s="313">
        <f t="shared" si="237"/>
        <v>2935</v>
      </c>
      <c r="AY448" s="303">
        <v>163</v>
      </c>
      <c r="AZ448" s="303">
        <v>1331</v>
      </c>
      <c r="BA448" s="303">
        <v>366</v>
      </c>
      <c r="BB448" s="303">
        <v>884</v>
      </c>
      <c r="BC448" s="303">
        <v>191</v>
      </c>
      <c r="BD448" s="313">
        <f t="shared" si="238"/>
        <v>5357</v>
      </c>
      <c r="BE448" s="303">
        <v>1046</v>
      </c>
      <c r="BF448" s="303">
        <v>661</v>
      </c>
      <c r="BG448" s="303">
        <v>740</v>
      </c>
      <c r="BH448" s="303">
        <v>441</v>
      </c>
      <c r="BI448" s="303">
        <v>560</v>
      </c>
      <c r="BJ448" s="303">
        <v>752</v>
      </c>
      <c r="BK448" s="303">
        <v>605</v>
      </c>
      <c r="BL448" s="303">
        <v>552</v>
      </c>
      <c r="BM448" s="313">
        <f t="shared" si="239"/>
        <v>1590</v>
      </c>
      <c r="BN448" s="303">
        <v>302</v>
      </c>
      <c r="BO448" s="303">
        <v>247</v>
      </c>
      <c r="BP448" s="303">
        <v>284</v>
      </c>
      <c r="BQ448" s="303">
        <v>143</v>
      </c>
      <c r="BR448" s="303">
        <v>614</v>
      </c>
      <c r="BS448" s="313">
        <f t="shared" si="240"/>
        <v>2518</v>
      </c>
      <c r="BT448" s="348">
        <v>164</v>
      </c>
      <c r="BU448" s="303">
        <v>162</v>
      </c>
      <c r="BV448" s="303">
        <v>31</v>
      </c>
      <c r="BW448" s="303">
        <v>18</v>
      </c>
      <c r="BX448" s="303">
        <v>209</v>
      </c>
      <c r="BY448" s="303">
        <v>840</v>
      </c>
      <c r="BZ448" s="303">
        <v>229</v>
      </c>
      <c r="CA448" s="303">
        <v>245</v>
      </c>
      <c r="CB448" s="303">
        <v>298</v>
      </c>
      <c r="CC448" s="303">
        <v>92</v>
      </c>
      <c r="CD448" s="303">
        <v>159</v>
      </c>
      <c r="CE448" s="303">
        <v>71</v>
      </c>
      <c r="CF448" s="313">
        <f t="shared" si="241"/>
        <v>1924</v>
      </c>
      <c r="CG448" s="303">
        <v>44</v>
      </c>
      <c r="CH448" s="303">
        <v>161</v>
      </c>
      <c r="CI448" s="303">
        <v>50</v>
      </c>
      <c r="CJ448" s="303">
        <v>197</v>
      </c>
      <c r="CK448" s="303">
        <v>439</v>
      </c>
      <c r="CL448" s="303">
        <v>53</v>
      </c>
      <c r="CM448" s="303">
        <v>352</v>
      </c>
      <c r="CN448" s="303">
        <v>63</v>
      </c>
      <c r="CO448" s="303">
        <v>25</v>
      </c>
      <c r="CP448" s="303">
        <v>66</v>
      </c>
      <c r="CQ448" s="303">
        <v>190</v>
      </c>
      <c r="CR448" s="303">
        <v>201</v>
      </c>
      <c r="CS448" s="303">
        <v>83</v>
      </c>
      <c r="CT448" s="313">
        <f t="shared" si="242"/>
        <v>935</v>
      </c>
      <c r="CU448" s="303">
        <v>283</v>
      </c>
      <c r="CV448" s="303">
        <v>248</v>
      </c>
      <c r="CW448" s="303">
        <v>64</v>
      </c>
      <c r="CX448" s="303">
        <v>160</v>
      </c>
      <c r="CY448" s="303">
        <v>180</v>
      </c>
      <c r="CZ448" s="313">
        <f t="shared" si="243"/>
        <v>900</v>
      </c>
      <c r="DA448" s="303">
        <v>17</v>
      </c>
      <c r="DB448" s="303">
        <v>14</v>
      </c>
      <c r="DC448" s="303">
        <v>118</v>
      </c>
      <c r="DD448" s="303">
        <v>508</v>
      </c>
      <c r="DE448" s="303">
        <v>133</v>
      </c>
      <c r="DF448" s="303">
        <v>110</v>
      </c>
      <c r="DG448" s="313">
        <f t="shared" si="244"/>
        <v>24355</v>
      </c>
      <c r="DH448" s="313">
        <f t="shared" si="245"/>
        <v>0</v>
      </c>
      <c r="DI448" s="303">
        <v>0</v>
      </c>
      <c r="DJ448" s="303">
        <v>0</v>
      </c>
      <c r="DK448" s="303">
        <v>0</v>
      </c>
      <c r="DL448" s="314" t="s">
        <v>413</v>
      </c>
      <c r="DM448" s="303">
        <v>0</v>
      </c>
      <c r="DN448" s="316">
        <v>4</v>
      </c>
    </row>
    <row r="449" spans="1:178" s="6" customFormat="1" ht="16.5" customHeight="1">
      <c r="A449" s="173" t="s">
        <v>611</v>
      </c>
      <c r="B449" s="313">
        <f t="shared" si="231"/>
        <v>2045</v>
      </c>
      <c r="C449" s="303">
        <v>142</v>
      </c>
      <c r="D449" s="303">
        <v>122</v>
      </c>
      <c r="E449" s="303">
        <v>111</v>
      </c>
      <c r="F449" s="303">
        <v>23</v>
      </c>
      <c r="G449" s="303">
        <v>257</v>
      </c>
      <c r="H449" s="303">
        <v>176</v>
      </c>
      <c r="I449" s="303">
        <v>311</v>
      </c>
      <c r="J449" s="303">
        <v>74</v>
      </c>
      <c r="K449" s="303">
        <v>173</v>
      </c>
      <c r="L449" s="303">
        <v>456</v>
      </c>
      <c r="M449" s="303">
        <v>94</v>
      </c>
      <c r="N449" s="303">
        <v>106</v>
      </c>
      <c r="O449" s="313">
        <f t="shared" si="232"/>
        <v>842</v>
      </c>
      <c r="P449" s="303">
        <v>125</v>
      </c>
      <c r="Q449" s="303">
        <v>128</v>
      </c>
      <c r="R449" s="303">
        <v>48</v>
      </c>
      <c r="S449" s="303">
        <v>96</v>
      </c>
      <c r="T449" s="303">
        <v>107</v>
      </c>
      <c r="U449" s="303">
        <v>154</v>
      </c>
      <c r="V449" s="303">
        <v>140</v>
      </c>
      <c r="W449" s="303">
        <v>44</v>
      </c>
      <c r="X449" s="313">
        <f t="shared" si="233"/>
        <v>373</v>
      </c>
      <c r="Y449" s="303">
        <v>106</v>
      </c>
      <c r="Z449" s="303">
        <v>102</v>
      </c>
      <c r="AA449" s="303">
        <v>85</v>
      </c>
      <c r="AB449" s="303">
        <v>80</v>
      </c>
      <c r="AC449" s="313">
        <f t="shared" si="234"/>
        <v>1037</v>
      </c>
      <c r="AD449" s="303">
        <v>203</v>
      </c>
      <c r="AE449" s="303">
        <v>199</v>
      </c>
      <c r="AF449" s="303">
        <v>116</v>
      </c>
      <c r="AG449" s="303">
        <v>164</v>
      </c>
      <c r="AH449" s="303">
        <v>147</v>
      </c>
      <c r="AI449" s="303">
        <v>208</v>
      </c>
      <c r="AJ449" s="313">
        <f t="shared" si="235"/>
        <v>158</v>
      </c>
      <c r="AK449" s="303">
        <v>86</v>
      </c>
      <c r="AL449" s="303">
        <v>72</v>
      </c>
      <c r="AM449" s="313">
        <f t="shared" si="236"/>
        <v>1801</v>
      </c>
      <c r="AN449" s="303">
        <v>97</v>
      </c>
      <c r="AO449" s="303">
        <v>118</v>
      </c>
      <c r="AP449" s="303">
        <v>419</v>
      </c>
      <c r="AQ449" s="303">
        <v>70</v>
      </c>
      <c r="AR449" s="303">
        <v>201</v>
      </c>
      <c r="AS449" s="303">
        <v>77</v>
      </c>
      <c r="AT449" s="303">
        <v>206</v>
      </c>
      <c r="AU449" s="303">
        <v>371</v>
      </c>
      <c r="AV449" s="303">
        <v>134</v>
      </c>
      <c r="AW449" s="303">
        <v>108</v>
      </c>
      <c r="AX449" s="313">
        <f t="shared" si="237"/>
        <v>1858</v>
      </c>
      <c r="AY449" s="303">
        <v>292</v>
      </c>
      <c r="AZ449" s="303">
        <v>720</v>
      </c>
      <c r="BA449" s="303">
        <v>159</v>
      </c>
      <c r="BB449" s="303">
        <v>478</v>
      </c>
      <c r="BC449" s="303">
        <v>209</v>
      </c>
      <c r="BD449" s="313">
        <f t="shared" si="238"/>
        <v>2355</v>
      </c>
      <c r="BE449" s="303">
        <v>305</v>
      </c>
      <c r="BF449" s="303">
        <v>302</v>
      </c>
      <c r="BG449" s="303">
        <v>215</v>
      </c>
      <c r="BH449" s="303">
        <v>303</v>
      </c>
      <c r="BI449" s="303">
        <v>213</v>
      </c>
      <c r="BJ449" s="303">
        <v>371</v>
      </c>
      <c r="BK449" s="303">
        <v>251</v>
      </c>
      <c r="BL449" s="303">
        <v>395</v>
      </c>
      <c r="BM449" s="313">
        <f t="shared" si="239"/>
        <v>927</v>
      </c>
      <c r="BN449" s="303">
        <v>125</v>
      </c>
      <c r="BO449" s="303">
        <v>226</v>
      </c>
      <c r="BP449" s="303">
        <v>104</v>
      </c>
      <c r="BQ449" s="303">
        <v>56</v>
      </c>
      <c r="BR449" s="303">
        <v>416</v>
      </c>
      <c r="BS449" s="313">
        <f t="shared" si="240"/>
        <v>1716</v>
      </c>
      <c r="BT449" s="348">
        <v>135</v>
      </c>
      <c r="BU449" s="303">
        <v>238</v>
      </c>
      <c r="BV449" s="303">
        <v>97</v>
      </c>
      <c r="BW449" s="303">
        <v>37</v>
      </c>
      <c r="BX449" s="303">
        <v>90</v>
      </c>
      <c r="BY449" s="303">
        <v>535</v>
      </c>
      <c r="BZ449" s="303">
        <v>81</v>
      </c>
      <c r="CA449" s="303">
        <v>115</v>
      </c>
      <c r="CB449" s="303">
        <v>133</v>
      </c>
      <c r="CC449" s="303">
        <v>75</v>
      </c>
      <c r="CD449" s="303">
        <v>96</v>
      </c>
      <c r="CE449" s="303">
        <v>84</v>
      </c>
      <c r="CF449" s="313">
        <f t="shared" si="241"/>
        <v>1974</v>
      </c>
      <c r="CG449" s="303">
        <v>83</v>
      </c>
      <c r="CH449" s="303">
        <v>140</v>
      </c>
      <c r="CI449" s="303">
        <v>102</v>
      </c>
      <c r="CJ449" s="303">
        <v>206</v>
      </c>
      <c r="CK449" s="303">
        <v>253</v>
      </c>
      <c r="CL449" s="303">
        <v>78</v>
      </c>
      <c r="CM449" s="303">
        <v>491</v>
      </c>
      <c r="CN449" s="303">
        <v>98</v>
      </c>
      <c r="CO449" s="303">
        <v>25</v>
      </c>
      <c r="CP449" s="303">
        <v>83</v>
      </c>
      <c r="CQ449" s="303">
        <v>169</v>
      </c>
      <c r="CR449" s="303">
        <v>160</v>
      </c>
      <c r="CS449" s="303">
        <v>86</v>
      </c>
      <c r="CT449" s="313">
        <f t="shared" si="242"/>
        <v>585</v>
      </c>
      <c r="CU449" s="303">
        <v>172</v>
      </c>
      <c r="CV449" s="303">
        <v>95</v>
      </c>
      <c r="CW449" s="303">
        <v>73</v>
      </c>
      <c r="CX449" s="303">
        <v>141</v>
      </c>
      <c r="CY449" s="303">
        <v>104</v>
      </c>
      <c r="CZ449" s="313">
        <f t="shared" si="243"/>
        <v>1453</v>
      </c>
      <c r="DA449" s="303">
        <v>79</v>
      </c>
      <c r="DB449" s="303">
        <v>38</v>
      </c>
      <c r="DC449" s="303">
        <v>225</v>
      </c>
      <c r="DD449" s="303">
        <v>541</v>
      </c>
      <c r="DE449" s="303">
        <v>345</v>
      </c>
      <c r="DF449" s="303">
        <v>225</v>
      </c>
      <c r="DG449" s="313">
        <f t="shared" si="244"/>
        <v>17124</v>
      </c>
      <c r="DH449" s="313">
        <f t="shared" si="245"/>
        <v>947</v>
      </c>
      <c r="DI449" s="303">
        <v>220</v>
      </c>
      <c r="DJ449" s="303">
        <v>458</v>
      </c>
      <c r="DK449" s="303">
        <v>269</v>
      </c>
      <c r="DL449" s="314" t="s">
        <v>413</v>
      </c>
      <c r="DM449" s="303">
        <v>628</v>
      </c>
      <c r="DN449" s="316">
        <v>102</v>
      </c>
    </row>
    <row r="450" spans="1:178" s="6" customFormat="1" ht="16.5" customHeight="1">
      <c r="A450" s="173" t="s">
        <v>613</v>
      </c>
      <c r="B450" s="313">
        <f t="shared" si="231"/>
        <v>3763</v>
      </c>
      <c r="C450" s="303">
        <v>250</v>
      </c>
      <c r="D450" s="303">
        <v>200</v>
      </c>
      <c r="E450" s="303">
        <v>198</v>
      </c>
      <c r="F450" s="303">
        <v>152</v>
      </c>
      <c r="G450" s="303">
        <v>294</v>
      </c>
      <c r="H450" s="303">
        <v>483</v>
      </c>
      <c r="I450" s="303">
        <v>383</v>
      </c>
      <c r="J450" s="303">
        <v>168</v>
      </c>
      <c r="K450" s="303">
        <v>347</v>
      </c>
      <c r="L450" s="303">
        <v>791</v>
      </c>
      <c r="M450" s="303">
        <v>264</v>
      </c>
      <c r="N450" s="303">
        <v>233</v>
      </c>
      <c r="O450" s="313">
        <f t="shared" si="232"/>
        <v>1820</v>
      </c>
      <c r="P450" s="303">
        <v>359</v>
      </c>
      <c r="Q450" s="303">
        <v>228</v>
      </c>
      <c r="R450" s="303">
        <v>113</v>
      </c>
      <c r="S450" s="303">
        <v>253</v>
      </c>
      <c r="T450" s="303">
        <v>179</v>
      </c>
      <c r="U450" s="303">
        <v>296</v>
      </c>
      <c r="V450" s="303">
        <v>292</v>
      </c>
      <c r="W450" s="303">
        <v>100</v>
      </c>
      <c r="X450" s="313">
        <f t="shared" si="233"/>
        <v>1104</v>
      </c>
      <c r="Y450" s="303">
        <v>222</v>
      </c>
      <c r="Z450" s="303">
        <v>343</v>
      </c>
      <c r="AA450" s="303">
        <v>287</v>
      </c>
      <c r="AB450" s="303">
        <v>252</v>
      </c>
      <c r="AC450" s="313">
        <f t="shared" si="234"/>
        <v>1404</v>
      </c>
      <c r="AD450" s="303">
        <v>243</v>
      </c>
      <c r="AE450" s="303">
        <v>230</v>
      </c>
      <c r="AF450" s="303">
        <v>198</v>
      </c>
      <c r="AG450" s="303">
        <v>284</v>
      </c>
      <c r="AH450" s="303">
        <v>147</v>
      </c>
      <c r="AI450" s="303">
        <v>302</v>
      </c>
      <c r="AJ450" s="313">
        <f t="shared" si="235"/>
        <v>272</v>
      </c>
      <c r="AK450" s="303">
        <v>119</v>
      </c>
      <c r="AL450" s="303">
        <v>153</v>
      </c>
      <c r="AM450" s="313">
        <f t="shared" si="236"/>
        <v>2645</v>
      </c>
      <c r="AN450" s="303">
        <v>182</v>
      </c>
      <c r="AO450" s="303">
        <v>165</v>
      </c>
      <c r="AP450" s="303">
        <v>330</v>
      </c>
      <c r="AQ450" s="303">
        <v>108</v>
      </c>
      <c r="AR450" s="303">
        <v>316</v>
      </c>
      <c r="AS450" s="303">
        <v>74</v>
      </c>
      <c r="AT450" s="303">
        <v>328</v>
      </c>
      <c r="AU450" s="303">
        <v>509</v>
      </c>
      <c r="AV450" s="303">
        <v>428</v>
      </c>
      <c r="AW450" s="303">
        <v>205</v>
      </c>
      <c r="AX450" s="313">
        <f t="shared" si="237"/>
        <v>3795</v>
      </c>
      <c r="AY450" s="303">
        <v>502</v>
      </c>
      <c r="AZ450" s="303">
        <v>1787</v>
      </c>
      <c r="BA450" s="303">
        <v>462</v>
      </c>
      <c r="BB450" s="303">
        <v>670</v>
      </c>
      <c r="BC450" s="303">
        <v>374</v>
      </c>
      <c r="BD450" s="313">
        <f t="shared" si="238"/>
        <v>4779</v>
      </c>
      <c r="BE450" s="303">
        <v>1075</v>
      </c>
      <c r="BF450" s="303">
        <v>533</v>
      </c>
      <c r="BG450" s="303">
        <v>419</v>
      </c>
      <c r="BH450" s="303">
        <v>564</v>
      </c>
      <c r="BI450" s="303">
        <v>469</v>
      </c>
      <c r="BJ450" s="303">
        <v>611</v>
      </c>
      <c r="BK450" s="303">
        <v>689</v>
      </c>
      <c r="BL450" s="303">
        <v>419</v>
      </c>
      <c r="BM450" s="313">
        <f t="shared" si="239"/>
        <v>1649</v>
      </c>
      <c r="BN450" s="303">
        <v>254</v>
      </c>
      <c r="BO450" s="303">
        <v>289</v>
      </c>
      <c r="BP450" s="303">
        <v>192</v>
      </c>
      <c r="BQ450" s="303">
        <v>214</v>
      </c>
      <c r="BR450" s="303">
        <v>700</v>
      </c>
      <c r="BS450" s="313">
        <f t="shared" si="240"/>
        <v>3206</v>
      </c>
      <c r="BT450" s="348">
        <v>270</v>
      </c>
      <c r="BU450" s="303">
        <v>337</v>
      </c>
      <c r="BV450" s="303">
        <v>141</v>
      </c>
      <c r="BW450" s="303">
        <v>80</v>
      </c>
      <c r="BX450" s="303">
        <v>277</v>
      </c>
      <c r="BY450" s="303">
        <v>709</v>
      </c>
      <c r="BZ450" s="303">
        <v>180</v>
      </c>
      <c r="CA450" s="303">
        <v>267</v>
      </c>
      <c r="CB450" s="303">
        <v>252</v>
      </c>
      <c r="CC450" s="303">
        <v>172</v>
      </c>
      <c r="CD450" s="303">
        <v>301</v>
      </c>
      <c r="CE450" s="303">
        <v>220</v>
      </c>
      <c r="CF450" s="313">
        <f t="shared" si="241"/>
        <v>3424</v>
      </c>
      <c r="CG450" s="303">
        <v>99</v>
      </c>
      <c r="CH450" s="303">
        <v>190</v>
      </c>
      <c r="CI450" s="303">
        <v>164</v>
      </c>
      <c r="CJ450" s="303">
        <v>376</v>
      </c>
      <c r="CK450" s="303">
        <v>654</v>
      </c>
      <c r="CL450" s="303">
        <v>95</v>
      </c>
      <c r="CM450" s="303">
        <v>493</v>
      </c>
      <c r="CN450" s="303">
        <v>217</v>
      </c>
      <c r="CO450" s="303">
        <v>106</v>
      </c>
      <c r="CP450" s="303">
        <v>216</v>
      </c>
      <c r="CQ450" s="303">
        <v>311</v>
      </c>
      <c r="CR450" s="303">
        <v>294</v>
      </c>
      <c r="CS450" s="303">
        <v>209</v>
      </c>
      <c r="CT450" s="313">
        <f t="shared" si="242"/>
        <v>1427</v>
      </c>
      <c r="CU450" s="303">
        <v>490</v>
      </c>
      <c r="CV450" s="303">
        <v>288</v>
      </c>
      <c r="CW450" s="303">
        <v>183</v>
      </c>
      <c r="CX450" s="303">
        <v>246</v>
      </c>
      <c r="CY450" s="303">
        <v>220</v>
      </c>
      <c r="CZ450" s="313">
        <f t="shared" si="243"/>
        <v>3196</v>
      </c>
      <c r="DA450" s="303">
        <v>111</v>
      </c>
      <c r="DB450" s="303">
        <v>121</v>
      </c>
      <c r="DC450" s="303">
        <v>404</v>
      </c>
      <c r="DD450" s="303">
        <v>1592</v>
      </c>
      <c r="DE450" s="303">
        <v>577</v>
      </c>
      <c r="DF450" s="303">
        <v>391</v>
      </c>
      <c r="DG450" s="313">
        <f t="shared" si="244"/>
        <v>32484</v>
      </c>
      <c r="DH450" s="313">
        <f t="shared" si="245"/>
        <v>1223</v>
      </c>
      <c r="DI450" s="303">
        <v>389</v>
      </c>
      <c r="DJ450" s="303">
        <v>508</v>
      </c>
      <c r="DK450" s="303">
        <v>326</v>
      </c>
      <c r="DL450" s="314" t="s">
        <v>413</v>
      </c>
      <c r="DM450" s="303">
        <v>2579</v>
      </c>
      <c r="DN450" s="316">
        <v>179</v>
      </c>
    </row>
    <row r="451" spans="1:178" s="31" customFormat="1" ht="21" customHeight="1">
      <c r="A451" s="110" t="s">
        <v>600</v>
      </c>
      <c r="B451" s="313"/>
      <c r="C451" s="303"/>
      <c r="D451" s="303"/>
      <c r="E451" s="303"/>
      <c r="F451" s="303"/>
      <c r="G451" s="303"/>
      <c r="H451" s="303"/>
      <c r="I451" s="303"/>
      <c r="J451" s="303"/>
      <c r="K451" s="303"/>
      <c r="L451" s="303"/>
      <c r="M451" s="303"/>
      <c r="N451" s="303"/>
      <c r="O451" s="313"/>
      <c r="P451" s="303"/>
      <c r="Q451" s="303"/>
      <c r="R451" s="303"/>
      <c r="S451" s="303"/>
      <c r="T451" s="303"/>
      <c r="U451" s="303"/>
      <c r="V451" s="303"/>
      <c r="W451" s="303"/>
      <c r="X451" s="313"/>
      <c r="Y451" s="303"/>
      <c r="Z451" s="303"/>
      <c r="AA451" s="303"/>
      <c r="AB451" s="303"/>
      <c r="AC451" s="313"/>
      <c r="AD451" s="303"/>
      <c r="AE451" s="303"/>
      <c r="AF451" s="303"/>
      <c r="AG451" s="303"/>
      <c r="AH451" s="303"/>
      <c r="AI451" s="303"/>
      <c r="AJ451" s="313"/>
      <c r="AK451" s="303"/>
      <c r="AL451" s="303"/>
      <c r="AM451" s="313"/>
      <c r="AN451" s="303"/>
      <c r="AO451" s="303"/>
      <c r="AP451" s="303"/>
      <c r="AQ451" s="303"/>
      <c r="AR451" s="303"/>
      <c r="AS451" s="303"/>
      <c r="AT451" s="303"/>
      <c r="AU451" s="303"/>
      <c r="AV451" s="303"/>
      <c r="AW451" s="303"/>
      <c r="AX451" s="313"/>
      <c r="AY451" s="303"/>
      <c r="AZ451" s="303"/>
      <c r="BA451" s="303"/>
      <c r="BB451" s="303"/>
      <c r="BC451" s="303"/>
      <c r="BD451" s="313"/>
      <c r="BE451" s="303"/>
      <c r="BF451" s="303"/>
      <c r="BG451" s="303"/>
      <c r="BH451" s="303"/>
      <c r="BI451" s="303"/>
      <c r="BJ451" s="303"/>
      <c r="BK451" s="303"/>
      <c r="BL451" s="303"/>
      <c r="BM451" s="313"/>
      <c r="BN451" s="303"/>
      <c r="BO451" s="303"/>
      <c r="BP451" s="303"/>
      <c r="BQ451" s="303"/>
      <c r="BR451" s="303"/>
      <c r="BS451" s="313"/>
      <c r="BT451" s="348"/>
      <c r="BU451" s="303"/>
      <c r="BV451" s="303"/>
      <c r="BW451" s="303"/>
      <c r="BX451" s="303"/>
      <c r="BY451" s="303"/>
      <c r="BZ451" s="303"/>
      <c r="CA451" s="303"/>
      <c r="CB451" s="303"/>
      <c r="CC451" s="303"/>
      <c r="CD451" s="303"/>
      <c r="CE451" s="303"/>
      <c r="CF451" s="313"/>
      <c r="CG451" s="303"/>
      <c r="CH451" s="303"/>
      <c r="CI451" s="303"/>
      <c r="CJ451" s="303"/>
      <c r="CK451" s="303"/>
      <c r="CL451" s="303"/>
      <c r="CM451" s="303"/>
      <c r="CN451" s="303"/>
      <c r="CO451" s="303"/>
      <c r="CP451" s="303"/>
      <c r="CQ451" s="303"/>
      <c r="CR451" s="303"/>
      <c r="CS451" s="303"/>
      <c r="CT451" s="313"/>
      <c r="CU451" s="303"/>
      <c r="CV451" s="303"/>
      <c r="CW451" s="303"/>
      <c r="CX451" s="303"/>
      <c r="CY451" s="303"/>
      <c r="CZ451" s="313"/>
      <c r="DA451" s="303"/>
      <c r="DB451" s="303"/>
      <c r="DC451" s="303"/>
      <c r="DD451" s="303"/>
      <c r="DE451" s="303"/>
      <c r="DF451" s="303"/>
      <c r="DG451" s="313"/>
      <c r="DH451" s="313"/>
      <c r="DI451" s="303"/>
      <c r="DJ451" s="303"/>
      <c r="DK451" s="303"/>
      <c r="DL451" s="314"/>
      <c r="DM451" s="303"/>
      <c r="DN451" s="316"/>
    </row>
    <row r="452" spans="1:178" s="129" customFormat="1" ht="15" customHeight="1">
      <c r="A452" s="131" t="s">
        <v>435</v>
      </c>
      <c r="B452" s="313"/>
      <c r="C452" s="303"/>
      <c r="D452" s="303"/>
      <c r="E452" s="303"/>
      <c r="F452" s="303"/>
      <c r="G452" s="303"/>
      <c r="H452" s="303"/>
      <c r="I452" s="303"/>
      <c r="J452" s="303"/>
      <c r="K452" s="303"/>
      <c r="L452" s="303"/>
      <c r="M452" s="303"/>
      <c r="N452" s="303"/>
      <c r="O452" s="313"/>
      <c r="P452" s="303"/>
      <c r="Q452" s="303"/>
      <c r="R452" s="303"/>
      <c r="S452" s="303"/>
      <c r="T452" s="303"/>
      <c r="U452" s="303"/>
      <c r="V452" s="303"/>
      <c r="W452" s="303"/>
      <c r="X452" s="313"/>
      <c r="Y452" s="303"/>
      <c r="Z452" s="303"/>
      <c r="AA452" s="303"/>
      <c r="AB452" s="303"/>
      <c r="AC452" s="313"/>
      <c r="AD452" s="303"/>
      <c r="AE452" s="303"/>
      <c r="AF452" s="303"/>
      <c r="AG452" s="303"/>
      <c r="AH452" s="303"/>
      <c r="AI452" s="303"/>
      <c r="AJ452" s="313"/>
      <c r="AK452" s="303"/>
      <c r="AL452" s="303"/>
      <c r="AM452" s="313"/>
      <c r="AN452" s="303"/>
      <c r="AO452" s="303"/>
      <c r="AP452" s="303"/>
      <c r="AQ452" s="303"/>
      <c r="AR452" s="303"/>
      <c r="AS452" s="303"/>
      <c r="AT452" s="303"/>
      <c r="AU452" s="303"/>
      <c r="AV452" s="303"/>
      <c r="AW452" s="303"/>
      <c r="AX452" s="313"/>
      <c r="AY452" s="303"/>
      <c r="AZ452" s="303"/>
      <c r="BA452" s="303"/>
      <c r="BB452" s="303"/>
      <c r="BC452" s="303"/>
      <c r="BD452" s="313"/>
      <c r="BE452" s="303"/>
      <c r="BF452" s="303"/>
      <c r="BG452" s="303"/>
      <c r="BH452" s="303"/>
      <c r="BI452" s="303"/>
      <c r="BJ452" s="303"/>
      <c r="BK452" s="303"/>
      <c r="BL452" s="303"/>
      <c r="BM452" s="313"/>
      <c r="BN452" s="303"/>
      <c r="BO452" s="303"/>
      <c r="BP452" s="303"/>
      <c r="BQ452" s="303"/>
      <c r="BR452" s="303"/>
      <c r="BS452" s="313"/>
      <c r="BT452" s="348"/>
      <c r="BU452" s="303"/>
      <c r="BV452" s="303"/>
      <c r="BW452" s="303"/>
      <c r="BX452" s="303"/>
      <c r="BY452" s="303"/>
      <c r="BZ452" s="303"/>
      <c r="CA452" s="303"/>
      <c r="CB452" s="303"/>
      <c r="CC452" s="303"/>
      <c r="CD452" s="303"/>
      <c r="CE452" s="303"/>
      <c r="CF452" s="313"/>
      <c r="CG452" s="303"/>
      <c r="CH452" s="303"/>
      <c r="CI452" s="303"/>
      <c r="CJ452" s="303"/>
      <c r="CK452" s="303"/>
      <c r="CL452" s="303"/>
      <c r="CM452" s="303"/>
      <c r="CN452" s="303"/>
      <c r="CO452" s="303"/>
      <c r="CP452" s="303"/>
      <c r="CQ452" s="303"/>
      <c r="CR452" s="303"/>
      <c r="CS452" s="303"/>
      <c r="CT452" s="313"/>
      <c r="CU452" s="303"/>
      <c r="CV452" s="303"/>
      <c r="CW452" s="303"/>
      <c r="CX452" s="303"/>
      <c r="CY452" s="303"/>
      <c r="CZ452" s="313"/>
      <c r="DA452" s="303"/>
      <c r="DB452" s="303"/>
      <c r="DC452" s="303"/>
      <c r="DD452" s="303"/>
      <c r="DE452" s="303"/>
      <c r="DF452" s="303"/>
      <c r="DG452" s="313"/>
      <c r="DH452" s="313"/>
      <c r="DI452" s="303"/>
      <c r="DJ452" s="303"/>
      <c r="DK452" s="303"/>
      <c r="DL452" s="314"/>
      <c r="DM452" s="303"/>
      <c r="DN452" s="316"/>
      <c r="DO452" s="31"/>
      <c r="DP452" s="31"/>
      <c r="DQ452" s="31"/>
      <c r="DR452" s="31"/>
      <c r="DS452" s="31"/>
      <c r="DT452" s="31"/>
      <c r="DU452" s="31"/>
      <c r="DV452" s="31"/>
      <c r="DW452" s="31"/>
      <c r="DX452" s="31"/>
      <c r="DY452" s="31"/>
      <c r="DZ452" s="97"/>
      <c r="EA452" s="97"/>
      <c r="EB452" s="97"/>
      <c r="EC452" s="97"/>
      <c r="ED452" s="97"/>
      <c r="EE452" s="97"/>
      <c r="EF452" s="97"/>
      <c r="EG452" s="97"/>
      <c r="EH452" s="97"/>
      <c r="EI452" s="97"/>
      <c r="EJ452" s="97"/>
      <c r="EK452" s="97"/>
      <c r="EL452" s="97"/>
      <c r="EM452" s="97"/>
      <c r="EN452" s="97"/>
      <c r="EO452" s="97"/>
      <c r="EP452" s="97"/>
      <c r="EQ452" s="97"/>
      <c r="ER452" s="97"/>
      <c r="ES452" s="97"/>
      <c r="ET452" s="97"/>
      <c r="EU452" s="97"/>
      <c r="EV452" s="97"/>
      <c r="EW452" s="97"/>
      <c r="EX452" s="97"/>
      <c r="EY452" s="97"/>
      <c r="EZ452" s="97"/>
      <c r="FA452" s="97"/>
      <c r="FB452" s="97"/>
      <c r="FC452" s="97"/>
      <c r="FD452" s="97"/>
      <c r="FE452" s="97"/>
      <c r="FF452" s="97"/>
      <c r="FG452" s="97"/>
      <c r="FH452" s="97"/>
      <c r="FI452" s="97"/>
      <c r="FJ452" s="97"/>
      <c r="FK452" s="97"/>
      <c r="FL452" s="97"/>
      <c r="FM452" s="97"/>
      <c r="FN452" s="97"/>
      <c r="FO452" s="97"/>
      <c r="FP452" s="97"/>
      <c r="FQ452" s="97"/>
      <c r="FR452" s="97"/>
      <c r="FS452" s="97"/>
      <c r="FT452" s="97"/>
      <c r="FU452" s="97"/>
      <c r="FV452" s="97"/>
    </row>
    <row r="453" spans="1:178" s="31" customFormat="1" ht="16.5" customHeight="1">
      <c r="A453" s="269" t="s">
        <v>465</v>
      </c>
      <c r="B453" s="449">
        <v>0.59364352494400796</v>
      </c>
      <c r="C453" s="450" t="s">
        <v>413</v>
      </c>
      <c r="D453" s="450" t="s">
        <v>413</v>
      </c>
      <c r="E453" s="450" t="s">
        <v>413</v>
      </c>
      <c r="F453" s="450" t="s">
        <v>413</v>
      </c>
      <c r="G453" s="450" t="s">
        <v>413</v>
      </c>
      <c r="H453" s="450" t="s">
        <v>413</v>
      </c>
      <c r="I453" s="450" t="s">
        <v>413</v>
      </c>
      <c r="J453" s="450" t="s">
        <v>413</v>
      </c>
      <c r="K453" s="450" t="s">
        <v>413</v>
      </c>
      <c r="L453" s="450" t="s">
        <v>413</v>
      </c>
      <c r="M453" s="450" t="s">
        <v>413</v>
      </c>
      <c r="N453" s="450" t="s">
        <v>413</v>
      </c>
      <c r="O453" s="449">
        <v>0.51080449476690803</v>
      </c>
      <c r="P453" s="450" t="s">
        <v>413</v>
      </c>
      <c r="Q453" s="450" t="s">
        <v>413</v>
      </c>
      <c r="R453" s="450" t="s">
        <v>413</v>
      </c>
      <c r="S453" s="450" t="s">
        <v>413</v>
      </c>
      <c r="T453" s="450" t="s">
        <v>413</v>
      </c>
      <c r="U453" s="450" t="s">
        <v>413</v>
      </c>
      <c r="V453" s="450" t="s">
        <v>413</v>
      </c>
      <c r="W453" s="450" t="s">
        <v>413</v>
      </c>
      <c r="X453" s="449">
        <v>0.55222918576999802</v>
      </c>
      <c r="Y453" s="450" t="s">
        <v>413</v>
      </c>
      <c r="Z453" s="450" t="s">
        <v>413</v>
      </c>
      <c r="AA453" s="450" t="s">
        <v>413</v>
      </c>
      <c r="AB453" s="450" t="s">
        <v>413</v>
      </c>
      <c r="AC453" s="449">
        <v>0.50569968420425704</v>
      </c>
      <c r="AD453" s="450" t="s">
        <v>413</v>
      </c>
      <c r="AE453" s="450" t="s">
        <v>413</v>
      </c>
      <c r="AF453" s="450" t="s">
        <v>413</v>
      </c>
      <c r="AG453" s="450" t="s">
        <v>413</v>
      </c>
      <c r="AH453" s="450" t="s">
        <v>413</v>
      </c>
      <c r="AI453" s="450" t="s">
        <v>413</v>
      </c>
      <c r="AJ453" s="449">
        <v>0.62531686272379905</v>
      </c>
      <c r="AK453" s="450" t="s">
        <v>413</v>
      </c>
      <c r="AL453" s="450" t="s">
        <v>413</v>
      </c>
      <c r="AM453" s="449">
        <v>0.491412700071235</v>
      </c>
      <c r="AN453" s="450" t="s">
        <v>413</v>
      </c>
      <c r="AO453" s="450" t="s">
        <v>413</v>
      </c>
      <c r="AP453" s="450" t="s">
        <v>413</v>
      </c>
      <c r="AQ453" s="450" t="s">
        <v>413</v>
      </c>
      <c r="AR453" s="450" t="s">
        <v>413</v>
      </c>
      <c r="AS453" s="450" t="s">
        <v>413</v>
      </c>
      <c r="AT453" s="450" t="s">
        <v>413</v>
      </c>
      <c r="AU453" s="450" t="s">
        <v>413</v>
      </c>
      <c r="AV453" s="450" t="s">
        <v>413</v>
      </c>
      <c r="AW453" s="450" t="s">
        <v>413</v>
      </c>
      <c r="AX453" s="449">
        <v>0.53962841835662001</v>
      </c>
      <c r="AY453" s="450" t="s">
        <v>413</v>
      </c>
      <c r="AZ453" s="450" t="s">
        <v>413</v>
      </c>
      <c r="BA453" s="450" t="s">
        <v>413</v>
      </c>
      <c r="BB453" s="450" t="s">
        <v>413</v>
      </c>
      <c r="BC453" s="450" t="s">
        <v>413</v>
      </c>
      <c r="BD453" s="449">
        <v>0.52166894789589702</v>
      </c>
      <c r="BE453" s="450" t="s">
        <v>413</v>
      </c>
      <c r="BF453" s="450" t="s">
        <v>413</v>
      </c>
      <c r="BG453" s="450" t="s">
        <v>413</v>
      </c>
      <c r="BH453" s="450" t="s">
        <v>413</v>
      </c>
      <c r="BI453" s="450" t="s">
        <v>413</v>
      </c>
      <c r="BJ453" s="450" t="s">
        <v>413</v>
      </c>
      <c r="BK453" s="450" t="s">
        <v>413</v>
      </c>
      <c r="BL453" s="450" t="s">
        <v>413</v>
      </c>
      <c r="BM453" s="449">
        <v>0.53409051548879105</v>
      </c>
      <c r="BN453" s="450" t="s">
        <v>413</v>
      </c>
      <c r="BO453" s="450" t="s">
        <v>413</v>
      </c>
      <c r="BP453" s="450" t="s">
        <v>413</v>
      </c>
      <c r="BQ453" s="450" t="s">
        <v>413</v>
      </c>
      <c r="BR453" s="450" t="s">
        <v>413</v>
      </c>
      <c r="BS453" s="449">
        <v>0.61114656073955997</v>
      </c>
      <c r="BT453" s="451" t="s">
        <v>413</v>
      </c>
      <c r="BU453" s="450" t="s">
        <v>413</v>
      </c>
      <c r="BV453" s="450" t="s">
        <v>413</v>
      </c>
      <c r="BW453" s="450" t="s">
        <v>413</v>
      </c>
      <c r="BX453" s="450" t="s">
        <v>413</v>
      </c>
      <c r="BY453" s="450" t="s">
        <v>413</v>
      </c>
      <c r="BZ453" s="450" t="s">
        <v>413</v>
      </c>
      <c r="CA453" s="450" t="s">
        <v>413</v>
      </c>
      <c r="CB453" s="450" t="s">
        <v>413</v>
      </c>
      <c r="CC453" s="450" t="s">
        <v>413</v>
      </c>
      <c r="CD453" s="450" t="s">
        <v>413</v>
      </c>
      <c r="CE453" s="450" t="s">
        <v>413</v>
      </c>
      <c r="CF453" s="449">
        <v>0.54921552933870699</v>
      </c>
      <c r="CG453" s="450" t="s">
        <v>413</v>
      </c>
      <c r="CH453" s="450" t="s">
        <v>413</v>
      </c>
      <c r="CI453" s="450" t="s">
        <v>413</v>
      </c>
      <c r="CJ453" s="450" t="s">
        <v>413</v>
      </c>
      <c r="CK453" s="450" t="s">
        <v>413</v>
      </c>
      <c r="CL453" s="450" t="s">
        <v>413</v>
      </c>
      <c r="CM453" s="450" t="s">
        <v>413</v>
      </c>
      <c r="CN453" s="450" t="s">
        <v>413</v>
      </c>
      <c r="CO453" s="450" t="s">
        <v>413</v>
      </c>
      <c r="CP453" s="450" t="s">
        <v>413</v>
      </c>
      <c r="CQ453" s="450" t="s">
        <v>413</v>
      </c>
      <c r="CR453" s="450" t="s">
        <v>413</v>
      </c>
      <c r="CS453" s="450" t="s">
        <v>413</v>
      </c>
      <c r="CT453" s="449">
        <v>0.57068887380279798</v>
      </c>
      <c r="CU453" s="450" t="s">
        <v>413</v>
      </c>
      <c r="CV453" s="450" t="s">
        <v>413</v>
      </c>
      <c r="CW453" s="450" t="s">
        <v>413</v>
      </c>
      <c r="CX453" s="450" t="s">
        <v>413</v>
      </c>
      <c r="CY453" s="450" t="s">
        <v>413</v>
      </c>
      <c r="CZ453" s="449">
        <v>0.48651550517586201</v>
      </c>
      <c r="DA453" s="450" t="s">
        <v>413</v>
      </c>
      <c r="DB453" s="450" t="s">
        <v>413</v>
      </c>
      <c r="DC453" s="450" t="s">
        <v>413</v>
      </c>
      <c r="DD453" s="450" t="s">
        <v>413</v>
      </c>
      <c r="DE453" s="450" t="s">
        <v>413</v>
      </c>
      <c r="DF453" s="450" t="s">
        <v>413</v>
      </c>
      <c r="DG453" s="449" t="s">
        <v>413</v>
      </c>
      <c r="DH453" s="449" t="s">
        <v>413</v>
      </c>
      <c r="DI453" s="450" t="s">
        <v>413</v>
      </c>
      <c r="DJ453" s="450" t="s">
        <v>413</v>
      </c>
      <c r="DK453" s="450" t="s">
        <v>413</v>
      </c>
      <c r="DL453" s="449" t="s">
        <v>413</v>
      </c>
      <c r="DM453" s="450" t="s">
        <v>413</v>
      </c>
      <c r="DN453" s="452" t="s">
        <v>413</v>
      </c>
    </row>
    <row r="454" spans="1:178" s="129" customFormat="1" ht="16.5" customHeight="1">
      <c r="A454" s="131" t="s">
        <v>436</v>
      </c>
      <c r="B454" s="449"/>
      <c r="C454" s="450"/>
      <c r="D454" s="450"/>
      <c r="E454" s="450"/>
      <c r="F454" s="450"/>
      <c r="G454" s="450"/>
      <c r="H454" s="450"/>
      <c r="I454" s="450"/>
      <c r="J454" s="450"/>
      <c r="K454" s="450"/>
      <c r="L454" s="450"/>
      <c r="M454" s="450"/>
      <c r="N454" s="450"/>
      <c r="O454" s="449"/>
      <c r="P454" s="450"/>
      <c r="Q454" s="450"/>
      <c r="R454" s="450"/>
      <c r="S454" s="450"/>
      <c r="T454" s="450"/>
      <c r="U454" s="450"/>
      <c r="V454" s="450"/>
      <c r="W454" s="450"/>
      <c r="X454" s="449"/>
      <c r="Y454" s="450"/>
      <c r="Z454" s="450"/>
      <c r="AA454" s="450"/>
      <c r="AB454" s="450"/>
      <c r="AC454" s="449"/>
      <c r="AD454" s="450"/>
      <c r="AE454" s="450"/>
      <c r="AF454" s="450"/>
      <c r="AG454" s="450"/>
      <c r="AH454" s="450"/>
      <c r="AI454" s="450"/>
      <c r="AJ454" s="449"/>
      <c r="AK454" s="450"/>
      <c r="AL454" s="450"/>
      <c r="AM454" s="449"/>
      <c r="AN454" s="450"/>
      <c r="AO454" s="450"/>
      <c r="AP454" s="450"/>
      <c r="AQ454" s="450"/>
      <c r="AR454" s="450"/>
      <c r="AS454" s="450"/>
      <c r="AT454" s="450"/>
      <c r="AU454" s="450"/>
      <c r="AV454" s="450"/>
      <c r="AW454" s="450"/>
      <c r="AX454" s="449"/>
      <c r="AY454" s="450"/>
      <c r="AZ454" s="450"/>
      <c r="BA454" s="450"/>
      <c r="BB454" s="450"/>
      <c r="BC454" s="450"/>
      <c r="BD454" s="449"/>
      <c r="BE454" s="450"/>
      <c r="BF454" s="450"/>
      <c r="BG454" s="450"/>
      <c r="BH454" s="450"/>
      <c r="BI454" s="450"/>
      <c r="BJ454" s="450"/>
      <c r="BK454" s="450"/>
      <c r="BL454" s="450"/>
      <c r="BM454" s="449"/>
      <c r="BN454" s="450"/>
      <c r="BO454" s="450"/>
      <c r="BP454" s="450"/>
      <c r="BQ454" s="450"/>
      <c r="BR454" s="450"/>
      <c r="BS454" s="449"/>
      <c r="BT454" s="451"/>
      <c r="BU454" s="450"/>
      <c r="BV454" s="450"/>
      <c r="BW454" s="450"/>
      <c r="BX454" s="450"/>
      <c r="BY454" s="450"/>
      <c r="BZ454" s="450"/>
      <c r="CA454" s="450"/>
      <c r="CB454" s="450"/>
      <c r="CC454" s="450"/>
      <c r="CD454" s="450"/>
      <c r="CE454" s="450"/>
      <c r="CF454" s="449"/>
      <c r="CG454" s="450"/>
      <c r="CH454" s="450"/>
      <c r="CI454" s="450"/>
      <c r="CJ454" s="450"/>
      <c r="CK454" s="450"/>
      <c r="CL454" s="450"/>
      <c r="CM454" s="450"/>
      <c r="CN454" s="450"/>
      <c r="CO454" s="450"/>
      <c r="CP454" s="450"/>
      <c r="CQ454" s="450"/>
      <c r="CR454" s="450"/>
      <c r="CS454" s="450"/>
      <c r="CT454" s="449"/>
      <c r="CU454" s="450"/>
      <c r="CV454" s="450"/>
      <c r="CW454" s="450"/>
      <c r="CX454" s="450"/>
      <c r="CY454" s="450"/>
      <c r="CZ454" s="449"/>
      <c r="DA454" s="450"/>
      <c r="DB454" s="450"/>
      <c r="DC454" s="450"/>
      <c r="DD454" s="450"/>
      <c r="DE454" s="450"/>
      <c r="DF454" s="450"/>
      <c r="DG454" s="449"/>
      <c r="DH454" s="449"/>
      <c r="DI454" s="450"/>
      <c r="DJ454" s="450"/>
      <c r="DK454" s="450"/>
      <c r="DL454" s="449"/>
      <c r="DM454" s="450"/>
      <c r="DN454" s="452"/>
      <c r="DO454" s="31"/>
      <c r="DP454" s="31"/>
      <c r="DQ454" s="31"/>
      <c r="DR454" s="31"/>
      <c r="DS454" s="31"/>
      <c r="DT454" s="31"/>
      <c r="DU454" s="31"/>
      <c r="DV454" s="31"/>
      <c r="DW454" s="31"/>
      <c r="DX454" s="31"/>
      <c r="DY454" s="31"/>
      <c r="DZ454" s="97"/>
      <c r="EA454" s="97"/>
      <c r="EB454" s="97"/>
      <c r="EC454" s="97"/>
      <c r="ED454" s="97"/>
      <c r="EE454" s="97"/>
      <c r="EF454" s="97"/>
      <c r="EG454" s="97"/>
      <c r="EH454" s="97"/>
      <c r="EI454" s="97"/>
      <c r="EJ454" s="97"/>
      <c r="EK454" s="97"/>
      <c r="EL454" s="97"/>
      <c r="EM454" s="97"/>
      <c r="EN454" s="97"/>
      <c r="EO454" s="97"/>
      <c r="EP454" s="97"/>
      <c r="EQ454" s="97"/>
      <c r="ER454" s="97"/>
      <c r="ES454" s="97"/>
      <c r="ET454" s="97"/>
      <c r="EU454" s="97"/>
      <c r="EV454" s="97"/>
      <c r="EW454" s="97"/>
      <c r="EX454" s="97"/>
      <c r="EY454" s="97"/>
      <c r="EZ454" s="97"/>
      <c r="FA454" s="97"/>
      <c r="FB454" s="97"/>
      <c r="FC454" s="97"/>
      <c r="FD454" s="97"/>
      <c r="FE454" s="97"/>
      <c r="FF454" s="97"/>
      <c r="FG454" s="97"/>
      <c r="FH454" s="97"/>
      <c r="FI454" s="97"/>
      <c r="FJ454" s="97"/>
      <c r="FK454" s="97"/>
      <c r="FL454" s="97"/>
      <c r="FM454" s="97"/>
      <c r="FN454" s="97"/>
      <c r="FO454" s="97"/>
      <c r="FP454" s="97"/>
      <c r="FQ454" s="97"/>
      <c r="FR454" s="97"/>
      <c r="FS454" s="97"/>
      <c r="FT454" s="97"/>
      <c r="FU454" s="97"/>
      <c r="FV454" s="97"/>
    </row>
    <row r="455" spans="1:178" s="31" customFormat="1" ht="16.5" customHeight="1">
      <c r="A455" s="268" t="s">
        <v>465</v>
      </c>
      <c r="B455" s="453">
        <v>0.23343759389869001</v>
      </c>
      <c r="C455" s="454" t="s">
        <v>413</v>
      </c>
      <c r="D455" s="454" t="s">
        <v>413</v>
      </c>
      <c r="E455" s="454" t="s">
        <v>413</v>
      </c>
      <c r="F455" s="454" t="s">
        <v>413</v>
      </c>
      <c r="G455" s="454" t="s">
        <v>413</v>
      </c>
      <c r="H455" s="454" t="s">
        <v>413</v>
      </c>
      <c r="I455" s="454" t="s">
        <v>413</v>
      </c>
      <c r="J455" s="454" t="s">
        <v>413</v>
      </c>
      <c r="K455" s="454" t="s">
        <v>413</v>
      </c>
      <c r="L455" s="454" t="s">
        <v>413</v>
      </c>
      <c r="M455" s="454" t="s">
        <v>413</v>
      </c>
      <c r="N455" s="454" t="s">
        <v>413</v>
      </c>
      <c r="O455" s="453">
        <v>0.20911896885963399</v>
      </c>
      <c r="P455" s="454" t="s">
        <v>413</v>
      </c>
      <c r="Q455" s="454" t="s">
        <v>413</v>
      </c>
      <c r="R455" s="454" t="s">
        <v>413</v>
      </c>
      <c r="S455" s="454" t="s">
        <v>413</v>
      </c>
      <c r="T455" s="454" t="s">
        <v>413</v>
      </c>
      <c r="U455" s="454" t="s">
        <v>413</v>
      </c>
      <c r="V455" s="454" t="s">
        <v>413</v>
      </c>
      <c r="W455" s="454" t="s">
        <v>413</v>
      </c>
      <c r="X455" s="453">
        <v>0.20380764533492601</v>
      </c>
      <c r="Y455" s="454" t="s">
        <v>413</v>
      </c>
      <c r="Z455" s="454" t="s">
        <v>413</v>
      </c>
      <c r="AA455" s="454" t="s">
        <v>413</v>
      </c>
      <c r="AB455" s="454" t="s">
        <v>413</v>
      </c>
      <c r="AC455" s="453">
        <v>0.20691253869185</v>
      </c>
      <c r="AD455" s="454" t="s">
        <v>413</v>
      </c>
      <c r="AE455" s="454" t="s">
        <v>413</v>
      </c>
      <c r="AF455" s="454" t="s">
        <v>413</v>
      </c>
      <c r="AG455" s="454" t="s">
        <v>413</v>
      </c>
      <c r="AH455" s="454" t="s">
        <v>413</v>
      </c>
      <c r="AI455" s="454" t="s">
        <v>413</v>
      </c>
      <c r="AJ455" s="453">
        <v>0.33451319235816102</v>
      </c>
      <c r="AK455" s="454" t="s">
        <v>413</v>
      </c>
      <c r="AL455" s="454" t="s">
        <v>413</v>
      </c>
      <c r="AM455" s="453">
        <v>0.19082730541406701</v>
      </c>
      <c r="AN455" s="454" t="s">
        <v>413</v>
      </c>
      <c r="AO455" s="454" t="s">
        <v>413</v>
      </c>
      <c r="AP455" s="454" t="s">
        <v>413</v>
      </c>
      <c r="AQ455" s="454" t="s">
        <v>413</v>
      </c>
      <c r="AR455" s="454" t="s">
        <v>413</v>
      </c>
      <c r="AS455" s="454" t="s">
        <v>413</v>
      </c>
      <c r="AT455" s="454" t="s">
        <v>413</v>
      </c>
      <c r="AU455" s="454" t="s">
        <v>413</v>
      </c>
      <c r="AV455" s="454" t="s">
        <v>413</v>
      </c>
      <c r="AW455" s="454" t="s">
        <v>413</v>
      </c>
      <c r="AX455" s="453">
        <v>0.15609842700625701</v>
      </c>
      <c r="AY455" s="454" t="s">
        <v>413</v>
      </c>
      <c r="AZ455" s="454" t="s">
        <v>413</v>
      </c>
      <c r="BA455" s="454" t="s">
        <v>413</v>
      </c>
      <c r="BB455" s="454" t="s">
        <v>413</v>
      </c>
      <c r="BC455" s="454" t="s">
        <v>413</v>
      </c>
      <c r="BD455" s="453">
        <v>0.25316557641646997</v>
      </c>
      <c r="BE455" s="454" t="s">
        <v>413</v>
      </c>
      <c r="BF455" s="454" t="s">
        <v>413</v>
      </c>
      <c r="BG455" s="454" t="s">
        <v>413</v>
      </c>
      <c r="BH455" s="454" t="s">
        <v>413</v>
      </c>
      <c r="BI455" s="454" t="s">
        <v>413</v>
      </c>
      <c r="BJ455" s="454" t="s">
        <v>413</v>
      </c>
      <c r="BK455" s="454" t="s">
        <v>413</v>
      </c>
      <c r="BL455" s="454" t="s">
        <v>413</v>
      </c>
      <c r="BM455" s="453">
        <v>0.19980812113072699</v>
      </c>
      <c r="BN455" s="454" t="s">
        <v>413</v>
      </c>
      <c r="BO455" s="454" t="s">
        <v>413</v>
      </c>
      <c r="BP455" s="454" t="s">
        <v>413</v>
      </c>
      <c r="BQ455" s="454" t="s">
        <v>413</v>
      </c>
      <c r="BR455" s="454" t="s">
        <v>413</v>
      </c>
      <c r="BS455" s="453">
        <v>0.23271850626888799</v>
      </c>
      <c r="BT455" s="455" t="s">
        <v>413</v>
      </c>
      <c r="BU455" s="454" t="s">
        <v>413</v>
      </c>
      <c r="BV455" s="454" t="s">
        <v>413</v>
      </c>
      <c r="BW455" s="454" t="s">
        <v>413</v>
      </c>
      <c r="BX455" s="454" t="s">
        <v>413</v>
      </c>
      <c r="BY455" s="454" t="s">
        <v>413</v>
      </c>
      <c r="BZ455" s="454" t="s">
        <v>413</v>
      </c>
      <c r="CA455" s="454" t="s">
        <v>413</v>
      </c>
      <c r="CB455" s="454" t="s">
        <v>413</v>
      </c>
      <c r="CC455" s="454" t="s">
        <v>413</v>
      </c>
      <c r="CD455" s="454" t="s">
        <v>413</v>
      </c>
      <c r="CE455" s="454" t="s">
        <v>413</v>
      </c>
      <c r="CF455" s="453">
        <v>0.235014375880574</v>
      </c>
      <c r="CG455" s="454" t="s">
        <v>413</v>
      </c>
      <c r="CH455" s="454" t="s">
        <v>413</v>
      </c>
      <c r="CI455" s="454" t="s">
        <v>413</v>
      </c>
      <c r="CJ455" s="454" t="s">
        <v>413</v>
      </c>
      <c r="CK455" s="454" t="s">
        <v>413</v>
      </c>
      <c r="CL455" s="454" t="s">
        <v>413</v>
      </c>
      <c r="CM455" s="454" t="s">
        <v>413</v>
      </c>
      <c r="CN455" s="454" t="s">
        <v>413</v>
      </c>
      <c r="CO455" s="454" t="s">
        <v>413</v>
      </c>
      <c r="CP455" s="454" t="s">
        <v>413</v>
      </c>
      <c r="CQ455" s="454" t="s">
        <v>413</v>
      </c>
      <c r="CR455" s="454" t="s">
        <v>413</v>
      </c>
      <c r="CS455" s="454" t="s">
        <v>413</v>
      </c>
      <c r="CT455" s="453">
        <v>0.19158276795910401</v>
      </c>
      <c r="CU455" s="454" t="s">
        <v>413</v>
      </c>
      <c r="CV455" s="454" t="s">
        <v>413</v>
      </c>
      <c r="CW455" s="454" t="s">
        <v>413</v>
      </c>
      <c r="CX455" s="454" t="s">
        <v>413</v>
      </c>
      <c r="CY455" s="454" t="s">
        <v>413</v>
      </c>
      <c r="CZ455" s="453">
        <v>0.207182958052296</v>
      </c>
      <c r="DA455" s="454" t="s">
        <v>413</v>
      </c>
      <c r="DB455" s="454" t="s">
        <v>413</v>
      </c>
      <c r="DC455" s="454" t="s">
        <v>413</v>
      </c>
      <c r="DD455" s="454" t="s">
        <v>413</v>
      </c>
      <c r="DE455" s="454" t="s">
        <v>413</v>
      </c>
      <c r="DF455" s="454" t="s">
        <v>413</v>
      </c>
      <c r="DG455" s="453" t="s">
        <v>413</v>
      </c>
      <c r="DH455" s="453" t="s">
        <v>413</v>
      </c>
      <c r="DI455" s="454">
        <v>0.11232875828095</v>
      </c>
      <c r="DJ455" s="454">
        <v>0.116452050572179</v>
      </c>
      <c r="DK455" s="454">
        <v>0.11001423048168101</v>
      </c>
      <c r="DL455" s="453" t="s">
        <v>413</v>
      </c>
      <c r="DM455" s="454">
        <v>7.1112867182660397E-2</v>
      </c>
      <c r="DN455" s="456">
        <v>7.0098865212451206E-2</v>
      </c>
    </row>
    <row r="456" spans="1:178" s="17" customFormat="1" ht="16.5" customHeight="1">
      <c r="A456" s="55" t="s">
        <v>299</v>
      </c>
    </row>
    <row r="457" spans="1:178" s="17" customFormat="1" ht="16.5" customHeight="1">
      <c r="A457" s="55" t="s">
        <v>449</v>
      </c>
    </row>
    <row r="458" spans="1:178" s="17" customFormat="1" ht="16.5" customHeight="1">
      <c r="A458" s="55" t="s">
        <v>455</v>
      </c>
      <c r="BD458" s="103"/>
    </row>
    <row r="459" spans="1:178" s="17" customFormat="1" ht="16.5" customHeight="1">
      <c r="A459" s="55" t="s">
        <v>614</v>
      </c>
      <c r="BD459" s="103"/>
    </row>
    <row r="460" spans="1:178" s="6" customFormat="1" ht="16.5" customHeight="1">
      <c r="A460" s="15"/>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17"/>
      <c r="BD460" s="17"/>
      <c r="BE460" s="17"/>
      <c r="BF460" s="17"/>
      <c r="BG460" s="17"/>
      <c r="BH460" s="17"/>
      <c r="BI460" s="17"/>
      <c r="BJ460" s="17"/>
      <c r="BK460" s="17"/>
      <c r="BL460" s="17"/>
      <c r="BM460" s="17"/>
      <c r="BN460" s="17"/>
      <c r="BO460" s="17"/>
      <c r="BP460" s="17"/>
      <c r="BQ460" s="17"/>
      <c r="BR460" s="17"/>
      <c r="BS460" s="17"/>
      <c r="BT460" s="17"/>
      <c r="BU460" s="17"/>
      <c r="BV460" s="17"/>
      <c r="BW460" s="17"/>
      <c r="BX460" s="17"/>
      <c r="BY460" s="17"/>
      <c r="BZ460" s="17"/>
      <c r="CA460" s="17"/>
      <c r="CB460" s="17"/>
      <c r="CC460" s="17"/>
      <c r="CD460" s="17"/>
      <c r="CE460" s="17"/>
      <c r="CF460" s="17"/>
      <c r="CG460" s="17"/>
      <c r="CH460" s="17"/>
      <c r="CI460" s="17"/>
      <c r="CJ460" s="17"/>
      <c r="CK460" s="17"/>
      <c r="CL460" s="17"/>
      <c r="CM460" s="17"/>
      <c r="CN460" s="17"/>
      <c r="CO460" s="17"/>
      <c r="CP460" s="17"/>
      <c r="CQ460" s="17"/>
      <c r="CR460" s="17"/>
      <c r="CS460" s="17"/>
      <c r="CT460" s="17"/>
      <c r="CU460" s="17"/>
      <c r="CV460" s="17"/>
      <c r="CW460" s="17"/>
      <c r="CX460" s="17"/>
      <c r="CY460" s="17"/>
      <c r="CZ460" s="17"/>
      <c r="DA460" s="17"/>
      <c r="DB460" s="17"/>
      <c r="DC460" s="17"/>
      <c r="DD460" s="17"/>
      <c r="DE460" s="17"/>
      <c r="DF460" s="17"/>
      <c r="DG460" s="17"/>
      <c r="DH460" s="17"/>
      <c r="DI460" s="17"/>
      <c r="DJ460" s="17"/>
      <c r="DK460" s="17"/>
      <c r="DL460" s="17"/>
      <c r="DM460" s="17"/>
      <c r="DN460" s="17"/>
    </row>
    <row r="461" spans="1:178" ht="16.5" customHeight="1">
      <c r="A461" s="8" t="s">
        <v>629</v>
      </c>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16"/>
      <c r="CA461" s="16"/>
      <c r="CB461" s="16"/>
      <c r="CC461" s="16"/>
      <c r="CD461" s="16"/>
      <c r="CE461" s="16"/>
      <c r="CF461" s="16"/>
      <c r="CG461" s="16"/>
      <c r="CH461" s="16"/>
      <c r="CI461" s="16"/>
      <c r="CJ461" s="16"/>
      <c r="CK461" s="16"/>
      <c r="CL461" s="16"/>
      <c r="CM461" s="16"/>
      <c r="CN461" s="16"/>
      <c r="CO461" s="16"/>
      <c r="CP461" s="16"/>
      <c r="CQ461" s="16"/>
      <c r="CR461" s="16"/>
      <c r="CS461" s="16"/>
      <c r="CT461" s="16"/>
      <c r="CU461" s="16"/>
      <c r="CV461" s="16"/>
      <c r="CW461" s="16"/>
      <c r="CX461" s="16"/>
      <c r="CY461" s="16"/>
      <c r="CZ461" s="16"/>
      <c r="DA461" s="16"/>
      <c r="DB461" s="16"/>
      <c r="DC461" s="16"/>
      <c r="DD461" s="16"/>
      <c r="DE461" s="16"/>
      <c r="DF461" s="16"/>
      <c r="DG461" s="16"/>
      <c r="DH461" s="16"/>
      <c r="DI461" s="16"/>
      <c r="DJ461" s="16"/>
      <c r="DK461" s="16"/>
      <c r="DL461" s="16"/>
      <c r="DM461" s="16"/>
      <c r="DN461" s="1"/>
    </row>
    <row r="462" spans="1:178" ht="16.5" customHeight="1">
      <c r="A462" s="35" t="s">
        <v>608</v>
      </c>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30"/>
      <c r="BE462" s="30"/>
      <c r="BF462" s="16"/>
      <c r="BG462" s="16"/>
      <c r="BH462" s="16"/>
      <c r="BI462" s="16"/>
      <c r="BJ462" s="16"/>
      <c r="BK462" s="16"/>
      <c r="BL462" s="16"/>
      <c r="BM462" s="16"/>
      <c r="BN462" s="16"/>
      <c r="BO462" s="16"/>
      <c r="BP462" s="16"/>
      <c r="BQ462" s="16"/>
      <c r="BR462" s="16"/>
      <c r="BS462" s="16"/>
      <c r="BT462" s="16"/>
      <c r="BU462" s="16"/>
      <c r="BV462" s="16"/>
      <c r="BW462" s="16"/>
      <c r="BX462" s="16"/>
      <c r="BY462" s="16"/>
      <c r="BZ462" s="16"/>
      <c r="CA462" s="16"/>
      <c r="CB462" s="16"/>
      <c r="CC462" s="16"/>
      <c r="CD462" s="16"/>
      <c r="CE462" s="16"/>
      <c r="CF462" s="16"/>
      <c r="CG462" s="16"/>
      <c r="CH462" s="16"/>
      <c r="CI462" s="16"/>
      <c r="CJ462" s="16"/>
      <c r="CK462" s="16"/>
      <c r="CL462" s="16"/>
      <c r="CM462" s="16"/>
      <c r="CN462" s="16"/>
      <c r="CO462" s="16"/>
      <c r="CP462" s="16"/>
      <c r="CQ462" s="16"/>
      <c r="CR462" s="16"/>
      <c r="CS462" s="16"/>
      <c r="CT462" s="16"/>
      <c r="CU462" s="16"/>
      <c r="CV462" s="16"/>
      <c r="CW462" s="16"/>
      <c r="CX462" s="16"/>
      <c r="CY462" s="16"/>
      <c r="CZ462" s="16"/>
      <c r="DA462" s="16"/>
      <c r="DB462" s="16"/>
      <c r="DC462" s="16"/>
      <c r="DD462" s="16"/>
      <c r="DE462" s="16"/>
      <c r="DF462" s="16"/>
      <c r="DG462" s="16"/>
      <c r="DH462" s="16"/>
      <c r="DI462" s="16"/>
      <c r="DJ462" s="16"/>
      <c r="DK462" s="16"/>
      <c r="DL462" s="16"/>
      <c r="DM462" s="16"/>
      <c r="DN462" s="16"/>
    </row>
    <row r="463" spans="1:178" ht="16.5" customHeight="1">
      <c r="A463" s="63" t="s">
        <v>593</v>
      </c>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c r="BY463" s="16"/>
      <c r="BZ463" s="16"/>
      <c r="CA463" s="16"/>
      <c r="CB463" s="16"/>
      <c r="CC463" s="16"/>
      <c r="CD463" s="16"/>
      <c r="CE463" s="16"/>
      <c r="CF463" s="16"/>
      <c r="CG463" s="16"/>
      <c r="CH463" s="16"/>
      <c r="CI463" s="16"/>
      <c r="CJ463" s="16"/>
      <c r="CK463" s="16"/>
      <c r="CL463" s="16"/>
      <c r="CM463" s="16"/>
      <c r="CN463" s="16"/>
      <c r="CO463" s="16"/>
      <c r="CP463" s="16"/>
      <c r="CQ463" s="16"/>
      <c r="CR463" s="16"/>
      <c r="CS463" s="16"/>
      <c r="CT463" s="16"/>
      <c r="CU463" s="16"/>
      <c r="CV463" s="16"/>
      <c r="CW463" s="16"/>
      <c r="CX463" s="16"/>
      <c r="CY463" s="16"/>
      <c r="CZ463" s="16"/>
      <c r="DA463" s="16"/>
      <c r="DB463" s="16"/>
      <c r="DC463" s="16"/>
      <c r="DD463" s="16"/>
      <c r="DE463" s="16"/>
      <c r="DF463" s="16"/>
      <c r="DG463" s="16"/>
      <c r="DH463" s="16"/>
      <c r="DI463" s="16"/>
      <c r="DJ463" s="16"/>
      <c r="DK463" s="16"/>
      <c r="DL463" s="16"/>
      <c r="DM463" s="16"/>
      <c r="DN463" s="16"/>
    </row>
    <row r="464" spans="1:178" s="7" customFormat="1" ht="25.15" customHeight="1">
      <c r="A464" s="142"/>
      <c r="B464" s="246" t="s">
        <v>568</v>
      </c>
      <c r="C464" s="236" t="s">
        <v>384</v>
      </c>
      <c r="D464" s="236" t="s">
        <v>392</v>
      </c>
      <c r="E464" s="236" t="s">
        <v>385</v>
      </c>
      <c r="F464" s="236" t="s">
        <v>393</v>
      </c>
      <c r="G464" s="236" t="s">
        <v>386</v>
      </c>
      <c r="H464" s="236" t="s">
        <v>387</v>
      </c>
      <c r="I464" s="236" t="s">
        <v>388</v>
      </c>
      <c r="J464" s="236" t="s">
        <v>394</v>
      </c>
      <c r="K464" s="236" t="s">
        <v>395</v>
      </c>
      <c r="L464" s="236" t="s">
        <v>389</v>
      </c>
      <c r="M464" s="236" t="s">
        <v>390</v>
      </c>
      <c r="N464" s="236" t="s">
        <v>391</v>
      </c>
      <c r="O464" s="246" t="s">
        <v>569</v>
      </c>
      <c r="P464" s="236" t="s">
        <v>319</v>
      </c>
      <c r="Q464" s="236" t="s">
        <v>323</v>
      </c>
      <c r="R464" s="236" t="s">
        <v>324</v>
      </c>
      <c r="S464" s="236" t="s">
        <v>320</v>
      </c>
      <c r="T464" s="236" t="s">
        <v>325</v>
      </c>
      <c r="U464" s="236" t="s">
        <v>321</v>
      </c>
      <c r="V464" s="236" t="s">
        <v>322</v>
      </c>
      <c r="W464" s="236" t="s">
        <v>326</v>
      </c>
      <c r="X464" s="246" t="s">
        <v>354</v>
      </c>
      <c r="Y464" s="236" t="s">
        <v>355</v>
      </c>
      <c r="Z464" s="236" t="s">
        <v>356</v>
      </c>
      <c r="AA464" s="236" t="s">
        <v>357</v>
      </c>
      <c r="AB464" s="236" t="s">
        <v>358</v>
      </c>
      <c r="AC464" s="246" t="s">
        <v>496</v>
      </c>
      <c r="AD464" s="236" t="s">
        <v>313</v>
      </c>
      <c r="AE464" s="236" t="s">
        <v>314</v>
      </c>
      <c r="AF464" s="236" t="s">
        <v>315</v>
      </c>
      <c r="AG464" s="236" t="s">
        <v>316</v>
      </c>
      <c r="AH464" s="236" t="s">
        <v>317</v>
      </c>
      <c r="AI464" s="236" t="s">
        <v>318</v>
      </c>
      <c r="AJ464" s="246" t="s">
        <v>402</v>
      </c>
      <c r="AK464" s="236" t="s">
        <v>403</v>
      </c>
      <c r="AL464" s="236" t="s">
        <v>404</v>
      </c>
      <c r="AM464" s="246" t="s">
        <v>566</v>
      </c>
      <c r="AN464" s="236" t="s">
        <v>344</v>
      </c>
      <c r="AO464" s="236" t="s">
        <v>345</v>
      </c>
      <c r="AP464" s="236" t="s">
        <v>346</v>
      </c>
      <c r="AQ464" s="236" t="s">
        <v>347</v>
      </c>
      <c r="AR464" s="236" t="s">
        <v>338</v>
      </c>
      <c r="AS464" s="236" t="s">
        <v>339</v>
      </c>
      <c r="AT464" s="236" t="s">
        <v>340</v>
      </c>
      <c r="AU464" s="236" t="s">
        <v>342</v>
      </c>
      <c r="AV464" s="236" t="s">
        <v>343</v>
      </c>
      <c r="AW464" s="236" t="s">
        <v>341</v>
      </c>
      <c r="AX464" s="246" t="s">
        <v>567</v>
      </c>
      <c r="AY464" s="236" t="s">
        <v>335</v>
      </c>
      <c r="AZ464" s="236" t="s">
        <v>333</v>
      </c>
      <c r="BA464" s="236" t="s">
        <v>336</v>
      </c>
      <c r="BB464" s="236" t="s">
        <v>334</v>
      </c>
      <c r="BC464" s="236" t="s">
        <v>337</v>
      </c>
      <c r="BD464" s="247" t="s">
        <v>497</v>
      </c>
      <c r="BE464" s="236" t="s">
        <v>305</v>
      </c>
      <c r="BF464" s="236" t="s">
        <v>306</v>
      </c>
      <c r="BG464" s="236" t="s">
        <v>307</v>
      </c>
      <c r="BH464" s="236" t="s">
        <v>308</v>
      </c>
      <c r="BI464" s="236" t="s">
        <v>309</v>
      </c>
      <c r="BJ464" s="236" t="s">
        <v>310</v>
      </c>
      <c r="BK464" s="236" t="s">
        <v>311</v>
      </c>
      <c r="BL464" s="236" t="s">
        <v>312</v>
      </c>
      <c r="BM464" s="246" t="s">
        <v>327</v>
      </c>
      <c r="BN464" s="236" t="s">
        <v>330</v>
      </c>
      <c r="BO464" s="236" t="s">
        <v>328</v>
      </c>
      <c r="BP464" s="236" t="s">
        <v>331</v>
      </c>
      <c r="BQ464" s="236" t="s">
        <v>332</v>
      </c>
      <c r="BR464" s="236" t="s">
        <v>329</v>
      </c>
      <c r="BS464" s="246" t="s">
        <v>564</v>
      </c>
      <c r="BT464" s="236" t="s">
        <v>364</v>
      </c>
      <c r="BU464" s="236" t="s">
        <v>365</v>
      </c>
      <c r="BV464" s="236" t="s">
        <v>368</v>
      </c>
      <c r="BW464" s="236" t="s">
        <v>369</v>
      </c>
      <c r="BX464" s="236" t="s">
        <v>359</v>
      </c>
      <c r="BY464" s="236" t="s">
        <v>360</v>
      </c>
      <c r="BZ464" s="236" t="s">
        <v>361</v>
      </c>
      <c r="CA464" s="236" t="s">
        <v>362</v>
      </c>
      <c r="CB464" s="236" t="s">
        <v>363</v>
      </c>
      <c r="CC464" s="236" t="s">
        <v>366</v>
      </c>
      <c r="CD464" s="236" t="s">
        <v>367</v>
      </c>
      <c r="CE464" s="236" t="s">
        <v>370</v>
      </c>
      <c r="CF464" s="246" t="s">
        <v>565</v>
      </c>
      <c r="CG464" s="236" t="s">
        <v>371</v>
      </c>
      <c r="CH464" s="236" t="s">
        <v>379</v>
      </c>
      <c r="CI464" s="236" t="s">
        <v>372</v>
      </c>
      <c r="CJ464" s="236" t="s">
        <v>380</v>
      </c>
      <c r="CK464" s="236" t="s">
        <v>373</v>
      </c>
      <c r="CL464" s="236" t="s">
        <v>374</v>
      </c>
      <c r="CM464" s="236" t="s">
        <v>381</v>
      </c>
      <c r="CN464" s="236" t="s">
        <v>375</v>
      </c>
      <c r="CO464" s="236" t="s">
        <v>382</v>
      </c>
      <c r="CP464" s="236" t="s">
        <v>376</v>
      </c>
      <c r="CQ464" s="236" t="s">
        <v>383</v>
      </c>
      <c r="CR464" s="236" t="s">
        <v>377</v>
      </c>
      <c r="CS464" s="236" t="s">
        <v>378</v>
      </c>
      <c r="CT464" s="246" t="s">
        <v>348</v>
      </c>
      <c r="CU464" s="236" t="s">
        <v>349</v>
      </c>
      <c r="CV464" s="236" t="s">
        <v>350</v>
      </c>
      <c r="CW464" s="236" t="s">
        <v>351</v>
      </c>
      <c r="CX464" s="236" t="s">
        <v>352</v>
      </c>
      <c r="CY464" s="236" t="s">
        <v>353</v>
      </c>
      <c r="CZ464" s="246" t="s">
        <v>498</v>
      </c>
      <c r="DA464" s="236" t="s">
        <v>396</v>
      </c>
      <c r="DB464" s="236" t="s">
        <v>397</v>
      </c>
      <c r="DC464" s="236" t="s">
        <v>398</v>
      </c>
      <c r="DD464" s="236" t="s">
        <v>399</v>
      </c>
      <c r="DE464" s="236" t="s">
        <v>400</v>
      </c>
      <c r="DF464" s="236" t="s">
        <v>401</v>
      </c>
      <c r="DG464" s="246" t="s">
        <v>405</v>
      </c>
      <c r="DH464" s="246" t="s">
        <v>406</v>
      </c>
      <c r="DI464" s="236" t="s">
        <v>407</v>
      </c>
      <c r="DJ464" s="236" t="s">
        <v>408</v>
      </c>
      <c r="DK464" s="236" t="s">
        <v>409</v>
      </c>
      <c r="DL464" s="246" t="s">
        <v>410</v>
      </c>
      <c r="DM464" s="236" t="s">
        <v>411</v>
      </c>
      <c r="DN464" s="239" t="s">
        <v>412</v>
      </c>
      <c r="DO464" s="23"/>
      <c r="DP464" s="23"/>
      <c r="DQ464" s="23"/>
      <c r="DR464" s="23"/>
      <c r="DS464" s="23"/>
      <c r="DT464" s="23"/>
    </row>
    <row r="465" spans="1:131" s="7" customFormat="1" ht="17.25" customHeight="1">
      <c r="A465" s="174" t="s">
        <v>609</v>
      </c>
      <c r="B465" s="314"/>
      <c r="C465" s="315"/>
      <c r="D465" s="315"/>
      <c r="E465" s="315"/>
      <c r="F465" s="315"/>
      <c r="G465" s="315"/>
      <c r="H465" s="315"/>
      <c r="I465" s="315"/>
      <c r="J465" s="315"/>
      <c r="K465" s="315"/>
      <c r="L465" s="315"/>
      <c r="M465" s="315"/>
      <c r="N465" s="315"/>
      <c r="O465" s="314"/>
      <c r="P465" s="315"/>
      <c r="Q465" s="315"/>
      <c r="R465" s="315"/>
      <c r="S465" s="315"/>
      <c r="T465" s="315"/>
      <c r="U465" s="315"/>
      <c r="V465" s="315"/>
      <c r="W465" s="315"/>
      <c r="X465" s="314"/>
      <c r="Y465" s="315"/>
      <c r="Z465" s="315"/>
      <c r="AA465" s="315"/>
      <c r="AB465" s="315"/>
      <c r="AC465" s="314"/>
      <c r="AD465" s="315"/>
      <c r="AE465" s="315"/>
      <c r="AF465" s="315"/>
      <c r="AG465" s="315"/>
      <c r="AH465" s="315"/>
      <c r="AI465" s="315"/>
      <c r="AJ465" s="314"/>
      <c r="AK465" s="315"/>
      <c r="AL465" s="315"/>
      <c r="AM465" s="314"/>
      <c r="AN465" s="315"/>
      <c r="AO465" s="315"/>
      <c r="AP465" s="315"/>
      <c r="AQ465" s="315"/>
      <c r="AR465" s="315"/>
      <c r="AS465" s="315"/>
      <c r="AT465" s="315"/>
      <c r="AU465" s="315"/>
      <c r="AV465" s="315"/>
      <c r="AW465" s="315"/>
      <c r="AX465" s="314"/>
      <c r="AY465" s="315"/>
      <c r="AZ465" s="315"/>
      <c r="BA465" s="315"/>
      <c r="BB465" s="315"/>
      <c r="BC465" s="315"/>
      <c r="BD465" s="314"/>
      <c r="BE465" s="315"/>
      <c r="BF465" s="315"/>
      <c r="BG465" s="315"/>
      <c r="BH465" s="315"/>
      <c r="BI465" s="315"/>
      <c r="BJ465" s="315"/>
      <c r="BK465" s="315"/>
      <c r="BL465" s="315"/>
      <c r="BM465" s="314"/>
      <c r="BN465" s="315"/>
      <c r="BO465" s="315"/>
      <c r="BP465" s="315"/>
      <c r="BQ465" s="315"/>
      <c r="BR465" s="315"/>
      <c r="BS465" s="314"/>
      <c r="BT465" s="364"/>
      <c r="BU465" s="315"/>
      <c r="BV465" s="315"/>
      <c r="BW465" s="315"/>
      <c r="BX465" s="315"/>
      <c r="BY465" s="315"/>
      <c r="BZ465" s="315"/>
      <c r="CA465" s="315"/>
      <c r="CB465" s="315"/>
      <c r="CC465" s="315"/>
      <c r="CD465" s="315"/>
      <c r="CE465" s="315"/>
      <c r="CF465" s="314"/>
      <c r="CG465" s="315"/>
      <c r="CH465" s="315"/>
      <c r="CI465" s="315"/>
      <c r="CJ465" s="315"/>
      <c r="CK465" s="315"/>
      <c r="CL465" s="315"/>
      <c r="CM465" s="315"/>
      <c r="CN465" s="315"/>
      <c r="CO465" s="315"/>
      <c r="CP465" s="315"/>
      <c r="CQ465" s="315"/>
      <c r="CR465" s="315"/>
      <c r="CS465" s="315"/>
      <c r="CT465" s="314"/>
      <c r="CU465" s="315"/>
      <c r="CV465" s="315"/>
      <c r="CW465" s="315"/>
      <c r="CX465" s="315"/>
      <c r="CY465" s="315"/>
      <c r="CZ465" s="314"/>
      <c r="DA465" s="315"/>
      <c r="DB465" s="315"/>
      <c r="DC465" s="315"/>
      <c r="DD465" s="315"/>
      <c r="DE465" s="315"/>
      <c r="DF465" s="315"/>
      <c r="DG465" s="314"/>
      <c r="DH465" s="314"/>
      <c r="DI465" s="315"/>
      <c r="DJ465" s="315"/>
      <c r="DK465" s="315"/>
      <c r="DL465" s="314"/>
      <c r="DM465" s="315"/>
      <c r="DN465" s="316"/>
    </row>
    <row r="466" spans="1:131" ht="16.5" customHeight="1">
      <c r="A466" s="175" t="s">
        <v>610</v>
      </c>
      <c r="B466" s="314">
        <f>SUM(C466:N466)</f>
        <v>4422423.6500000004</v>
      </c>
      <c r="C466" s="315">
        <v>305200</v>
      </c>
      <c r="D466" s="315">
        <v>197945.25</v>
      </c>
      <c r="E466" s="315">
        <v>181400</v>
      </c>
      <c r="F466" s="315">
        <v>108200</v>
      </c>
      <c r="G466" s="315">
        <v>352800</v>
      </c>
      <c r="H466" s="315">
        <v>910580</v>
      </c>
      <c r="I466" s="315">
        <v>390000</v>
      </c>
      <c r="J466" s="315">
        <v>62305</v>
      </c>
      <c r="K466" s="315">
        <v>568620</v>
      </c>
      <c r="L466" s="315">
        <v>835111</v>
      </c>
      <c r="M466" s="315">
        <v>190262.39999999999</v>
      </c>
      <c r="N466" s="315">
        <v>320000</v>
      </c>
      <c r="O466" s="314">
        <f>SUM(P466:W466)</f>
        <v>1231526.6600000001</v>
      </c>
      <c r="P466" s="315">
        <v>224349</v>
      </c>
      <c r="Q466" s="315">
        <v>217303</v>
      </c>
      <c r="R466" s="315">
        <v>85494.04</v>
      </c>
      <c r="S466" s="315">
        <v>155000</v>
      </c>
      <c r="T466" s="315">
        <v>55350</v>
      </c>
      <c r="U466" s="315">
        <v>289030.62</v>
      </c>
      <c r="V466" s="315">
        <v>60000</v>
      </c>
      <c r="W466" s="315">
        <v>145000</v>
      </c>
      <c r="X466" s="314">
        <f>SUM(Y466:AB466)</f>
        <v>2695744</v>
      </c>
      <c r="Y466" s="315">
        <v>490000</v>
      </c>
      <c r="Z466" s="315">
        <v>1133922</v>
      </c>
      <c r="AA466" s="315">
        <v>644822</v>
      </c>
      <c r="AB466" s="315">
        <v>427000</v>
      </c>
      <c r="AC466" s="314">
        <f>SUM(AD466:AI466)</f>
        <v>1486071.3</v>
      </c>
      <c r="AD466" s="315">
        <v>220565</v>
      </c>
      <c r="AE466" s="315">
        <v>204250</v>
      </c>
      <c r="AF466" s="315">
        <v>130608.3</v>
      </c>
      <c r="AG466" s="315">
        <v>180000</v>
      </c>
      <c r="AH466" s="315">
        <v>308617</v>
      </c>
      <c r="AI466" s="315">
        <v>442031</v>
      </c>
      <c r="AJ466" s="314">
        <f>SUM(AK466:AL466)</f>
        <v>150000</v>
      </c>
      <c r="AK466" s="315">
        <v>105000</v>
      </c>
      <c r="AL466" s="315">
        <v>45000</v>
      </c>
      <c r="AM466" s="314">
        <f>SUM(AN466:AW466)</f>
        <v>2318108.9500000002</v>
      </c>
      <c r="AN466" s="315">
        <v>93053.3</v>
      </c>
      <c r="AO466" s="315">
        <v>325300</v>
      </c>
      <c r="AP466" s="315" t="s">
        <v>413</v>
      </c>
      <c r="AQ466" s="315">
        <v>33000</v>
      </c>
      <c r="AR466" s="315">
        <v>243463</v>
      </c>
      <c r="AS466" s="315" t="s">
        <v>413</v>
      </c>
      <c r="AT466" s="315">
        <v>401796</v>
      </c>
      <c r="AU466" s="315">
        <v>471496.65</v>
      </c>
      <c r="AV466" s="315">
        <v>380000</v>
      </c>
      <c r="AW466" s="315">
        <v>370000</v>
      </c>
      <c r="AX466" s="314">
        <f>SUM(AY466:BC466)</f>
        <v>4965968.2699999996</v>
      </c>
      <c r="AY466" s="315">
        <v>500000</v>
      </c>
      <c r="AZ466" s="315">
        <v>2579532</v>
      </c>
      <c r="BA466" s="315">
        <v>247000</v>
      </c>
      <c r="BB466" s="315">
        <v>1280000</v>
      </c>
      <c r="BC466" s="315">
        <v>359436.27</v>
      </c>
      <c r="BD466" s="314">
        <f>SUM(BE466:BL466)</f>
        <v>2401065.65</v>
      </c>
      <c r="BE466" s="315">
        <v>225000</v>
      </c>
      <c r="BF466" s="315">
        <v>320000</v>
      </c>
      <c r="BG466" s="315" t="s">
        <v>413</v>
      </c>
      <c r="BH466" s="315">
        <v>1204065.6499999999</v>
      </c>
      <c r="BI466" s="315" t="s">
        <v>413</v>
      </c>
      <c r="BJ466" s="315">
        <v>225000</v>
      </c>
      <c r="BK466" s="315">
        <v>325000</v>
      </c>
      <c r="BL466" s="315">
        <v>102000</v>
      </c>
      <c r="BM466" s="314">
        <f>SUM(BN466:BR466)</f>
        <v>2164906.1</v>
      </c>
      <c r="BN466" s="315">
        <v>180000</v>
      </c>
      <c r="BO466" s="315">
        <v>190000</v>
      </c>
      <c r="BP466" s="315">
        <v>343017.1</v>
      </c>
      <c r="BQ466" s="315">
        <v>222698</v>
      </c>
      <c r="BR466" s="315">
        <v>1229191</v>
      </c>
      <c r="BS466" s="314">
        <f>SUM(BT466:CE466)</f>
        <v>2789620.38</v>
      </c>
      <c r="BT466" s="364">
        <v>221573.31</v>
      </c>
      <c r="BU466" s="315" t="s">
        <v>413</v>
      </c>
      <c r="BV466" s="315">
        <v>103490</v>
      </c>
      <c r="BW466" s="315">
        <v>32800.400000000001</v>
      </c>
      <c r="BX466" s="315">
        <v>119397.34</v>
      </c>
      <c r="BY466" s="315">
        <v>760000</v>
      </c>
      <c r="BZ466" s="315">
        <v>271870</v>
      </c>
      <c r="CA466" s="315">
        <v>134000</v>
      </c>
      <c r="CB466" s="315">
        <v>542368.32999999996</v>
      </c>
      <c r="CC466" s="315">
        <v>157682</v>
      </c>
      <c r="CD466" s="315">
        <v>211000</v>
      </c>
      <c r="CE466" s="315">
        <v>235439</v>
      </c>
      <c r="CF466" s="314">
        <f>SUM(CG466:CS466)</f>
        <v>3140975.03</v>
      </c>
      <c r="CG466" s="315">
        <v>89152</v>
      </c>
      <c r="CH466" s="315">
        <v>425008</v>
      </c>
      <c r="CI466" s="315">
        <v>98232</v>
      </c>
      <c r="CJ466" s="315" t="s">
        <v>413</v>
      </c>
      <c r="CK466" s="315">
        <v>680000</v>
      </c>
      <c r="CL466" s="315">
        <v>73319</v>
      </c>
      <c r="CM466" s="315">
        <v>967430</v>
      </c>
      <c r="CN466" s="315" t="s">
        <v>413</v>
      </c>
      <c r="CO466" s="315">
        <v>45000</v>
      </c>
      <c r="CP466" s="315">
        <v>102984.03</v>
      </c>
      <c r="CQ466" s="315">
        <v>365000</v>
      </c>
      <c r="CR466" s="315">
        <v>160850</v>
      </c>
      <c r="CS466" s="315">
        <v>134000</v>
      </c>
      <c r="CT466" s="314">
        <f>SUM(CU466:CY466)</f>
        <v>1937078.1</v>
      </c>
      <c r="CU466" s="315" t="s">
        <v>413</v>
      </c>
      <c r="CV466" s="315">
        <v>658272</v>
      </c>
      <c r="CW466" s="315">
        <v>203000</v>
      </c>
      <c r="CX466" s="315">
        <v>402439.1</v>
      </c>
      <c r="CY466" s="315">
        <v>673367</v>
      </c>
      <c r="CZ466" s="314">
        <f>SUM(DA466:DF466)</f>
        <v>3145742.85</v>
      </c>
      <c r="DA466" s="315" t="s">
        <v>413</v>
      </c>
      <c r="DB466" s="315">
        <v>61000</v>
      </c>
      <c r="DC466" s="315">
        <v>668770</v>
      </c>
      <c r="DD466" s="315">
        <v>1464000</v>
      </c>
      <c r="DE466" s="315">
        <v>392640</v>
      </c>
      <c r="DF466" s="315">
        <v>559332.85</v>
      </c>
      <c r="DG466" s="314">
        <f>AM466+BS466+B466+O466+X466+AC466+AJ466+BD466+CF466+AX466+BM466+CT466+CZ466</f>
        <v>32849230.940000005</v>
      </c>
      <c r="DH466" s="314">
        <f>SUM(DI466:DK466)</f>
        <v>571000</v>
      </c>
      <c r="DI466" s="315">
        <v>200000</v>
      </c>
      <c r="DJ466" s="315">
        <v>270000</v>
      </c>
      <c r="DK466" s="315">
        <v>101000</v>
      </c>
      <c r="DL466" s="314" t="s">
        <v>413</v>
      </c>
      <c r="DM466" s="315">
        <v>351572</v>
      </c>
      <c r="DN466" s="316" t="s">
        <v>413</v>
      </c>
    </row>
    <row r="467" spans="1:131" ht="16.5" customHeight="1">
      <c r="A467" s="175" t="s">
        <v>289</v>
      </c>
      <c r="B467" s="314">
        <f>SUM(C467:N467)</f>
        <v>2820635.4</v>
      </c>
      <c r="C467" s="315">
        <v>250041</v>
      </c>
      <c r="D467" s="315">
        <v>197945.25</v>
      </c>
      <c r="E467" s="315">
        <v>181650</v>
      </c>
      <c r="F467" s="315">
        <v>37341</v>
      </c>
      <c r="G467" s="315">
        <v>263188</v>
      </c>
      <c r="H467" s="315">
        <v>611906</v>
      </c>
      <c r="I467" s="315">
        <v>212131.8</v>
      </c>
      <c r="J467" s="315">
        <v>39359.03</v>
      </c>
      <c r="K467" s="315">
        <v>277745.91999999998</v>
      </c>
      <c r="L467" s="315">
        <v>389187</v>
      </c>
      <c r="M467" s="315">
        <v>91390.399999999994</v>
      </c>
      <c r="N467" s="315">
        <v>268750</v>
      </c>
      <c r="O467" s="314">
        <f>SUM(P467:W467)</f>
        <v>1051519.0699999998</v>
      </c>
      <c r="P467" s="315">
        <v>206663.2</v>
      </c>
      <c r="Q467" s="315">
        <v>216540</v>
      </c>
      <c r="R467" s="315">
        <v>85494.04</v>
      </c>
      <c r="S467" s="315">
        <v>116569.35</v>
      </c>
      <c r="T467" s="315">
        <v>47724.26</v>
      </c>
      <c r="U467" s="315">
        <v>219759.22</v>
      </c>
      <c r="V467" s="315">
        <v>34078</v>
      </c>
      <c r="W467" s="315">
        <v>124691</v>
      </c>
      <c r="X467" s="314">
        <f>SUM(Y467:AB467)</f>
        <v>2265335.98391</v>
      </c>
      <c r="Y467" s="315">
        <v>317184</v>
      </c>
      <c r="Z467" s="315">
        <v>951089.89390999998</v>
      </c>
      <c r="AA467" s="315">
        <v>613670</v>
      </c>
      <c r="AB467" s="315">
        <v>383392.09</v>
      </c>
      <c r="AC467" s="314">
        <f>SUM(AD467:AI467)</f>
        <v>890541.32000000007</v>
      </c>
      <c r="AD467" s="315">
        <v>185881.67</v>
      </c>
      <c r="AE467" s="315">
        <v>70732.75</v>
      </c>
      <c r="AF467" s="315">
        <v>117128.9</v>
      </c>
      <c r="AG467" s="315">
        <v>165128.75</v>
      </c>
      <c r="AH467" s="315">
        <v>140968.95000000001</v>
      </c>
      <c r="AI467" s="315">
        <v>210700.3</v>
      </c>
      <c r="AJ467" s="314">
        <f>SUM(AK467:AL467)</f>
        <v>174770.99</v>
      </c>
      <c r="AK467" s="315">
        <v>118804.17</v>
      </c>
      <c r="AL467" s="315">
        <v>55966.82</v>
      </c>
      <c r="AM467" s="314">
        <f>SUM(AN467:AW467)</f>
        <v>1704810.12</v>
      </c>
      <c r="AN467" s="315">
        <v>72238.3</v>
      </c>
      <c r="AO467" s="315">
        <v>120857</v>
      </c>
      <c r="AP467" s="315">
        <v>221397</v>
      </c>
      <c r="AQ467" s="315">
        <v>18140.169999999998</v>
      </c>
      <c r="AR467" s="315">
        <v>124967</v>
      </c>
      <c r="AS467" s="315" t="s">
        <v>413</v>
      </c>
      <c r="AT467" s="315">
        <v>318263</v>
      </c>
      <c r="AU467" s="315">
        <v>330996.65000000002</v>
      </c>
      <c r="AV467" s="315">
        <v>304706</v>
      </c>
      <c r="AW467" s="315">
        <v>193245</v>
      </c>
      <c r="AX467" s="314">
        <f>SUM(AY467:BC467)</f>
        <v>3397434.27</v>
      </c>
      <c r="AY467" s="315">
        <v>244879</v>
      </c>
      <c r="AZ467" s="315">
        <v>1758250</v>
      </c>
      <c r="BA467" s="315">
        <v>189477</v>
      </c>
      <c r="BB467" s="315">
        <v>927997</v>
      </c>
      <c r="BC467" s="315">
        <v>276831.27</v>
      </c>
      <c r="BD467" s="314">
        <f>SUM(BE467:BL467)</f>
        <v>2913056.71</v>
      </c>
      <c r="BE467" s="315">
        <v>741209</v>
      </c>
      <c r="BF467" s="315">
        <v>285227</v>
      </c>
      <c r="BG467" s="315" t="s">
        <v>413</v>
      </c>
      <c r="BH467" s="315">
        <v>827256.19</v>
      </c>
      <c r="BI467" s="315">
        <v>541768</v>
      </c>
      <c r="BJ467" s="315">
        <v>182745</v>
      </c>
      <c r="BK467" s="315">
        <v>272624.94</v>
      </c>
      <c r="BL467" s="315">
        <v>62226.58</v>
      </c>
      <c r="BM467" s="314">
        <f>SUM(BN467:BR467)</f>
        <v>1621128.98</v>
      </c>
      <c r="BN467" s="315">
        <v>122100</v>
      </c>
      <c r="BO467" s="315">
        <v>107417.96</v>
      </c>
      <c r="BP467" s="315">
        <v>162642.01999999999</v>
      </c>
      <c r="BQ467" s="315">
        <v>135618</v>
      </c>
      <c r="BR467" s="315">
        <v>1093351</v>
      </c>
      <c r="BS467" s="314">
        <f>SUM(BT467:CE467)</f>
        <v>2321006.69</v>
      </c>
      <c r="BT467" s="364">
        <v>221573</v>
      </c>
      <c r="BU467" s="315" t="s">
        <v>413</v>
      </c>
      <c r="BV467" s="315">
        <v>98562.42</v>
      </c>
      <c r="BW467" s="315">
        <v>32800.400000000001</v>
      </c>
      <c r="BX467" s="315">
        <v>102517.34</v>
      </c>
      <c r="BY467" s="315">
        <v>663433</v>
      </c>
      <c r="BZ467" s="315">
        <v>200152.16</v>
      </c>
      <c r="CA467" s="315">
        <v>106957</v>
      </c>
      <c r="CB467" s="315">
        <v>504287.53</v>
      </c>
      <c r="CC467" s="315">
        <v>98302</v>
      </c>
      <c r="CD467" s="315">
        <v>119044.84</v>
      </c>
      <c r="CE467" s="315">
        <v>173377</v>
      </c>
      <c r="CF467" s="314">
        <f>SUM(CG467:CS467)</f>
        <v>2417960.9300000002</v>
      </c>
      <c r="CG467" s="315">
        <v>83240.14</v>
      </c>
      <c r="CH467" s="315">
        <v>384508</v>
      </c>
      <c r="CI467" s="315">
        <v>98232</v>
      </c>
      <c r="CJ467" s="315" t="s">
        <v>413</v>
      </c>
      <c r="CK467" s="315">
        <v>534967</v>
      </c>
      <c r="CL467" s="315">
        <v>43901</v>
      </c>
      <c r="CM467" s="315">
        <v>673825</v>
      </c>
      <c r="CN467" s="315" t="s">
        <v>413</v>
      </c>
      <c r="CO467" s="315">
        <v>34300.339999999997</v>
      </c>
      <c r="CP467" s="315">
        <v>102192.03</v>
      </c>
      <c r="CQ467" s="315">
        <v>236555.69</v>
      </c>
      <c r="CR467" s="315">
        <v>91978.880000000005</v>
      </c>
      <c r="CS467" s="315">
        <v>134260.85</v>
      </c>
      <c r="CT467" s="314">
        <f>SUM(CU467:CY467)</f>
        <v>1797047.34</v>
      </c>
      <c r="CU467" s="315">
        <v>983939</v>
      </c>
      <c r="CV467" s="315">
        <v>404862</v>
      </c>
      <c r="CW467" s="315">
        <v>188572.48</v>
      </c>
      <c r="CX467" s="315">
        <v>96918.86</v>
      </c>
      <c r="CY467" s="315">
        <v>122755</v>
      </c>
      <c r="CZ467" s="314">
        <f>SUM(DA467:DF467)</f>
        <v>2441333.4499999997</v>
      </c>
      <c r="DA467" s="315" t="s">
        <v>413</v>
      </c>
      <c r="DB467" s="315">
        <v>30570.13</v>
      </c>
      <c r="DC467" s="315">
        <v>287087.61</v>
      </c>
      <c r="DD467" s="315">
        <v>1000479</v>
      </c>
      <c r="DE467" s="315">
        <v>633443.1</v>
      </c>
      <c r="DF467" s="315">
        <v>489753.61</v>
      </c>
      <c r="DG467" s="314">
        <f>AM467+BS467+B467+O467+X467+AC467+AJ467+BD467+CF467+AX467+BM467+CT467+CZ467</f>
        <v>25816581.253909998</v>
      </c>
      <c r="DH467" s="314">
        <f>SUM(DI467:DK467)</f>
        <v>603314.5</v>
      </c>
      <c r="DI467" s="315">
        <v>233374.97</v>
      </c>
      <c r="DJ467" s="315">
        <v>252971</v>
      </c>
      <c r="DK467" s="315">
        <v>116968.53</v>
      </c>
      <c r="DL467" s="314" t="s">
        <v>413</v>
      </c>
      <c r="DM467" s="315" t="s">
        <v>413</v>
      </c>
      <c r="DN467" s="316" t="s">
        <v>413</v>
      </c>
    </row>
    <row r="468" spans="1:131" ht="16.5" customHeight="1">
      <c r="A468" s="175" t="s">
        <v>271</v>
      </c>
      <c r="B468" s="314">
        <f>SUM(C468:N468)</f>
        <v>18344</v>
      </c>
      <c r="C468" s="315">
        <v>1654</v>
      </c>
      <c r="D468" s="315">
        <v>1477</v>
      </c>
      <c r="E468" s="315">
        <v>1316</v>
      </c>
      <c r="F468" s="315">
        <v>216</v>
      </c>
      <c r="G468" s="315">
        <v>1172</v>
      </c>
      <c r="H468" s="315">
        <v>2556</v>
      </c>
      <c r="I468" s="315">
        <v>1184</v>
      </c>
      <c r="J468" s="315">
        <v>186</v>
      </c>
      <c r="K468" s="315">
        <v>1838</v>
      </c>
      <c r="L468" s="315">
        <v>5091</v>
      </c>
      <c r="M468" s="315">
        <v>707</v>
      </c>
      <c r="N468" s="315">
        <v>947</v>
      </c>
      <c r="O468" s="314">
        <f>SUM(P468:W468)</f>
        <v>8209</v>
      </c>
      <c r="P468" s="315">
        <v>1418</v>
      </c>
      <c r="Q468" s="315">
        <v>1087</v>
      </c>
      <c r="R468" s="315">
        <v>649</v>
      </c>
      <c r="S468" s="315">
        <v>1670</v>
      </c>
      <c r="T468" s="315">
        <v>402</v>
      </c>
      <c r="U468" s="315">
        <v>1207</v>
      </c>
      <c r="V468" s="315">
        <v>165</v>
      </c>
      <c r="W468" s="315">
        <v>1611</v>
      </c>
      <c r="X468" s="314">
        <f>SUM(Y468:AB468)</f>
        <v>14613</v>
      </c>
      <c r="Y468" s="315">
        <v>2328</v>
      </c>
      <c r="Z468" s="315">
        <v>5375</v>
      </c>
      <c r="AA468" s="315">
        <v>4137</v>
      </c>
      <c r="AB468" s="315">
        <v>2773</v>
      </c>
      <c r="AC468" s="314">
        <f>SUM(AD468:AI468)</f>
        <v>6295</v>
      </c>
      <c r="AD468" s="315">
        <v>1182</v>
      </c>
      <c r="AE468" s="315">
        <v>902</v>
      </c>
      <c r="AF468" s="315">
        <v>414</v>
      </c>
      <c r="AG468" s="315">
        <v>646</v>
      </c>
      <c r="AH468" s="315">
        <v>540</v>
      </c>
      <c r="AI468" s="315">
        <v>2611</v>
      </c>
      <c r="AJ468" s="314">
        <f>SUM(AK468:AL468)</f>
        <v>649</v>
      </c>
      <c r="AK468" s="315">
        <v>269</v>
      </c>
      <c r="AL468" s="315">
        <v>380</v>
      </c>
      <c r="AM468" s="314">
        <f>SUM(AN468:AW468)</f>
        <v>9960</v>
      </c>
      <c r="AN468" s="315">
        <v>439</v>
      </c>
      <c r="AO468" s="315">
        <v>980</v>
      </c>
      <c r="AP468" s="315">
        <v>1135</v>
      </c>
      <c r="AQ468" s="315">
        <v>95</v>
      </c>
      <c r="AR468" s="315">
        <v>923</v>
      </c>
      <c r="AS468" s="315" t="s">
        <v>413</v>
      </c>
      <c r="AT468" s="315">
        <v>3117</v>
      </c>
      <c r="AU468" s="315">
        <v>1466</v>
      </c>
      <c r="AV468" s="315">
        <v>1092</v>
      </c>
      <c r="AW468" s="315">
        <v>713</v>
      </c>
      <c r="AX468" s="314">
        <f>SUM(AY468:BC468)</f>
        <v>12937</v>
      </c>
      <c r="AY468" s="315">
        <v>913</v>
      </c>
      <c r="AZ468" s="315">
        <v>6929</v>
      </c>
      <c r="BA468" s="315">
        <v>945</v>
      </c>
      <c r="BB468" s="315">
        <v>2555</v>
      </c>
      <c r="BC468" s="315">
        <v>1595</v>
      </c>
      <c r="BD468" s="314">
        <f>SUM(BE468:BL468)</f>
        <v>12319</v>
      </c>
      <c r="BE468" s="315">
        <v>1978</v>
      </c>
      <c r="BF468" s="315">
        <v>2121</v>
      </c>
      <c r="BG468" s="315" t="s">
        <v>413</v>
      </c>
      <c r="BH468" s="315">
        <v>4064</v>
      </c>
      <c r="BI468" s="315">
        <v>1342</v>
      </c>
      <c r="BJ468" s="315">
        <v>1501</v>
      </c>
      <c r="BK468" s="315">
        <v>747</v>
      </c>
      <c r="BL468" s="315">
        <v>566</v>
      </c>
      <c r="BM468" s="314">
        <f>SUM(BN468:BR468)</f>
        <v>7683</v>
      </c>
      <c r="BN468" s="315">
        <v>754</v>
      </c>
      <c r="BO468" s="315">
        <v>406</v>
      </c>
      <c r="BP468" s="315">
        <v>793</v>
      </c>
      <c r="BQ468" s="315">
        <v>763</v>
      </c>
      <c r="BR468" s="315">
        <v>4967</v>
      </c>
      <c r="BS468" s="314">
        <f>SUM(BT468:CE468)</f>
        <v>16640</v>
      </c>
      <c r="BT468" s="364">
        <v>4912</v>
      </c>
      <c r="BU468" s="315" t="s">
        <v>413</v>
      </c>
      <c r="BV468" s="315">
        <v>1283</v>
      </c>
      <c r="BW468" s="315">
        <v>188</v>
      </c>
      <c r="BX468" s="315">
        <v>463</v>
      </c>
      <c r="BY468" s="315">
        <v>2440</v>
      </c>
      <c r="BZ468" s="315">
        <v>664</v>
      </c>
      <c r="CA468" s="315">
        <v>883</v>
      </c>
      <c r="CB468" s="315">
        <v>2443</v>
      </c>
      <c r="CC468" s="315">
        <v>850</v>
      </c>
      <c r="CD468" s="315">
        <v>1003</v>
      </c>
      <c r="CE468" s="315">
        <v>1511</v>
      </c>
      <c r="CF468" s="314">
        <f>SUM(CG468:CS468)</f>
        <v>10520</v>
      </c>
      <c r="CG468" s="315">
        <v>274</v>
      </c>
      <c r="CH468" s="315">
        <v>1045</v>
      </c>
      <c r="CI468" s="315">
        <v>369</v>
      </c>
      <c r="CJ468" s="315" t="s">
        <v>413</v>
      </c>
      <c r="CK468" s="315">
        <v>1547</v>
      </c>
      <c r="CL468" s="315">
        <v>248</v>
      </c>
      <c r="CM468" s="315">
        <v>2464</v>
      </c>
      <c r="CN468" s="315" t="s">
        <v>413</v>
      </c>
      <c r="CO468" s="315">
        <v>137</v>
      </c>
      <c r="CP468" s="315">
        <v>572</v>
      </c>
      <c r="CQ468" s="315">
        <v>2701</v>
      </c>
      <c r="CR468" s="315">
        <v>486</v>
      </c>
      <c r="CS468" s="315">
        <v>677</v>
      </c>
      <c r="CT468" s="314">
        <f>SUM(CU468:CY468)</f>
        <v>8483</v>
      </c>
      <c r="CU468" s="315">
        <v>3886</v>
      </c>
      <c r="CV468" s="315">
        <v>2106</v>
      </c>
      <c r="CW468" s="315">
        <v>676</v>
      </c>
      <c r="CX468" s="315">
        <v>824</v>
      </c>
      <c r="CY468" s="315">
        <v>991</v>
      </c>
      <c r="CZ468" s="314">
        <f>SUM(DA468:DF468)</f>
        <v>11500</v>
      </c>
      <c r="DA468" s="315" t="s">
        <v>413</v>
      </c>
      <c r="DB468" s="315">
        <v>111</v>
      </c>
      <c r="DC468" s="315">
        <v>2554</v>
      </c>
      <c r="DD468" s="315">
        <v>2211</v>
      </c>
      <c r="DE468" s="315">
        <v>4717</v>
      </c>
      <c r="DF468" s="315">
        <v>1907</v>
      </c>
      <c r="DG468" s="314">
        <f>AM468+BS468+B468+O468+X468+AC468+AJ468+BD468+CF468+AX468+BM468+CT468+CZ468</f>
        <v>138152</v>
      </c>
      <c r="DH468" s="314">
        <f>SUM(DI468:DK468)</f>
        <v>1772</v>
      </c>
      <c r="DI468" s="315">
        <v>513</v>
      </c>
      <c r="DJ468" s="315">
        <v>981</v>
      </c>
      <c r="DK468" s="315">
        <v>278</v>
      </c>
      <c r="DL468" s="314" t="s">
        <v>413</v>
      </c>
      <c r="DM468" s="315">
        <v>1916</v>
      </c>
      <c r="DN468" s="316" t="s">
        <v>413</v>
      </c>
    </row>
    <row r="469" spans="1:131" s="18" customFormat="1" ht="16.5" customHeight="1">
      <c r="A469" s="176" t="s">
        <v>272</v>
      </c>
      <c r="B469" s="320" t="s">
        <v>413</v>
      </c>
      <c r="C469" s="251">
        <v>151.17351874244255</v>
      </c>
      <c r="D469" s="286">
        <v>134.01844955991876</v>
      </c>
      <c r="E469" s="286">
        <v>138.03191489361703</v>
      </c>
      <c r="F469" s="286">
        <v>172.875</v>
      </c>
      <c r="G469" s="286">
        <v>224.56313993174061</v>
      </c>
      <c r="H469" s="286">
        <v>239.39984350547732</v>
      </c>
      <c r="I469" s="286">
        <v>179.1653716216216</v>
      </c>
      <c r="J469" s="286">
        <v>211.607688172043</v>
      </c>
      <c r="K469" s="286">
        <v>151.11312295973883</v>
      </c>
      <c r="L469" s="286">
        <v>76.446081319976429</v>
      </c>
      <c r="M469" s="286">
        <v>129.26506364922204</v>
      </c>
      <c r="N469" s="321">
        <v>283.79091869060193</v>
      </c>
      <c r="O469" s="320" t="s">
        <v>413</v>
      </c>
      <c r="P469" s="251">
        <v>145.74273624823695</v>
      </c>
      <c r="Q469" s="286">
        <v>199.20883164673413</v>
      </c>
      <c r="R469" s="286">
        <v>131.7319568567026</v>
      </c>
      <c r="S469" s="286">
        <v>69.80200598802395</v>
      </c>
      <c r="T469" s="286">
        <v>118.71706467661691</v>
      </c>
      <c r="U469" s="286">
        <v>182.07060480530239</v>
      </c>
      <c r="V469" s="286">
        <v>206.53333333333333</v>
      </c>
      <c r="W469" s="321">
        <v>77.399751707014275</v>
      </c>
      <c r="X469" s="320">
        <v>155.02196564086771</v>
      </c>
      <c r="Y469" s="251">
        <v>136.24742268041237</v>
      </c>
      <c r="Z469" s="286">
        <v>176.94695700651164</v>
      </c>
      <c r="AA469" s="286">
        <v>148.3369591491419</v>
      </c>
      <c r="AB469" s="321">
        <v>138.2589578074288</v>
      </c>
      <c r="AC469" s="320">
        <v>141.46804130262115</v>
      </c>
      <c r="AD469" s="251">
        <v>157.26029610829104</v>
      </c>
      <c r="AE469" s="286">
        <v>78.417682926829272</v>
      </c>
      <c r="AF469" s="286">
        <v>282.92004830917875</v>
      </c>
      <c r="AG469" s="286">
        <v>255.6172600619195</v>
      </c>
      <c r="AH469" s="286">
        <v>261.05361111111114</v>
      </c>
      <c r="AI469" s="321">
        <v>80.697165836844121</v>
      </c>
      <c r="AJ469" s="320">
        <v>269.29274268104774</v>
      </c>
      <c r="AK469" s="251">
        <v>441.65118959107804</v>
      </c>
      <c r="AL469" s="321">
        <v>147.28110526315788</v>
      </c>
      <c r="AM469" s="320" t="s">
        <v>413</v>
      </c>
      <c r="AN469" s="251">
        <v>164.55193621867883</v>
      </c>
      <c r="AO469" s="286">
        <v>123.3234693877551</v>
      </c>
      <c r="AP469" s="286">
        <v>195.06343612334803</v>
      </c>
      <c r="AQ469" s="286">
        <v>190.94915789473683</v>
      </c>
      <c r="AR469" s="286">
        <v>135.39219934994583</v>
      </c>
      <c r="AS469" s="286" t="s">
        <v>413</v>
      </c>
      <c r="AT469" s="286">
        <v>102.10555020853384</v>
      </c>
      <c r="AU469" s="286">
        <v>225.78216234652118</v>
      </c>
      <c r="AV469" s="286">
        <v>279.03479853479854</v>
      </c>
      <c r="AW469" s="321">
        <v>271.03085553997192</v>
      </c>
      <c r="AX469" s="320" t="s">
        <v>413</v>
      </c>
      <c r="AY469" s="251">
        <v>268.21358159912376</v>
      </c>
      <c r="AZ469" s="286">
        <v>253.75234521575985</v>
      </c>
      <c r="BA469" s="286">
        <v>200.50476190476189</v>
      </c>
      <c r="BB469" s="286">
        <v>363.20821917808217</v>
      </c>
      <c r="BC469" s="321">
        <v>173.56192476489031</v>
      </c>
      <c r="BD469" s="320">
        <v>236.46860215926617</v>
      </c>
      <c r="BE469" s="251">
        <v>374.72649140546008</v>
      </c>
      <c r="BF469" s="286">
        <v>134.47760490334747</v>
      </c>
      <c r="BG469" s="286" t="s">
        <v>413</v>
      </c>
      <c r="BH469" s="286">
        <v>203.55713336614173</v>
      </c>
      <c r="BI469" s="286">
        <v>403.70193740685545</v>
      </c>
      <c r="BJ469" s="286">
        <v>121.74883411059294</v>
      </c>
      <c r="BK469" s="286">
        <v>364.95975903614459</v>
      </c>
      <c r="BL469" s="321">
        <v>109.94095406360424</v>
      </c>
      <c r="BM469" s="320" t="s">
        <v>413</v>
      </c>
      <c r="BN469" s="251">
        <v>161.93633952254643</v>
      </c>
      <c r="BO469" s="286">
        <v>264.5762561576355</v>
      </c>
      <c r="BP469" s="286">
        <v>205.09712484237073</v>
      </c>
      <c r="BQ469" s="286">
        <v>177.74311926605503</v>
      </c>
      <c r="BR469" s="321">
        <v>220.12301187839742</v>
      </c>
      <c r="BS469" s="320" t="s">
        <v>413</v>
      </c>
      <c r="BT469" s="251">
        <v>45.108509771986974</v>
      </c>
      <c r="BU469" s="286" t="s">
        <v>413</v>
      </c>
      <c r="BV469" s="286">
        <v>76.821839438815275</v>
      </c>
      <c r="BW469" s="286">
        <v>174.47021276595746</v>
      </c>
      <c r="BX469" s="286">
        <v>221.41974082073435</v>
      </c>
      <c r="BY469" s="286">
        <v>271.8987704918033</v>
      </c>
      <c r="BZ469" s="286">
        <v>301.43397590361445</v>
      </c>
      <c r="CA469" s="286">
        <v>121.12910532276331</v>
      </c>
      <c r="CB469" s="286">
        <v>206.42142038477283</v>
      </c>
      <c r="CC469" s="286">
        <v>115.64941176470589</v>
      </c>
      <c r="CD469" s="286">
        <v>118.6887736789631</v>
      </c>
      <c r="CE469" s="321">
        <v>114.74321641297155</v>
      </c>
      <c r="CF469" s="320" t="s">
        <v>413</v>
      </c>
      <c r="CG469" s="251">
        <v>303.7961313868613</v>
      </c>
      <c r="CH469" s="286">
        <v>367.95023923444978</v>
      </c>
      <c r="CI469" s="286">
        <v>266.21138211382112</v>
      </c>
      <c r="CJ469" s="286" t="s">
        <v>413</v>
      </c>
      <c r="CK469" s="286">
        <v>345.80930833872009</v>
      </c>
      <c r="CL469" s="286">
        <v>177.02016129032259</v>
      </c>
      <c r="CM469" s="286">
        <v>273.46793831168833</v>
      </c>
      <c r="CN469" s="286" t="s">
        <v>413</v>
      </c>
      <c r="CO469" s="286">
        <v>250.36744525547442</v>
      </c>
      <c r="CP469" s="286">
        <v>178.6573951048951</v>
      </c>
      <c r="CQ469" s="286">
        <v>87.580781192151051</v>
      </c>
      <c r="CR469" s="286">
        <v>189.25695473251031</v>
      </c>
      <c r="CS469" s="321">
        <v>198.31735598227476</v>
      </c>
      <c r="CT469" s="320">
        <v>211.84101614994697</v>
      </c>
      <c r="CU469" s="251">
        <v>253.20097786927431</v>
      </c>
      <c r="CV469" s="286">
        <v>192.24216524216524</v>
      </c>
      <c r="CW469" s="286">
        <v>278.95337278106513</v>
      </c>
      <c r="CX469" s="286">
        <v>117.61997572815534</v>
      </c>
      <c r="CY469" s="321">
        <v>123.86982845610494</v>
      </c>
      <c r="CZ469" s="320">
        <v>212.28986521739128</v>
      </c>
      <c r="DA469" s="251" t="s">
        <v>413</v>
      </c>
      <c r="DB469" s="286">
        <v>275.40657657657658</v>
      </c>
      <c r="DC469" s="286">
        <v>112.40705168363351</v>
      </c>
      <c r="DD469" s="286">
        <v>452.50067842605154</v>
      </c>
      <c r="DE469" s="286">
        <v>134.28940004239982</v>
      </c>
      <c r="DF469" s="321">
        <v>256.81888306240165</v>
      </c>
      <c r="DG469" s="320">
        <v>186.87084699396314</v>
      </c>
      <c r="DH469" s="320">
        <v>340.47093679458237</v>
      </c>
      <c r="DI469" s="251">
        <v>454.92196881091616</v>
      </c>
      <c r="DJ469" s="286">
        <v>257.87054026503569</v>
      </c>
      <c r="DK469" s="321">
        <v>420.75010791366907</v>
      </c>
      <c r="DL469" s="366" t="s">
        <v>413</v>
      </c>
      <c r="DM469" s="251" t="s">
        <v>413</v>
      </c>
      <c r="DN469" s="321" t="s">
        <v>413</v>
      </c>
    </row>
    <row r="470" spans="1:131" ht="16.5" customHeight="1">
      <c r="A470" s="177" t="s">
        <v>273</v>
      </c>
      <c r="B470" s="314">
        <f>SUM(C470:N470)</f>
        <v>9890</v>
      </c>
      <c r="C470" s="315">
        <v>1143</v>
      </c>
      <c r="D470" s="315">
        <v>942</v>
      </c>
      <c r="E470" s="315">
        <v>970</v>
      </c>
      <c r="F470" s="315">
        <v>172</v>
      </c>
      <c r="G470" s="315">
        <v>1110</v>
      </c>
      <c r="H470" s="315">
        <v>1968</v>
      </c>
      <c r="I470" s="315">
        <v>843</v>
      </c>
      <c r="J470" s="315">
        <v>172</v>
      </c>
      <c r="K470" s="315">
        <v>1154</v>
      </c>
      <c r="L470" s="315" t="s">
        <v>413</v>
      </c>
      <c r="M470" s="315">
        <v>525</v>
      </c>
      <c r="N470" s="315">
        <v>891</v>
      </c>
      <c r="O470" s="314">
        <f>SUM(P470:W470)</f>
        <v>5073</v>
      </c>
      <c r="P470" s="315">
        <v>755</v>
      </c>
      <c r="Q470" s="315">
        <v>814</v>
      </c>
      <c r="R470" s="315">
        <v>445</v>
      </c>
      <c r="S470" s="315">
        <v>1147</v>
      </c>
      <c r="T470" s="315">
        <v>213</v>
      </c>
      <c r="U470" s="315">
        <v>906</v>
      </c>
      <c r="V470" s="315">
        <v>162</v>
      </c>
      <c r="W470" s="315">
        <v>631</v>
      </c>
      <c r="X470" s="314">
        <f>SUM(Y470:AB470)</f>
        <v>8219</v>
      </c>
      <c r="Y470" s="315">
        <v>1864</v>
      </c>
      <c r="Z470" s="315">
        <v>2487</v>
      </c>
      <c r="AA470" s="315">
        <v>2100</v>
      </c>
      <c r="AB470" s="315">
        <v>1768</v>
      </c>
      <c r="AC470" s="314">
        <f>SUM(AD470:AI470)</f>
        <v>3140</v>
      </c>
      <c r="AD470" s="315">
        <v>749</v>
      </c>
      <c r="AE470" s="315">
        <v>501</v>
      </c>
      <c r="AF470" s="315">
        <v>345</v>
      </c>
      <c r="AG470" s="315" t="s">
        <v>413</v>
      </c>
      <c r="AH470" s="315">
        <v>392</v>
      </c>
      <c r="AI470" s="315">
        <v>1153</v>
      </c>
      <c r="AJ470" s="314">
        <f>SUM(AK470:AL470)</f>
        <v>404</v>
      </c>
      <c r="AK470" s="315">
        <v>237</v>
      </c>
      <c r="AL470" s="315">
        <v>167</v>
      </c>
      <c r="AM470" s="314">
        <f>SUM(AN470:AW470)</f>
        <v>6211</v>
      </c>
      <c r="AN470" s="315">
        <v>299</v>
      </c>
      <c r="AO470" s="315">
        <v>605</v>
      </c>
      <c r="AP470" s="315">
        <v>589</v>
      </c>
      <c r="AQ470" s="315">
        <v>93</v>
      </c>
      <c r="AR470" s="315">
        <v>835</v>
      </c>
      <c r="AS470" s="315" t="s">
        <v>413</v>
      </c>
      <c r="AT470" s="315">
        <v>1696</v>
      </c>
      <c r="AU470" s="315">
        <v>849</v>
      </c>
      <c r="AV470" s="315">
        <v>668</v>
      </c>
      <c r="AW470" s="315">
        <v>577</v>
      </c>
      <c r="AX470" s="314">
        <f>SUM(AY470:BC470)</f>
        <v>8005</v>
      </c>
      <c r="AY470" s="315" t="s">
        <v>413</v>
      </c>
      <c r="AZ470" s="315">
        <v>6114</v>
      </c>
      <c r="BA470" s="315">
        <v>667</v>
      </c>
      <c r="BB470" s="315" t="s">
        <v>413</v>
      </c>
      <c r="BC470" s="315">
        <v>1224</v>
      </c>
      <c r="BD470" s="314">
        <f>SUM(BE470:BL470)</f>
        <v>7947</v>
      </c>
      <c r="BE470" s="315">
        <v>1501</v>
      </c>
      <c r="BF470" s="315">
        <v>1502</v>
      </c>
      <c r="BG470" s="315" t="s">
        <v>413</v>
      </c>
      <c r="BH470" s="315">
        <v>2408</v>
      </c>
      <c r="BI470" s="315">
        <v>359</v>
      </c>
      <c r="BJ470" s="315">
        <v>851</v>
      </c>
      <c r="BK470" s="315">
        <v>810</v>
      </c>
      <c r="BL470" s="315">
        <v>516</v>
      </c>
      <c r="BM470" s="314">
        <f>SUM(BN470:BR470)</f>
        <v>4232</v>
      </c>
      <c r="BN470" s="315">
        <v>687</v>
      </c>
      <c r="BO470" s="315" t="s">
        <v>413</v>
      </c>
      <c r="BP470" s="315">
        <v>576</v>
      </c>
      <c r="BQ470" s="315">
        <v>560</v>
      </c>
      <c r="BR470" s="315">
        <v>2409</v>
      </c>
      <c r="BS470" s="314">
        <f>SUM(BT470:CE470)</f>
        <v>7669</v>
      </c>
      <c r="BT470" s="364">
        <v>1297</v>
      </c>
      <c r="BU470" s="315" t="s">
        <v>413</v>
      </c>
      <c r="BV470" s="315" t="s">
        <v>413</v>
      </c>
      <c r="BW470" s="315">
        <v>136</v>
      </c>
      <c r="BX470" s="315">
        <v>434</v>
      </c>
      <c r="BY470" s="315">
        <v>1891</v>
      </c>
      <c r="BZ470" s="315">
        <v>567</v>
      </c>
      <c r="CA470" s="315">
        <v>699</v>
      </c>
      <c r="CB470" s="315">
        <v>1481</v>
      </c>
      <c r="CC470" s="315">
        <v>440</v>
      </c>
      <c r="CD470" s="315">
        <v>724</v>
      </c>
      <c r="CE470" s="315" t="s">
        <v>413</v>
      </c>
      <c r="CF470" s="314">
        <f>SUM(CG470:CS470)</f>
        <v>7970</v>
      </c>
      <c r="CG470" s="315">
        <v>264</v>
      </c>
      <c r="CH470" s="315">
        <v>646</v>
      </c>
      <c r="CI470" s="315">
        <v>347</v>
      </c>
      <c r="CJ470" s="315" t="s">
        <v>413</v>
      </c>
      <c r="CK470" s="315">
        <v>1402</v>
      </c>
      <c r="CL470" s="315">
        <v>238</v>
      </c>
      <c r="CM470" s="315">
        <v>2353</v>
      </c>
      <c r="CN470" s="315" t="s">
        <v>413</v>
      </c>
      <c r="CO470" s="315">
        <v>105</v>
      </c>
      <c r="CP470" s="315">
        <v>461</v>
      </c>
      <c r="CQ470" s="315">
        <v>1088</v>
      </c>
      <c r="CR470" s="315">
        <v>389</v>
      </c>
      <c r="CS470" s="315">
        <v>677</v>
      </c>
      <c r="CT470" s="314">
        <f>SUM(CU470:CY470)</f>
        <v>5353</v>
      </c>
      <c r="CU470" s="315">
        <v>2459</v>
      </c>
      <c r="CV470" s="315">
        <v>1337</v>
      </c>
      <c r="CW470" s="315">
        <v>409</v>
      </c>
      <c r="CX470" s="315">
        <v>476</v>
      </c>
      <c r="CY470" s="315">
        <v>672</v>
      </c>
      <c r="CZ470" s="314">
        <f>SUM(DA470:DF470)</f>
        <v>7463</v>
      </c>
      <c r="DA470" s="315" t="s">
        <v>413</v>
      </c>
      <c r="DB470" s="315">
        <v>101</v>
      </c>
      <c r="DC470" s="315">
        <v>1515</v>
      </c>
      <c r="DD470" s="315">
        <v>1756</v>
      </c>
      <c r="DE470" s="315">
        <v>2539</v>
      </c>
      <c r="DF470" s="315">
        <v>1552</v>
      </c>
      <c r="DG470" s="314">
        <f>AM470+BS470+B470+O470+X470+AC470+AJ470+BD470+CF470+AX470+BM470+CT470+CZ470</f>
        <v>81576</v>
      </c>
      <c r="DH470" s="314">
        <f>SUM(DI470:DK470)</f>
        <v>1724</v>
      </c>
      <c r="DI470" s="315">
        <v>465</v>
      </c>
      <c r="DJ470" s="315">
        <v>981</v>
      </c>
      <c r="DK470" s="315">
        <v>278</v>
      </c>
      <c r="DL470" s="314" t="s">
        <v>413</v>
      </c>
      <c r="DM470" s="315">
        <v>1701</v>
      </c>
      <c r="DN470" s="316" t="s">
        <v>413</v>
      </c>
    </row>
    <row r="471" spans="1:131" s="6" customFormat="1" ht="16.5" customHeight="1">
      <c r="A471" s="178" t="s">
        <v>281</v>
      </c>
      <c r="B471" s="314">
        <f>SUM(C471:N471)</f>
        <v>3623</v>
      </c>
      <c r="C471" s="315">
        <v>199</v>
      </c>
      <c r="D471" s="315">
        <v>124</v>
      </c>
      <c r="E471" s="315">
        <v>127</v>
      </c>
      <c r="F471" s="315">
        <v>77</v>
      </c>
      <c r="G471" s="315">
        <v>244</v>
      </c>
      <c r="H471" s="315">
        <v>524</v>
      </c>
      <c r="I471" s="315">
        <v>442</v>
      </c>
      <c r="J471" s="315">
        <v>110</v>
      </c>
      <c r="K471" s="315">
        <v>283</v>
      </c>
      <c r="L471" s="315">
        <v>1199</v>
      </c>
      <c r="M471" s="315">
        <v>221</v>
      </c>
      <c r="N471" s="315">
        <v>73</v>
      </c>
      <c r="O471" s="314">
        <f>SUM(P471:W471)</f>
        <v>1598</v>
      </c>
      <c r="P471" s="315">
        <v>415</v>
      </c>
      <c r="Q471" s="315">
        <v>472</v>
      </c>
      <c r="R471" s="315">
        <v>88</v>
      </c>
      <c r="S471" s="315">
        <v>137</v>
      </c>
      <c r="T471" s="315">
        <v>119</v>
      </c>
      <c r="U471" s="315">
        <v>124</v>
      </c>
      <c r="V471" s="315">
        <v>134</v>
      </c>
      <c r="W471" s="315">
        <v>109</v>
      </c>
      <c r="X471" s="314">
        <f>SUM(Y471:AB471)</f>
        <v>1343</v>
      </c>
      <c r="Y471" s="315">
        <v>184</v>
      </c>
      <c r="Z471" s="315">
        <v>394</v>
      </c>
      <c r="AA471" s="315">
        <v>542</v>
      </c>
      <c r="AB471" s="315">
        <v>223</v>
      </c>
      <c r="AC471" s="314">
        <f>SUM(AD471:AI471)</f>
        <v>1195</v>
      </c>
      <c r="AD471" s="315">
        <v>116</v>
      </c>
      <c r="AE471" s="315">
        <v>171</v>
      </c>
      <c r="AF471" s="315">
        <v>134</v>
      </c>
      <c r="AG471" s="315">
        <v>301</v>
      </c>
      <c r="AH471" s="315">
        <v>150</v>
      </c>
      <c r="AI471" s="315">
        <v>323</v>
      </c>
      <c r="AJ471" s="314">
        <f>SUM(AK471:AL471)</f>
        <v>90</v>
      </c>
      <c r="AK471" s="315">
        <v>37</v>
      </c>
      <c r="AL471" s="315">
        <v>53</v>
      </c>
      <c r="AM471" s="314">
        <f>SUM(AN471:AW471)</f>
        <v>2969</v>
      </c>
      <c r="AN471" s="315">
        <v>197</v>
      </c>
      <c r="AO471" s="315">
        <v>117</v>
      </c>
      <c r="AP471" s="315">
        <v>365</v>
      </c>
      <c r="AQ471" s="315">
        <v>56</v>
      </c>
      <c r="AR471" s="315">
        <v>554</v>
      </c>
      <c r="AS471" s="315">
        <v>130</v>
      </c>
      <c r="AT471" s="315">
        <v>331</v>
      </c>
      <c r="AU471" s="315">
        <v>660</v>
      </c>
      <c r="AV471" s="315">
        <v>322</v>
      </c>
      <c r="AW471" s="315">
        <v>237</v>
      </c>
      <c r="AX471" s="314">
        <f>SUM(AY471:BC471)</f>
        <v>4755</v>
      </c>
      <c r="AY471" s="315">
        <v>319</v>
      </c>
      <c r="AZ471" s="315">
        <v>2721</v>
      </c>
      <c r="BA471" s="315">
        <v>344</v>
      </c>
      <c r="BB471" s="315">
        <v>1040</v>
      </c>
      <c r="BC471" s="315">
        <v>331</v>
      </c>
      <c r="BD471" s="314">
        <f>SUM(BE471:BL471)</f>
        <v>5340</v>
      </c>
      <c r="BE471" s="315">
        <v>2565</v>
      </c>
      <c r="BF471" s="315">
        <v>323</v>
      </c>
      <c r="BG471" s="315">
        <v>388</v>
      </c>
      <c r="BH471" s="315">
        <v>279</v>
      </c>
      <c r="BI471" s="315">
        <v>428</v>
      </c>
      <c r="BJ471" s="315">
        <v>621</v>
      </c>
      <c r="BK471" s="315">
        <v>389</v>
      </c>
      <c r="BL471" s="315">
        <v>347</v>
      </c>
      <c r="BM471" s="314">
        <f>SUM(BN471:BR471)</f>
        <v>1334</v>
      </c>
      <c r="BN471" s="315">
        <v>250</v>
      </c>
      <c r="BO471" s="315">
        <v>239</v>
      </c>
      <c r="BP471" s="315">
        <v>116</v>
      </c>
      <c r="BQ471" s="315">
        <v>87</v>
      </c>
      <c r="BR471" s="315">
        <v>642</v>
      </c>
      <c r="BS471" s="314">
        <f>SUM(BT471:CE471)</f>
        <v>3820</v>
      </c>
      <c r="BT471" s="364">
        <v>293</v>
      </c>
      <c r="BU471" s="315">
        <v>385</v>
      </c>
      <c r="BV471" s="315">
        <v>166</v>
      </c>
      <c r="BW471" s="315">
        <v>70</v>
      </c>
      <c r="BX471" s="315">
        <v>219</v>
      </c>
      <c r="BY471" s="315">
        <v>949</v>
      </c>
      <c r="BZ471" s="315">
        <v>132</v>
      </c>
      <c r="CA471" s="315">
        <v>292</v>
      </c>
      <c r="CB471" s="315">
        <v>389</v>
      </c>
      <c r="CC471" s="315">
        <v>157</v>
      </c>
      <c r="CD471" s="315">
        <v>433</v>
      </c>
      <c r="CE471" s="315">
        <v>335</v>
      </c>
      <c r="CF471" s="314">
        <f>SUM(CG471:CS471)</f>
        <v>3308</v>
      </c>
      <c r="CG471" s="315">
        <v>100</v>
      </c>
      <c r="CH471" s="315">
        <v>151</v>
      </c>
      <c r="CI471" s="315">
        <v>113</v>
      </c>
      <c r="CJ471" s="315">
        <v>446</v>
      </c>
      <c r="CK471" s="315">
        <v>957</v>
      </c>
      <c r="CL471" s="315">
        <v>75</v>
      </c>
      <c r="CM471" s="315">
        <v>575</v>
      </c>
      <c r="CN471" s="315">
        <v>183</v>
      </c>
      <c r="CO471" s="315">
        <v>32</v>
      </c>
      <c r="CP471" s="315">
        <v>99</v>
      </c>
      <c r="CQ471" s="315">
        <v>295</v>
      </c>
      <c r="CR471" s="315">
        <v>167</v>
      </c>
      <c r="CS471" s="315">
        <v>115</v>
      </c>
      <c r="CT471" s="314">
        <f>SUM(CU471:CY471)</f>
        <v>1750</v>
      </c>
      <c r="CU471" s="315">
        <v>710</v>
      </c>
      <c r="CV471" s="315">
        <v>392</v>
      </c>
      <c r="CW471" s="315">
        <v>136</v>
      </c>
      <c r="CX471" s="315">
        <v>299</v>
      </c>
      <c r="CY471" s="315">
        <v>213</v>
      </c>
      <c r="CZ471" s="314">
        <f>SUM(DA471:DF471)</f>
        <v>2993</v>
      </c>
      <c r="DA471" s="315">
        <v>72</v>
      </c>
      <c r="DB471" s="315">
        <v>73</v>
      </c>
      <c r="DC471" s="315">
        <v>468</v>
      </c>
      <c r="DD471" s="315">
        <v>1256</v>
      </c>
      <c r="DE471" s="315">
        <v>737</v>
      </c>
      <c r="DF471" s="315">
        <v>387</v>
      </c>
      <c r="DG471" s="314">
        <f>AM471+BS471+B471+O471+X471+AC471+AJ471+BD471+CF471+AX471+BM471+CT471+CZ471</f>
        <v>34118</v>
      </c>
      <c r="DH471" s="314">
        <f>SUM(DI471:DK471)</f>
        <v>1745</v>
      </c>
      <c r="DI471" s="315">
        <v>475</v>
      </c>
      <c r="DJ471" s="315">
        <v>645</v>
      </c>
      <c r="DK471" s="315">
        <v>625</v>
      </c>
      <c r="DL471" s="314">
        <f>SUM(DM471:DO471)</f>
        <v>1144</v>
      </c>
      <c r="DM471" s="315">
        <v>969</v>
      </c>
      <c r="DN471" s="316">
        <v>175</v>
      </c>
      <c r="DU471" s="1"/>
      <c r="DZ471" s="1"/>
      <c r="EA471" s="1"/>
    </row>
    <row r="472" spans="1:131" s="6" customFormat="1" ht="16.5" customHeight="1">
      <c r="A472" s="178" t="s">
        <v>5</v>
      </c>
      <c r="B472" s="314">
        <v>58015</v>
      </c>
      <c r="C472" s="315" t="s">
        <v>413</v>
      </c>
      <c r="D472" s="315" t="s">
        <v>413</v>
      </c>
      <c r="E472" s="315" t="s">
        <v>413</v>
      </c>
      <c r="F472" s="315" t="s">
        <v>413</v>
      </c>
      <c r="G472" s="315" t="s">
        <v>413</v>
      </c>
      <c r="H472" s="315" t="s">
        <v>413</v>
      </c>
      <c r="I472" s="315" t="s">
        <v>413</v>
      </c>
      <c r="J472" s="315" t="s">
        <v>413</v>
      </c>
      <c r="K472" s="315" t="s">
        <v>413</v>
      </c>
      <c r="L472" s="315" t="s">
        <v>413</v>
      </c>
      <c r="M472" s="315" t="s">
        <v>413</v>
      </c>
      <c r="N472" s="315" t="s">
        <v>413</v>
      </c>
      <c r="O472" s="314">
        <v>18881</v>
      </c>
      <c r="P472" s="315" t="s">
        <v>413</v>
      </c>
      <c r="Q472" s="315" t="s">
        <v>413</v>
      </c>
      <c r="R472" s="315" t="s">
        <v>413</v>
      </c>
      <c r="S472" s="315" t="s">
        <v>413</v>
      </c>
      <c r="T472" s="315" t="s">
        <v>413</v>
      </c>
      <c r="U472" s="315" t="s">
        <v>413</v>
      </c>
      <c r="V472" s="315" t="s">
        <v>413</v>
      </c>
      <c r="W472" s="315" t="s">
        <v>413</v>
      </c>
      <c r="X472" s="314">
        <v>21182</v>
      </c>
      <c r="Y472" s="315" t="s">
        <v>413</v>
      </c>
      <c r="Z472" s="315" t="s">
        <v>413</v>
      </c>
      <c r="AA472" s="315" t="s">
        <v>413</v>
      </c>
      <c r="AB472" s="315" t="s">
        <v>413</v>
      </c>
      <c r="AC472" s="314">
        <v>17723</v>
      </c>
      <c r="AD472" s="315" t="s">
        <v>413</v>
      </c>
      <c r="AE472" s="315" t="s">
        <v>413</v>
      </c>
      <c r="AF472" s="315" t="s">
        <v>413</v>
      </c>
      <c r="AG472" s="315" t="s">
        <v>413</v>
      </c>
      <c r="AH472" s="315" t="s">
        <v>413</v>
      </c>
      <c r="AI472" s="315" t="s">
        <v>413</v>
      </c>
      <c r="AJ472" s="314">
        <v>2312</v>
      </c>
      <c r="AK472" s="315" t="s">
        <v>413</v>
      </c>
      <c r="AL472" s="315" t="s">
        <v>413</v>
      </c>
      <c r="AM472" s="314">
        <v>34945</v>
      </c>
      <c r="AN472" s="315" t="s">
        <v>413</v>
      </c>
      <c r="AO472" s="315" t="s">
        <v>413</v>
      </c>
      <c r="AP472" s="315" t="s">
        <v>413</v>
      </c>
      <c r="AQ472" s="315" t="s">
        <v>413</v>
      </c>
      <c r="AR472" s="315" t="s">
        <v>413</v>
      </c>
      <c r="AS472" s="315" t="s">
        <v>413</v>
      </c>
      <c r="AT472" s="315" t="s">
        <v>413</v>
      </c>
      <c r="AU472" s="315" t="s">
        <v>413</v>
      </c>
      <c r="AV472" s="315" t="s">
        <v>413</v>
      </c>
      <c r="AW472" s="315" t="s">
        <v>413</v>
      </c>
      <c r="AX472" s="314">
        <v>47848</v>
      </c>
      <c r="AY472" s="315" t="s">
        <v>413</v>
      </c>
      <c r="AZ472" s="315" t="s">
        <v>413</v>
      </c>
      <c r="BA472" s="315" t="s">
        <v>413</v>
      </c>
      <c r="BB472" s="315" t="s">
        <v>413</v>
      </c>
      <c r="BC472" s="315" t="s">
        <v>413</v>
      </c>
      <c r="BD472" s="314">
        <v>79038</v>
      </c>
      <c r="BE472" s="315" t="s">
        <v>413</v>
      </c>
      <c r="BF472" s="315" t="s">
        <v>413</v>
      </c>
      <c r="BG472" s="315" t="s">
        <v>413</v>
      </c>
      <c r="BH472" s="315" t="s">
        <v>413</v>
      </c>
      <c r="BI472" s="315" t="s">
        <v>413</v>
      </c>
      <c r="BJ472" s="315" t="s">
        <v>413</v>
      </c>
      <c r="BK472" s="315" t="s">
        <v>413</v>
      </c>
      <c r="BL472" s="315" t="s">
        <v>413</v>
      </c>
      <c r="BM472" s="314">
        <v>22953</v>
      </c>
      <c r="BN472" s="315" t="s">
        <v>413</v>
      </c>
      <c r="BO472" s="315" t="s">
        <v>413</v>
      </c>
      <c r="BP472" s="315" t="s">
        <v>413</v>
      </c>
      <c r="BQ472" s="315" t="s">
        <v>413</v>
      </c>
      <c r="BR472" s="315" t="s">
        <v>413</v>
      </c>
      <c r="BS472" s="314">
        <v>42858</v>
      </c>
      <c r="BT472" s="364" t="s">
        <v>413</v>
      </c>
      <c r="BU472" s="315" t="s">
        <v>413</v>
      </c>
      <c r="BV472" s="315" t="s">
        <v>413</v>
      </c>
      <c r="BW472" s="315" t="s">
        <v>413</v>
      </c>
      <c r="BX472" s="315" t="s">
        <v>413</v>
      </c>
      <c r="BY472" s="315" t="s">
        <v>413</v>
      </c>
      <c r="BZ472" s="315" t="s">
        <v>413</v>
      </c>
      <c r="CA472" s="315" t="s">
        <v>413</v>
      </c>
      <c r="CB472" s="315" t="s">
        <v>413</v>
      </c>
      <c r="CC472" s="315" t="s">
        <v>413</v>
      </c>
      <c r="CD472" s="315" t="s">
        <v>413</v>
      </c>
      <c r="CE472" s="315" t="s">
        <v>413</v>
      </c>
      <c r="CF472" s="314">
        <v>43327</v>
      </c>
      <c r="CG472" s="315" t="s">
        <v>413</v>
      </c>
      <c r="CH472" s="315" t="s">
        <v>413</v>
      </c>
      <c r="CI472" s="315" t="s">
        <v>413</v>
      </c>
      <c r="CJ472" s="315" t="s">
        <v>413</v>
      </c>
      <c r="CK472" s="315" t="s">
        <v>413</v>
      </c>
      <c r="CL472" s="315" t="s">
        <v>413</v>
      </c>
      <c r="CM472" s="315" t="s">
        <v>413</v>
      </c>
      <c r="CN472" s="315" t="s">
        <v>413</v>
      </c>
      <c r="CO472" s="315" t="s">
        <v>413</v>
      </c>
      <c r="CP472" s="315" t="s">
        <v>413</v>
      </c>
      <c r="CQ472" s="315" t="s">
        <v>413</v>
      </c>
      <c r="CR472" s="315" t="s">
        <v>413</v>
      </c>
      <c r="CS472" s="315" t="s">
        <v>413</v>
      </c>
      <c r="CT472" s="314">
        <v>22532</v>
      </c>
      <c r="CU472" s="315" t="s">
        <v>413</v>
      </c>
      <c r="CV472" s="315" t="s">
        <v>413</v>
      </c>
      <c r="CW472" s="315" t="s">
        <v>413</v>
      </c>
      <c r="CX472" s="315" t="s">
        <v>413</v>
      </c>
      <c r="CY472" s="315" t="s">
        <v>413</v>
      </c>
      <c r="CZ472" s="314">
        <v>43812</v>
      </c>
      <c r="DA472" s="315" t="s">
        <v>413</v>
      </c>
      <c r="DB472" s="315" t="s">
        <v>413</v>
      </c>
      <c r="DC472" s="315" t="s">
        <v>413</v>
      </c>
      <c r="DD472" s="315" t="s">
        <v>413</v>
      </c>
      <c r="DE472" s="315" t="s">
        <v>413</v>
      </c>
      <c r="DF472" s="315" t="s">
        <v>413</v>
      </c>
      <c r="DG472" s="314">
        <f>AM472+BS472+B472+O472+X472+AC472+AJ472+BD472+CF472+AX472+BM472+CT472+CZ472</f>
        <v>455426</v>
      </c>
      <c r="DH472" s="314">
        <f>SUM(DI472:DK472)</f>
        <v>8699</v>
      </c>
      <c r="DI472" s="315">
        <v>3275</v>
      </c>
      <c r="DJ472" s="315">
        <v>3327</v>
      </c>
      <c r="DK472" s="315">
        <v>2097</v>
      </c>
      <c r="DL472" s="314">
        <f>SUM(DM472:DO472)</f>
        <v>13608</v>
      </c>
      <c r="DM472" s="315">
        <v>10662</v>
      </c>
      <c r="DN472" s="316">
        <v>2946</v>
      </c>
      <c r="DU472" s="1"/>
      <c r="DZ472" s="1"/>
      <c r="EA472" s="1"/>
    </row>
    <row r="473" spans="1:131" s="6" customFormat="1" ht="16.5" customHeight="1">
      <c r="A473" s="294" t="s">
        <v>6</v>
      </c>
      <c r="B473" s="331">
        <v>6.2</v>
      </c>
      <c r="C473" s="257">
        <v>6.1</v>
      </c>
      <c r="D473" s="332">
        <v>8.8000000000000007</v>
      </c>
      <c r="E473" s="332">
        <v>7.3</v>
      </c>
      <c r="F473" s="332">
        <v>8.4</v>
      </c>
      <c r="G473" s="332">
        <v>8.9</v>
      </c>
      <c r="H473" s="332">
        <v>5.6</v>
      </c>
      <c r="I473" s="332">
        <v>7</v>
      </c>
      <c r="J473" s="332">
        <v>8.6999999999999993</v>
      </c>
      <c r="K473" s="332">
        <v>6.1</v>
      </c>
      <c r="L473" s="332">
        <v>5.0999999999999996</v>
      </c>
      <c r="M473" s="332">
        <v>7.8</v>
      </c>
      <c r="N473" s="333">
        <v>5.5</v>
      </c>
      <c r="O473" s="331">
        <v>6.2</v>
      </c>
      <c r="P473" s="257">
        <v>5.2</v>
      </c>
      <c r="Q473" s="332">
        <v>4.4000000000000004</v>
      </c>
      <c r="R473" s="332">
        <v>5.5</v>
      </c>
      <c r="S473" s="332">
        <v>10</v>
      </c>
      <c r="T473" s="332">
        <v>7.6</v>
      </c>
      <c r="U473" s="332">
        <v>7.3</v>
      </c>
      <c r="V473" s="332">
        <v>8.6</v>
      </c>
      <c r="W473" s="333">
        <v>5.2</v>
      </c>
      <c r="X473" s="331">
        <v>5.8</v>
      </c>
      <c r="Y473" s="257">
        <v>7.6</v>
      </c>
      <c r="Z473" s="332">
        <v>5.7</v>
      </c>
      <c r="AA473" s="332">
        <v>4.8</v>
      </c>
      <c r="AB473" s="333">
        <v>6.5</v>
      </c>
      <c r="AC473" s="331">
        <v>6.5</v>
      </c>
      <c r="AD473" s="257">
        <v>9.1</v>
      </c>
      <c r="AE473" s="332">
        <v>5.9</v>
      </c>
      <c r="AF473" s="332">
        <v>8.8000000000000007</v>
      </c>
      <c r="AG473" s="332">
        <v>5.4</v>
      </c>
      <c r="AH473" s="332">
        <v>7.3</v>
      </c>
      <c r="AI473" s="333">
        <v>5.8</v>
      </c>
      <c r="AJ473" s="331">
        <v>6.9</v>
      </c>
      <c r="AK473" s="257">
        <v>7.7</v>
      </c>
      <c r="AL473" s="333">
        <v>6.2</v>
      </c>
      <c r="AM473" s="331">
        <v>5.3</v>
      </c>
      <c r="AN473" s="257">
        <v>8.1</v>
      </c>
      <c r="AO473" s="332">
        <v>6.9</v>
      </c>
      <c r="AP473" s="332">
        <v>5.6</v>
      </c>
      <c r="AQ473" s="332">
        <v>7.8</v>
      </c>
      <c r="AR473" s="332">
        <v>4.8</v>
      </c>
      <c r="AS473" s="332">
        <v>6.4</v>
      </c>
      <c r="AT473" s="332">
        <v>5</v>
      </c>
      <c r="AU473" s="332">
        <v>4.5</v>
      </c>
      <c r="AV473" s="332">
        <v>4.8</v>
      </c>
      <c r="AW473" s="333">
        <v>6.4</v>
      </c>
      <c r="AX473" s="331">
        <v>6.4</v>
      </c>
      <c r="AY473" s="257">
        <v>7.8</v>
      </c>
      <c r="AZ473" s="332">
        <v>6</v>
      </c>
      <c r="BA473" s="332">
        <v>6.5</v>
      </c>
      <c r="BB473" s="332">
        <v>7.4</v>
      </c>
      <c r="BC473" s="333">
        <v>5.0999999999999996</v>
      </c>
      <c r="BD473" s="331">
        <v>5</v>
      </c>
      <c r="BE473" s="257">
        <v>2.8</v>
      </c>
      <c r="BF473" s="332">
        <v>5.7</v>
      </c>
      <c r="BG473" s="332">
        <v>4.5</v>
      </c>
      <c r="BH473" s="332">
        <v>6.3</v>
      </c>
      <c r="BI473" s="332">
        <v>4.0999999999999996</v>
      </c>
      <c r="BJ473" s="332">
        <v>7.2</v>
      </c>
      <c r="BK473" s="332">
        <v>5.6</v>
      </c>
      <c r="BL473" s="333">
        <v>6</v>
      </c>
      <c r="BM473" s="331">
        <v>6.1</v>
      </c>
      <c r="BN473" s="257">
        <v>5.3</v>
      </c>
      <c r="BO473" s="332">
        <v>6.8</v>
      </c>
      <c r="BP473" s="332">
        <v>5.7</v>
      </c>
      <c r="BQ473" s="332">
        <v>7.4</v>
      </c>
      <c r="BR473" s="333">
        <v>6.1</v>
      </c>
      <c r="BS473" s="331">
        <v>6.8</v>
      </c>
      <c r="BT473" s="257">
        <v>7.5</v>
      </c>
      <c r="BU473" s="332">
        <v>8</v>
      </c>
      <c r="BV473" s="332">
        <v>8.3000000000000007</v>
      </c>
      <c r="BW473" s="332">
        <v>5.6</v>
      </c>
      <c r="BX473" s="332">
        <v>9.1</v>
      </c>
      <c r="BY473" s="332">
        <v>6.2</v>
      </c>
      <c r="BZ473" s="332">
        <v>7.4</v>
      </c>
      <c r="CA473" s="332">
        <v>8.9</v>
      </c>
      <c r="CB473" s="332">
        <v>6</v>
      </c>
      <c r="CC473" s="332">
        <v>8</v>
      </c>
      <c r="CD473" s="332">
        <v>5.5</v>
      </c>
      <c r="CE473" s="333">
        <v>5</v>
      </c>
      <c r="CF473" s="331">
        <v>6.6</v>
      </c>
      <c r="CG473" s="257">
        <v>9</v>
      </c>
      <c r="CH473" s="332">
        <v>10</v>
      </c>
      <c r="CI473" s="332">
        <v>5.7</v>
      </c>
      <c r="CJ473" s="332">
        <v>7.2</v>
      </c>
      <c r="CK473" s="332">
        <v>4.3</v>
      </c>
      <c r="CL473" s="332">
        <v>7</v>
      </c>
      <c r="CM473" s="332">
        <v>7.1</v>
      </c>
      <c r="CN473" s="332">
        <v>8.4</v>
      </c>
      <c r="CO473" s="332">
        <v>8</v>
      </c>
      <c r="CP473" s="332">
        <v>8.3000000000000007</v>
      </c>
      <c r="CQ473" s="332">
        <v>8.1</v>
      </c>
      <c r="CR473" s="332">
        <v>7.6</v>
      </c>
      <c r="CS473" s="333">
        <v>7.1</v>
      </c>
      <c r="CT473" s="331">
        <v>5.3</v>
      </c>
      <c r="CU473" s="257">
        <v>5.2</v>
      </c>
      <c r="CV473" s="332">
        <v>4.9000000000000004</v>
      </c>
      <c r="CW473" s="332">
        <v>5.5</v>
      </c>
      <c r="CX473" s="332">
        <v>5.7</v>
      </c>
      <c r="CY473" s="333">
        <v>5.8</v>
      </c>
      <c r="CZ473" s="331">
        <v>7.9</v>
      </c>
      <c r="DA473" s="257">
        <v>8.6</v>
      </c>
      <c r="DB473" s="332">
        <v>10.199999999999999</v>
      </c>
      <c r="DC473" s="332">
        <v>6.4</v>
      </c>
      <c r="DD473" s="332">
        <v>7.6</v>
      </c>
      <c r="DE473" s="332">
        <v>9.1999999999999993</v>
      </c>
      <c r="DF473" s="333">
        <v>9.4</v>
      </c>
      <c r="DG473" s="331">
        <v>6.1</v>
      </c>
      <c r="DH473" s="331" t="s">
        <v>413</v>
      </c>
      <c r="DI473" s="257">
        <v>7.2</v>
      </c>
      <c r="DJ473" s="332">
        <v>8.1999999999999993</v>
      </c>
      <c r="DK473" s="333">
        <v>5.4</v>
      </c>
      <c r="DL473" s="390" t="s">
        <v>413</v>
      </c>
      <c r="DM473" s="257">
        <v>9</v>
      </c>
      <c r="DN473" s="333">
        <v>8.4</v>
      </c>
      <c r="DO473" s="41"/>
    </row>
    <row r="474" spans="1:131" s="16" customFormat="1" ht="16.5" customHeight="1">
      <c r="A474" s="55" t="s">
        <v>232</v>
      </c>
      <c r="BF474" s="30"/>
    </row>
    <row r="475" spans="1:131" s="17" customFormat="1" ht="16.5" customHeight="1">
      <c r="A475" s="55" t="s">
        <v>4</v>
      </c>
    </row>
    <row r="476" spans="1:131" s="17" customFormat="1" ht="16.5" customHeight="1">
      <c r="A476" s="55" t="s">
        <v>3</v>
      </c>
    </row>
    <row r="477" spans="1:131" s="6" customFormat="1" ht="16.5" customHeight="1">
      <c r="A477" s="34"/>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c r="BB477" s="17"/>
      <c r="BC477" s="17"/>
      <c r="BD477" s="17"/>
      <c r="BE477" s="213"/>
      <c r="BF477" s="213"/>
      <c r="BG477" s="17"/>
      <c r="BH477" s="17"/>
      <c r="BI477" s="17"/>
      <c r="BJ477" s="17"/>
      <c r="BK477" s="17"/>
      <c r="BL477" s="17"/>
      <c r="BM477" s="17"/>
      <c r="BN477" s="17"/>
      <c r="BO477" s="17"/>
      <c r="BP477" s="17"/>
      <c r="BQ477" s="17"/>
      <c r="BR477" s="17"/>
      <c r="BS477" s="17"/>
      <c r="BT477" s="17"/>
      <c r="BU477" s="17"/>
      <c r="BV477" s="17"/>
      <c r="BW477" s="17"/>
      <c r="BX477" s="17"/>
      <c r="BY477" s="17"/>
      <c r="BZ477" s="17"/>
      <c r="CA477" s="17"/>
      <c r="CB477" s="17"/>
      <c r="CC477" s="17"/>
      <c r="CD477" s="17"/>
      <c r="CE477" s="17"/>
      <c r="CF477" s="17"/>
      <c r="CG477" s="17"/>
      <c r="CH477" s="17"/>
      <c r="CI477" s="17"/>
      <c r="CJ477" s="17"/>
      <c r="CK477" s="17"/>
      <c r="CL477" s="17"/>
      <c r="CM477" s="17"/>
      <c r="CN477" s="17"/>
      <c r="CO477" s="17"/>
      <c r="CP477" s="17"/>
      <c r="CQ477" s="17"/>
      <c r="CR477" s="17"/>
      <c r="CS477" s="17"/>
      <c r="CT477" s="17"/>
      <c r="CU477" s="17"/>
      <c r="CV477" s="17"/>
      <c r="CW477" s="17"/>
      <c r="CX477" s="17"/>
      <c r="CY477" s="17"/>
      <c r="CZ477" s="17"/>
      <c r="DA477" s="17"/>
      <c r="DB477" s="17"/>
      <c r="DC477" s="17"/>
      <c r="DD477" s="17"/>
      <c r="DE477" s="17"/>
      <c r="DF477" s="17"/>
      <c r="DG477" s="17"/>
      <c r="DH477" s="17"/>
      <c r="DI477" s="17"/>
      <c r="DJ477" s="17"/>
      <c r="DK477" s="17"/>
      <c r="DL477" s="17"/>
      <c r="DM477" s="17"/>
      <c r="DN477" s="17"/>
    </row>
    <row r="478" spans="1:131" ht="19.5" customHeight="1">
      <c r="A478" s="8" t="s">
        <v>630</v>
      </c>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30"/>
      <c r="AN478" s="30"/>
      <c r="AO478" s="30"/>
      <c r="AP478" s="16"/>
      <c r="AQ478" s="16"/>
      <c r="AR478" s="16"/>
      <c r="AS478" s="16"/>
      <c r="AT478" s="16"/>
      <c r="AU478" s="16"/>
      <c r="AV478" s="16"/>
      <c r="AW478" s="16"/>
      <c r="AX478" s="16"/>
      <c r="AY478" s="16"/>
      <c r="AZ478" s="16"/>
      <c r="BA478" s="16"/>
      <c r="BB478" s="16"/>
      <c r="BC478" s="16"/>
      <c r="BD478" s="30"/>
      <c r="BE478" s="30"/>
      <c r="BF478" s="16"/>
      <c r="BG478" s="16"/>
      <c r="BH478" s="77"/>
      <c r="BI478" s="16"/>
      <c r="BJ478" s="16"/>
      <c r="BK478" s="16"/>
      <c r="BL478" s="16"/>
      <c r="BM478" s="16"/>
      <c r="BN478" s="16"/>
      <c r="BO478" s="16"/>
      <c r="BP478" s="16"/>
      <c r="BQ478" s="16"/>
      <c r="BR478" s="16"/>
      <c r="BS478" s="16"/>
      <c r="BT478" s="16"/>
      <c r="BU478" s="16"/>
      <c r="BV478" s="16"/>
      <c r="BW478" s="16"/>
      <c r="BX478" s="16"/>
      <c r="BY478" s="16"/>
      <c r="BZ478" s="16"/>
      <c r="CA478" s="16"/>
      <c r="CB478" s="16"/>
      <c r="CC478" s="16"/>
      <c r="CD478" s="16"/>
      <c r="CE478" s="16"/>
      <c r="CF478" s="16"/>
      <c r="CG478" s="16"/>
      <c r="CH478" s="16"/>
      <c r="CI478" s="16"/>
      <c r="CJ478" s="16"/>
      <c r="CK478" s="16"/>
      <c r="CL478" s="16"/>
      <c r="CM478" s="16"/>
      <c r="CN478" s="16"/>
      <c r="CO478" s="16"/>
      <c r="CP478" s="16"/>
      <c r="CQ478" s="16"/>
      <c r="CR478" s="16"/>
      <c r="CS478" s="16"/>
      <c r="CT478" s="16"/>
      <c r="CU478" s="16"/>
      <c r="CV478" s="16"/>
      <c r="CW478" s="16"/>
      <c r="CX478" s="16"/>
      <c r="CY478" s="16"/>
      <c r="CZ478" s="16"/>
      <c r="DA478" s="16"/>
      <c r="DB478" s="16"/>
      <c r="DC478" s="16"/>
      <c r="DD478" s="16"/>
      <c r="DE478" s="16"/>
      <c r="DF478" s="16"/>
      <c r="DG478" s="16"/>
      <c r="DH478" s="30"/>
      <c r="DI478" s="16"/>
      <c r="DJ478" s="16"/>
      <c r="DK478" s="16"/>
      <c r="DL478" s="16"/>
      <c r="DM478" s="16"/>
      <c r="DN478" s="16"/>
    </row>
    <row r="479" spans="1:131" ht="20.25" customHeight="1">
      <c r="A479" s="63" t="s">
        <v>9</v>
      </c>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253"/>
      <c r="AN479" s="30"/>
      <c r="AO479" s="30"/>
      <c r="AP479" s="16"/>
      <c r="AQ479" s="16"/>
      <c r="AR479" s="16"/>
      <c r="AS479" s="16"/>
      <c r="AT479" s="16"/>
      <c r="AU479" s="16"/>
      <c r="AV479" s="16"/>
      <c r="AW479" s="16"/>
      <c r="AX479" s="16"/>
      <c r="AY479" s="16"/>
      <c r="AZ479" s="16"/>
      <c r="BA479" s="16"/>
      <c r="BB479" s="16"/>
      <c r="BC479" s="16"/>
      <c r="BD479" s="213"/>
      <c r="BE479" s="124"/>
      <c r="BF479" s="30"/>
      <c r="BG479" s="30"/>
      <c r="BH479" s="77"/>
      <c r="BI479" s="30"/>
      <c r="BJ479" s="30"/>
      <c r="BK479" s="16"/>
      <c r="BL479" s="16"/>
      <c r="BM479" s="16"/>
      <c r="BN479" s="16"/>
      <c r="BO479" s="16"/>
      <c r="BP479" s="16"/>
      <c r="BQ479" s="16"/>
      <c r="BR479" s="16"/>
      <c r="BS479" s="16"/>
      <c r="BT479" s="16"/>
      <c r="BU479" s="16"/>
      <c r="BV479" s="16"/>
      <c r="BW479" s="16"/>
      <c r="BX479" s="16"/>
      <c r="BY479" s="16"/>
      <c r="BZ479" s="16"/>
      <c r="CA479" s="16"/>
      <c r="CB479" s="16"/>
      <c r="CC479" s="16"/>
      <c r="CD479" s="16"/>
      <c r="CE479" s="16"/>
      <c r="CF479" s="16"/>
      <c r="CG479" s="16"/>
      <c r="CH479" s="16"/>
      <c r="CI479" s="16"/>
      <c r="CJ479" s="16"/>
      <c r="CK479" s="16"/>
      <c r="CL479" s="16"/>
      <c r="CM479" s="16"/>
      <c r="CN479" s="16"/>
      <c r="CO479" s="16"/>
      <c r="CP479" s="16"/>
      <c r="CQ479" s="16"/>
      <c r="CR479" s="16"/>
      <c r="CS479" s="16"/>
      <c r="CT479" s="16"/>
      <c r="CU479" s="16"/>
      <c r="CV479" s="16"/>
      <c r="CW479" s="16"/>
      <c r="CX479" s="16"/>
      <c r="CY479" s="16"/>
      <c r="CZ479" s="16"/>
      <c r="DA479" s="16"/>
      <c r="DB479" s="16"/>
      <c r="DC479" s="16"/>
      <c r="DD479" s="16"/>
      <c r="DE479" s="16"/>
      <c r="DF479" s="16"/>
      <c r="DG479" s="16"/>
      <c r="DH479" s="30"/>
      <c r="DI479" s="16"/>
      <c r="DJ479" s="16"/>
      <c r="DK479" s="16"/>
      <c r="DL479" s="16"/>
      <c r="DM479" s="16"/>
      <c r="DN479" s="16"/>
    </row>
    <row r="480" spans="1:131" s="7" customFormat="1" ht="25.15" customHeight="1">
      <c r="A480" s="142"/>
      <c r="B480" s="246" t="s">
        <v>568</v>
      </c>
      <c r="C480" s="236" t="s">
        <v>384</v>
      </c>
      <c r="D480" s="236" t="s">
        <v>392</v>
      </c>
      <c r="E480" s="236" t="s">
        <v>385</v>
      </c>
      <c r="F480" s="236" t="s">
        <v>393</v>
      </c>
      <c r="G480" s="236" t="s">
        <v>386</v>
      </c>
      <c r="H480" s="236" t="s">
        <v>387</v>
      </c>
      <c r="I480" s="236" t="s">
        <v>388</v>
      </c>
      <c r="J480" s="236" t="s">
        <v>394</v>
      </c>
      <c r="K480" s="236" t="s">
        <v>395</v>
      </c>
      <c r="L480" s="236" t="s">
        <v>389</v>
      </c>
      <c r="M480" s="236" t="s">
        <v>390</v>
      </c>
      <c r="N480" s="236" t="s">
        <v>391</v>
      </c>
      <c r="O480" s="246" t="s">
        <v>569</v>
      </c>
      <c r="P480" s="236" t="s">
        <v>319</v>
      </c>
      <c r="Q480" s="236" t="s">
        <v>323</v>
      </c>
      <c r="R480" s="236" t="s">
        <v>324</v>
      </c>
      <c r="S480" s="236" t="s">
        <v>320</v>
      </c>
      <c r="T480" s="236" t="s">
        <v>325</v>
      </c>
      <c r="U480" s="236" t="s">
        <v>321</v>
      </c>
      <c r="V480" s="236" t="s">
        <v>322</v>
      </c>
      <c r="W480" s="236" t="s">
        <v>326</v>
      </c>
      <c r="X480" s="246" t="s">
        <v>354</v>
      </c>
      <c r="Y480" s="236" t="s">
        <v>355</v>
      </c>
      <c r="Z480" s="236" t="s">
        <v>356</v>
      </c>
      <c r="AA480" s="236" t="s">
        <v>357</v>
      </c>
      <c r="AB480" s="236" t="s">
        <v>358</v>
      </c>
      <c r="AC480" s="246" t="s">
        <v>496</v>
      </c>
      <c r="AD480" s="236" t="s">
        <v>313</v>
      </c>
      <c r="AE480" s="236" t="s">
        <v>314</v>
      </c>
      <c r="AF480" s="236" t="s">
        <v>315</v>
      </c>
      <c r="AG480" s="236" t="s">
        <v>316</v>
      </c>
      <c r="AH480" s="236" t="s">
        <v>317</v>
      </c>
      <c r="AI480" s="236" t="s">
        <v>318</v>
      </c>
      <c r="AJ480" s="246" t="s">
        <v>402</v>
      </c>
      <c r="AK480" s="236" t="s">
        <v>403</v>
      </c>
      <c r="AL480" s="236" t="s">
        <v>404</v>
      </c>
      <c r="AM480" s="246" t="s">
        <v>566</v>
      </c>
      <c r="AN480" s="236" t="s">
        <v>344</v>
      </c>
      <c r="AO480" s="236" t="s">
        <v>345</v>
      </c>
      <c r="AP480" s="236" t="s">
        <v>346</v>
      </c>
      <c r="AQ480" s="236" t="s">
        <v>347</v>
      </c>
      <c r="AR480" s="236" t="s">
        <v>338</v>
      </c>
      <c r="AS480" s="236" t="s">
        <v>339</v>
      </c>
      <c r="AT480" s="236" t="s">
        <v>340</v>
      </c>
      <c r="AU480" s="236" t="s">
        <v>342</v>
      </c>
      <c r="AV480" s="236" t="s">
        <v>343</v>
      </c>
      <c r="AW480" s="236" t="s">
        <v>341</v>
      </c>
      <c r="AX480" s="246" t="s">
        <v>567</v>
      </c>
      <c r="AY480" s="236" t="s">
        <v>335</v>
      </c>
      <c r="AZ480" s="236" t="s">
        <v>333</v>
      </c>
      <c r="BA480" s="236" t="s">
        <v>336</v>
      </c>
      <c r="BB480" s="236" t="s">
        <v>334</v>
      </c>
      <c r="BC480" s="236" t="s">
        <v>337</v>
      </c>
      <c r="BD480" s="247" t="s">
        <v>497</v>
      </c>
      <c r="BE480" s="236" t="s">
        <v>305</v>
      </c>
      <c r="BF480" s="236" t="s">
        <v>306</v>
      </c>
      <c r="BG480" s="236" t="s">
        <v>307</v>
      </c>
      <c r="BH480" s="236" t="s">
        <v>308</v>
      </c>
      <c r="BI480" s="236" t="s">
        <v>309</v>
      </c>
      <c r="BJ480" s="236" t="s">
        <v>310</v>
      </c>
      <c r="BK480" s="236" t="s">
        <v>311</v>
      </c>
      <c r="BL480" s="236" t="s">
        <v>312</v>
      </c>
      <c r="BM480" s="246" t="s">
        <v>327</v>
      </c>
      <c r="BN480" s="236" t="s">
        <v>330</v>
      </c>
      <c r="BO480" s="236" t="s">
        <v>328</v>
      </c>
      <c r="BP480" s="236" t="s">
        <v>331</v>
      </c>
      <c r="BQ480" s="236" t="s">
        <v>332</v>
      </c>
      <c r="BR480" s="236" t="s">
        <v>329</v>
      </c>
      <c r="BS480" s="246" t="s">
        <v>564</v>
      </c>
      <c r="BT480" s="236" t="s">
        <v>364</v>
      </c>
      <c r="BU480" s="236" t="s">
        <v>365</v>
      </c>
      <c r="BV480" s="236" t="s">
        <v>368</v>
      </c>
      <c r="BW480" s="236" t="s">
        <v>369</v>
      </c>
      <c r="BX480" s="236" t="s">
        <v>359</v>
      </c>
      <c r="BY480" s="236" t="s">
        <v>360</v>
      </c>
      <c r="BZ480" s="236" t="s">
        <v>361</v>
      </c>
      <c r="CA480" s="236" t="s">
        <v>362</v>
      </c>
      <c r="CB480" s="236" t="s">
        <v>363</v>
      </c>
      <c r="CC480" s="236" t="s">
        <v>366</v>
      </c>
      <c r="CD480" s="236" t="s">
        <v>367</v>
      </c>
      <c r="CE480" s="236" t="s">
        <v>370</v>
      </c>
      <c r="CF480" s="246" t="s">
        <v>565</v>
      </c>
      <c r="CG480" s="236" t="s">
        <v>371</v>
      </c>
      <c r="CH480" s="236" t="s">
        <v>379</v>
      </c>
      <c r="CI480" s="236" t="s">
        <v>372</v>
      </c>
      <c r="CJ480" s="236" t="s">
        <v>380</v>
      </c>
      <c r="CK480" s="236" t="s">
        <v>373</v>
      </c>
      <c r="CL480" s="236" t="s">
        <v>374</v>
      </c>
      <c r="CM480" s="236" t="s">
        <v>381</v>
      </c>
      <c r="CN480" s="236" t="s">
        <v>375</v>
      </c>
      <c r="CO480" s="236" t="s">
        <v>382</v>
      </c>
      <c r="CP480" s="236" t="s">
        <v>376</v>
      </c>
      <c r="CQ480" s="236" t="s">
        <v>383</v>
      </c>
      <c r="CR480" s="236" t="s">
        <v>377</v>
      </c>
      <c r="CS480" s="236" t="s">
        <v>378</v>
      </c>
      <c r="CT480" s="246" t="s">
        <v>348</v>
      </c>
      <c r="CU480" s="236" t="s">
        <v>349</v>
      </c>
      <c r="CV480" s="236" t="s">
        <v>350</v>
      </c>
      <c r="CW480" s="236" t="s">
        <v>351</v>
      </c>
      <c r="CX480" s="236" t="s">
        <v>352</v>
      </c>
      <c r="CY480" s="236" t="s">
        <v>353</v>
      </c>
      <c r="CZ480" s="246" t="s">
        <v>498</v>
      </c>
      <c r="DA480" s="236" t="s">
        <v>396</v>
      </c>
      <c r="DB480" s="236" t="s">
        <v>397</v>
      </c>
      <c r="DC480" s="236" t="s">
        <v>398</v>
      </c>
      <c r="DD480" s="236" t="s">
        <v>399</v>
      </c>
      <c r="DE480" s="236" t="s">
        <v>400</v>
      </c>
      <c r="DF480" s="236" t="s">
        <v>401</v>
      </c>
      <c r="DG480" s="246" t="s">
        <v>405</v>
      </c>
      <c r="DH480" s="246" t="s">
        <v>406</v>
      </c>
      <c r="DI480" s="236" t="s">
        <v>407</v>
      </c>
      <c r="DJ480" s="236" t="s">
        <v>408</v>
      </c>
      <c r="DK480" s="236" t="s">
        <v>409</v>
      </c>
      <c r="DL480" s="246" t="s">
        <v>410</v>
      </c>
      <c r="DM480" s="236" t="s">
        <v>411</v>
      </c>
      <c r="DN480" s="239" t="s">
        <v>412</v>
      </c>
      <c r="DO480" s="23"/>
      <c r="DP480" s="23"/>
      <c r="DQ480" s="23"/>
      <c r="DR480" s="23"/>
      <c r="DS480" s="23"/>
      <c r="DT480" s="23"/>
    </row>
    <row r="481" spans="1:142" s="6" customFormat="1" ht="16.5" customHeight="1">
      <c r="A481" s="295" t="s">
        <v>546</v>
      </c>
      <c r="B481" s="313"/>
      <c r="C481" s="303"/>
      <c r="D481" s="303"/>
      <c r="E481" s="303"/>
      <c r="F481" s="303"/>
      <c r="G481" s="303"/>
      <c r="H481" s="303"/>
      <c r="I481" s="303"/>
      <c r="J481" s="303"/>
      <c r="K481" s="303"/>
      <c r="L481" s="303"/>
      <c r="M481" s="303"/>
      <c r="N481" s="303"/>
      <c r="O481" s="313"/>
      <c r="P481" s="303"/>
      <c r="Q481" s="303"/>
      <c r="R481" s="303"/>
      <c r="S481" s="303"/>
      <c r="T481" s="303"/>
      <c r="U481" s="303"/>
      <c r="V481" s="303"/>
      <c r="W481" s="303"/>
      <c r="X481" s="313"/>
      <c r="Y481" s="303"/>
      <c r="Z481" s="303"/>
      <c r="AA481" s="303"/>
      <c r="AB481" s="303"/>
      <c r="AC481" s="313"/>
      <c r="AD481" s="303"/>
      <c r="AE481" s="303"/>
      <c r="AF481" s="303"/>
      <c r="AG481" s="303"/>
      <c r="AH481" s="303"/>
      <c r="AI481" s="303"/>
      <c r="AJ481" s="313"/>
      <c r="AK481" s="303"/>
      <c r="AL481" s="303"/>
      <c r="AM481" s="313"/>
      <c r="AN481" s="303"/>
      <c r="AO481" s="303"/>
      <c r="AP481" s="303"/>
      <c r="AQ481" s="303"/>
      <c r="AR481" s="303"/>
      <c r="AS481" s="303"/>
      <c r="AT481" s="303"/>
      <c r="AU481" s="303"/>
      <c r="AV481" s="303"/>
      <c r="AW481" s="303"/>
      <c r="AX481" s="313"/>
      <c r="AY481" s="303"/>
      <c r="AZ481" s="303"/>
      <c r="BA481" s="303"/>
      <c r="BB481" s="303"/>
      <c r="BC481" s="303"/>
      <c r="BD481" s="313"/>
      <c r="BE481" s="303"/>
      <c r="BF481" s="303"/>
      <c r="BG481" s="303"/>
      <c r="BH481" s="303"/>
      <c r="BI481" s="303"/>
      <c r="BJ481" s="303"/>
      <c r="BK481" s="303"/>
      <c r="BL481" s="303"/>
      <c r="BM481" s="313"/>
      <c r="BN481" s="303"/>
      <c r="BO481" s="303"/>
      <c r="BP481" s="303"/>
      <c r="BQ481" s="303"/>
      <c r="BR481" s="303"/>
      <c r="BS481" s="313"/>
      <c r="BT481" s="348"/>
      <c r="BU481" s="303"/>
      <c r="BV481" s="303"/>
      <c r="BW481" s="303"/>
      <c r="BX481" s="303"/>
      <c r="BY481" s="303"/>
      <c r="BZ481" s="303"/>
      <c r="CA481" s="303"/>
      <c r="CB481" s="303"/>
      <c r="CC481" s="303"/>
      <c r="CD481" s="303"/>
      <c r="CE481" s="303"/>
      <c r="CF481" s="313"/>
      <c r="CG481" s="303"/>
      <c r="CH481" s="303"/>
      <c r="CI481" s="303"/>
      <c r="CJ481" s="303"/>
      <c r="CK481" s="303"/>
      <c r="CL481" s="303"/>
      <c r="CM481" s="303"/>
      <c r="CN481" s="303"/>
      <c r="CO481" s="303"/>
      <c r="CP481" s="303"/>
      <c r="CQ481" s="303"/>
      <c r="CR481" s="303"/>
      <c r="CS481" s="303"/>
      <c r="CT481" s="313"/>
      <c r="CU481" s="303"/>
      <c r="CV481" s="303"/>
      <c r="CW481" s="303"/>
      <c r="CX481" s="303"/>
      <c r="CY481" s="303"/>
      <c r="CZ481" s="313"/>
      <c r="DA481" s="303"/>
      <c r="DB481" s="303"/>
      <c r="DC481" s="303"/>
      <c r="DD481" s="303"/>
      <c r="DE481" s="303"/>
      <c r="DF481" s="303"/>
      <c r="DG481" s="313"/>
      <c r="DH481" s="313"/>
      <c r="DI481" s="303"/>
      <c r="DJ481" s="303"/>
      <c r="DK481" s="303"/>
      <c r="DL481" s="314"/>
      <c r="DM481" s="303"/>
      <c r="DN481" s="316"/>
      <c r="DU481" s="1"/>
      <c r="DV481" s="1"/>
      <c r="DW481" s="1"/>
      <c r="DX481" s="1"/>
      <c r="DY481" s="1"/>
      <c r="DZ481" s="1"/>
      <c r="EA481" s="1"/>
      <c r="EB481" s="1"/>
      <c r="EC481" s="1"/>
      <c r="ED481" s="1"/>
      <c r="EE481" s="1"/>
      <c r="EF481" s="1"/>
      <c r="EG481" s="1"/>
      <c r="EH481" s="1"/>
      <c r="EI481" s="1"/>
      <c r="EJ481" s="1"/>
      <c r="EK481" s="1"/>
      <c r="EL481" s="1"/>
    </row>
    <row r="482" spans="1:142" s="6" customFormat="1" ht="16.5" customHeight="1">
      <c r="A482" s="125" t="s">
        <v>169</v>
      </c>
      <c r="B482" s="313">
        <f t="shared" ref="B482:B488" si="246">SUM(C482:N482)</f>
        <v>342</v>
      </c>
      <c r="C482" s="303">
        <v>0</v>
      </c>
      <c r="D482" s="303">
        <v>0</v>
      </c>
      <c r="E482" s="303">
        <v>0</v>
      </c>
      <c r="F482" s="303">
        <v>0</v>
      </c>
      <c r="G482" s="303">
        <v>23</v>
      </c>
      <c r="H482" s="303">
        <v>38</v>
      </c>
      <c r="I482" s="303">
        <v>79</v>
      </c>
      <c r="J482" s="303">
        <v>0</v>
      </c>
      <c r="K482" s="303">
        <v>0</v>
      </c>
      <c r="L482" s="303">
        <v>28</v>
      </c>
      <c r="M482" s="303">
        <v>88</v>
      </c>
      <c r="N482" s="303">
        <v>86</v>
      </c>
      <c r="O482" s="313">
        <f t="shared" ref="O482:O488" si="247">SUM(P482:W482)</f>
        <v>206</v>
      </c>
      <c r="P482" s="303">
        <v>24</v>
      </c>
      <c r="Q482" s="303">
        <v>32</v>
      </c>
      <c r="R482" s="303">
        <v>2</v>
      </c>
      <c r="S482" s="303">
        <v>28</v>
      </c>
      <c r="T482" s="303">
        <v>15</v>
      </c>
      <c r="U482" s="303">
        <v>0</v>
      </c>
      <c r="V482" s="303">
        <v>105</v>
      </c>
      <c r="W482" s="303">
        <v>0</v>
      </c>
      <c r="X482" s="313">
        <f t="shared" ref="X482:X488" si="248">SUM(Y482:AB482)</f>
        <v>165</v>
      </c>
      <c r="Y482" s="303">
        <v>30</v>
      </c>
      <c r="Z482" s="303">
        <v>45</v>
      </c>
      <c r="AA482" s="303">
        <v>70</v>
      </c>
      <c r="AB482" s="303">
        <v>20</v>
      </c>
      <c r="AC482" s="313">
        <f t="shared" ref="AC482:AC488" si="249">SUM(AD482:AI482)</f>
        <v>186</v>
      </c>
      <c r="AD482" s="303">
        <v>75</v>
      </c>
      <c r="AE482" s="303">
        <v>14</v>
      </c>
      <c r="AF482" s="303">
        <v>9</v>
      </c>
      <c r="AG482" s="303">
        <v>28</v>
      </c>
      <c r="AH482" s="303">
        <v>30</v>
      </c>
      <c r="AI482" s="303">
        <v>30</v>
      </c>
      <c r="AJ482" s="313">
        <f t="shared" ref="AJ482:AJ488" si="250">SUM(AK482:AL482)</f>
        <v>20</v>
      </c>
      <c r="AK482" s="303">
        <v>0</v>
      </c>
      <c r="AL482" s="303">
        <v>20</v>
      </c>
      <c r="AM482" s="313">
        <f t="shared" ref="AM482:AM488" si="251">SUM(AN482:AW482)</f>
        <v>407</v>
      </c>
      <c r="AN482" s="303">
        <v>0</v>
      </c>
      <c r="AO482" s="303">
        <v>27</v>
      </c>
      <c r="AP482" s="303">
        <v>24</v>
      </c>
      <c r="AQ482" s="303">
        <v>0</v>
      </c>
      <c r="AR482" s="303">
        <v>69</v>
      </c>
      <c r="AS482" s="303">
        <v>25</v>
      </c>
      <c r="AT482" s="303">
        <v>59</v>
      </c>
      <c r="AU482" s="303">
        <v>105</v>
      </c>
      <c r="AV482" s="303">
        <v>98</v>
      </c>
      <c r="AW482" s="303">
        <v>0</v>
      </c>
      <c r="AX482" s="313">
        <f t="shared" ref="AX482:AX488" si="252">SUM(AY482:BC482)</f>
        <v>416</v>
      </c>
      <c r="AY482" s="303">
        <v>75</v>
      </c>
      <c r="AZ482" s="303">
        <v>225</v>
      </c>
      <c r="BA482" s="303">
        <v>76</v>
      </c>
      <c r="BB482" s="303">
        <v>28</v>
      </c>
      <c r="BC482" s="303">
        <v>12</v>
      </c>
      <c r="BD482" s="313">
        <f t="shared" ref="BD482:BD488" si="253">SUM(BE482:BL482)</f>
        <v>1600</v>
      </c>
      <c r="BE482" s="303">
        <v>661</v>
      </c>
      <c r="BF482" s="303">
        <v>178</v>
      </c>
      <c r="BG482" s="303">
        <v>78</v>
      </c>
      <c r="BH482" s="303">
        <v>100</v>
      </c>
      <c r="BI482" s="303">
        <v>253</v>
      </c>
      <c r="BJ482" s="303">
        <v>177</v>
      </c>
      <c r="BK482" s="303">
        <v>106</v>
      </c>
      <c r="BL482" s="303">
        <v>47</v>
      </c>
      <c r="BM482" s="313">
        <f t="shared" ref="BM482:BM488" si="254">SUM(BN482:BR482)</f>
        <v>223</v>
      </c>
      <c r="BN482" s="303">
        <v>87</v>
      </c>
      <c r="BO482" s="303">
        <v>5</v>
      </c>
      <c r="BP482" s="303">
        <v>20</v>
      </c>
      <c r="BQ482" s="303">
        <v>41</v>
      </c>
      <c r="BR482" s="303">
        <v>70</v>
      </c>
      <c r="BS482" s="313">
        <f t="shared" ref="BS482:BS488" si="255">SUM(BT482:CE482)</f>
        <v>327</v>
      </c>
      <c r="BT482" s="348">
        <v>10</v>
      </c>
      <c r="BU482" s="303">
        <v>0</v>
      </c>
      <c r="BV482" s="303">
        <v>0</v>
      </c>
      <c r="BW482" s="303">
        <v>0</v>
      </c>
      <c r="BX482" s="303">
        <v>0</v>
      </c>
      <c r="BY482" s="303">
        <v>109</v>
      </c>
      <c r="BZ482" s="303">
        <v>64</v>
      </c>
      <c r="CA482" s="303">
        <v>18</v>
      </c>
      <c r="CB482" s="303">
        <v>20</v>
      </c>
      <c r="CC482" s="303">
        <v>9</v>
      </c>
      <c r="CD482" s="303">
        <v>20</v>
      </c>
      <c r="CE482" s="303">
        <v>77</v>
      </c>
      <c r="CF482" s="313">
        <f t="shared" ref="CF482:CF488" si="256">SUM(CG482:CS482)</f>
        <v>564</v>
      </c>
      <c r="CG482" s="303">
        <v>21</v>
      </c>
      <c r="CH482" s="303">
        <v>37</v>
      </c>
      <c r="CI482" s="303">
        <v>0</v>
      </c>
      <c r="CJ482" s="303">
        <v>274</v>
      </c>
      <c r="CK482" s="303">
        <v>109</v>
      </c>
      <c r="CL482" s="303">
        <v>36</v>
      </c>
      <c r="CM482" s="303">
        <v>18</v>
      </c>
      <c r="CN482" s="303">
        <v>0</v>
      </c>
      <c r="CO482" s="303">
        <v>8</v>
      </c>
      <c r="CP482" s="303">
        <v>12</v>
      </c>
      <c r="CQ482" s="303">
        <v>21</v>
      </c>
      <c r="CR482" s="303">
        <v>0</v>
      </c>
      <c r="CS482" s="303">
        <v>28</v>
      </c>
      <c r="CT482" s="313">
        <f t="shared" ref="CT482:CT488" si="257">SUM(CU482:CY482)</f>
        <v>285</v>
      </c>
      <c r="CU482" s="303">
        <v>156</v>
      </c>
      <c r="CV482" s="303">
        <v>53</v>
      </c>
      <c r="CW482" s="303">
        <v>0</v>
      </c>
      <c r="CX482" s="303">
        <v>25</v>
      </c>
      <c r="CY482" s="303">
        <v>51</v>
      </c>
      <c r="CZ482" s="313">
        <f t="shared" ref="CZ482:CZ488" si="258">SUM(DA482:DF482)</f>
        <v>200</v>
      </c>
      <c r="DA482" s="303">
        <v>8</v>
      </c>
      <c r="DB482" s="303">
        <v>4</v>
      </c>
      <c r="DC482" s="303">
        <v>21</v>
      </c>
      <c r="DD482" s="303">
        <v>151</v>
      </c>
      <c r="DE482" s="303">
        <v>0</v>
      </c>
      <c r="DF482" s="303">
        <v>16</v>
      </c>
      <c r="DG482" s="313">
        <f t="shared" ref="DG482:DG488" si="259">AM482+BS482+B482+O482+X482+AC482+AJ482+BD482+CF482+AX482+BM482+CT482+CZ482</f>
        <v>4941</v>
      </c>
      <c r="DH482" s="313">
        <f t="shared" ref="DH482:DH488" si="260">SUM(DI482:DK482)</f>
        <v>19</v>
      </c>
      <c r="DI482" s="303">
        <v>0</v>
      </c>
      <c r="DJ482" s="303">
        <v>19</v>
      </c>
      <c r="DK482" s="303">
        <v>0</v>
      </c>
      <c r="DL482" s="314">
        <f t="shared" ref="DL482:DL488" si="261">SUM(DM482:DN482)</f>
        <v>100</v>
      </c>
      <c r="DM482" s="303">
        <v>100</v>
      </c>
      <c r="DN482" s="316">
        <v>0</v>
      </c>
      <c r="DO482" s="1"/>
      <c r="DP482" s="1"/>
      <c r="DQ482" s="1"/>
      <c r="DR482" s="1"/>
      <c r="DS482" s="1"/>
      <c r="DT482" s="1"/>
      <c r="DU482" s="1"/>
      <c r="DZ482" s="1"/>
      <c r="EA482" s="1"/>
      <c r="EB482" s="1"/>
      <c r="EC482" s="1"/>
      <c r="ED482" s="1"/>
    </row>
    <row r="483" spans="1:142" s="6" customFormat="1" ht="16.5" customHeight="1">
      <c r="A483" s="125" t="s">
        <v>171</v>
      </c>
      <c r="B483" s="313">
        <f t="shared" si="246"/>
        <v>106</v>
      </c>
      <c r="C483" s="303">
        <v>24</v>
      </c>
      <c r="D483" s="303">
        <v>0</v>
      </c>
      <c r="E483" s="303">
        <v>0</v>
      </c>
      <c r="F483" s="303">
        <v>0</v>
      </c>
      <c r="G483" s="303">
        <v>0</v>
      </c>
      <c r="H483" s="303">
        <v>30</v>
      </c>
      <c r="I483" s="303">
        <v>23</v>
      </c>
      <c r="J483" s="303">
        <v>0</v>
      </c>
      <c r="K483" s="303">
        <v>0</v>
      </c>
      <c r="L483" s="303">
        <v>0</v>
      </c>
      <c r="M483" s="303">
        <v>0</v>
      </c>
      <c r="N483" s="303">
        <v>29</v>
      </c>
      <c r="O483" s="313">
        <f t="shared" si="247"/>
        <v>31</v>
      </c>
      <c r="P483" s="303">
        <v>8</v>
      </c>
      <c r="Q483" s="303">
        <v>0</v>
      </c>
      <c r="R483" s="303">
        <v>0</v>
      </c>
      <c r="S483" s="303">
        <v>6</v>
      </c>
      <c r="T483" s="303">
        <v>0</v>
      </c>
      <c r="U483" s="303">
        <v>12</v>
      </c>
      <c r="V483" s="303">
        <v>5</v>
      </c>
      <c r="W483" s="303">
        <v>0</v>
      </c>
      <c r="X483" s="313">
        <f t="shared" si="248"/>
        <v>36</v>
      </c>
      <c r="Y483" s="303">
        <v>12</v>
      </c>
      <c r="Z483" s="303">
        <v>0</v>
      </c>
      <c r="AA483" s="303">
        <v>0</v>
      </c>
      <c r="AB483" s="303">
        <v>24</v>
      </c>
      <c r="AC483" s="313">
        <f t="shared" si="249"/>
        <v>0</v>
      </c>
      <c r="AD483" s="303">
        <v>0</v>
      </c>
      <c r="AE483" s="303">
        <v>0</v>
      </c>
      <c r="AF483" s="303">
        <v>0</v>
      </c>
      <c r="AG483" s="303">
        <v>0</v>
      </c>
      <c r="AH483" s="303">
        <v>0</v>
      </c>
      <c r="AI483" s="303">
        <v>0</v>
      </c>
      <c r="AJ483" s="313">
        <f t="shared" si="250"/>
        <v>18</v>
      </c>
      <c r="AK483" s="303">
        <v>0</v>
      </c>
      <c r="AL483" s="303">
        <v>18</v>
      </c>
      <c r="AM483" s="313">
        <f t="shared" si="251"/>
        <v>225</v>
      </c>
      <c r="AN483" s="303">
        <v>0</v>
      </c>
      <c r="AO483" s="303">
        <v>0</v>
      </c>
      <c r="AP483" s="303">
        <v>0</v>
      </c>
      <c r="AQ483" s="303">
        <v>0</v>
      </c>
      <c r="AR483" s="303">
        <v>158</v>
      </c>
      <c r="AS483" s="303">
        <v>14</v>
      </c>
      <c r="AT483" s="303">
        <v>0</v>
      </c>
      <c r="AU483" s="303">
        <v>0</v>
      </c>
      <c r="AV483" s="303">
        <v>53</v>
      </c>
      <c r="AW483" s="303">
        <v>0</v>
      </c>
      <c r="AX483" s="313">
        <f t="shared" si="252"/>
        <v>108</v>
      </c>
      <c r="AY483" s="303">
        <v>0</v>
      </c>
      <c r="AZ483" s="303">
        <v>30</v>
      </c>
      <c r="BA483" s="303">
        <v>42</v>
      </c>
      <c r="BB483" s="303">
        <v>36</v>
      </c>
      <c r="BC483" s="303">
        <v>0</v>
      </c>
      <c r="BD483" s="313">
        <f t="shared" si="253"/>
        <v>104</v>
      </c>
      <c r="BE483" s="303">
        <v>0</v>
      </c>
      <c r="BF483" s="303">
        <v>0</v>
      </c>
      <c r="BG483" s="303">
        <v>0</v>
      </c>
      <c r="BH483" s="303">
        <v>18</v>
      </c>
      <c r="BI483" s="303">
        <v>48</v>
      </c>
      <c r="BJ483" s="303">
        <v>0</v>
      </c>
      <c r="BK483" s="303">
        <v>0</v>
      </c>
      <c r="BL483" s="303">
        <v>38</v>
      </c>
      <c r="BM483" s="313">
        <f t="shared" si="254"/>
        <v>113</v>
      </c>
      <c r="BN483" s="303">
        <v>47</v>
      </c>
      <c r="BO483" s="303">
        <v>0</v>
      </c>
      <c r="BP483" s="303">
        <v>0</v>
      </c>
      <c r="BQ483" s="303">
        <v>0</v>
      </c>
      <c r="BR483" s="303">
        <v>66</v>
      </c>
      <c r="BS483" s="313">
        <f t="shared" si="255"/>
        <v>12</v>
      </c>
      <c r="BT483" s="348">
        <v>0</v>
      </c>
      <c r="BU483" s="303">
        <v>0</v>
      </c>
      <c r="BV483" s="303">
        <v>0</v>
      </c>
      <c r="BW483" s="303">
        <v>0</v>
      </c>
      <c r="BX483" s="303">
        <v>0</v>
      </c>
      <c r="BY483" s="303">
        <v>0</v>
      </c>
      <c r="BZ483" s="303">
        <v>0</v>
      </c>
      <c r="CA483" s="303">
        <v>0</v>
      </c>
      <c r="CB483" s="303">
        <v>0</v>
      </c>
      <c r="CC483" s="303">
        <v>0</v>
      </c>
      <c r="CD483" s="303">
        <v>0</v>
      </c>
      <c r="CE483" s="303">
        <v>12</v>
      </c>
      <c r="CF483" s="313">
        <f t="shared" si="256"/>
        <v>6</v>
      </c>
      <c r="CG483" s="303">
        <v>0</v>
      </c>
      <c r="CH483" s="303">
        <v>0</v>
      </c>
      <c r="CI483" s="303">
        <v>0</v>
      </c>
      <c r="CJ483" s="303">
        <v>0</v>
      </c>
      <c r="CK483" s="303">
        <v>0</v>
      </c>
      <c r="CL483" s="303">
        <v>0</v>
      </c>
      <c r="CM483" s="303">
        <v>0</v>
      </c>
      <c r="CN483" s="303">
        <v>0</v>
      </c>
      <c r="CO483" s="303">
        <v>6</v>
      </c>
      <c r="CP483" s="303">
        <v>0</v>
      </c>
      <c r="CQ483" s="303">
        <v>0</v>
      </c>
      <c r="CR483" s="303">
        <v>0</v>
      </c>
      <c r="CS483" s="303">
        <v>0</v>
      </c>
      <c r="CT483" s="313">
        <f t="shared" si="257"/>
        <v>40</v>
      </c>
      <c r="CU483" s="303">
        <v>0</v>
      </c>
      <c r="CV483" s="303">
        <v>14</v>
      </c>
      <c r="CW483" s="303">
        <v>0</v>
      </c>
      <c r="CX483" s="303">
        <v>26</v>
      </c>
      <c r="CY483" s="303">
        <v>0</v>
      </c>
      <c r="CZ483" s="313">
        <f t="shared" si="258"/>
        <v>54</v>
      </c>
      <c r="DA483" s="303">
        <v>0</v>
      </c>
      <c r="DB483" s="303">
        <v>0</v>
      </c>
      <c r="DC483" s="303">
        <v>54</v>
      </c>
      <c r="DD483" s="303">
        <v>0</v>
      </c>
      <c r="DE483" s="303">
        <v>0</v>
      </c>
      <c r="DF483" s="303">
        <v>0</v>
      </c>
      <c r="DG483" s="313">
        <f t="shared" si="259"/>
        <v>853</v>
      </c>
      <c r="DH483" s="313">
        <f t="shared" si="260"/>
        <v>0</v>
      </c>
      <c r="DI483" s="303">
        <v>0</v>
      </c>
      <c r="DJ483" s="303">
        <v>0</v>
      </c>
      <c r="DK483" s="303">
        <v>0</v>
      </c>
      <c r="DL483" s="314">
        <f t="shared" si="261"/>
        <v>30</v>
      </c>
      <c r="DM483" s="303">
        <v>30</v>
      </c>
      <c r="DN483" s="316">
        <v>0</v>
      </c>
      <c r="DO483" s="1"/>
      <c r="DP483" s="1"/>
      <c r="DQ483" s="1"/>
      <c r="DR483" s="1"/>
      <c r="DS483" s="1"/>
      <c r="DT483" s="1"/>
      <c r="DU483" s="1"/>
      <c r="DZ483" s="1"/>
      <c r="EA483" s="1"/>
      <c r="EB483" s="1"/>
      <c r="EC483" s="1"/>
      <c r="ED483" s="1"/>
    </row>
    <row r="484" spans="1:142" s="6" customFormat="1" ht="16.5" customHeight="1">
      <c r="A484" s="125" t="s">
        <v>170</v>
      </c>
      <c r="B484" s="313">
        <f t="shared" si="246"/>
        <v>791</v>
      </c>
      <c r="C484" s="303">
        <v>85</v>
      </c>
      <c r="D484" s="303">
        <v>41</v>
      </c>
      <c r="E484" s="303">
        <v>35</v>
      </c>
      <c r="F484" s="303">
        <v>0</v>
      </c>
      <c r="G484" s="303">
        <v>45</v>
      </c>
      <c r="H484" s="303">
        <v>39</v>
      </c>
      <c r="I484" s="303">
        <v>12</v>
      </c>
      <c r="J484" s="303">
        <v>13</v>
      </c>
      <c r="K484" s="303">
        <v>121</v>
      </c>
      <c r="L484" s="303">
        <v>276</v>
      </c>
      <c r="M484" s="303">
        <v>28</v>
      </c>
      <c r="N484" s="303">
        <v>96</v>
      </c>
      <c r="O484" s="313">
        <f t="shared" si="247"/>
        <v>516</v>
      </c>
      <c r="P484" s="303">
        <v>56</v>
      </c>
      <c r="Q484" s="303">
        <v>91</v>
      </c>
      <c r="R484" s="303">
        <v>19</v>
      </c>
      <c r="S484" s="303">
        <v>100</v>
      </c>
      <c r="T484" s="303">
        <v>55</v>
      </c>
      <c r="U484" s="303">
        <v>98</v>
      </c>
      <c r="V484" s="303">
        <v>55</v>
      </c>
      <c r="W484" s="303">
        <v>42</v>
      </c>
      <c r="X484" s="313">
        <f t="shared" si="248"/>
        <v>482</v>
      </c>
      <c r="Y484" s="303">
        <v>104</v>
      </c>
      <c r="Z484" s="303">
        <v>205</v>
      </c>
      <c r="AA484" s="303">
        <v>157</v>
      </c>
      <c r="AB484" s="303">
        <v>16</v>
      </c>
      <c r="AC484" s="313">
        <f t="shared" si="249"/>
        <v>430</v>
      </c>
      <c r="AD484" s="303">
        <v>93</v>
      </c>
      <c r="AE484" s="303">
        <v>104</v>
      </c>
      <c r="AF484" s="303">
        <v>36</v>
      </c>
      <c r="AG484" s="303">
        <v>137</v>
      </c>
      <c r="AH484" s="303">
        <v>0</v>
      </c>
      <c r="AI484" s="303">
        <v>60</v>
      </c>
      <c r="AJ484" s="313">
        <f t="shared" si="250"/>
        <v>0</v>
      </c>
      <c r="AK484" s="303">
        <v>0</v>
      </c>
      <c r="AL484" s="303">
        <v>0</v>
      </c>
      <c r="AM484" s="313">
        <f t="shared" si="251"/>
        <v>1071</v>
      </c>
      <c r="AN484" s="303">
        <v>58</v>
      </c>
      <c r="AO484" s="303">
        <v>148</v>
      </c>
      <c r="AP484" s="303">
        <v>185</v>
      </c>
      <c r="AQ484" s="303">
        <v>0</v>
      </c>
      <c r="AR484" s="303">
        <v>158</v>
      </c>
      <c r="AS484" s="303">
        <v>0</v>
      </c>
      <c r="AT484" s="303">
        <v>225</v>
      </c>
      <c r="AU484" s="303">
        <v>177</v>
      </c>
      <c r="AV484" s="303">
        <v>60</v>
      </c>
      <c r="AW484" s="303">
        <v>60</v>
      </c>
      <c r="AX484" s="313">
        <f t="shared" si="252"/>
        <v>1179</v>
      </c>
      <c r="AY484" s="303">
        <v>82</v>
      </c>
      <c r="AZ484" s="303">
        <v>780</v>
      </c>
      <c r="BA484" s="303">
        <v>104</v>
      </c>
      <c r="BB484" s="303">
        <v>123</v>
      </c>
      <c r="BC484" s="303">
        <v>90</v>
      </c>
      <c r="BD484" s="313">
        <f t="shared" si="253"/>
        <v>1795</v>
      </c>
      <c r="BE484" s="303">
        <v>339</v>
      </c>
      <c r="BF484" s="303">
        <v>149</v>
      </c>
      <c r="BG484" s="303">
        <v>88</v>
      </c>
      <c r="BH484" s="303">
        <v>218</v>
      </c>
      <c r="BI484" s="303">
        <v>346</v>
      </c>
      <c r="BJ484" s="303">
        <v>170</v>
      </c>
      <c r="BK484" s="303">
        <v>204</v>
      </c>
      <c r="BL484" s="303">
        <v>281</v>
      </c>
      <c r="BM484" s="313">
        <f t="shared" si="254"/>
        <v>1418</v>
      </c>
      <c r="BN484" s="303">
        <v>154</v>
      </c>
      <c r="BO484" s="303">
        <v>122</v>
      </c>
      <c r="BP484" s="303">
        <v>270</v>
      </c>
      <c r="BQ484" s="303">
        <v>28</v>
      </c>
      <c r="BR484" s="303">
        <v>844</v>
      </c>
      <c r="BS484" s="313">
        <f t="shared" si="255"/>
        <v>872</v>
      </c>
      <c r="BT484" s="348">
        <v>52</v>
      </c>
      <c r="BU484" s="303">
        <v>121</v>
      </c>
      <c r="BV484" s="303">
        <v>30</v>
      </c>
      <c r="BW484" s="303">
        <v>30</v>
      </c>
      <c r="BX484" s="303">
        <v>62</v>
      </c>
      <c r="BY484" s="303">
        <v>271</v>
      </c>
      <c r="BZ484" s="303">
        <v>44</v>
      </c>
      <c r="CA484" s="303">
        <v>48</v>
      </c>
      <c r="CB484" s="303">
        <v>36</v>
      </c>
      <c r="CC484" s="303">
        <v>83</v>
      </c>
      <c r="CD484" s="303">
        <v>58</v>
      </c>
      <c r="CE484" s="303">
        <v>37</v>
      </c>
      <c r="CF484" s="313">
        <f t="shared" si="256"/>
        <v>1103</v>
      </c>
      <c r="CG484" s="303">
        <v>0</v>
      </c>
      <c r="CH484" s="303">
        <v>33</v>
      </c>
      <c r="CI484" s="303">
        <v>57</v>
      </c>
      <c r="CJ484" s="303">
        <v>118</v>
      </c>
      <c r="CK484" s="303">
        <v>187</v>
      </c>
      <c r="CL484" s="303">
        <v>0</v>
      </c>
      <c r="CM484" s="303">
        <v>221</v>
      </c>
      <c r="CN484" s="303">
        <v>30</v>
      </c>
      <c r="CO484" s="303">
        <v>0</v>
      </c>
      <c r="CP484" s="303">
        <v>15</v>
      </c>
      <c r="CQ484" s="303">
        <v>341</v>
      </c>
      <c r="CR484" s="303">
        <v>70</v>
      </c>
      <c r="CS484" s="303">
        <v>31</v>
      </c>
      <c r="CT484" s="313">
        <f t="shared" si="257"/>
        <v>375</v>
      </c>
      <c r="CU484" s="303">
        <v>176</v>
      </c>
      <c r="CV484" s="303">
        <v>107</v>
      </c>
      <c r="CW484" s="303">
        <v>0</v>
      </c>
      <c r="CX484" s="303">
        <v>40</v>
      </c>
      <c r="CY484" s="303">
        <v>52</v>
      </c>
      <c r="CZ484" s="313">
        <f t="shared" si="258"/>
        <v>446</v>
      </c>
      <c r="DA484" s="303">
        <v>0</v>
      </c>
      <c r="DB484" s="303">
        <v>0</v>
      </c>
      <c r="DC484" s="303">
        <v>186</v>
      </c>
      <c r="DD484" s="303">
        <v>69</v>
      </c>
      <c r="DE484" s="303">
        <v>109</v>
      </c>
      <c r="DF484" s="303">
        <v>82</v>
      </c>
      <c r="DG484" s="313">
        <f t="shared" si="259"/>
        <v>10478</v>
      </c>
      <c r="DH484" s="313">
        <f t="shared" si="260"/>
        <v>378</v>
      </c>
      <c r="DI484" s="303">
        <v>176</v>
      </c>
      <c r="DJ484" s="303">
        <v>91</v>
      </c>
      <c r="DK484" s="303">
        <v>111</v>
      </c>
      <c r="DL484" s="314">
        <f t="shared" si="261"/>
        <v>136</v>
      </c>
      <c r="DM484" s="303">
        <v>136</v>
      </c>
      <c r="DN484" s="316">
        <v>0</v>
      </c>
      <c r="DO484" s="1"/>
      <c r="DP484" s="1"/>
      <c r="DQ484" s="1"/>
      <c r="DR484" s="1"/>
      <c r="DS484" s="1"/>
      <c r="DT484" s="1"/>
      <c r="DU484" s="1"/>
      <c r="DZ484" s="1"/>
      <c r="EA484" s="1"/>
      <c r="EB484" s="1"/>
      <c r="EC484" s="1"/>
      <c r="ED484" s="1"/>
    </row>
    <row r="485" spans="1:142" s="6" customFormat="1" ht="16.5" customHeight="1">
      <c r="A485" s="125" t="s">
        <v>172</v>
      </c>
      <c r="B485" s="313">
        <f t="shared" si="246"/>
        <v>6235</v>
      </c>
      <c r="C485" s="303">
        <v>346</v>
      </c>
      <c r="D485" s="303">
        <v>265</v>
      </c>
      <c r="E485" s="303">
        <v>77</v>
      </c>
      <c r="F485" s="303">
        <v>152</v>
      </c>
      <c r="G485" s="303">
        <v>296</v>
      </c>
      <c r="H485" s="303">
        <v>838</v>
      </c>
      <c r="I485" s="303">
        <v>789</v>
      </c>
      <c r="J485" s="303">
        <v>258</v>
      </c>
      <c r="K485" s="303">
        <v>349</v>
      </c>
      <c r="L485" s="303">
        <v>1656</v>
      </c>
      <c r="M485" s="303">
        <v>551</v>
      </c>
      <c r="N485" s="303">
        <v>658</v>
      </c>
      <c r="O485" s="313">
        <f t="shared" si="247"/>
        <v>2591</v>
      </c>
      <c r="P485" s="303">
        <v>646</v>
      </c>
      <c r="Q485" s="303">
        <v>269</v>
      </c>
      <c r="R485" s="303">
        <v>287</v>
      </c>
      <c r="S485" s="303">
        <v>117</v>
      </c>
      <c r="T485" s="303">
        <v>341</v>
      </c>
      <c r="U485" s="303">
        <v>470</v>
      </c>
      <c r="V485" s="303">
        <v>316</v>
      </c>
      <c r="W485" s="303">
        <v>145</v>
      </c>
      <c r="X485" s="313">
        <f t="shared" si="248"/>
        <v>1681</v>
      </c>
      <c r="Y485" s="303">
        <v>217</v>
      </c>
      <c r="Z485" s="303">
        <v>587</v>
      </c>
      <c r="AA485" s="303">
        <v>629</v>
      </c>
      <c r="AB485" s="303">
        <v>248</v>
      </c>
      <c r="AC485" s="313">
        <f t="shared" si="249"/>
        <v>2065</v>
      </c>
      <c r="AD485" s="303">
        <v>0</v>
      </c>
      <c r="AE485" s="303">
        <v>628</v>
      </c>
      <c r="AF485" s="303">
        <v>147</v>
      </c>
      <c r="AG485" s="303">
        <v>569</v>
      </c>
      <c r="AH485" s="303">
        <v>265</v>
      </c>
      <c r="AI485" s="303">
        <v>456</v>
      </c>
      <c r="AJ485" s="313">
        <f t="shared" si="250"/>
        <v>106</v>
      </c>
      <c r="AK485" s="303">
        <v>12</v>
      </c>
      <c r="AL485" s="303">
        <v>94</v>
      </c>
      <c r="AM485" s="313">
        <f t="shared" si="251"/>
        <v>4310</v>
      </c>
      <c r="AN485" s="303">
        <v>175</v>
      </c>
      <c r="AO485" s="303">
        <v>232</v>
      </c>
      <c r="AP485" s="303">
        <v>395</v>
      </c>
      <c r="AQ485" s="303">
        <v>105</v>
      </c>
      <c r="AR485" s="303">
        <v>408</v>
      </c>
      <c r="AS485" s="303">
        <v>174</v>
      </c>
      <c r="AT485" s="303">
        <v>842</v>
      </c>
      <c r="AU485" s="303">
        <v>903</v>
      </c>
      <c r="AV485" s="303">
        <v>729</v>
      </c>
      <c r="AW485" s="303">
        <v>347</v>
      </c>
      <c r="AX485" s="313">
        <f t="shared" si="252"/>
        <v>4713</v>
      </c>
      <c r="AY485" s="303">
        <v>179</v>
      </c>
      <c r="AZ485" s="303">
        <v>2471</v>
      </c>
      <c r="BA485" s="303">
        <v>809</v>
      </c>
      <c r="BB485" s="303">
        <v>954</v>
      </c>
      <c r="BC485" s="303">
        <v>300</v>
      </c>
      <c r="BD485" s="313">
        <f t="shared" si="253"/>
        <v>6691</v>
      </c>
      <c r="BE485" s="303">
        <v>941</v>
      </c>
      <c r="BF485" s="303">
        <v>1289</v>
      </c>
      <c r="BG485" s="303">
        <v>1200</v>
      </c>
      <c r="BH485" s="303">
        <v>1042</v>
      </c>
      <c r="BI485" s="303">
        <v>604</v>
      </c>
      <c r="BJ485" s="303">
        <v>267</v>
      </c>
      <c r="BK485" s="303">
        <v>632</v>
      </c>
      <c r="BL485" s="303">
        <v>716</v>
      </c>
      <c r="BM485" s="313">
        <f t="shared" si="254"/>
        <v>2224</v>
      </c>
      <c r="BN485" s="303">
        <v>491</v>
      </c>
      <c r="BO485" s="303">
        <v>363</v>
      </c>
      <c r="BP485" s="303">
        <v>179</v>
      </c>
      <c r="BQ485" s="303">
        <v>144</v>
      </c>
      <c r="BR485" s="303">
        <v>1047</v>
      </c>
      <c r="BS485" s="313">
        <f t="shared" si="255"/>
        <v>4253</v>
      </c>
      <c r="BT485" s="348">
        <v>170</v>
      </c>
      <c r="BU485" s="303">
        <v>317</v>
      </c>
      <c r="BV485" s="303">
        <v>123</v>
      </c>
      <c r="BW485" s="303">
        <v>23</v>
      </c>
      <c r="BX485" s="303">
        <v>596</v>
      </c>
      <c r="BY485" s="303">
        <v>1005</v>
      </c>
      <c r="BZ485" s="303">
        <v>179</v>
      </c>
      <c r="CA485" s="303">
        <v>494</v>
      </c>
      <c r="CB485" s="303">
        <v>790</v>
      </c>
      <c r="CC485" s="303">
        <v>151</v>
      </c>
      <c r="CD485" s="303">
        <v>221</v>
      </c>
      <c r="CE485" s="303">
        <v>184</v>
      </c>
      <c r="CF485" s="313">
        <f t="shared" si="256"/>
        <v>4100</v>
      </c>
      <c r="CG485" s="303">
        <v>146</v>
      </c>
      <c r="CH485" s="303">
        <v>240</v>
      </c>
      <c r="CI485" s="303">
        <v>156</v>
      </c>
      <c r="CJ485" s="303">
        <v>979</v>
      </c>
      <c r="CK485" s="303">
        <v>664</v>
      </c>
      <c r="CL485" s="303">
        <v>135</v>
      </c>
      <c r="CM485" s="303">
        <v>795</v>
      </c>
      <c r="CN485" s="303">
        <v>80</v>
      </c>
      <c r="CO485" s="303">
        <v>58</v>
      </c>
      <c r="CP485" s="303">
        <v>120</v>
      </c>
      <c r="CQ485" s="303">
        <v>122</v>
      </c>
      <c r="CR485" s="303">
        <v>503</v>
      </c>
      <c r="CS485" s="303">
        <v>102</v>
      </c>
      <c r="CT485" s="313">
        <f t="shared" si="257"/>
        <v>2422</v>
      </c>
      <c r="CU485" s="303">
        <v>1245</v>
      </c>
      <c r="CV485" s="303">
        <v>648</v>
      </c>
      <c r="CW485" s="303">
        <v>139</v>
      </c>
      <c r="CX485" s="303">
        <v>283</v>
      </c>
      <c r="CY485" s="303">
        <v>107</v>
      </c>
      <c r="CZ485" s="313">
        <f t="shared" si="258"/>
        <v>2582</v>
      </c>
      <c r="DA485" s="303">
        <v>333</v>
      </c>
      <c r="DB485" s="303">
        <v>113</v>
      </c>
      <c r="DC485" s="303">
        <v>427</v>
      </c>
      <c r="DD485" s="303">
        <v>1213</v>
      </c>
      <c r="DE485" s="303">
        <v>253</v>
      </c>
      <c r="DF485" s="303">
        <v>243</v>
      </c>
      <c r="DG485" s="313">
        <f t="shared" si="259"/>
        <v>43973</v>
      </c>
      <c r="DH485" s="313">
        <f t="shared" si="260"/>
        <v>738</v>
      </c>
      <c r="DI485" s="303">
        <v>228</v>
      </c>
      <c r="DJ485" s="303">
        <v>400</v>
      </c>
      <c r="DK485" s="303">
        <v>110</v>
      </c>
      <c r="DL485" s="314">
        <f t="shared" si="261"/>
        <v>335</v>
      </c>
      <c r="DM485" s="303">
        <v>335</v>
      </c>
      <c r="DN485" s="316">
        <v>0</v>
      </c>
      <c r="DO485" s="1"/>
      <c r="DP485" s="1"/>
      <c r="DQ485" s="1"/>
      <c r="DR485" s="1"/>
      <c r="DS485" s="1"/>
      <c r="DT485" s="1"/>
      <c r="DU485" s="1"/>
      <c r="DZ485" s="1"/>
      <c r="EA485" s="1"/>
      <c r="EB485" s="1"/>
      <c r="EC485" s="1"/>
      <c r="ED485" s="1"/>
    </row>
    <row r="486" spans="1:142" s="6" customFormat="1" ht="16.5" customHeight="1">
      <c r="A486" s="125" t="s">
        <v>274</v>
      </c>
      <c r="B486" s="313">
        <f t="shared" si="246"/>
        <v>0</v>
      </c>
      <c r="C486" s="303">
        <v>0</v>
      </c>
      <c r="D486" s="303">
        <v>0</v>
      </c>
      <c r="E486" s="303">
        <v>0</v>
      </c>
      <c r="F486" s="303">
        <v>0</v>
      </c>
      <c r="G486" s="303">
        <v>0</v>
      </c>
      <c r="H486" s="303">
        <v>0</v>
      </c>
      <c r="I486" s="303">
        <v>0</v>
      </c>
      <c r="J486" s="303">
        <v>0</v>
      </c>
      <c r="K486" s="303">
        <v>0</v>
      </c>
      <c r="L486" s="303">
        <v>0</v>
      </c>
      <c r="M486" s="303">
        <v>0</v>
      </c>
      <c r="N486" s="303">
        <v>0</v>
      </c>
      <c r="O486" s="313">
        <f t="shared" si="247"/>
        <v>0</v>
      </c>
      <c r="P486" s="303">
        <v>0</v>
      </c>
      <c r="Q486" s="303">
        <v>0</v>
      </c>
      <c r="R486" s="303">
        <v>0</v>
      </c>
      <c r="S486" s="303">
        <v>0</v>
      </c>
      <c r="T486" s="303">
        <v>0</v>
      </c>
      <c r="U486" s="303">
        <v>0</v>
      </c>
      <c r="V486" s="303">
        <v>0</v>
      </c>
      <c r="W486" s="303">
        <v>0</v>
      </c>
      <c r="X486" s="313">
        <f t="shared" si="248"/>
        <v>0</v>
      </c>
      <c r="Y486" s="303">
        <v>0</v>
      </c>
      <c r="Z486" s="303">
        <v>0</v>
      </c>
      <c r="AA486" s="303">
        <v>0</v>
      </c>
      <c r="AB486" s="303">
        <v>0</v>
      </c>
      <c r="AC486" s="313">
        <f t="shared" si="249"/>
        <v>8</v>
      </c>
      <c r="AD486" s="303">
        <v>0</v>
      </c>
      <c r="AE486" s="303">
        <v>0</v>
      </c>
      <c r="AF486" s="303">
        <v>0</v>
      </c>
      <c r="AG486" s="303">
        <v>8</v>
      </c>
      <c r="AH486" s="303">
        <v>0</v>
      </c>
      <c r="AI486" s="303">
        <v>0</v>
      </c>
      <c r="AJ486" s="313">
        <f t="shared" si="250"/>
        <v>0</v>
      </c>
      <c r="AK486" s="303">
        <v>0</v>
      </c>
      <c r="AL486" s="303">
        <v>0</v>
      </c>
      <c r="AM486" s="313">
        <f t="shared" si="251"/>
        <v>0</v>
      </c>
      <c r="AN486" s="303">
        <v>0</v>
      </c>
      <c r="AO486" s="303">
        <v>0</v>
      </c>
      <c r="AP486" s="303">
        <v>0</v>
      </c>
      <c r="AQ486" s="303">
        <v>0</v>
      </c>
      <c r="AR486" s="303">
        <v>0</v>
      </c>
      <c r="AS486" s="303">
        <v>0</v>
      </c>
      <c r="AT486" s="303">
        <v>0</v>
      </c>
      <c r="AU486" s="303">
        <v>0</v>
      </c>
      <c r="AV486" s="303">
        <v>0</v>
      </c>
      <c r="AW486" s="303">
        <v>0</v>
      </c>
      <c r="AX486" s="313">
        <f t="shared" si="252"/>
        <v>0</v>
      </c>
      <c r="AY486" s="303">
        <v>0</v>
      </c>
      <c r="AZ486" s="303">
        <v>0</v>
      </c>
      <c r="BA486" s="303">
        <v>0</v>
      </c>
      <c r="BB486" s="303">
        <v>0</v>
      </c>
      <c r="BC486" s="303">
        <v>0</v>
      </c>
      <c r="BD486" s="313">
        <f t="shared" si="253"/>
        <v>208</v>
      </c>
      <c r="BE486" s="303">
        <v>0</v>
      </c>
      <c r="BF486" s="303">
        <v>0</v>
      </c>
      <c r="BG486" s="303">
        <v>0</v>
      </c>
      <c r="BH486" s="303">
        <v>0</v>
      </c>
      <c r="BI486" s="303">
        <v>0</v>
      </c>
      <c r="BJ486" s="303">
        <v>0</v>
      </c>
      <c r="BK486" s="303">
        <v>0</v>
      </c>
      <c r="BL486" s="303">
        <v>208</v>
      </c>
      <c r="BM486" s="313">
        <f t="shared" si="254"/>
        <v>0</v>
      </c>
      <c r="BN486" s="303">
        <v>0</v>
      </c>
      <c r="BO486" s="303">
        <v>0</v>
      </c>
      <c r="BP486" s="303">
        <v>0</v>
      </c>
      <c r="BQ486" s="303">
        <v>0</v>
      </c>
      <c r="BR486" s="303">
        <v>0</v>
      </c>
      <c r="BS486" s="313">
        <f t="shared" si="255"/>
        <v>0</v>
      </c>
      <c r="BT486" s="348">
        <v>0</v>
      </c>
      <c r="BU486" s="303">
        <v>0</v>
      </c>
      <c r="BV486" s="303">
        <v>0</v>
      </c>
      <c r="BW486" s="303">
        <v>0</v>
      </c>
      <c r="BX486" s="303">
        <v>0</v>
      </c>
      <c r="BY486" s="303">
        <v>0</v>
      </c>
      <c r="BZ486" s="303">
        <v>0</v>
      </c>
      <c r="CA486" s="303">
        <v>0</v>
      </c>
      <c r="CB486" s="303">
        <v>0</v>
      </c>
      <c r="CC486" s="303">
        <v>0</v>
      </c>
      <c r="CD486" s="303">
        <v>0</v>
      </c>
      <c r="CE486" s="303">
        <v>0</v>
      </c>
      <c r="CF486" s="313">
        <f t="shared" si="256"/>
        <v>1</v>
      </c>
      <c r="CG486" s="303">
        <v>0</v>
      </c>
      <c r="CH486" s="303">
        <v>1</v>
      </c>
      <c r="CI486" s="303">
        <v>0</v>
      </c>
      <c r="CJ486" s="303">
        <v>0</v>
      </c>
      <c r="CK486" s="303">
        <v>0</v>
      </c>
      <c r="CL486" s="303">
        <v>0</v>
      </c>
      <c r="CM486" s="303">
        <v>0</v>
      </c>
      <c r="CN486" s="303">
        <v>0</v>
      </c>
      <c r="CO486" s="303">
        <v>0</v>
      </c>
      <c r="CP486" s="303">
        <v>0</v>
      </c>
      <c r="CQ486" s="303">
        <v>0</v>
      </c>
      <c r="CR486" s="303">
        <v>0</v>
      </c>
      <c r="CS486" s="303">
        <v>0</v>
      </c>
      <c r="CT486" s="313">
        <f t="shared" si="257"/>
        <v>22</v>
      </c>
      <c r="CU486" s="303">
        <v>22</v>
      </c>
      <c r="CV486" s="303">
        <v>0</v>
      </c>
      <c r="CW486" s="303">
        <v>0</v>
      </c>
      <c r="CX486" s="303">
        <v>0</v>
      </c>
      <c r="CY486" s="303">
        <v>0</v>
      </c>
      <c r="CZ486" s="313">
        <f t="shared" si="258"/>
        <v>0</v>
      </c>
      <c r="DA486" s="303">
        <v>0</v>
      </c>
      <c r="DB486" s="303">
        <v>0</v>
      </c>
      <c r="DC486" s="303">
        <v>0</v>
      </c>
      <c r="DD486" s="303">
        <v>0</v>
      </c>
      <c r="DE486" s="303">
        <v>0</v>
      </c>
      <c r="DF486" s="303">
        <v>0</v>
      </c>
      <c r="DG486" s="313">
        <f t="shared" si="259"/>
        <v>239</v>
      </c>
      <c r="DH486" s="313">
        <f t="shared" si="260"/>
        <v>7</v>
      </c>
      <c r="DI486" s="303">
        <v>0</v>
      </c>
      <c r="DJ486" s="303">
        <v>7</v>
      </c>
      <c r="DK486" s="303">
        <v>0</v>
      </c>
      <c r="DL486" s="314">
        <f t="shared" si="261"/>
        <v>0</v>
      </c>
      <c r="DM486" s="303">
        <v>0</v>
      </c>
      <c r="DN486" s="316">
        <v>0</v>
      </c>
      <c r="DO486" s="1"/>
      <c r="DP486" s="1"/>
      <c r="DQ486" s="1"/>
      <c r="DR486" s="1"/>
      <c r="DS486" s="1"/>
      <c r="DT486" s="1"/>
      <c r="DU486" s="1"/>
      <c r="DZ486" s="1"/>
      <c r="EA486" s="1"/>
      <c r="EB486" s="1"/>
      <c r="EC486" s="1"/>
      <c r="ED486" s="1"/>
    </row>
    <row r="487" spans="1:142" s="6" customFormat="1" ht="16.5" customHeight="1">
      <c r="A487" s="125" t="s">
        <v>421</v>
      </c>
      <c r="B487" s="313">
        <f t="shared" si="246"/>
        <v>361</v>
      </c>
      <c r="C487" s="303">
        <v>12</v>
      </c>
      <c r="D487" s="303">
        <v>13</v>
      </c>
      <c r="E487" s="303">
        <v>70</v>
      </c>
      <c r="F487" s="303">
        <v>7</v>
      </c>
      <c r="G487" s="303">
        <v>88</v>
      </c>
      <c r="H487" s="303">
        <v>54</v>
      </c>
      <c r="I487" s="303">
        <v>55</v>
      </c>
      <c r="J487" s="303">
        <v>25</v>
      </c>
      <c r="K487" s="303">
        <v>0</v>
      </c>
      <c r="L487" s="303">
        <v>30</v>
      </c>
      <c r="M487" s="303">
        <v>7</v>
      </c>
      <c r="N487" s="303">
        <v>0</v>
      </c>
      <c r="O487" s="313">
        <f t="shared" si="247"/>
        <v>158</v>
      </c>
      <c r="P487" s="303">
        <v>7</v>
      </c>
      <c r="Q487" s="303">
        <v>13</v>
      </c>
      <c r="R487" s="303">
        <v>14</v>
      </c>
      <c r="S487" s="303">
        <v>6</v>
      </c>
      <c r="T487" s="303">
        <v>6</v>
      </c>
      <c r="U487" s="303">
        <v>26</v>
      </c>
      <c r="V487" s="303">
        <v>86</v>
      </c>
      <c r="W487" s="303">
        <v>0</v>
      </c>
      <c r="X487" s="313">
        <f t="shared" si="248"/>
        <v>100</v>
      </c>
      <c r="Y487" s="303">
        <v>25</v>
      </c>
      <c r="Z487" s="303">
        <v>28</v>
      </c>
      <c r="AA487" s="303">
        <v>22</v>
      </c>
      <c r="AB487" s="303">
        <v>25</v>
      </c>
      <c r="AC487" s="313">
        <f t="shared" si="249"/>
        <v>72</v>
      </c>
      <c r="AD487" s="303">
        <v>37</v>
      </c>
      <c r="AE487" s="303">
        <v>22</v>
      </c>
      <c r="AF487" s="303">
        <v>0</v>
      </c>
      <c r="AG487" s="303">
        <v>8</v>
      </c>
      <c r="AH487" s="303">
        <v>0</v>
      </c>
      <c r="AI487" s="303">
        <v>5</v>
      </c>
      <c r="AJ487" s="313">
        <f t="shared" si="250"/>
        <v>6</v>
      </c>
      <c r="AK487" s="303">
        <v>6</v>
      </c>
      <c r="AL487" s="303">
        <v>0</v>
      </c>
      <c r="AM487" s="313">
        <f t="shared" si="251"/>
        <v>187</v>
      </c>
      <c r="AN487" s="303">
        <v>0</v>
      </c>
      <c r="AO487" s="303">
        <v>0</v>
      </c>
      <c r="AP487" s="303">
        <v>0</v>
      </c>
      <c r="AQ487" s="303">
        <v>0</v>
      </c>
      <c r="AR487" s="303">
        <v>49</v>
      </c>
      <c r="AS487" s="303">
        <v>26</v>
      </c>
      <c r="AT487" s="303">
        <v>3</v>
      </c>
      <c r="AU487" s="303">
        <v>24</v>
      </c>
      <c r="AV487" s="303">
        <v>11</v>
      </c>
      <c r="AW487" s="303">
        <v>74</v>
      </c>
      <c r="AX487" s="313">
        <f t="shared" si="252"/>
        <v>47</v>
      </c>
      <c r="AY487" s="303">
        <v>0</v>
      </c>
      <c r="AZ487" s="303">
        <v>4</v>
      </c>
      <c r="BA487" s="303">
        <v>23</v>
      </c>
      <c r="BB487" s="303">
        <v>0</v>
      </c>
      <c r="BC487" s="303">
        <v>20</v>
      </c>
      <c r="BD487" s="313">
        <f t="shared" si="253"/>
        <v>18</v>
      </c>
      <c r="BE487" s="303">
        <v>0</v>
      </c>
      <c r="BF487" s="303">
        <v>0</v>
      </c>
      <c r="BG487" s="303">
        <v>0</v>
      </c>
      <c r="BH487" s="303">
        <v>18</v>
      </c>
      <c r="BI487" s="303">
        <v>0</v>
      </c>
      <c r="BJ487" s="303">
        <v>0</v>
      </c>
      <c r="BK487" s="303">
        <v>0</v>
      </c>
      <c r="BL487" s="303">
        <v>0</v>
      </c>
      <c r="BM487" s="313">
        <f t="shared" si="254"/>
        <v>247</v>
      </c>
      <c r="BN487" s="303">
        <v>62</v>
      </c>
      <c r="BO487" s="303">
        <v>110</v>
      </c>
      <c r="BP487" s="303">
        <v>24</v>
      </c>
      <c r="BQ487" s="303">
        <v>27</v>
      </c>
      <c r="BR487" s="303">
        <v>24</v>
      </c>
      <c r="BS487" s="313">
        <f t="shared" si="255"/>
        <v>706</v>
      </c>
      <c r="BT487" s="348">
        <v>24</v>
      </c>
      <c r="BU487" s="303">
        <v>74</v>
      </c>
      <c r="BV487" s="303">
        <v>3</v>
      </c>
      <c r="BW487" s="303">
        <v>66</v>
      </c>
      <c r="BX487" s="303">
        <v>30</v>
      </c>
      <c r="BY487" s="303">
        <v>66</v>
      </c>
      <c r="BZ487" s="303">
        <v>42</v>
      </c>
      <c r="CA487" s="303">
        <v>87</v>
      </c>
      <c r="CB487" s="303">
        <v>50</v>
      </c>
      <c r="CC487" s="303">
        <v>131</v>
      </c>
      <c r="CD487" s="303">
        <v>78</v>
      </c>
      <c r="CE487" s="303">
        <v>55</v>
      </c>
      <c r="CF487" s="313">
        <f t="shared" si="256"/>
        <v>385</v>
      </c>
      <c r="CG487" s="303">
        <v>3</v>
      </c>
      <c r="CH487" s="303">
        <v>32</v>
      </c>
      <c r="CI487" s="303">
        <v>28</v>
      </c>
      <c r="CJ487" s="303">
        <v>110</v>
      </c>
      <c r="CK487" s="303">
        <v>52</v>
      </c>
      <c r="CL487" s="303">
        <v>6</v>
      </c>
      <c r="CM487" s="303">
        <v>65</v>
      </c>
      <c r="CN487" s="303">
        <v>0</v>
      </c>
      <c r="CO487" s="303">
        <v>0</v>
      </c>
      <c r="CP487" s="303">
        <v>17</v>
      </c>
      <c r="CQ487" s="303">
        <v>34</v>
      </c>
      <c r="CR487" s="303">
        <v>12</v>
      </c>
      <c r="CS487" s="303">
        <v>26</v>
      </c>
      <c r="CT487" s="313">
        <f t="shared" si="257"/>
        <v>204</v>
      </c>
      <c r="CU487" s="303">
        <v>113</v>
      </c>
      <c r="CV487" s="303">
        <v>24</v>
      </c>
      <c r="CW487" s="303">
        <v>22</v>
      </c>
      <c r="CX487" s="303">
        <v>24</v>
      </c>
      <c r="CY487" s="303">
        <v>21</v>
      </c>
      <c r="CZ487" s="313">
        <f t="shared" si="258"/>
        <v>110</v>
      </c>
      <c r="DA487" s="303">
        <v>50</v>
      </c>
      <c r="DB487" s="303">
        <v>0</v>
      </c>
      <c r="DC487" s="303">
        <v>22</v>
      </c>
      <c r="DD487" s="303">
        <v>7</v>
      </c>
      <c r="DE487" s="303">
        <v>0</v>
      </c>
      <c r="DF487" s="303">
        <v>31</v>
      </c>
      <c r="DG487" s="313">
        <f t="shared" si="259"/>
        <v>2601</v>
      </c>
      <c r="DH487" s="313">
        <f t="shared" si="260"/>
        <v>7</v>
      </c>
      <c r="DI487" s="303">
        <v>0</v>
      </c>
      <c r="DJ487" s="303">
        <v>7</v>
      </c>
      <c r="DK487" s="303">
        <v>0</v>
      </c>
      <c r="DL487" s="314">
        <f t="shared" si="261"/>
        <v>0</v>
      </c>
      <c r="DM487" s="303">
        <v>0</v>
      </c>
      <c r="DN487" s="316">
        <v>0</v>
      </c>
      <c r="DO487" s="1"/>
      <c r="DP487" s="1"/>
      <c r="DQ487" s="1"/>
      <c r="DR487" s="1"/>
      <c r="DS487" s="1"/>
      <c r="DT487" s="1"/>
      <c r="DU487" s="1"/>
      <c r="DZ487" s="1"/>
      <c r="EA487" s="1"/>
      <c r="EB487" s="1"/>
      <c r="EC487" s="1"/>
      <c r="ED487" s="1"/>
    </row>
    <row r="488" spans="1:142" s="40" customFormat="1" ht="16.5" customHeight="1">
      <c r="A488" s="115" t="s">
        <v>210</v>
      </c>
      <c r="B488" s="313">
        <f t="shared" si="246"/>
        <v>65</v>
      </c>
      <c r="C488" s="303">
        <v>0</v>
      </c>
      <c r="D488" s="303">
        <v>0</v>
      </c>
      <c r="E488" s="303">
        <v>0</v>
      </c>
      <c r="F488" s="303">
        <v>0</v>
      </c>
      <c r="G488" s="303">
        <v>65</v>
      </c>
      <c r="H488" s="303">
        <v>0</v>
      </c>
      <c r="I488" s="303">
        <v>0</v>
      </c>
      <c r="J488" s="303">
        <v>0</v>
      </c>
      <c r="K488" s="303">
        <v>0</v>
      </c>
      <c r="L488" s="303">
        <v>0</v>
      </c>
      <c r="M488" s="303">
        <v>0</v>
      </c>
      <c r="N488" s="303">
        <v>0</v>
      </c>
      <c r="O488" s="313">
        <f t="shared" si="247"/>
        <v>112</v>
      </c>
      <c r="P488" s="303">
        <v>0</v>
      </c>
      <c r="Q488" s="303">
        <v>0</v>
      </c>
      <c r="R488" s="303">
        <v>0</v>
      </c>
      <c r="S488" s="303">
        <v>112</v>
      </c>
      <c r="T488" s="303">
        <v>0</v>
      </c>
      <c r="U488" s="303">
        <v>0</v>
      </c>
      <c r="V488" s="303">
        <v>0</v>
      </c>
      <c r="W488" s="303">
        <v>0</v>
      </c>
      <c r="X488" s="313">
        <f t="shared" si="248"/>
        <v>0</v>
      </c>
      <c r="Y488" s="303">
        <v>0</v>
      </c>
      <c r="Z488" s="303">
        <v>0</v>
      </c>
      <c r="AA488" s="303">
        <v>0</v>
      </c>
      <c r="AB488" s="303">
        <v>0</v>
      </c>
      <c r="AC488" s="313">
        <f t="shared" si="249"/>
        <v>207</v>
      </c>
      <c r="AD488" s="303">
        <v>0</v>
      </c>
      <c r="AE488" s="303">
        <v>50</v>
      </c>
      <c r="AF488" s="303">
        <v>0</v>
      </c>
      <c r="AG488" s="303">
        <v>100</v>
      </c>
      <c r="AH488" s="303">
        <v>0</v>
      </c>
      <c r="AI488" s="303">
        <v>57</v>
      </c>
      <c r="AJ488" s="313">
        <f t="shared" si="250"/>
        <v>0</v>
      </c>
      <c r="AK488" s="303">
        <v>0</v>
      </c>
      <c r="AL488" s="303">
        <v>0</v>
      </c>
      <c r="AM488" s="313">
        <f t="shared" si="251"/>
        <v>141</v>
      </c>
      <c r="AN488" s="303">
        <v>0</v>
      </c>
      <c r="AO488" s="303">
        <v>0</v>
      </c>
      <c r="AP488" s="303">
        <v>0</v>
      </c>
      <c r="AQ488" s="303">
        <v>0</v>
      </c>
      <c r="AR488" s="303">
        <v>51</v>
      </c>
      <c r="AS488" s="303">
        <v>0</v>
      </c>
      <c r="AT488" s="303">
        <v>50</v>
      </c>
      <c r="AU488" s="303">
        <v>40</v>
      </c>
      <c r="AV488" s="303">
        <v>0</v>
      </c>
      <c r="AW488" s="303">
        <v>0</v>
      </c>
      <c r="AX488" s="313">
        <f t="shared" si="252"/>
        <v>215</v>
      </c>
      <c r="AY488" s="303">
        <v>0</v>
      </c>
      <c r="AZ488" s="303">
        <v>165</v>
      </c>
      <c r="BA488" s="303">
        <v>0</v>
      </c>
      <c r="BB488" s="303">
        <v>50</v>
      </c>
      <c r="BC488" s="303">
        <v>0</v>
      </c>
      <c r="BD488" s="313">
        <f t="shared" si="253"/>
        <v>307</v>
      </c>
      <c r="BE488" s="303">
        <v>0</v>
      </c>
      <c r="BF488" s="303">
        <v>102</v>
      </c>
      <c r="BG488" s="303">
        <v>50</v>
      </c>
      <c r="BH488" s="303">
        <v>110</v>
      </c>
      <c r="BI488" s="303">
        <v>0</v>
      </c>
      <c r="BJ488" s="303">
        <v>0</v>
      </c>
      <c r="BK488" s="303">
        <v>0</v>
      </c>
      <c r="BL488" s="303">
        <v>45</v>
      </c>
      <c r="BM488" s="313">
        <f t="shared" si="254"/>
        <v>60</v>
      </c>
      <c r="BN488" s="303">
        <v>0</v>
      </c>
      <c r="BO488" s="303">
        <v>0</v>
      </c>
      <c r="BP488" s="303">
        <v>0</v>
      </c>
      <c r="BQ488" s="303">
        <v>0</v>
      </c>
      <c r="BR488" s="303">
        <v>60</v>
      </c>
      <c r="BS488" s="313">
        <f t="shared" si="255"/>
        <v>0</v>
      </c>
      <c r="BT488" s="348">
        <v>0</v>
      </c>
      <c r="BU488" s="303">
        <v>0</v>
      </c>
      <c r="BV488" s="303">
        <v>0</v>
      </c>
      <c r="BW488" s="303">
        <v>0</v>
      </c>
      <c r="BX488" s="303">
        <v>0</v>
      </c>
      <c r="BY488" s="303">
        <v>0</v>
      </c>
      <c r="BZ488" s="303">
        <v>0</v>
      </c>
      <c r="CA488" s="303">
        <v>0</v>
      </c>
      <c r="CB488" s="303">
        <v>0</v>
      </c>
      <c r="CC488" s="303">
        <v>0</v>
      </c>
      <c r="CD488" s="303">
        <v>0</v>
      </c>
      <c r="CE488" s="303">
        <v>0</v>
      </c>
      <c r="CF488" s="313">
        <f t="shared" si="256"/>
        <v>0</v>
      </c>
      <c r="CG488" s="303">
        <v>0</v>
      </c>
      <c r="CH488" s="303">
        <v>0</v>
      </c>
      <c r="CI488" s="303">
        <v>0</v>
      </c>
      <c r="CJ488" s="303">
        <v>0</v>
      </c>
      <c r="CK488" s="303">
        <v>0</v>
      </c>
      <c r="CL488" s="303">
        <v>0</v>
      </c>
      <c r="CM488" s="303">
        <v>0</v>
      </c>
      <c r="CN488" s="303">
        <v>0</v>
      </c>
      <c r="CO488" s="303">
        <v>0</v>
      </c>
      <c r="CP488" s="303">
        <v>0</v>
      </c>
      <c r="CQ488" s="303">
        <v>0</v>
      </c>
      <c r="CR488" s="303">
        <v>0</v>
      </c>
      <c r="CS488" s="303">
        <v>0</v>
      </c>
      <c r="CT488" s="313">
        <f t="shared" si="257"/>
        <v>46</v>
      </c>
      <c r="CU488" s="303">
        <v>46</v>
      </c>
      <c r="CV488" s="303">
        <v>0</v>
      </c>
      <c r="CW488" s="303">
        <v>0</v>
      </c>
      <c r="CX488" s="303">
        <v>0</v>
      </c>
      <c r="CY488" s="303">
        <v>0</v>
      </c>
      <c r="CZ488" s="313">
        <f t="shared" si="258"/>
        <v>129</v>
      </c>
      <c r="DA488" s="303">
        <v>0</v>
      </c>
      <c r="DB488" s="303">
        <v>0</v>
      </c>
      <c r="DC488" s="303">
        <v>45</v>
      </c>
      <c r="DD488" s="303">
        <v>84</v>
      </c>
      <c r="DE488" s="303">
        <v>0</v>
      </c>
      <c r="DF488" s="303">
        <v>0</v>
      </c>
      <c r="DG488" s="313">
        <f t="shared" si="259"/>
        <v>1282</v>
      </c>
      <c r="DH488" s="313">
        <f t="shared" si="260"/>
        <v>0</v>
      </c>
      <c r="DI488" s="303">
        <v>0</v>
      </c>
      <c r="DJ488" s="303">
        <v>0</v>
      </c>
      <c r="DK488" s="303">
        <v>0</v>
      </c>
      <c r="DL488" s="314">
        <f t="shared" si="261"/>
        <v>0</v>
      </c>
      <c r="DM488" s="303">
        <v>0</v>
      </c>
      <c r="DN488" s="316">
        <v>0</v>
      </c>
      <c r="DO488" s="1"/>
      <c r="DP488" s="1"/>
      <c r="DQ488" s="1"/>
      <c r="DR488" s="1"/>
      <c r="DS488" s="1"/>
      <c r="DT488" s="1"/>
      <c r="DU488" s="1"/>
      <c r="DV488" s="6"/>
      <c r="DW488" s="6"/>
      <c r="DX488" s="6"/>
      <c r="DY488" s="6"/>
      <c r="DZ488" s="1"/>
      <c r="EA488" s="1"/>
      <c r="EB488" s="1"/>
      <c r="EC488" s="1"/>
      <c r="ED488" s="1"/>
    </row>
    <row r="489" spans="1:142" s="458" customFormat="1" ht="16.5" customHeight="1">
      <c r="A489" s="457" t="s">
        <v>422</v>
      </c>
      <c r="B489" s="320">
        <f t="shared" ref="B489:AG489" si="262">(SUM(B482:B488)/SUM(B89:B92))*1000</f>
        <v>4.0942634186892235</v>
      </c>
      <c r="C489" s="251">
        <f t="shared" si="262"/>
        <v>2.834666699039734</v>
      </c>
      <c r="D489" s="286">
        <f t="shared" si="262"/>
        <v>4.388499105791718</v>
      </c>
      <c r="E489" s="286">
        <f t="shared" si="262"/>
        <v>2.4762578573566625</v>
      </c>
      <c r="F489" s="286">
        <f t="shared" si="262"/>
        <v>5.6337030081848134</v>
      </c>
      <c r="G489" s="286">
        <f t="shared" si="262"/>
        <v>4.2246500567917167</v>
      </c>
      <c r="H489" s="286">
        <f t="shared" si="262"/>
        <v>3.0746502931535939</v>
      </c>
      <c r="I489" s="286">
        <f t="shared" si="262"/>
        <v>5.1675683839751443</v>
      </c>
      <c r="J489" s="286">
        <f t="shared" si="262"/>
        <v>5.6427168919305339</v>
      </c>
      <c r="K489" s="286">
        <f t="shared" si="262"/>
        <v>3.292100360029699</v>
      </c>
      <c r="L489" s="286">
        <f t="shared" si="262"/>
        <v>4.2718713372459947</v>
      </c>
      <c r="M489" s="286">
        <f t="shared" si="262"/>
        <v>6.625315783782721</v>
      </c>
      <c r="N489" s="321">
        <f t="shared" si="262"/>
        <v>4.4586738908471482</v>
      </c>
      <c r="O489" s="320">
        <f t="shared" si="262"/>
        <v>5.490156759622586</v>
      </c>
      <c r="P489" s="251">
        <f t="shared" si="262"/>
        <v>5.911259313623817</v>
      </c>
      <c r="Q489" s="286">
        <f t="shared" si="262"/>
        <v>3.0396733664570168</v>
      </c>
      <c r="R489" s="286">
        <f t="shared" si="262"/>
        <v>5.217024999594952</v>
      </c>
      <c r="S489" s="286">
        <f t="shared" si="262"/>
        <v>8.659126108790538</v>
      </c>
      <c r="T489" s="286">
        <f t="shared" si="262"/>
        <v>7.4190047502980061</v>
      </c>
      <c r="U489" s="286">
        <f t="shared" si="262"/>
        <v>4.9291134916180672</v>
      </c>
      <c r="V489" s="286">
        <f t="shared" si="262"/>
        <v>7.0923760085058483</v>
      </c>
      <c r="W489" s="321">
        <f t="shared" si="262"/>
        <v>5.1590476453223717</v>
      </c>
      <c r="X489" s="320">
        <f t="shared" si="262"/>
        <v>3.1236292921379367</v>
      </c>
      <c r="Y489" s="251">
        <f t="shared" si="262"/>
        <v>2.8043800368616965</v>
      </c>
      <c r="Z489" s="286">
        <f t="shared" si="262"/>
        <v>4.1276173388559103</v>
      </c>
      <c r="AA489" s="286">
        <f t="shared" si="262"/>
        <v>3.277073178014497</v>
      </c>
      <c r="AB489" s="321">
        <f t="shared" si="262"/>
        <v>1.9250224007861954</v>
      </c>
      <c r="AC489" s="320">
        <f t="shared" si="262"/>
        <v>4.8093282820262697</v>
      </c>
      <c r="AD489" s="251">
        <f t="shared" si="262"/>
        <v>3.0351035636557451</v>
      </c>
      <c r="AE489" s="286">
        <f t="shared" si="262"/>
        <v>7.3729562129324169</v>
      </c>
      <c r="AF489" s="286">
        <f t="shared" si="262"/>
        <v>4.0645243236377491</v>
      </c>
      <c r="AG489" s="286">
        <f t="shared" si="262"/>
        <v>5.867126833477136</v>
      </c>
      <c r="AH489" s="286">
        <f t="shared" ref="AH489:BM489" si="263">(SUM(AH482:AH488)/SUM(AH89:AH92))*1000</f>
        <v>3.8305718589310755</v>
      </c>
      <c r="AI489" s="321">
        <f t="shared" si="263"/>
        <v>3.5865974516281263</v>
      </c>
      <c r="AJ489" s="320">
        <f t="shared" si="263"/>
        <v>2.2658268001993926</v>
      </c>
      <c r="AK489" s="251">
        <f t="shared" si="263"/>
        <v>0.58250542053655219</v>
      </c>
      <c r="AL489" s="321">
        <f t="shared" si="263"/>
        <v>3.7393767705382435</v>
      </c>
      <c r="AM489" s="320">
        <f t="shared" si="263"/>
        <v>4.8192716143305878</v>
      </c>
      <c r="AN489" s="251">
        <f t="shared" si="263"/>
        <v>3.4141195088356824</v>
      </c>
      <c r="AO489" s="286">
        <f t="shared" si="263"/>
        <v>5.425147625331574</v>
      </c>
      <c r="AP489" s="286">
        <f t="shared" si="263"/>
        <v>4.2966693698692504</v>
      </c>
      <c r="AQ489" s="286">
        <f t="shared" si="263"/>
        <v>2.6561432799575018</v>
      </c>
      <c r="AR489" s="286">
        <f t="shared" si="263"/>
        <v>5.1176251468523448</v>
      </c>
      <c r="AS489" s="286">
        <f t="shared" si="263"/>
        <v>5.3441259335450111</v>
      </c>
      <c r="AT489" s="286">
        <f t="shared" si="263"/>
        <v>4.9056933504762137</v>
      </c>
      <c r="AU489" s="286">
        <f t="shared" si="263"/>
        <v>4.729054340582783</v>
      </c>
      <c r="AV489" s="286">
        <f t="shared" si="263"/>
        <v>5.1983688819407243</v>
      </c>
      <c r="AW489" s="321">
        <f t="shared" si="263"/>
        <v>5.6071715841134031</v>
      </c>
      <c r="AX489" s="320">
        <f t="shared" si="263"/>
        <v>4.2174906499028042</v>
      </c>
      <c r="AY489" s="251">
        <f t="shared" si="263"/>
        <v>2.4543462381300216</v>
      </c>
      <c r="AZ489" s="286">
        <f t="shared" si="263"/>
        <v>5.254368632205634</v>
      </c>
      <c r="BA489" s="286">
        <f t="shared" si="263"/>
        <v>4.7976476050452677</v>
      </c>
      <c r="BB489" s="286">
        <f t="shared" si="263"/>
        <v>3.0902476868549011</v>
      </c>
      <c r="BC489" s="321">
        <f t="shared" si="263"/>
        <v>2.972019353339296</v>
      </c>
      <c r="BD489" s="320">
        <f t="shared" si="263"/>
        <v>3.4461580784816466</v>
      </c>
      <c r="BE489" s="251">
        <f t="shared" si="263"/>
        <v>4.4259794275186009</v>
      </c>
      <c r="BF489" s="286">
        <f t="shared" si="263"/>
        <v>4.4546894811764739</v>
      </c>
      <c r="BG489" s="286">
        <f t="shared" si="263"/>
        <v>3.6778838661416504</v>
      </c>
      <c r="BH489" s="286">
        <f t="shared" si="263"/>
        <v>4.32124093644103</v>
      </c>
      <c r="BI489" s="286">
        <f t="shared" si="263"/>
        <v>3.087112846189723</v>
      </c>
      <c r="BJ489" s="286">
        <f t="shared" si="263"/>
        <v>1.3558094447364122</v>
      </c>
      <c r="BK489" s="286">
        <f t="shared" si="263"/>
        <v>2.6739258170092337</v>
      </c>
      <c r="BL489" s="321">
        <f t="shared" si="263"/>
        <v>3.8868249735055374</v>
      </c>
      <c r="BM489" s="320">
        <f t="shared" si="263"/>
        <v>5.2199060538728421</v>
      </c>
      <c r="BN489" s="251">
        <f t="shared" ref="BN489:CS489" si="264">(SUM(BN482:BN488)/SUM(BN89:BN92))*1000</f>
        <v>4.9194807929664881</v>
      </c>
      <c r="BO489" s="286">
        <f t="shared" si="264"/>
        <v>3.8250669386714269</v>
      </c>
      <c r="BP489" s="286">
        <f t="shared" si="264"/>
        <v>4.3209606030062666</v>
      </c>
      <c r="BQ489" s="286">
        <f t="shared" si="264"/>
        <v>3.6332808526099067</v>
      </c>
      <c r="BR489" s="321">
        <f t="shared" si="264"/>
        <v>6.7458745030869327</v>
      </c>
      <c r="BS489" s="320">
        <f t="shared" si="264"/>
        <v>4.7388632872503846</v>
      </c>
      <c r="BT489" s="251">
        <f t="shared" si="264"/>
        <v>3.3790918690601899</v>
      </c>
      <c r="BU489" s="286">
        <f t="shared" si="264"/>
        <v>3.7900658820045896</v>
      </c>
      <c r="BV489" s="286">
        <f t="shared" si="264"/>
        <v>3.1674483766827071</v>
      </c>
      <c r="BW489" s="286">
        <f t="shared" si="264"/>
        <v>5.2971288671266414</v>
      </c>
      <c r="BX489" s="286">
        <f t="shared" si="264"/>
        <v>8.197404949421534</v>
      </c>
      <c r="BY489" s="286">
        <f t="shared" si="264"/>
        <v>4.0199696355153653</v>
      </c>
      <c r="BZ489" s="286">
        <f t="shared" si="264"/>
        <v>3.7371075469126267</v>
      </c>
      <c r="CA489" s="286">
        <f t="shared" si="264"/>
        <v>8.9304200195999943</v>
      </c>
      <c r="CB489" s="286">
        <f t="shared" si="264"/>
        <v>6.219199000485875</v>
      </c>
      <c r="CC489" s="286">
        <f t="shared" si="264"/>
        <v>4.2959372379650578</v>
      </c>
      <c r="CD489" s="286">
        <f t="shared" si="264"/>
        <v>3.7122375832053254</v>
      </c>
      <c r="CE489" s="321">
        <f t="shared" si="264"/>
        <v>4.4847457210611035</v>
      </c>
      <c r="CF489" s="320">
        <f t="shared" si="264"/>
        <v>4.6846120496223564</v>
      </c>
      <c r="CG489" s="251">
        <f t="shared" si="264"/>
        <v>5.2388289676425268</v>
      </c>
      <c r="CH489" s="286">
        <f t="shared" si="264"/>
        <v>4.1703648765304511</v>
      </c>
      <c r="CI489" s="286">
        <f t="shared" si="264"/>
        <v>4.1664505644589669</v>
      </c>
      <c r="CJ489" s="286">
        <f t="shared" si="264"/>
        <v>8.4208012554442391</v>
      </c>
      <c r="CK489" s="286">
        <f t="shared" si="264"/>
        <v>3.1778230655944131</v>
      </c>
      <c r="CL489" s="286">
        <f t="shared" si="264"/>
        <v>4.4764795144157823</v>
      </c>
      <c r="CM489" s="286">
        <f t="shared" si="264"/>
        <v>4.2654102012776827</v>
      </c>
      <c r="CN489" s="286">
        <f t="shared" si="264"/>
        <v>3.2410135533294051</v>
      </c>
      <c r="CO489" s="286">
        <f t="shared" si="264"/>
        <v>4.4912981099120453</v>
      </c>
      <c r="CP489" s="286">
        <f t="shared" si="264"/>
        <v>3.4659847412135174</v>
      </c>
      <c r="CQ489" s="286">
        <f t="shared" si="264"/>
        <v>4.9030279510454431</v>
      </c>
      <c r="CR489" s="286">
        <f t="shared" si="264"/>
        <v>6.7690313921062675</v>
      </c>
      <c r="CS489" s="321">
        <f t="shared" si="264"/>
        <v>3.0503221596933363</v>
      </c>
      <c r="CT489" s="320">
        <f t="shared" ref="CT489:DK489" si="265">(SUM(CT482:CT488)/SUM(CT89:CT92))*1000</f>
        <v>3.6084003219279959</v>
      </c>
      <c r="CU489" s="251">
        <f t="shared" si="265"/>
        <v>5.0579739333083982</v>
      </c>
      <c r="CV489" s="286">
        <f t="shared" si="265"/>
        <v>3.9863728248116366</v>
      </c>
      <c r="CW489" s="286">
        <f t="shared" si="265"/>
        <v>2.0361962336693264</v>
      </c>
      <c r="CX489" s="286">
        <f t="shared" si="265"/>
        <v>2.7738284408017617</v>
      </c>
      <c r="CY489" s="321">
        <f t="shared" si="265"/>
        <v>1.4598355631110296</v>
      </c>
      <c r="CZ489" s="320">
        <f t="shared" si="265"/>
        <v>3.0882389056705715</v>
      </c>
      <c r="DA489" s="251">
        <f t="shared" si="265"/>
        <v>11.018740312808228</v>
      </c>
      <c r="DB489" s="286">
        <f t="shared" si="265"/>
        <v>3.6998387249786546</v>
      </c>
      <c r="DC489" s="286">
        <f t="shared" si="265"/>
        <v>3.2643566839324469</v>
      </c>
      <c r="DD489" s="286">
        <f t="shared" si="265"/>
        <v>3.1419829953571226</v>
      </c>
      <c r="DE489" s="286">
        <f t="shared" si="265"/>
        <v>1.6240903747969888</v>
      </c>
      <c r="DF489" s="321">
        <f t="shared" si="265"/>
        <v>2.7802690582959642</v>
      </c>
      <c r="DG489" s="320">
        <f t="shared" si="265"/>
        <v>4.1289890349929053</v>
      </c>
      <c r="DH489" s="320">
        <f t="shared" si="265"/>
        <v>3.7007095442233178</v>
      </c>
      <c r="DI489" s="251">
        <f t="shared" si="265"/>
        <v>3.6740298833222687</v>
      </c>
      <c r="DJ489" s="286">
        <f t="shared" si="265"/>
        <v>5.5550843863964037</v>
      </c>
      <c r="DK489" s="321">
        <f t="shared" si="265"/>
        <v>2.0811360554467377</v>
      </c>
      <c r="DL489" s="366" t="s">
        <v>413</v>
      </c>
      <c r="DM489" s="251">
        <f>(SUM(DM482:DM488)/SUM(DM89:DM92))*1000</f>
        <v>2.2584645447371385</v>
      </c>
      <c r="DN489" s="321" t="s">
        <v>413</v>
      </c>
      <c r="DO489" s="25"/>
      <c r="DP489" s="25"/>
      <c r="DQ489" s="25"/>
      <c r="DR489" s="25"/>
      <c r="DS489" s="25"/>
      <c r="DT489" s="329"/>
      <c r="DU489" s="329"/>
      <c r="DV489" s="329"/>
      <c r="DW489" s="329"/>
      <c r="DX489" s="329"/>
      <c r="DY489" s="329"/>
      <c r="DZ489" s="329"/>
    </row>
    <row r="490" spans="1:142" s="6" customFormat="1" ht="30.75" customHeight="1">
      <c r="A490" s="295" t="s">
        <v>547</v>
      </c>
      <c r="B490" s="313"/>
      <c r="C490" s="303"/>
      <c r="D490" s="303"/>
      <c r="E490" s="303"/>
      <c r="F490" s="303"/>
      <c r="G490" s="303"/>
      <c r="H490" s="303"/>
      <c r="I490" s="303"/>
      <c r="J490" s="303"/>
      <c r="K490" s="303"/>
      <c r="L490" s="303"/>
      <c r="M490" s="303"/>
      <c r="N490" s="303"/>
      <c r="O490" s="313"/>
      <c r="P490" s="303"/>
      <c r="Q490" s="303"/>
      <c r="R490" s="303"/>
      <c r="S490" s="303"/>
      <c r="T490" s="303"/>
      <c r="U490" s="303"/>
      <c r="V490" s="303"/>
      <c r="W490" s="303"/>
      <c r="X490" s="313"/>
      <c r="Y490" s="303"/>
      <c r="Z490" s="303"/>
      <c r="AA490" s="303"/>
      <c r="AB490" s="303"/>
      <c r="AC490" s="313"/>
      <c r="AD490" s="303"/>
      <c r="AE490" s="303"/>
      <c r="AF490" s="303"/>
      <c r="AG490" s="303"/>
      <c r="AH490" s="303"/>
      <c r="AI490" s="303"/>
      <c r="AJ490" s="313"/>
      <c r="AK490" s="303"/>
      <c r="AL490" s="303"/>
      <c r="AM490" s="313"/>
      <c r="AN490" s="303"/>
      <c r="AO490" s="303"/>
      <c r="AP490" s="303"/>
      <c r="AQ490" s="303"/>
      <c r="AR490" s="303"/>
      <c r="AS490" s="303"/>
      <c r="AT490" s="303"/>
      <c r="AU490" s="303"/>
      <c r="AV490" s="303"/>
      <c r="AW490" s="303"/>
      <c r="AX490" s="313"/>
      <c r="AY490" s="303"/>
      <c r="AZ490" s="303"/>
      <c r="BA490" s="303"/>
      <c r="BB490" s="303"/>
      <c r="BC490" s="303"/>
      <c r="BD490" s="313"/>
      <c r="BE490" s="303"/>
      <c r="BF490" s="303"/>
      <c r="BG490" s="303"/>
      <c r="BH490" s="303"/>
      <c r="BI490" s="303"/>
      <c r="BJ490" s="303"/>
      <c r="BK490" s="303"/>
      <c r="BL490" s="303"/>
      <c r="BM490" s="313"/>
      <c r="BN490" s="303"/>
      <c r="BO490" s="303"/>
      <c r="BP490" s="303"/>
      <c r="BQ490" s="303"/>
      <c r="BR490" s="303"/>
      <c r="BS490" s="313"/>
      <c r="BT490" s="348"/>
      <c r="BU490" s="303"/>
      <c r="BV490" s="303"/>
      <c r="BW490" s="303"/>
      <c r="BX490" s="303"/>
      <c r="BY490" s="303"/>
      <c r="BZ490" s="303"/>
      <c r="CA490" s="303"/>
      <c r="CB490" s="303"/>
      <c r="CC490" s="303"/>
      <c r="CD490" s="303"/>
      <c r="CE490" s="303"/>
      <c r="CF490" s="313"/>
      <c r="CG490" s="303"/>
      <c r="CH490" s="303"/>
      <c r="CI490" s="303"/>
      <c r="CJ490" s="303"/>
      <c r="CK490" s="303"/>
      <c r="CL490" s="303"/>
      <c r="CM490" s="303"/>
      <c r="CN490" s="303"/>
      <c r="CO490" s="303"/>
      <c r="CP490" s="303"/>
      <c r="CQ490" s="303"/>
      <c r="CR490" s="303"/>
      <c r="CS490" s="303"/>
      <c r="CT490" s="313"/>
      <c r="CU490" s="303"/>
      <c r="CV490" s="303"/>
      <c r="CW490" s="303"/>
      <c r="CX490" s="303"/>
      <c r="CY490" s="303"/>
      <c r="CZ490" s="313"/>
      <c r="DA490" s="303"/>
      <c r="DB490" s="303"/>
      <c r="DC490" s="303"/>
      <c r="DD490" s="303"/>
      <c r="DE490" s="303"/>
      <c r="DF490" s="303"/>
      <c r="DG490" s="313"/>
      <c r="DH490" s="313"/>
      <c r="DI490" s="303"/>
      <c r="DJ490" s="303"/>
      <c r="DK490" s="303"/>
      <c r="DL490" s="314"/>
      <c r="DM490" s="303"/>
      <c r="DN490" s="316"/>
      <c r="DO490" s="40"/>
      <c r="DP490" s="40"/>
      <c r="DQ490" s="40"/>
      <c r="DR490" s="40"/>
      <c r="DS490" s="40"/>
      <c r="DT490" s="40"/>
      <c r="DU490" s="40"/>
      <c r="DV490" s="40"/>
      <c r="DW490" s="40"/>
      <c r="DX490" s="40"/>
    </row>
    <row r="491" spans="1:142" s="6" customFormat="1" ht="16.5" customHeight="1">
      <c r="A491" s="457" t="s">
        <v>675</v>
      </c>
      <c r="B491" s="313">
        <f>SUM(C491:N491)</f>
        <v>13802</v>
      </c>
      <c r="C491" s="303">
        <v>1150</v>
      </c>
      <c r="D491" s="303">
        <v>975</v>
      </c>
      <c r="E491" s="303">
        <v>569</v>
      </c>
      <c r="F491" s="303">
        <v>173</v>
      </c>
      <c r="G491" s="303">
        <v>1064</v>
      </c>
      <c r="H491" s="303">
        <v>2397</v>
      </c>
      <c r="I491" s="303">
        <v>1752</v>
      </c>
      <c r="J491" s="303">
        <v>547</v>
      </c>
      <c r="K491" s="303">
        <v>905</v>
      </c>
      <c r="L491" s="303">
        <v>2402</v>
      </c>
      <c r="M491" s="303">
        <v>954</v>
      </c>
      <c r="N491" s="303">
        <v>914</v>
      </c>
      <c r="O491" s="313">
        <f>SUM(P491:W491)</f>
        <v>7155</v>
      </c>
      <c r="P491" s="303">
        <v>1273</v>
      </c>
      <c r="Q491" s="303">
        <v>1086</v>
      </c>
      <c r="R491" s="303">
        <v>745</v>
      </c>
      <c r="S491" s="303">
        <v>816</v>
      </c>
      <c r="T491" s="303">
        <v>686</v>
      </c>
      <c r="U491" s="303">
        <v>997</v>
      </c>
      <c r="V491" s="303">
        <v>1255</v>
      </c>
      <c r="W491" s="303">
        <v>297</v>
      </c>
      <c r="X491" s="313">
        <f>SUM(Y491:AB491)</f>
        <v>7692</v>
      </c>
      <c r="Y491" s="303">
        <v>1517</v>
      </c>
      <c r="Z491" s="303">
        <v>2300</v>
      </c>
      <c r="AA491" s="303">
        <v>2622</v>
      </c>
      <c r="AB491" s="303">
        <v>1253</v>
      </c>
      <c r="AC491" s="313">
        <f>SUM(AD491:AI491)</f>
        <v>5543</v>
      </c>
      <c r="AD491" s="303">
        <v>855</v>
      </c>
      <c r="AE491" s="303">
        <v>1123</v>
      </c>
      <c r="AF491" s="303">
        <v>471</v>
      </c>
      <c r="AG491" s="303">
        <v>1180</v>
      </c>
      <c r="AH491" s="303">
        <v>694</v>
      </c>
      <c r="AI491" s="303">
        <v>1220</v>
      </c>
      <c r="AJ491" s="313">
        <f>SUM(AK491:AL491)</f>
        <v>311</v>
      </c>
      <c r="AK491" s="303">
        <v>128</v>
      </c>
      <c r="AL491" s="303">
        <v>183</v>
      </c>
      <c r="AM491" s="313">
        <f>SUM(AN491:AW491)</f>
        <v>13009</v>
      </c>
      <c r="AN491" s="303">
        <v>945</v>
      </c>
      <c r="AO491" s="303">
        <v>967</v>
      </c>
      <c r="AP491" s="303">
        <v>1387</v>
      </c>
      <c r="AQ491" s="303">
        <v>616</v>
      </c>
      <c r="AR491" s="303">
        <v>1554</v>
      </c>
      <c r="AS491" s="303">
        <v>587</v>
      </c>
      <c r="AT491" s="303">
        <v>1858</v>
      </c>
      <c r="AU491" s="303">
        <v>2654</v>
      </c>
      <c r="AV491" s="303">
        <v>1511</v>
      </c>
      <c r="AW491" s="303">
        <v>930</v>
      </c>
      <c r="AX491" s="313">
        <f>SUM(AY491:BC491)</f>
        <v>21811</v>
      </c>
      <c r="AY491" s="303">
        <v>1817</v>
      </c>
      <c r="AZ491" s="303">
        <v>11149</v>
      </c>
      <c r="BA491" s="303">
        <v>1542</v>
      </c>
      <c r="BB491" s="303">
        <v>5739</v>
      </c>
      <c r="BC491" s="303">
        <v>1564</v>
      </c>
      <c r="BD491" s="313">
        <f>SUM(BE491:BL491)</f>
        <v>23084</v>
      </c>
      <c r="BE491" s="303">
        <v>4906</v>
      </c>
      <c r="BF491" s="303">
        <v>2675</v>
      </c>
      <c r="BG491" s="303">
        <v>2108</v>
      </c>
      <c r="BH491" s="303">
        <v>2576</v>
      </c>
      <c r="BI491" s="303">
        <v>2435</v>
      </c>
      <c r="BJ491" s="303">
        <v>4128</v>
      </c>
      <c r="BK491" s="303">
        <v>2287</v>
      </c>
      <c r="BL491" s="303">
        <v>1969</v>
      </c>
      <c r="BM491" s="313">
        <f>SUM(BN491:BR491)</f>
        <v>9720</v>
      </c>
      <c r="BN491" s="303">
        <v>2091</v>
      </c>
      <c r="BO491" s="303">
        <v>1637</v>
      </c>
      <c r="BP491" s="303">
        <v>1360</v>
      </c>
      <c r="BQ491" s="303">
        <v>941</v>
      </c>
      <c r="BR491" s="303">
        <v>3691</v>
      </c>
      <c r="BS491" s="313">
        <f>SUM(BT491:CE491)</f>
        <v>12452</v>
      </c>
      <c r="BT491" s="348">
        <v>879</v>
      </c>
      <c r="BU491" s="303">
        <v>1279</v>
      </c>
      <c r="BV491" s="303">
        <v>428</v>
      </c>
      <c r="BW491" s="303">
        <v>352</v>
      </c>
      <c r="BX491" s="303">
        <v>870</v>
      </c>
      <c r="BY491" s="303">
        <v>3251</v>
      </c>
      <c r="BZ491" s="303">
        <v>1036</v>
      </c>
      <c r="CA491" s="303">
        <v>621</v>
      </c>
      <c r="CB491" s="303">
        <v>1256</v>
      </c>
      <c r="CC491" s="303">
        <v>805</v>
      </c>
      <c r="CD491" s="303">
        <v>1038</v>
      </c>
      <c r="CE491" s="303">
        <v>637</v>
      </c>
      <c r="CF491" s="313">
        <f>SUM(CG491:CS491)</f>
        <v>11711</v>
      </c>
      <c r="CG491" s="303">
        <v>362</v>
      </c>
      <c r="CH491" s="303">
        <v>857</v>
      </c>
      <c r="CI491" s="303">
        <v>633</v>
      </c>
      <c r="CJ491" s="303">
        <v>1918</v>
      </c>
      <c r="CK491" s="303">
        <v>2183</v>
      </c>
      <c r="CL491" s="303">
        <v>436</v>
      </c>
      <c r="CM491" s="303">
        <v>2136</v>
      </c>
      <c r="CN491" s="303">
        <v>329</v>
      </c>
      <c r="CO491" s="303">
        <v>99</v>
      </c>
      <c r="CP491" s="303">
        <v>473</v>
      </c>
      <c r="CQ491" s="303">
        <v>923</v>
      </c>
      <c r="CR491" s="303">
        <v>800</v>
      </c>
      <c r="CS491" s="303">
        <v>562</v>
      </c>
      <c r="CT491" s="313">
        <f>SUM(CU491:CY491)</f>
        <v>6936</v>
      </c>
      <c r="CU491" s="303">
        <v>2084</v>
      </c>
      <c r="CV491" s="303">
        <v>1894</v>
      </c>
      <c r="CW491" s="303">
        <v>807</v>
      </c>
      <c r="CX491" s="303">
        <v>1194</v>
      </c>
      <c r="CY491" s="303">
        <v>957</v>
      </c>
      <c r="CZ491" s="313">
        <f>SUM(DA491:DF491)</f>
        <v>7061</v>
      </c>
      <c r="DA491" s="303">
        <v>288</v>
      </c>
      <c r="DB491" s="303">
        <v>197</v>
      </c>
      <c r="DC491" s="303">
        <v>1315</v>
      </c>
      <c r="DD491" s="303">
        <v>3086</v>
      </c>
      <c r="DE491" s="303">
        <v>1081</v>
      </c>
      <c r="DF491" s="303">
        <v>1094</v>
      </c>
      <c r="DG491" s="313">
        <f>AM491+BS491+B491+O491+X491+AC491+AJ491+BD491+CF491+AX491+BM491+CT491+CZ491</f>
        <v>140287</v>
      </c>
      <c r="DH491" s="313">
        <f>SUM(DI491:DK491)</f>
        <v>2962</v>
      </c>
      <c r="DI491" s="303">
        <v>962</v>
      </c>
      <c r="DJ491" s="303">
        <v>1230</v>
      </c>
      <c r="DK491" s="303">
        <v>770</v>
      </c>
      <c r="DL491" s="314">
        <f>SUM(DM491:DN491)</f>
        <v>2392</v>
      </c>
      <c r="DM491" s="303">
        <v>2392</v>
      </c>
      <c r="DN491" s="316" t="s">
        <v>413</v>
      </c>
    </row>
    <row r="492" spans="1:142" s="6" customFormat="1" ht="16.5" customHeight="1">
      <c r="A492" s="457" t="s">
        <v>677</v>
      </c>
      <c r="B492" s="313">
        <f>SUM(C492:N492)</f>
        <v>1861</v>
      </c>
      <c r="C492" s="303">
        <v>93</v>
      </c>
      <c r="D492" s="303">
        <v>68</v>
      </c>
      <c r="E492" s="303">
        <v>52</v>
      </c>
      <c r="F492" s="303">
        <v>59</v>
      </c>
      <c r="G492" s="303">
        <v>168</v>
      </c>
      <c r="H492" s="303">
        <v>304</v>
      </c>
      <c r="I492" s="303">
        <v>291</v>
      </c>
      <c r="J492" s="303">
        <v>60</v>
      </c>
      <c r="K492" s="303">
        <v>242</v>
      </c>
      <c r="L492" s="303">
        <v>350</v>
      </c>
      <c r="M492" s="303">
        <v>65</v>
      </c>
      <c r="N492" s="303">
        <v>109</v>
      </c>
      <c r="O492" s="313">
        <f>SUM(P492:W492)</f>
        <v>654</v>
      </c>
      <c r="P492" s="303">
        <v>122</v>
      </c>
      <c r="Q492" s="303">
        <v>106</v>
      </c>
      <c r="R492" s="303">
        <v>42</v>
      </c>
      <c r="S492" s="303">
        <v>49</v>
      </c>
      <c r="T492" s="303">
        <v>41</v>
      </c>
      <c r="U492" s="303">
        <v>198</v>
      </c>
      <c r="V492" s="303">
        <v>85</v>
      </c>
      <c r="W492" s="303">
        <v>11</v>
      </c>
      <c r="X492" s="313">
        <f>SUM(Y492:AB492)</f>
        <v>581</v>
      </c>
      <c r="Y492" s="303">
        <v>79</v>
      </c>
      <c r="Z492" s="303">
        <v>132</v>
      </c>
      <c r="AA492" s="303">
        <v>204</v>
      </c>
      <c r="AB492" s="303">
        <v>166</v>
      </c>
      <c r="AC492" s="313">
        <f>SUM(AD492:AI492)</f>
        <v>439</v>
      </c>
      <c r="AD492" s="303">
        <v>53</v>
      </c>
      <c r="AE492" s="303">
        <v>71</v>
      </c>
      <c r="AF492" s="303">
        <v>38</v>
      </c>
      <c r="AG492" s="303">
        <v>58</v>
      </c>
      <c r="AH492" s="303">
        <v>108</v>
      </c>
      <c r="AI492" s="303">
        <v>111</v>
      </c>
      <c r="AJ492" s="313">
        <f>SUM(AK492:AL492)</f>
        <v>60</v>
      </c>
      <c r="AK492" s="303">
        <v>37</v>
      </c>
      <c r="AL492" s="303">
        <v>23</v>
      </c>
      <c r="AM492" s="313">
        <f>SUM(AN492:AW492)</f>
        <v>1472</v>
      </c>
      <c r="AN492" s="303">
        <v>94</v>
      </c>
      <c r="AO492" s="303">
        <v>71</v>
      </c>
      <c r="AP492" s="303">
        <v>90</v>
      </c>
      <c r="AQ492" s="303">
        <v>45</v>
      </c>
      <c r="AR492" s="303">
        <v>274</v>
      </c>
      <c r="AS492" s="303">
        <v>16</v>
      </c>
      <c r="AT492" s="303">
        <v>309</v>
      </c>
      <c r="AU492" s="303">
        <v>265</v>
      </c>
      <c r="AV492" s="303">
        <v>204</v>
      </c>
      <c r="AW492" s="303">
        <v>104</v>
      </c>
      <c r="AX492" s="313">
        <f>SUM(AY492:BC492)</f>
        <v>2038</v>
      </c>
      <c r="AY492" s="303">
        <v>192</v>
      </c>
      <c r="AZ492" s="303">
        <v>1007</v>
      </c>
      <c r="BA492" s="303">
        <v>267</v>
      </c>
      <c r="BB492" s="303">
        <v>318</v>
      </c>
      <c r="BC492" s="303">
        <v>254</v>
      </c>
      <c r="BD492" s="313">
        <f>SUM(BE492:BL492)</f>
        <v>1924</v>
      </c>
      <c r="BE492" s="303">
        <v>200</v>
      </c>
      <c r="BF492" s="303">
        <v>268</v>
      </c>
      <c r="BG492" s="303">
        <v>192</v>
      </c>
      <c r="BH492" s="303">
        <v>145</v>
      </c>
      <c r="BI492" s="303">
        <v>238</v>
      </c>
      <c r="BJ492" s="303">
        <v>469</v>
      </c>
      <c r="BK492" s="303">
        <v>207</v>
      </c>
      <c r="BL492" s="303">
        <v>205</v>
      </c>
      <c r="BM492" s="313">
        <f>SUM(BN492:BR492)</f>
        <v>806</v>
      </c>
      <c r="BN492" s="303">
        <v>155</v>
      </c>
      <c r="BO492" s="303">
        <v>125</v>
      </c>
      <c r="BP492" s="303">
        <v>106</v>
      </c>
      <c r="BQ492" s="303">
        <v>62</v>
      </c>
      <c r="BR492" s="303">
        <v>358</v>
      </c>
      <c r="BS492" s="313">
        <f>SUM(BT492:CE492)</f>
        <v>1910</v>
      </c>
      <c r="BT492" s="348">
        <v>56</v>
      </c>
      <c r="BU492" s="303">
        <v>169</v>
      </c>
      <c r="BV492" s="303">
        <v>91</v>
      </c>
      <c r="BW492" s="303">
        <v>29</v>
      </c>
      <c r="BX492" s="303">
        <v>177</v>
      </c>
      <c r="BY492" s="303">
        <v>428</v>
      </c>
      <c r="BZ492" s="303">
        <v>76</v>
      </c>
      <c r="CA492" s="303">
        <v>282</v>
      </c>
      <c r="CB492" s="303">
        <v>386</v>
      </c>
      <c r="CC492" s="303">
        <v>41</v>
      </c>
      <c r="CD492" s="303">
        <v>63</v>
      </c>
      <c r="CE492" s="303">
        <v>112</v>
      </c>
      <c r="CF492" s="313">
        <f>SUM(CG492:CS492)</f>
        <v>1204</v>
      </c>
      <c r="CG492" s="303">
        <v>32</v>
      </c>
      <c r="CH492" s="303">
        <v>120</v>
      </c>
      <c r="CI492" s="303">
        <v>36</v>
      </c>
      <c r="CJ492" s="303">
        <v>129</v>
      </c>
      <c r="CK492" s="303">
        <v>255</v>
      </c>
      <c r="CL492" s="303">
        <v>29</v>
      </c>
      <c r="CM492" s="303">
        <v>211</v>
      </c>
      <c r="CN492" s="303">
        <v>24</v>
      </c>
      <c r="CO492" s="303">
        <v>5</v>
      </c>
      <c r="CP492" s="303">
        <v>1</v>
      </c>
      <c r="CQ492" s="303">
        <v>135</v>
      </c>
      <c r="CR492" s="303">
        <v>93</v>
      </c>
      <c r="CS492" s="303">
        <v>134</v>
      </c>
      <c r="CT492" s="313">
        <f>SUM(CU492:CY492)</f>
        <v>795</v>
      </c>
      <c r="CU492" s="303">
        <v>341</v>
      </c>
      <c r="CV492" s="303">
        <v>119</v>
      </c>
      <c r="CW492" s="303">
        <v>25</v>
      </c>
      <c r="CX492" s="303">
        <v>212</v>
      </c>
      <c r="CY492" s="303">
        <v>98</v>
      </c>
      <c r="CZ492" s="313">
        <f>SUM(DA492:DF492)</f>
        <v>1012</v>
      </c>
      <c r="DA492" s="303">
        <v>27</v>
      </c>
      <c r="DB492" s="303">
        <v>14</v>
      </c>
      <c r="DC492" s="303">
        <v>192</v>
      </c>
      <c r="DD492" s="303">
        <v>424</v>
      </c>
      <c r="DE492" s="303">
        <v>205</v>
      </c>
      <c r="DF492" s="303">
        <v>150</v>
      </c>
      <c r="DG492" s="313">
        <f>AM492+BS492+B492+O492+X492+AC492+AJ492+BD492+CF492+AX492+BM492+CT492+CZ492</f>
        <v>14756</v>
      </c>
      <c r="DH492" s="313">
        <f>SUM(DI492:DK492)</f>
        <v>721</v>
      </c>
      <c r="DI492" s="303">
        <v>257</v>
      </c>
      <c r="DJ492" s="303">
        <v>280</v>
      </c>
      <c r="DK492" s="303">
        <v>184</v>
      </c>
      <c r="DL492" s="314">
        <f>SUM(DM492:DN492)</f>
        <v>600</v>
      </c>
      <c r="DM492" s="303">
        <v>600</v>
      </c>
      <c r="DN492" s="316" t="s">
        <v>413</v>
      </c>
    </row>
    <row r="493" spans="1:142" s="6" customFormat="1" ht="16.5" customHeight="1">
      <c r="A493" s="125" t="s">
        <v>679</v>
      </c>
      <c r="B493" s="313">
        <f>SUM(C493:N493)</f>
        <v>6257</v>
      </c>
      <c r="C493" s="303">
        <v>177</v>
      </c>
      <c r="D493" s="303">
        <v>224</v>
      </c>
      <c r="E493" s="303">
        <v>267</v>
      </c>
      <c r="F493" s="303">
        <v>212</v>
      </c>
      <c r="G493" s="303">
        <v>345</v>
      </c>
      <c r="H493" s="303">
        <v>1160</v>
      </c>
      <c r="I493" s="303">
        <v>727</v>
      </c>
      <c r="J493" s="303">
        <v>158</v>
      </c>
      <c r="K493" s="303">
        <v>660</v>
      </c>
      <c r="L493" s="303">
        <v>1859</v>
      </c>
      <c r="M493" s="303">
        <v>114</v>
      </c>
      <c r="N493" s="303">
        <v>354</v>
      </c>
      <c r="O493" s="313">
        <f>SUM(P493:W493)</f>
        <v>2896</v>
      </c>
      <c r="P493" s="303">
        <v>495</v>
      </c>
      <c r="Q493" s="303">
        <v>466</v>
      </c>
      <c r="R493" s="303">
        <v>323</v>
      </c>
      <c r="S493" s="303">
        <v>192</v>
      </c>
      <c r="T493" s="303">
        <v>464</v>
      </c>
      <c r="U493" s="303">
        <v>342</v>
      </c>
      <c r="V493" s="303">
        <v>449</v>
      </c>
      <c r="W493" s="303">
        <v>165</v>
      </c>
      <c r="X493" s="313">
        <f>SUM(Y493:AB493)</f>
        <v>2871</v>
      </c>
      <c r="Y493" s="303">
        <v>664</v>
      </c>
      <c r="Z493" s="303">
        <v>414</v>
      </c>
      <c r="AA493" s="303">
        <v>1239</v>
      </c>
      <c r="AB493" s="303">
        <v>554</v>
      </c>
      <c r="AC493" s="313">
        <f>SUM(AD493:AI493)</f>
        <v>3766</v>
      </c>
      <c r="AD493" s="303">
        <v>381</v>
      </c>
      <c r="AE493" s="303">
        <v>238</v>
      </c>
      <c r="AF493" s="303">
        <v>147</v>
      </c>
      <c r="AG493" s="303">
        <v>317</v>
      </c>
      <c r="AH493" s="303">
        <v>379</v>
      </c>
      <c r="AI493" s="303">
        <v>2304</v>
      </c>
      <c r="AJ493" s="313">
        <f>SUM(AK493:AL493)</f>
        <v>233</v>
      </c>
      <c r="AK493" s="303">
        <v>134</v>
      </c>
      <c r="AL493" s="303">
        <v>99</v>
      </c>
      <c r="AM493" s="313">
        <f>SUM(AN493:AW493)</f>
        <v>4098</v>
      </c>
      <c r="AN493" s="303">
        <v>400</v>
      </c>
      <c r="AO493" s="303">
        <v>170</v>
      </c>
      <c r="AP493" s="303">
        <v>322</v>
      </c>
      <c r="AQ493" s="303">
        <v>109</v>
      </c>
      <c r="AR493" s="303">
        <v>525</v>
      </c>
      <c r="AS493" s="303">
        <v>277</v>
      </c>
      <c r="AT493" s="303">
        <v>272</v>
      </c>
      <c r="AU493" s="303">
        <v>973</v>
      </c>
      <c r="AV493" s="303">
        <v>503</v>
      </c>
      <c r="AW493" s="303">
        <v>547</v>
      </c>
      <c r="AX493" s="313">
        <f>SUM(AY493:BC493)</f>
        <v>2306</v>
      </c>
      <c r="AY493" s="303">
        <v>509</v>
      </c>
      <c r="AZ493" s="303">
        <v>432</v>
      </c>
      <c r="BA493" s="303">
        <v>373</v>
      </c>
      <c r="BB493" s="303">
        <v>667</v>
      </c>
      <c r="BC493" s="303">
        <v>325</v>
      </c>
      <c r="BD493" s="313">
        <f>SUM(BE493:BL493)</f>
        <v>7004</v>
      </c>
      <c r="BE493" s="303">
        <v>1705</v>
      </c>
      <c r="BF493" s="303">
        <v>987</v>
      </c>
      <c r="BG493" s="303">
        <v>453</v>
      </c>
      <c r="BH493" s="303">
        <v>1311</v>
      </c>
      <c r="BI493" s="303">
        <v>1466</v>
      </c>
      <c r="BJ493" s="303">
        <v>515</v>
      </c>
      <c r="BK493" s="303">
        <v>384</v>
      </c>
      <c r="BL493" s="303">
        <v>183</v>
      </c>
      <c r="BM493" s="313">
        <f>SUM(BN493:BR493)</f>
        <v>4233</v>
      </c>
      <c r="BN493" s="303">
        <v>1231</v>
      </c>
      <c r="BO493" s="303">
        <v>442</v>
      </c>
      <c r="BP493" s="303">
        <v>539</v>
      </c>
      <c r="BQ493" s="303">
        <v>219</v>
      </c>
      <c r="BR493" s="303">
        <v>1802</v>
      </c>
      <c r="BS493" s="313">
        <f>SUM(BT493:CE493)</f>
        <v>4879</v>
      </c>
      <c r="BT493" s="348">
        <v>274</v>
      </c>
      <c r="BU493" s="303">
        <v>120</v>
      </c>
      <c r="BV493" s="303">
        <v>291</v>
      </c>
      <c r="BW493" s="303">
        <v>178</v>
      </c>
      <c r="BX493" s="303">
        <v>311</v>
      </c>
      <c r="BY493" s="303">
        <v>1629</v>
      </c>
      <c r="BZ493" s="303">
        <v>420</v>
      </c>
      <c r="CA493" s="303">
        <v>177</v>
      </c>
      <c r="CB493" s="303">
        <v>423</v>
      </c>
      <c r="CC493" s="303">
        <v>516</v>
      </c>
      <c r="CD493" s="303">
        <v>305</v>
      </c>
      <c r="CE493" s="303">
        <v>235</v>
      </c>
      <c r="CF493" s="313">
        <f>SUM(CG493:CS493)</f>
        <v>4943</v>
      </c>
      <c r="CG493" s="303">
        <v>172</v>
      </c>
      <c r="CH493" s="303">
        <v>404</v>
      </c>
      <c r="CI493" s="303">
        <v>441</v>
      </c>
      <c r="CJ493" s="303">
        <v>419</v>
      </c>
      <c r="CK493" s="303">
        <v>1415</v>
      </c>
      <c r="CL493" s="303">
        <v>200</v>
      </c>
      <c r="CM493" s="303">
        <v>513</v>
      </c>
      <c r="CN493" s="303">
        <v>197</v>
      </c>
      <c r="CO493" s="303">
        <v>71</v>
      </c>
      <c r="CP493" s="303">
        <v>293</v>
      </c>
      <c r="CQ493" s="303">
        <v>418</v>
      </c>
      <c r="CR493" s="303">
        <v>31</v>
      </c>
      <c r="CS493" s="303">
        <v>369</v>
      </c>
      <c r="CT493" s="313">
        <f>SUM(CU493:CY493)</f>
        <v>2310</v>
      </c>
      <c r="CU493" s="303">
        <v>629</v>
      </c>
      <c r="CV493" s="303">
        <v>380</v>
      </c>
      <c r="CW493" s="303">
        <v>397</v>
      </c>
      <c r="CX493" s="303">
        <v>310</v>
      </c>
      <c r="CY493" s="303">
        <v>594</v>
      </c>
      <c r="CZ493" s="313">
        <f>SUM(DA493:DF493)</f>
        <v>2276</v>
      </c>
      <c r="DA493" s="303">
        <v>378</v>
      </c>
      <c r="DB493" s="303">
        <v>166</v>
      </c>
      <c r="DC493" s="303">
        <v>562</v>
      </c>
      <c r="DD493" s="303">
        <v>329</v>
      </c>
      <c r="DE493" s="303">
        <v>662</v>
      </c>
      <c r="DF493" s="303">
        <v>179</v>
      </c>
      <c r="DG493" s="313">
        <f>AM493+BS493+B493+O493+X493+AC493+AJ493+BD493+CF493+AX493+BM493+CT493+CZ493</f>
        <v>48072</v>
      </c>
      <c r="DH493" s="313">
        <f>SUM(DI493:DK493)</f>
        <v>854</v>
      </c>
      <c r="DI493" s="303">
        <v>169</v>
      </c>
      <c r="DJ493" s="303">
        <v>486</v>
      </c>
      <c r="DK493" s="303">
        <v>199</v>
      </c>
      <c r="DL493" s="314">
        <f>SUM(DM493:DN493)</f>
        <v>1308</v>
      </c>
      <c r="DM493" s="303">
        <v>1308</v>
      </c>
      <c r="DN493" s="316">
        <v>0</v>
      </c>
    </row>
    <row r="494" spans="1:142" s="6" customFormat="1" ht="16.5" customHeight="1">
      <c r="A494" s="125" t="s">
        <v>0</v>
      </c>
      <c r="B494" s="313">
        <f>SUM(C494:N494)</f>
        <v>11984</v>
      </c>
      <c r="C494" s="303">
        <v>684</v>
      </c>
      <c r="D494" s="303">
        <v>568</v>
      </c>
      <c r="E494" s="303">
        <v>468</v>
      </c>
      <c r="F494" s="303">
        <v>359</v>
      </c>
      <c r="G494" s="303">
        <v>815</v>
      </c>
      <c r="H494" s="303">
        <v>1878</v>
      </c>
      <c r="I494" s="303">
        <v>2150</v>
      </c>
      <c r="J494" s="303">
        <v>448</v>
      </c>
      <c r="K494" s="303">
        <v>1185</v>
      </c>
      <c r="L494" s="303">
        <v>2240</v>
      </c>
      <c r="M494" s="303">
        <v>436</v>
      </c>
      <c r="N494" s="303">
        <v>753</v>
      </c>
      <c r="O494" s="313">
        <f>SUM(P494:W494)</f>
        <v>5303</v>
      </c>
      <c r="P494" s="303">
        <v>755</v>
      </c>
      <c r="Q494" s="303">
        <v>787</v>
      </c>
      <c r="R494" s="303">
        <v>481</v>
      </c>
      <c r="S494" s="303">
        <v>401</v>
      </c>
      <c r="T494" s="303">
        <v>744</v>
      </c>
      <c r="U494" s="303">
        <v>1233</v>
      </c>
      <c r="V494" s="303">
        <v>640</v>
      </c>
      <c r="W494" s="303">
        <v>262</v>
      </c>
      <c r="X494" s="313">
        <f>SUM(Y494:AB494)</f>
        <v>5148</v>
      </c>
      <c r="Y494" s="303">
        <v>1124</v>
      </c>
      <c r="Z494" s="303">
        <v>1225</v>
      </c>
      <c r="AA494" s="303">
        <v>1596</v>
      </c>
      <c r="AB494" s="303">
        <v>1203</v>
      </c>
      <c r="AC494" s="313">
        <f>SUM(AD494:AI494)</f>
        <v>4088</v>
      </c>
      <c r="AD494" s="303">
        <v>340</v>
      </c>
      <c r="AE494" s="303">
        <v>706</v>
      </c>
      <c r="AF494" s="303">
        <v>368</v>
      </c>
      <c r="AG494" s="303">
        <v>613</v>
      </c>
      <c r="AH494" s="303">
        <v>733</v>
      </c>
      <c r="AI494" s="303">
        <v>1328</v>
      </c>
      <c r="AJ494" s="313">
        <f>SUM(AK494:AL494)</f>
        <v>312</v>
      </c>
      <c r="AK494" s="303">
        <v>172</v>
      </c>
      <c r="AL494" s="303">
        <v>140</v>
      </c>
      <c r="AM494" s="313">
        <f>SUM(AN494:AW494)</f>
        <v>9573</v>
      </c>
      <c r="AN494" s="303">
        <v>701</v>
      </c>
      <c r="AO494" s="303">
        <v>549</v>
      </c>
      <c r="AP494" s="303">
        <v>881</v>
      </c>
      <c r="AQ494" s="303">
        <v>234</v>
      </c>
      <c r="AR494" s="303">
        <v>1554</v>
      </c>
      <c r="AS494" s="303">
        <v>355</v>
      </c>
      <c r="AT494" s="303">
        <v>1814</v>
      </c>
      <c r="AU494" s="303">
        <v>1364</v>
      </c>
      <c r="AV494" s="303">
        <v>1482</v>
      </c>
      <c r="AW494" s="303">
        <v>639</v>
      </c>
      <c r="AX494" s="313">
        <f>SUM(AY494:BC494)</f>
        <v>16906</v>
      </c>
      <c r="AY494" s="303">
        <v>1122</v>
      </c>
      <c r="AZ494" s="303">
        <v>10156</v>
      </c>
      <c r="BA494" s="303">
        <v>1152</v>
      </c>
      <c r="BB494" s="303">
        <v>3119</v>
      </c>
      <c r="BC494" s="303">
        <v>1357</v>
      </c>
      <c r="BD494" s="313">
        <f>SUM(BE494:BL494)</f>
        <v>14235</v>
      </c>
      <c r="BE494" s="303">
        <v>2352</v>
      </c>
      <c r="BF494" s="303">
        <v>1437</v>
      </c>
      <c r="BG494" s="303">
        <v>1532</v>
      </c>
      <c r="BH494" s="303">
        <v>1703</v>
      </c>
      <c r="BI494" s="303">
        <v>1981</v>
      </c>
      <c r="BJ494" s="303">
        <v>2614</v>
      </c>
      <c r="BK494" s="303">
        <v>1288</v>
      </c>
      <c r="BL494" s="303">
        <v>1328</v>
      </c>
      <c r="BM494" s="313">
        <f>SUM(BN494:BR494)</f>
        <v>6310</v>
      </c>
      <c r="BN494" s="303">
        <v>1510</v>
      </c>
      <c r="BO494" s="303">
        <v>1064</v>
      </c>
      <c r="BP494" s="303">
        <v>727</v>
      </c>
      <c r="BQ494" s="303">
        <v>771</v>
      </c>
      <c r="BR494" s="303">
        <v>2238</v>
      </c>
      <c r="BS494" s="313">
        <f>SUM(BT494:CE494)</f>
        <v>10607</v>
      </c>
      <c r="BT494" s="348">
        <v>406</v>
      </c>
      <c r="BU494" s="303">
        <v>757</v>
      </c>
      <c r="BV494" s="303">
        <v>453</v>
      </c>
      <c r="BW494" s="303">
        <v>370</v>
      </c>
      <c r="BX494" s="303">
        <v>575</v>
      </c>
      <c r="BY494" s="303">
        <v>3323</v>
      </c>
      <c r="BZ494" s="303">
        <v>706</v>
      </c>
      <c r="CA494" s="303">
        <v>798</v>
      </c>
      <c r="CB494" s="303">
        <v>1511</v>
      </c>
      <c r="CC494" s="303">
        <v>488</v>
      </c>
      <c r="CD494" s="303">
        <v>522</v>
      </c>
      <c r="CE494" s="303">
        <v>698</v>
      </c>
      <c r="CF494" s="313">
        <f>SUM(CG494:CS494)</f>
        <v>8350</v>
      </c>
      <c r="CG494" s="303">
        <v>344</v>
      </c>
      <c r="CH494" s="303">
        <v>617</v>
      </c>
      <c r="CI494" s="303">
        <v>483</v>
      </c>
      <c r="CJ494" s="303">
        <v>656</v>
      </c>
      <c r="CK494" s="303">
        <v>1715</v>
      </c>
      <c r="CL494" s="303">
        <v>197</v>
      </c>
      <c r="CM494" s="303">
        <v>2308</v>
      </c>
      <c r="CN494" s="303">
        <v>270</v>
      </c>
      <c r="CO494" s="303">
        <v>145</v>
      </c>
      <c r="CP494" s="303">
        <v>259</v>
      </c>
      <c r="CQ494" s="303">
        <v>588</v>
      </c>
      <c r="CR494" s="303">
        <v>393</v>
      </c>
      <c r="CS494" s="303">
        <v>375</v>
      </c>
      <c r="CT494" s="313">
        <f>SUM(CU494:CY494)</f>
        <v>5840</v>
      </c>
      <c r="CU494" s="303">
        <v>2153</v>
      </c>
      <c r="CV494" s="303">
        <v>1440</v>
      </c>
      <c r="CW494" s="303">
        <v>561</v>
      </c>
      <c r="CX494" s="303">
        <v>998</v>
      </c>
      <c r="CY494" s="303">
        <v>688</v>
      </c>
      <c r="CZ494" s="313">
        <f>SUM(DA494:DF494)</f>
        <v>7568</v>
      </c>
      <c r="DA494" s="303">
        <v>209</v>
      </c>
      <c r="DB494" s="303">
        <v>175</v>
      </c>
      <c r="DC494" s="303">
        <v>1525</v>
      </c>
      <c r="DD494" s="303">
        <v>3545</v>
      </c>
      <c r="DE494" s="303">
        <v>1222</v>
      </c>
      <c r="DF494" s="303">
        <v>892</v>
      </c>
      <c r="DG494" s="313">
        <f>AM494+BS494+B494+O494+X494+AC494+AJ494+BD494+CF494+AX494+BM494+CT494+CZ494</f>
        <v>106224</v>
      </c>
      <c r="DH494" s="313">
        <f>SUM(DI494:DK494)</f>
        <v>1855</v>
      </c>
      <c r="DI494" s="303">
        <v>618</v>
      </c>
      <c r="DJ494" s="303">
        <v>778</v>
      </c>
      <c r="DK494" s="303">
        <v>459</v>
      </c>
      <c r="DL494" s="314">
        <f>SUM(DM494:DN494)</f>
        <v>2020</v>
      </c>
      <c r="DM494" s="303">
        <v>2020</v>
      </c>
      <c r="DN494" s="316">
        <v>0</v>
      </c>
    </row>
    <row r="495" spans="1:142" s="6" customFormat="1" ht="16.5" customHeight="1">
      <c r="A495" s="126" t="s">
        <v>681</v>
      </c>
      <c r="B495" s="331">
        <v>1.7</v>
      </c>
      <c r="C495" s="257">
        <v>1.2</v>
      </c>
      <c r="D495" s="332">
        <v>2.4</v>
      </c>
      <c r="E495" s="332">
        <v>1.8</v>
      </c>
      <c r="F495" s="332">
        <v>2.7</v>
      </c>
      <c r="G495" s="332">
        <v>1.9</v>
      </c>
      <c r="H495" s="332">
        <v>1.7</v>
      </c>
      <c r="I495" s="332">
        <v>2.5</v>
      </c>
      <c r="J495" s="332">
        <v>2.2000000000000002</v>
      </c>
      <c r="K495" s="332">
        <v>2</v>
      </c>
      <c r="L495" s="332">
        <v>1.4</v>
      </c>
      <c r="M495" s="332">
        <v>1.5</v>
      </c>
      <c r="N495" s="333">
        <v>1</v>
      </c>
      <c r="O495" s="331">
        <v>2.2999999999999998</v>
      </c>
      <c r="P495" s="257">
        <v>2</v>
      </c>
      <c r="Q495" s="332">
        <v>1.7</v>
      </c>
      <c r="R495" s="332">
        <v>2.5</v>
      </c>
      <c r="S495" s="332">
        <v>3.3</v>
      </c>
      <c r="T495" s="332">
        <v>3.4</v>
      </c>
      <c r="U495" s="332">
        <v>2.2000000000000002</v>
      </c>
      <c r="V495" s="332">
        <v>2.9</v>
      </c>
      <c r="W495" s="333">
        <v>1.9</v>
      </c>
      <c r="X495" s="331">
        <v>2</v>
      </c>
      <c r="Y495" s="257">
        <v>2.4</v>
      </c>
      <c r="Z495" s="332">
        <v>1.9</v>
      </c>
      <c r="AA495" s="332">
        <v>2</v>
      </c>
      <c r="AB495" s="333">
        <v>1.8</v>
      </c>
      <c r="AC495" s="331">
        <v>2.1</v>
      </c>
      <c r="AD495" s="257">
        <v>2.2999999999999998</v>
      </c>
      <c r="AE495" s="332">
        <v>1.9</v>
      </c>
      <c r="AF495" s="332">
        <v>2.1</v>
      </c>
      <c r="AG495" s="332">
        <v>1.4</v>
      </c>
      <c r="AH495" s="332">
        <v>2.4</v>
      </c>
      <c r="AI495" s="333">
        <v>2.8</v>
      </c>
      <c r="AJ495" s="331">
        <v>1.3</v>
      </c>
      <c r="AK495" s="257">
        <v>1.4</v>
      </c>
      <c r="AL495" s="333">
        <v>1.2</v>
      </c>
      <c r="AM495" s="331">
        <v>2</v>
      </c>
      <c r="AN495" s="257">
        <v>3</v>
      </c>
      <c r="AO495" s="332">
        <v>2.2000000000000002</v>
      </c>
      <c r="AP495" s="332">
        <v>1.8</v>
      </c>
      <c r="AQ495" s="332">
        <v>2.5</v>
      </c>
      <c r="AR495" s="332">
        <v>2.1</v>
      </c>
      <c r="AS495" s="332">
        <v>2.7</v>
      </c>
      <c r="AT495" s="332">
        <v>1.7</v>
      </c>
      <c r="AU495" s="332">
        <v>1.9</v>
      </c>
      <c r="AV495" s="332">
        <v>1.9</v>
      </c>
      <c r="AW495" s="333">
        <v>2.5</v>
      </c>
      <c r="AX495" s="331">
        <v>2.6</v>
      </c>
      <c r="AY495" s="257">
        <v>2.6</v>
      </c>
      <c r="AZ495" s="332">
        <v>3.1</v>
      </c>
      <c r="BA495" s="332">
        <v>1.5</v>
      </c>
      <c r="BB495" s="332">
        <v>2.5</v>
      </c>
      <c r="BC495" s="333">
        <v>2.2999999999999998</v>
      </c>
      <c r="BD495" s="331">
        <v>1.4</v>
      </c>
      <c r="BE495" s="257">
        <v>2</v>
      </c>
      <c r="BF495" s="332">
        <v>1.3</v>
      </c>
      <c r="BG495" s="332">
        <v>1.1000000000000001</v>
      </c>
      <c r="BH495" s="332">
        <v>1.6</v>
      </c>
      <c r="BI495" s="332">
        <v>1.4</v>
      </c>
      <c r="BJ495" s="332">
        <v>1.6</v>
      </c>
      <c r="BK495" s="332">
        <v>1.1000000000000001</v>
      </c>
      <c r="BL495" s="333">
        <v>1</v>
      </c>
      <c r="BM495" s="331">
        <v>2.5</v>
      </c>
      <c r="BN495" s="257">
        <v>2.8</v>
      </c>
      <c r="BO495" s="332">
        <v>2</v>
      </c>
      <c r="BP495" s="332">
        <v>2.2999999999999998</v>
      </c>
      <c r="BQ495" s="332">
        <v>2.9</v>
      </c>
      <c r="BR495" s="333">
        <v>2.5</v>
      </c>
      <c r="BS495" s="331">
        <v>2.2000000000000002</v>
      </c>
      <c r="BT495" s="257">
        <v>2</v>
      </c>
      <c r="BU495" s="332">
        <v>1.6</v>
      </c>
      <c r="BV495" s="332">
        <v>2.5</v>
      </c>
      <c r="BW495" s="332">
        <v>4</v>
      </c>
      <c r="BX495" s="332">
        <v>2.2000000000000002</v>
      </c>
      <c r="BY495" s="332">
        <v>2.2000000000000002</v>
      </c>
      <c r="BZ495" s="332">
        <v>2.4</v>
      </c>
      <c r="CA495" s="332">
        <v>2.5</v>
      </c>
      <c r="CB495" s="332">
        <v>2.4</v>
      </c>
      <c r="CC495" s="332">
        <v>2.1</v>
      </c>
      <c r="CD495" s="332">
        <v>1.8</v>
      </c>
      <c r="CE495" s="333">
        <v>1.9</v>
      </c>
      <c r="CF495" s="331">
        <v>1.9</v>
      </c>
      <c r="CG495" s="257">
        <v>2.7</v>
      </c>
      <c r="CH495" s="332">
        <v>2.2999999999999998</v>
      </c>
      <c r="CI495" s="332">
        <v>2.7</v>
      </c>
      <c r="CJ495" s="332">
        <v>1.7</v>
      </c>
      <c r="CK495" s="332">
        <v>1.6</v>
      </c>
      <c r="CL495" s="332">
        <v>2.1</v>
      </c>
      <c r="CM495" s="332">
        <v>1.9</v>
      </c>
      <c r="CN495" s="332">
        <v>2.2999999999999998</v>
      </c>
      <c r="CO495" s="332">
        <v>1.9</v>
      </c>
      <c r="CP495" s="332">
        <v>2.1</v>
      </c>
      <c r="CQ495" s="332">
        <v>1.9</v>
      </c>
      <c r="CR495" s="332">
        <v>1.5</v>
      </c>
      <c r="CS495" s="333">
        <v>2.2000000000000002</v>
      </c>
      <c r="CT495" s="331">
        <v>1.6</v>
      </c>
      <c r="CU495" s="257">
        <v>1.4</v>
      </c>
      <c r="CV495" s="332">
        <v>1.7</v>
      </c>
      <c r="CW495" s="332">
        <v>2.2000000000000002</v>
      </c>
      <c r="CX495" s="332">
        <v>1.8</v>
      </c>
      <c r="CY495" s="333">
        <v>1.4</v>
      </c>
      <c r="CZ495" s="331">
        <v>1.5</v>
      </c>
      <c r="DA495" s="257">
        <v>2.5</v>
      </c>
      <c r="DB495" s="332">
        <v>1.7</v>
      </c>
      <c r="DC495" s="332">
        <v>1.5</v>
      </c>
      <c r="DD495" s="332">
        <v>1.4</v>
      </c>
      <c r="DE495" s="332">
        <v>1.4</v>
      </c>
      <c r="DF495" s="333">
        <v>1.7</v>
      </c>
      <c r="DG495" s="331">
        <v>1.9</v>
      </c>
      <c r="DH495" s="331" t="s">
        <v>413</v>
      </c>
      <c r="DI495" s="257">
        <v>1.8</v>
      </c>
      <c r="DJ495" s="332">
        <v>2.9</v>
      </c>
      <c r="DK495" s="333">
        <v>1.4</v>
      </c>
      <c r="DL495" s="390" t="s">
        <v>413</v>
      </c>
      <c r="DM495" s="257">
        <v>2.2999999999999998</v>
      </c>
      <c r="DN495" s="333" t="s">
        <v>413</v>
      </c>
      <c r="DO495" s="25"/>
      <c r="DP495" s="25"/>
      <c r="DQ495" s="25"/>
      <c r="DR495" s="25"/>
      <c r="DS495" s="25"/>
      <c r="DT495" s="329"/>
      <c r="DU495" s="329"/>
      <c r="DV495" s="329"/>
      <c r="DW495" s="329"/>
      <c r="DX495" s="329"/>
    </row>
    <row r="496" spans="1:142" s="81" customFormat="1" ht="12.75" customHeight="1">
      <c r="A496" s="297" t="s">
        <v>676</v>
      </c>
      <c r="B496" s="241"/>
      <c r="C496" s="242"/>
      <c r="D496" s="242"/>
      <c r="E496" s="242"/>
      <c r="F496" s="242"/>
      <c r="G496" s="242"/>
      <c r="H496" s="242"/>
      <c r="I496" s="242"/>
      <c r="J496" s="242"/>
      <c r="K496" s="242"/>
      <c r="L496" s="242"/>
      <c r="M496" s="242"/>
      <c r="N496" s="242"/>
      <c r="O496" s="241"/>
      <c r="P496" s="242"/>
      <c r="Q496" s="242"/>
      <c r="R496" s="242"/>
      <c r="S496" s="242"/>
      <c r="T496" s="242"/>
      <c r="U496" s="242"/>
      <c r="V496" s="242"/>
      <c r="W496" s="242"/>
      <c r="X496" s="241"/>
      <c r="Y496" s="242"/>
      <c r="Z496" s="242"/>
      <c r="AA496" s="242"/>
      <c r="AB496" s="242"/>
      <c r="AC496" s="241"/>
      <c r="AD496" s="242"/>
      <c r="AE496" s="242"/>
      <c r="AF496" s="242"/>
      <c r="AG496" s="242"/>
      <c r="AH496" s="242"/>
      <c r="AI496" s="242"/>
      <c r="AJ496" s="241"/>
      <c r="AK496" s="242"/>
      <c r="AL496" s="242"/>
      <c r="AM496" s="241"/>
      <c r="AN496" s="242"/>
      <c r="AO496" s="242"/>
      <c r="AP496" s="242"/>
      <c r="AQ496" s="242"/>
      <c r="AR496" s="242"/>
      <c r="AS496" s="242"/>
      <c r="AT496" s="242"/>
      <c r="AU496" s="242"/>
      <c r="AV496" s="242"/>
      <c r="AW496" s="242"/>
      <c r="AX496" s="241"/>
      <c r="AY496" s="242"/>
      <c r="AZ496" s="242"/>
      <c r="BA496" s="242"/>
      <c r="BB496" s="242"/>
      <c r="BC496" s="242"/>
      <c r="BD496" s="241"/>
      <c r="BE496" s="242"/>
      <c r="BF496" s="242"/>
      <c r="BG496" s="242"/>
      <c r="BH496" s="242"/>
      <c r="BI496" s="242"/>
      <c r="BJ496" s="242"/>
      <c r="BK496" s="242"/>
      <c r="BL496" s="242"/>
      <c r="BM496" s="241"/>
      <c r="BN496" s="242"/>
      <c r="BO496" s="242"/>
      <c r="BP496" s="242"/>
      <c r="BQ496" s="242"/>
      <c r="BR496" s="242"/>
      <c r="BS496" s="241"/>
      <c r="BT496" s="242"/>
      <c r="BU496" s="242"/>
      <c r="BV496" s="242"/>
      <c r="BW496" s="242"/>
      <c r="BX496" s="242"/>
      <c r="BY496" s="42"/>
      <c r="BZ496" s="298"/>
      <c r="CA496" s="42"/>
      <c r="CB496" s="242"/>
      <c r="CC496" s="242"/>
      <c r="CD496" s="242"/>
      <c r="CE496" s="242"/>
      <c r="CF496" s="241"/>
      <c r="CG496" s="242"/>
      <c r="CH496" s="242"/>
      <c r="CI496" s="242"/>
      <c r="CJ496" s="242"/>
      <c r="CK496" s="242"/>
      <c r="CL496" s="242"/>
      <c r="CM496" s="242"/>
      <c r="CN496" s="242"/>
      <c r="CO496" s="242"/>
      <c r="CP496" s="242"/>
      <c r="CQ496" s="242"/>
      <c r="CR496" s="242"/>
      <c r="CS496" s="242"/>
      <c r="CT496" s="241"/>
      <c r="CU496" s="242"/>
      <c r="CV496" s="242"/>
      <c r="CW496" s="242"/>
      <c r="CX496" s="242"/>
      <c r="CY496" s="242"/>
      <c r="CZ496" s="241"/>
      <c r="DA496" s="242"/>
      <c r="DB496" s="242"/>
      <c r="DC496" s="242"/>
      <c r="DD496" s="242"/>
      <c r="DE496" s="242"/>
      <c r="DF496" s="242"/>
      <c r="DG496" s="241"/>
      <c r="DH496" s="241"/>
      <c r="DI496" s="242"/>
      <c r="DJ496" s="242"/>
      <c r="DK496" s="242"/>
      <c r="DL496" s="241"/>
      <c r="DM496" s="242"/>
      <c r="DN496" s="242"/>
      <c r="DO496" s="249"/>
      <c r="DP496" s="53"/>
      <c r="DQ496" s="53"/>
      <c r="DR496" s="53"/>
      <c r="DS496" s="53"/>
    </row>
    <row r="497" spans="1:124" s="81" customFormat="1" ht="12.75" customHeight="1">
      <c r="A497" s="297" t="s">
        <v>678</v>
      </c>
      <c r="B497" s="241"/>
      <c r="C497" s="242"/>
      <c r="D497" s="242"/>
      <c r="E497" s="242"/>
      <c r="F497" s="242"/>
      <c r="G497" s="242"/>
      <c r="H497" s="242"/>
      <c r="I497" s="242"/>
      <c r="J497" s="242"/>
      <c r="K497" s="242"/>
      <c r="L497" s="242"/>
      <c r="M497" s="242"/>
      <c r="N497" s="242"/>
      <c r="O497" s="241"/>
      <c r="P497" s="242"/>
      <c r="Q497" s="242"/>
      <c r="R497" s="242"/>
      <c r="S497" s="242"/>
      <c r="T497" s="242"/>
      <c r="U497" s="242"/>
      <c r="V497" s="242"/>
      <c r="W497" s="242"/>
      <c r="X497" s="241"/>
      <c r="Y497" s="242"/>
      <c r="Z497" s="242"/>
      <c r="AA497" s="242"/>
      <c r="AB497" s="242"/>
      <c r="AC497" s="241"/>
      <c r="AD497" s="242"/>
      <c r="AE497" s="242"/>
      <c r="AF497" s="242"/>
      <c r="AG497" s="242"/>
      <c r="AH497" s="242"/>
      <c r="AI497" s="242"/>
      <c r="AJ497" s="241"/>
      <c r="AK497" s="242"/>
      <c r="AL497" s="242"/>
      <c r="AM497" s="241"/>
      <c r="AN497" s="242"/>
      <c r="AO497" s="242"/>
      <c r="AP497" s="242"/>
      <c r="AQ497" s="242"/>
      <c r="AR497" s="242"/>
      <c r="AS497" s="242"/>
      <c r="AT497" s="242"/>
      <c r="AU497" s="242"/>
      <c r="AV497" s="242"/>
      <c r="AW497" s="242"/>
      <c r="AX497" s="241"/>
      <c r="AY497" s="242"/>
      <c r="AZ497" s="242"/>
      <c r="BA497" s="242"/>
      <c r="BB497" s="242"/>
      <c r="BC497" s="242"/>
      <c r="BD497" s="241"/>
      <c r="BE497" s="242"/>
      <c r="BF497" s="242"/>
      <c r="BG497" s="242"/>
      <c r="BH497" s="242"/>
      <c r="BI497" s="242"/>
      <c r="BJ497" s="242"/>
      <c r="BK497" s="242"/>
      <c r="BL497" s="242"/>
      <c r="BM497" s="241"/>
      <c r="BN497" s="242"/>
      <c r="BO497" s="242"/>
      <c r="BP497" s="242"/>
      <c r="BQ497" s="242"/>
      <c r="BR497" s="242"/>
      <c r="BS497" s="241"/>
      <c r="BT497" s="242"/>
      <c r="BU497" s="242"/>
      <c r="BV497" s="242"/>
      <c r="BW497" s="242"/>
      <c r="BX497" s="242"/>
      <c r="BY497" s="42"/>
      <c r="BZ497" s="298"/>
      <c r="CA497" s="42"/>
      <c r="CB497" s="242"/>
      <c r="CC497" s="242"/>
      <c r="CD497" s="242"/>
      <c r="CE497" s="242"/>
      <c r="CF497" s="241"/>
      <c r="CG497" s="242"/>
      <c r="CH497" s="242"/>
      <c r="CI497" s="242"/>
      <c r="CJ497" s="242"/>
      <c r="CK497" s="242"/>
      <c r="CL497" s="242"/>
      <c r="CM497" s="242"/>
      <c r="CN497" s="242"/>
      <c r="CO497" s="242"/>
      <c r="CP497" s="242"/>
      <c r="CQ497" s="242"/>
      <c r="CR497" s="242"/>
      <c r="CS497" s="242"/>
      <c r="CT497" s="241"/>
      <c r="CU497" s="242"/>
      <c r="CV497" s="242"/>
      <c r="CW497" s="242"/>
      <c r="CX497" s="242"/>
      <c r="CY497" s="242"/>
      <c r="CZ497" s="241"/>
      <c r="DA497" s="242"/>
      <c r="DB497" s="242"/>
      <c r="DC497" s="242"/>
      <c r="DD497" s="242"/>
      <c r="DE497" s="242"/>
      <c r="DF497" s="242"/>
      <c r="DG497" s="241"/>
      <c r="DH497" s="241"/>
      <c r="DI497" s="242"/>
      <c r="DJ497" s="242"/>
      <c r="DK497" s="242"/>
      <c r="DL497" s="241"/>
      <c r="DM497" s="242"/>
      <c r="DN497" s="242"/>
      <c r="DO497" s="249"/>
      <c r="DP497" s="53"/>
      <c r="DQ497" s="53"/>
      <c r="DR497" s="53"/>
      <c r="DS497" s="53"/>
    </row>
    <row r="498" spans="1:124" s="81" customFormat="1" ht="12.75" customHeight="1">
      <c r="A498" s="297" t="s">
        <v>680</v>
      </c>
      <c r="B498" s="241"/>
      <c r="C498" s="242"/>
      <c r="D498" s="242"/>
      <c r="E498" s="242"/>
      <c r="F498" s="242"/>
      <c r="G498" s="242"/>
      <c r="H498" s="242"/>
      <c r="I498" s="242"/>
      <c r="J498" s="242"/>
      <c r="K498" s="242"/>
      <c r="L498" s="242"/>
      <c r="M498" s="242"/>
      <c r="N498" s="242"/>
      <c r="O498" s="241"/>
      <c r="P498" s="242"/>
      <c r="Q498" s="242"/>
      <c r="R498" s="242"/>
      <c r="S498" s="242"/>
      <c r="T498" s="242"/>
      <c r="U498" s="242"/>
      <c r="V498" s="242"/>
      <c r="W498" s="242"/>
      <c r="X498" s="241"/>
      <c r="Y498" s="242"/>
      <c r="Z498" s="242"/>
      <c r="AA498" s="242"/>
      <c r="AB498" s="242"/>
      <c r="AC498" s="241"/>
      <c r="AD498" s="242"/>
      <c r="AE498" s="242"/>
      <c r="AF498" s="242"/>
      <c r="AG498" s="242"/>
      <c r="AH498" s="242"/>
      <c r="AI498" s="242"/>
      <c r="AJ498" s="241"/>
      <c r="AK498" s="242"/>
      <c r="AL498" s="242"/>
      <c r="AM498" s="241"/>
      <c r="AN498" s="242"/>
      <c r="AO498" s="242"/>
      <c r="AP498" s="242"/>
      <c r="AQ498" s="242"/>
      <c r="AR498" s="242"/>
      <c r="AS498" s="242"/>
      <c r="AT498" s="242"/>
      <c r="AU498" s="242"/>
      <c r="AV498" s="242"/>
      <c r="AW498" s="242"/>
      <c r="AX498" s="241"/>
      <c r="AY498" s="242"/>
      <c r="AZ498" s="242"/>
      <c r="BA498" s="242"/>
      <c r="BB498" s="242"/>
      <c r="BC498" s="242"/>
      <c r="BD498" s="241"/>
      <c r="BE498" s="242"/>
      <c r="BF498" s="242"/>
      <c r="BG498" s="242"/>
      <c r="BH498" s="242"/>
      <c r="BI498" s="242"/>
      <c r="BJ498" s="242"/>
      <c r="BK498" s="242"/>
      <c r="BL498" s="242"/>
      <c r="BM498" s="241"/>
      <c r="BN498" s="242"/>
      <c r="BO498" s="242"/>
      <c r="BP498" s="242"/>
      <c r="BQ498" s="242"/>
      <c r="BR498" s="242"/>
      <c r="BS498" s="241"/>
      <c r="BT498" s="242"/>
      <c r="BU498" s="242"/>
      <c r="BV498" s="242"/>
      <c r="BW498" s="242"/>
      <c r="BX498" s="242"/>
      <c r="BY498" s="42"/>
      <c r="BZ498" s="298"/>
      <c r="CA498" s="42"/>
      <c r="CB498" s="242"/>
      <c r="CC498" s="242"/>
      <c r="CD498" s="242"/>
      <c r="CE498" s="242"/>
      <c r="CF498" s="241"/>
      <c r="CG498" s="242"/>
      <c r="CH498" s="242"/>
      <c r="CI498" s="242"/>
      <c r="CJ498" s="242"/>
      <c r="CK498" s="242"/>
      <c r="CL498" s="242"/>
      <c r="CM498" s="242"/>
      <c r="CN498" s="242"/>
      <c r="CO498" s="242"/>
      <c r="CP498" s="242"/>
      <c r="CQ498" s="242"/>
      <c r="CR498" s="242"/>
      <c r="CS498" s="242"/>
      <c r="CT498" s="241"/>
      <c r="CU498" s="242"/>
      <c r="CV498" s="242"/>
      <c r="CW498" s="242"/>
      <c r="CX498" s="242"/>
      <c r="CY498" s="242"/>
      <c r="CZ498" s="241"/>
      <c r="DA498" s="242"/>
      <c r="DB498" s="242"/>
      <c r="DC498" s="242"/>
      <c r="DD498" s="242"/>
      <c r="DE498" s="242"/>
      <c r="DF498" s="242"/>
      <c r="DG498" s="241"/>
      <c r="DH498" s="241"/>
      <c r="DI498" s="242"/>
      <c r="DJ498" s="242"/>
      <c r="DK498" s="242"/>
      <c r="DL498" s="241"/>
      <c r="DM498" s="242"/>
      <c r="DN498" s="242"/>
      <c r="DO498" s="249"/>
      <c r="DP498" s="53"/>
      <c r="DQ498" s="53"/>
      <c r="DR498" s="53"/>
      <c r="DS498" s="53"/>
    </row>
    <row r="499" spans="1:124" s="24" customFormat="1" ht="13.5" customHeight="1">
      <c r="A499" s="58" t="s">
        <v>476</v>
      </c>
    </row>
    <row r="500" spans="1:124" s="6" customFormat="1" ht="16.5" customHeight="1">
      <c r="A500" s="34"/>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BG500" s="17"/>
      <c r="BH500" s="17"/>
      <c r="BI500" s="17"/>
      <c r="BJ500" s="17"/>
      <c r="BK500" s="17"/>
      <c r="BL500" s="17"/>
      <c r="BM500" s="17"/>
      <c r="BN500" s="17"/>
      <c r="BO500" s="17"/>
      <c r="BP500" s="17"/>
      <c r="BQ500" s="17"/>
      <c r="BR500" s="17"/>
      <c r="BS500" s="17"/>
      <c r="BT500" s="17"/>
      <c r="BU500" s="17"/>
      <c r="BV500" s="17"/>
      <c r="BW500" s="17"/>
      <c r="BX500" s="17"/>
      <c r="BY500" s="17"/>
      <c r="BZ500" s="17"/>
      <c r="CA500" s="17"/>
      <c r="CB500" s="17"/>
      <c r="CC500" s="17"/>
      <c r="CD500" s="17"/>
      <c r="CE500" s="17"/>
      <c r="CF500" s="17"/>
      <c r="CG500" s="17"/>
      <c r="CH500" s="17"/>
      <c r="CI500" s="17"/>
      <c r="CJ500" s="17"/>
      <c r="CK500" s="17"/>
      <c r="CL500" s="17"/>
      <c r="CM500" s="17"/>
      <c r="CN500" s="17"/>
      <c r="CO500" s="17"/>
      <c r="CP500" s="17"/>
      <c r="CQ500" s="17"/>
      <c r="CR500" s="17"/>
      <c r="CS500" s="17"/>
      <c r="CT500" s="17"/>
      <c r="CU500" s="17"/>
      <c r="CV500" s="17"/>
      <c r="CW500" s="17"/>
      <c r="CX500" s="17"/>
      <c r="CY500" s="17"/>
      <c r="CZ500" s="17"/>
      <c r="DA500" s="17"/>
      <c r="DB500" s="17"/>
      <c r="DC500" s="17"/>
      <c r="DD500" s="17"/>
      <c r="DE500" s="17"/>
      <c r="DF500" s="17"/>
      <c r="DG500" s="17"/>
      <c r="DH500" s="17"/>
      <c r="DI500" s="17"/>
      <c r="DJ500" s="17"/>
      <c r="DK500" s="17"/>
      <c r="DL500" s="17"/>
      <c r="DM500" s="17"/>
      <c r="DN500" s="17"/>
    </row>
    <row r="501" spans="1:124" ht="19.5" customHeight="1">
      <c r="A501" s="8" t="s">
        <v>631</v>
      </c>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30"/>
      <c r="AN501" s="30"/>
      <c r="AO501" s="16"/>
      <c r="AP501" s="16"/>
      <c r="AQ501" s="16"/>
      <c r="AR501" s="16"/>
      <c r="AS501" s="16"/>
      <c r="AT501" s="16"/>
      <c r="AU501" s="16"/>
      <c r="AV501" s="16"/>
      <c r="AW501" s="16"/>
      <c r="AX501" s="16"/>
      <c r="AY501" s="16"/>
      <c r="AZ501" s="16"/>
      <c r="BA501" s="16"/>
      <c r="BB501" s="16"/>
      <c r="BC501" s="16"/>
      <c r="BD501" s="30"/>
      <c r="BE501" s="30"/>
      <c r="BF501" s="30"/>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c r="CD501" s="16"/>
      <c r="CE501" s="16"/>
      <c r="CF501" s="16"/>
      <c r="CG501" s="16"/>
      <c r="CH501" s="16"/>
      <c r="CI501" s="16"/>
      <c r="CJ501" s="16"/>
      <c r="CK501" s="16"/>
      <c r="CL501" s="16"/>
      <c r="CM501" s="16"/>
      <c r="CN501" s="16"/>
      <c r="CO501" s="16"/>
      <c r="CP501" s="16"/>
      <c r="CQ501" s="16"/>
      <c r="CR501" s="16"/>
      <c r="CS501" s="16"/>
      <c r="CT501" s="16"/>
      <c r="CU501" s="16"/>
      <c r="CV501" s="16"/>
      <c r="CW501" s="16"/>
      <c r="CX501" s="16"/>
      <c r="CY501" s="16"/>
      <c r="CZ501" s="16"/>
      <c r="DA501" s="16"/>
      <c r="DB501" s="16"/>
      <c r="DC501" s="16"/>
      <c r="DD501" s="16"/>
      <c r="DE501" s="16"/>
      <c r="DF501" s="16"/>
      <c r="DG501" s="16"/>
      <c r="DH501" s="16"/>
      <c r="DI501" s="16"/>
      <c r="DJ501" s="16"/>
      <c r="DK501" s="16"/>
      <c r="DL501" s="16"/>
      <c r="DM501" s="16"/>
      <c r="DN501" s="16"/>
    </row>
    <row r="502" spans="1:124" ht="24" customHeight="1">
      <c r="A502" s="278" t="s">
        <v>658</v>
      </c>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c r="CD502" s="16"/>
      <c r="CE502" s="16"/>
      <c r="CF502" s="16"/>
      <c r="CG502" s="16"/>
      <c r="CH502" s="16"/>
      <c r="CI502" s="16"/>
      <c r="CJ502" s="16"/>
      <c r="CK502" s="16"/>
      <c r="CL502" s="16"/>
      <c r="CM502" s="16"/>
      <c r="CN502" s="16"/>
      <c r="CO502" s="16"/>
      <c r="CP502" s="16"/>
      <c r="CQ502" s="16"/>
      <c r="CR502" s="16"/>
      <c r="CS502" s="16"/>
      <c r="CT502" s="16"/>
      <c r="CU502" s="16"/>
      <c r="CV502" s="16"/>
      <c r="CW502" s="16"/>
      <c r="CX502" s="16"/>
      <c r="CY502" s="16"/>
      <c r="CZ502" s="16"/>
      <c r="DA502" s="16"/>
      <c r="DB502" s="16"/>
      <c r="DC502" s="16"/>
      <c r="DD502" s="16"/>
      <c r="DE502" s="16"/>
      <c r="DF502" s="16"/>
      <c r="DG502" s="16"/>
      <c r="DH502" s="16"/>
      <c r="DI502" s="16"/>
      <c r="DJ502" s="16"/>
      <c r="DK502" s="16"/>
      <c r="DL502" s="16"/>
      <c r="DM502" s="16"/>
      <c r="DN502" s="16"/>
    </row>
    <row r="503" spans="1:124" s="7" customFormat="1" ht="25.15" customHeight="1">
      <c r="A503" s="142"/>
      <c r="B503" s="246" t="s">
        <v>568</v>
      </c>
      <c r="C503" s="236" t="s">
        <v>384</v>
      </c>
      <c r="D503" s="236" t="s">
        <v>392</v>
      </c>
      <c r="E503" s="236" t="s">
        <v>385</v>
      </c>
      <c r="F503" s="236" t="s">
        <v>393</v>
      </c>
      <c r="G503" s="236" t="s">
        <v>386</v>
      </c>
      <c r="H503" s="236" t="s">
        <v>387</v>
      </c>
      <c r="I503" s="236" t="s">
        <v>388</v>
      </c>
      <c r="J503" s="236" t="s">
        <v>394</v>
      </c>
      <c r="K503" s="236" t="s">
        <v>395</v>
      </c>
      <c r="L503" s="236" t="s">
        <v>389</v>
      </c>
      <c r="M503" s="236" t="s">
        <v>390</v>
      </c>
      <c r="N503" s="236" t="s">
        <v>391</v>
      </c>
      <c r="O503" s="246" t="s">
        <v>569</v>
      </c>
      <c r="P503" s="236" t="s">
        <v>319</v>
      </c>
      <c r="Q503" s="236" t="s">
        <v>323</v>
      </c>
      <c r="R503" s="236" t="s">
        <v>324</v>
      </c>
      <c r="S503" s="236" t="s">
        <v>320</v>
      </c>
      <c r="T503" s="236" t="s">
        <v>325</v>
      </c>
      <c r="U503" s="236" t="s">
        <v>321</v>
      </c>
      <c r="V503" s="236" t="s">
        <v>322</v>
      </c>
      <c r="W503" s="236" t="s">
        <v>326</v>
      </c>
      <c r="X503" s="246" t="s">
        <v>354</v>
      </c>
      <c r="Y503" s="236" t="s">
        <v>355</v>
      </c>
      <c r="Z503" s="236" t="s">
        <v>356</v>
      </c>
      <c r="AA503" s="236" t="s">
        <v>357</v>
      </c>
      <c r="AB503" s="236" t="s">
        <v>358</v>
      </c>
      <c r="AC503" s="246" t="s">
        <v>496</v>
      </c>
      <c r="AD503" s="236" t="s">
        <v>313</v>
      </c>
      <c r="AE503" s="236" t="s">
        <v>314</v>
      </c>
      <c r="AF503" s="236" t="s">
        <v>315</v>
      </c>
      <c r="AG503" s="236" t="s">
        <v>316</v>
      </c>
      <c r="AH503" s="236" t="s">
        <v>317</v>
      </c>
      <c r="AI503" s="236" t="s">
        <v>318</v>
      </c>
      <c r="AJ503" s="246" t="s">
        <v>402</v>
      </c>
      <c r="AK503" s="236" t="s">
        <v>403</v>
      </c>
      <c r="AL503" s="236" t="s">
        <v>404</v>
      </c>
      <c r="AM503" s="246" t="s">
        <v>566</v>
      </c>
      <c r="AN503" s="236" t="s">
        <v>344</v>
      </c>
      <c r="AO503" s="236" t="s">
        <v>345</v>
      </c>
      <c r="AP503" s="236" t="s">
        <v>346</v>
      </c>
      <c r="AQ503" s="236" t="s">
        <v>347</v>
      </c>
      <c r="AR503" s="236" t="s">
        <v>338</v>
      </c>
      <c r="AS503" s="236" t="s">
        <v>339</v>
      </c>
      <c r="AT503" s="236" t="s">
        <v>340</v>
      </c>
      <c r="AU503" s="236" t="s">
        <v>342</v>
      </c>
      <c r="AV503" s="236" t="s">
        <v>343</v>
      </c>
      <c r="AW503" s="236" t="s">
        <v>341</v>
      </c>
      <c r="AX503" s="246" t="s">
        <v>567</v>
      </c>
      <c r="AY503" s="236" t="s">
        <v>335</v>
      </c>
      <c r="AZ503" s="236" t="s">
        <v>333</v>
      </c>
      <c r="BA503" s="236" t="s">
        <v>336</v>
      </c>
      <c r="BB503" s="236" t="s">
        <v>334</v>
      </c>
      <c r="BC503" s="236" t="s">
        <v>337</v>
      </c>
      <c r="BD503" s="247" t="s">
        <v>497</v>
      </c>
      <c r="BE503" s="236" t="s">
        <v>305</v>
      </c>
      <c r="BF503" s="236" t="s">
        <v>306</v>
      </c>
      <c r="BG503" s="236" t="s">
        <v>307</v>
      </c>
      <c r="BH503" s="236" t="s">
        <v>308</v>
      </c>
      <c r="BI503" s="236" t="s">
        <v>309</v>
      </c>
      <c r="BJ503" s="236" t="s">
        <v>310</v>
      </c>
      <c r="BK503" s="236" t="s">
        <v>311</v>
      </c>
      <c r="BL503" s="236" t="s">
        <v>312</v>
      </c>
      <c r="BM503" s="246" t="s">
        <v>327</v>
      </c>
      <c r="BN503" s="236" t="s">
        <v>330</v>
      </c>
      <c r="BO503" s="236" t="s">
        <v>328</v>
      </c>
      <c r="BP503" s="236" t="s">
        <v>331</v>
      </c>
      <c r="BQ503" s="236" t="s">
        <v>332</v>
      </c>
      <c r="BR503" s="236" t="s">
        <v>329</v>
      </c>
      <c r="BS503" s="246" t="s">
        <v>564</v>
      </c>
      <c r="BT503" s="236" t="s">
        <v>364</v>
      </c>
      <c r="BU503" s="236" t="s">
        <v>365</v>
      </c>
      <c r="BV503" s="236" t="s">
        <v>368</v>
      </c>
      <c r="BW503" s="236" t="s">
        <v>369</v>
      </c>
      <c r="BX503" s="236" t="s">
        <v>359</v>
      </c>
      <c r="BY503" s="236" t="s">
        <v>360</v>
      </c>
      <c r="BZ503" s="236" t="s">
        <v>361</v>
      </c>
      <c r="CA503" s="236" t="s">
        <v>362</v>
      </c>
      <c r="CB503" s="236" t="s">
        <v>363</v>
      </c>
      <c r="CC503" s="236" t="s">
        <v>366</v>
      </c>
      <c r="CD503" s="236" t="s">
        <v>367</v>
      </c>
      <c r="CE503" s="236" t="s">
        <v>370</v>
      </c>
      <c r="CF503" s="246" t="s">
        <v>565</v>
      </c>
      <c r="CG503" s="236" t="s">
        <v>371</v>
      </c>
      <c r="CH503" s="236" t="s">
        <v>379</v>
      </c>
      <c r="CI503" s="236" t="s">
        <v>372</v>
      </c>
      <c r="CJ503" s="236" t="s">
        <v>380</v>
      </c>
      <c r="CK503" s="236" t="s">
        <v>373</v>
      </c>
      <c r="CL503" s="236" t="s">
        <v>374</v>
      </c>
      <c r="CM503" s="236" t="s">
        <v>381</v>
      </c>
      <c r="CN503" s="236" t="s">
        <v>375</v>
      </c>
      <c r="CO503" s="236" t="s">
        <v>382</v>
      </c>
      <c r="CP503" s="236" t="s">
        <v>376</v>
      </c>
      <c r="CQ503" s="236" t="s">
        <v>383</v>
      </c>
      <c r="CR503" s="236" t="s">
        <v>377</v>
      </c>
      <c r="CS503" s="236" t="s">
        <v>378</v>
      </c>
      <c r="CT503" s="246" t="s">
        <v>348</v>
      </c>
      <c r="CU503" s="236" t="s">
        <v>349</v>
      </c>
      <c r="CV503" s="236" t="s">
        <v>350</v>
      </c>
      <c r="CW503" s="236" t="s">
        <v>351</v>
      </c>
      <c r="CX503" s="236" t="s">
        <v>352</v>
      </c>
      <c r="CY503" s="236" t="s">
        <v>353</v>
      </c>
      <c r="CZ503" s="246" t="s">
        <v>498</v>
      </c>
      <c r="DA503" s="236" t="s">
        <v>396</v>
      </c>
      <c r="DB503" s="236" t="s">
        <v>397</v>
      </c>
      <c r="DC503" s="236" t="s">
        <v>398</v>
      </c>
      <c r="DD503" s="236" t="s">
        <v>399</v>
      </c>
      <c r="DE503" s="236" t="s">
        <v>400</v>
      </c>
      <c r="DF503" s="236" t="s">
        <v>401</v>
      </c>
      <c r="DG503" s="246" t="s">
        <v>405</v>
      </c>
      <c r="DH503" s="246" t="s">
        <v>406</v>
      </c>
      <c r="DI503" s="236" t="s">
        <v>407</v>
      </c>
      <c r="DJ503" s="236" t="s">
        <v>408</v>
      </c>
      <c r="DK503" s="236" t="s">
        <v>409</v>
      </c>
      <c r="DL503" s="246" t="s">
        <v>410</v>
      </c>
      <c r="DM503" s="236" t="s">
        <v>411</v>
      </c>
      <c r="DN503" s="239" t="s">
        <v>412</v>
      </c>
      <c r="DO503" s="23"/>
      <c r="DP503" s="23"/>
      <c r="DQ503" s="23"/>
      <c r="DR503" s="23"/>
      <c r="DS503" s="23"/>
      <c r="DT503" s="23"/>
    </row>
    <row r="504" spans="1:124" s="6" customFormat="1" ht="17.100000000000001" customHeight="1">
      <c r="A504" s="280" t="s">
        <v>643</v>
      </c>
      <c r="B504" s="313"/>
      <c r="C504" s="303"/>
      <c r="D504" s="303"/>
      <c r="E504" s="303"/>
      <c r="F504" s="303"/>
      <c r="G504" s="303"/>
      <c r="H504" s="303"/>
      <c r="I504" s="303"/>
      <c r="J504" s="303"/>
      <c r="K504" s="303"/>
      <c r="L504" s="303"/>
      <c r="M504" s="303"/>
      <c r="N504" s="303"/>
      <c r="O504" s="313"/>
      <c r="P504" s="303"/>
      <c r="Q504" s="303"/>
      <c r="R504" s="303"/>
      <c r="S504" s="303"/>
      <c r="T504" s="303"/>
      <c r="U504" s="303"/>
      <c r="V504" s="303"/>
      <c r="W504" s="303"/>
      <c r="X504" s="313"/>
      <c r="Y504" s="303"/>
      <c r="Z504" s="303"/>
      <c r="AA504" s="303"/>
      <c r="AB504" s="303"/>
      <c r="AC504" s="313"/>
      <c r="AD504" s="303"/>
      <c r="AE504" s="303"/>
      <c r="AF504" s="303"/>
      <c r="AG504" s="303"/>
      <c r="AH504" s="303"/>
      <c r="AI504" s="303"/>
      <c r="AJ504" s="313"/>
      <c r="AK504" s="303"/>
      <c r="AL504" s="303"/>
      <c r="AM504" s="313"/>
      <c r="AN504" s="303"/>
      <c r="AO504" s="303"/>
      <c r="AP504" s="303"/>
      <c r="AQ504" s="303"/>
      <c r="AR504" s="303"/>
      <c r="AS504" s="303"/>
      <c r="AT504" s="303"/>
      <c r="AU504" s="303"/>
      <c r="AV504" s="303"/>
      <c r="AW504" s="303"/>
      <c r="AX504" s="313"/>
      <c r="AY504" s="303"/>
      <c r="AZ504" s="303"/>
      <c r="BA504" s="303"/>
      <c r="BB504" s="303"/>
      <c r="BC504" s="303"/>
      <c r="BD504" s="313"/>
      <c r="BE504" s="303"/>
      <c r="BF504" s="303"/>
      <c r="BG504" s="303"/>
      <c r="BH504" s="303"/>
      <c r="BI504" s="303"/>
      <c r="BJ504" s="303"/>
      <c r="BK504" s="303"/>
      <c r="BL504" s="303"/>
      <c r="BM504" s="313"/>
      <c r="BN504" s="303"/>
      <c r="BO504" s="303"/>
      <c r="BP504" s="303"/>
      <c r="BQ504" s="303"/>
      <c r="BR504" s="303"/>
      <c r="BS504" s="313"/>
      <c r="BT504" s="348"/>
      <c r="BU504" s="303"/>
      <c r="BV504" s="303"/>
      <c r="BW504" s="303"/>
      <c r="BX504" s="303"/>
      <c r="BY504" s="303"/>
      <c r="BZ504" s="303"/>
      <c r="CA504" s="303"/>
      <c r="CB504" s="303"/>
      <c r="CC504" s="303"/>
      <c r="CD504" s="303"/>
      <c r="CE504" s="303"/>
      <c r="CF504" s="313"/>
      <c r="CG504" s="303"/>
      <c r="CH504" s="303"/>
      <c r="CI504" s="303"/>
      <c r="CJ504" s="303"/>
      <c r="CK504" s="303"/>
      <c r="CL504" s="303"/>
      <c r="CM504" s="303"/>
      <c r="CN504" s="303"/>
      <c r="CO504" s="303"/>
      <c r="CP504" s="303"/>
      <c r="CQ504" s="303"/>
      <c r="CR504" s="303"/>
      <c r="CS504" s="303"/>
      <c r="CT504" s="313"/>
      <c r="CU504" s="303"/>
      <c r="CV504" s="303"/>
      <c r="CW504" s="303"/>
      <c r="CX504" s="303"/>
      <c r="CY504" s="303"/>
      <c r="CZ504" s="313"/>
      <c r="DA504" s="303"/>
      <c r="DB504" s="303"/>
      <c r="DC504" s="303"/>
      <c r="DD504" s="303"/>
      <c r="DE504" s="303"/>
      <c r="DF504" s="303"/>
      <c r="DG504" s="313"/>
      <c r="DH504" s="313"/>
      <c r="DI504" s="303"/>
      <c r="DJ504" s="303"/>
      <c r="DK504" s="303"/>
      <c r="DL504" s="314"/>
      <c r="DM504" s="303"/>
      <c r="DN504" s="316"/>
    </row>
    <row r="505" spans="1:124" s="6" customFormat="1" ht="17.100000000000001" customHeight="1">
      <c r="A505" s="279" t="s">
        <v>45</v>
      </c>
      <c r="B505" s="313">
        <f>SUM(C505:N505)</f>
        <v>3638</v>
      </c>
      <c r="C505" s="303">
        <v>249</v>
      </c>
      <c r="D505" s="303">
        <v>267</v>
      </c>
      <c r="E505" s="303">
        <v>185</v>
      </c>
      <c r="F505" s="303">
        <v>66</v>
      </c>
      <c r="G505" s="303">
        <v>265</v>
      </c>
      <c r="H505" s="303">
        <v>598</v>
      </c>
      <c r="I505" s="303">
        <v>366</v>
      </c>
      <c r="J505" s="303">
        <v>160</v>
      </c>
      <c r="K505" s="303">
        <v>285</v>
      </c>
      <c r="L505" s="303">
        <v>730</v>
      </c>
      <c r="M505" s="303">
        <v>172</v>
      </c>
      <c r="N505" s="303">
        <v>295</v>
      </c>
      <c r="O505" s="313">
        <f>SUM(P505:W505)</f>
        <v>1535</v>
      </c>
      <c r="P505" s="303">
        <v>293</v>
      </c>
      <c r="Q505" s="303">
        <v>296</v>
      </c>
      <c r="R505" s="303">
        <v>168</v>
      </c>
      <c r="S505" s="303">
        <v>144</v>
      </c>
      <c r="T505" s="303">
        <v>192</v>
      </c>
      <c r="U505" s="303">
        <v>208</v>
      </c>
      <c r="V505" s="303">
        <v>147</v>
      </c>
      <c r="W505" s="303">
        <v>87</v>
      </c>
      <c r="X505" s="313">
        <f>SUM(Y505:AB505)</f>
        <v>1714</v>
      </c>
      <c r="Y505" s="303">
        <v>634</v>
      </c>
      <c r="Z505" s="303">
        <v>78</v>
      </c>
      <c r="AA505" s="303">
        <v>526</v>
      </c>
      <c r="AB505" s="303">
        <v>476</v>
      </c>
      <c r="AC505" s="313">
        <f>SUM(AD505:AI505)</f>
        <v>1544</v>
      </c>
      <c r="AD505" s="303">
        <v>222</v>
      </c>
      <c r="AE505" s="303">
        <v>251</v>
      </c>
      <c r="AF505" s="303">
        <v>153</v>
      </c>
      <c r="AG505" s="303">
        <v>260</v>
      </c>
      <c r="AH505" s="303">
        <v>218</v>
      </c>
      <c r="AI505" s="303">
        <v>440</v>
      </c>
      <c r="AJ505" s="313">
        <f>SUM(AK505:AL505)</f>
        <v>622</v>
      </c>
      <c r="AK505" s="303">
        <v>73</v>
      </c>
      <c r="AL505" s="303">
        <v>549</v>
      </c>
      <c r="AM505" s="313">
        <f>SUM(AN505:AW505)</f>
        <v>3039</v>
      </c>
      <c r="AN505" s="303">
        <v>172</v>
      </c>
      <c r="AO505" s="303">
        <v>129</v>
      </c>
      <c r="AP505" s="303">
        <v>287</v>
      </c>
      <c r="AQ505" s="303">
        <v>148</v>
      </c>
      <c r="AR505" s="303">
        <v>475</v>
      </c>
      <c r="AS505" s="303">
        <v>153</v>
      </c>
      <c r="AT505" s="303">
        <v>489</v>
      </c>
      <c r="AU505" s="303">
        <v>431</v>
      </c>
      <c r="AV505" s="303">
        <v>412</v>
      </c>
      <c r="AW505" s="303">
        <v>343</v>
      </c>
      <c r="AX505" s="313">
        <f>SUM(AY505:BC505)</f>
        <v>3946</v>
      </c>
      <c r="AY505" s="303">
        <v>278</v>
      </c>
      <c r="AZ505" s="303">
        <v>1785</v>
      </c>
      <c r="BA505" s="303">
        <v>594</v>
      </c>
      <c r="BB505" s="303">
        <v>897</v>
      </c>
      <c r="BC505" s="303">
        <v>392</v>
      </c>
      <c r="BD505" s="313">
        <f>SUM(BE505:BL505)</f>
        <v>6197</v>
      </c>
      <c r="BE505" s="303">
        <v>784</v>
      </c>
      <c r="BF505" s="303">
        <v>801</v>
      </c>
      <c r="BG505" s="303">
        <v>1016</v>
      </c>
      <c r="BH505" s="303">
        <v>727</v>
      </c>
      <c r="BI505" s="303">
        <v>708</v>
      </c>
      <c r="BJ505" s="303">
        <v>842</v>
      </c>
      <c r="BK505" s="303">
        <v>646</v>
      </c>
      <c r="BL505" s="303">
        <v>673</v>
      </c>
      <c r="BM505" s="313">
        <f>SUM(BN505:BR505)</f>
        <v>1787</v>
      </c>
      <c r="BN505" s="303">
        <v>352</v>
      </c>
      <c r="BO505" s="303">
        <v>395</v>
      </c>
      <c r="BP505" s="303">
        <v>265</v>
      </c>
      <c r="BQ505" s="303">
        <v>137</v>
      </c>
      <c r="BR505" s="303">
        <v>638</v>
      </c>
      <c r="BS505" s="313">
        <f>SUM(BT505:CE505)</f>
        <v>3605</v>
      </c>
      <c r="BT505" s="348">
        <v>149</v>
      </c>
      <c r="BU505" s="303">
        <v>419</v>
      </c>
      <c r="BV505" s="303">
        <v>86</v>
      </c>
      <c r="BW505" s="303">
        <v>53</v>
      </c>
      <c r="BX505" s="303">
        <v>335</v>
      </c>
      <c r="BY505" s="303">
        <v>1001</v>
      </c>
      <c r="BZ505" s="303">
        <v>353</v>
      </c>
      <c r="CA505" s="303">
        <v>202</v>
      </c>
      <c r="CB505" s="303">
        <v>324</v>
      </c>
      <c r="CC505" s="303">
        <v>284</v>
      </c>
      <c r="CD505" s="303">
        <v>272</v>
      </c>
      <c r="CE505" s="303">
        <v>127</v>
      </c>
      <c r="CF505" s="313">
        <f>SUM(CG505:CS505)</f>
        <v>3748</v>
      </c>
      <c r="CG505" s="303">
        <v>144</v>
      </c>
      <c r="CH505" s="303">
        <v>260</v>
      </c>
      <c r="CI505" s="303">
        <v>217</v>
      </c>
      <c r="CJ505" s="303">
        <v>379</v>
      </c>
      <c r="CK505" s="303">
        <v>1013</v>
      </c>
      <c r="CL505" s="303">
        <v>181</v>
      </c>
      <c r="CM505" s="303">
        <v>595</v>
      </c>
      <c r="CN505" s="303">
        <v>95</v>
      </c>
      <c r="CO505" s="303">
        <v>64</v>
      </c>
      <c r="CP505" s="303">
        <v>166</v>
      </c>
      <c r="CQ505" s="303">
        <v>330</v>
      </c>
      <c r="CR505" s="303">
        <v>190</v>
      </c>
      <c r="CS505" s="303">
        <v>114</v>
      </c>
      <c r="CT505" s="313">
        <f>SUM(CU505:CY505)</f>
        <v>2228</v>
      </c>
      <c r="CU505" s="303">
        <v>656</v>
      </c>
      <c r="CV505" s="303">
        <v>711</v>
      </c>
      <c r="CW505" s="303">
        <v>247</v>
      </c>
      <c r="CX505" s="303">
        <v>271</v>
      </c>
      <c r="CY505" s="303">
        <v>343</v>
      </c>
      <c r="CZ505" s="313">
        <f>SUM(DA505:DF505)</f>
        <v>2487</v>
      </c>
      <c r="DA505" s="303">
        <v>103</v>
      </c>
      <c r="DB505" s="303">
        <v>91</v>
      </c>
      <c r="DC505" s="303">
        <v>471</v>
      </c>
      <c r="DD505" s="303">
        <v>965</v>
      </c>
      <c r="DE505" s="303">
        <v>531</v>
      </c>
      <c r="DF505" s="303">
        <v>326</v>
      </c>
      <c r="DG505" s="313">
        <f>AM505+BS505+B505+O505+X505+AC505+AJ505+BD505+CF505+AX505+BM505+CT505+CZ505</f>
        <v>36090</v>
      </c>
      <c r="DH505" s="313">
        <f>SUM(DI505:DK505)</f>
        <v>484</v>
      </c>
      <c r="DI505" s="303">
        <v>172</v>
      </c>
      <c r="DJ505" s="303">
        <v>224</v>
      </c>
      <c r="DK505" s="303">
        <v>88</v>
      </c>
      <c r="DL505" s="314">
        <f>SUM(DM505:DN505)</f>
        <v>584</v>
      </c>
      <c r="DM505" s="303">
        <v>511</v>
      </c>
      <c r="DN505" s="316">
        <v>73</v>
      </c>
    </row>
    <row r="506" spans="1:124" s="6" customFormat="1" ht="17.100000000000001" customHeight="1">
      <c r="A506" s="279" t="s">
        <v>46</v>
      </c>
      <c r="B506" s="313">
        <f>SUM(C506:N506)</f>
        <v>106</v>
      </c>
      <c r="C506" s="303">
        <v>4</v>
      </c>
      <c r="D506" s="303">
        <v>5</v>
      </c>
      <c r="E506" s="303">
        <v>11</v>
      </c>
      <c r="F506" s="303">
        <v>0</v>
      </c>
      <c r="G506" s="303">
        <v>19</v>
      </c>
      <c r="H506" s="303">
        <v>10</v>
      </c>
      <c r="I506" s="303">
        <v>43</v>
      </c>
      <c r="J506" s="303">
        <v>3</v>
      </c>
      <c r="K506" s="303">
        <v>6</v>
      </c>
      <c r="L506" s="303">
        <v>1</v>
      </c>
      <c r="M506" s="303">
        <v>1</v>
      </c>
      <c r="N506" s="303">
        <v>3</v>
      </c>
      <c r="O506" s="313">
        <f>SUM(P506:W506)</f>
        <v>59</v>
      </c>
      <c r="P506" s="303">
        <v>18</v>
      </c>
      <c r="Q506" s="303">
        <v>7</v>
      </c>
      <c r="R506" s="303">
        <v>0</v>
      </c>
      <c r="S506" s="303">
        <v>8</v>
      </c>
      <c r="T506" s="303">
        <v>0</v>
      </c>
      <c r="U506" s="303">
        <v>17</v>
      </c>
      <c r="V506" s="303">
        <v>8</v>
      </c>
      <c r="W506" s="303">
        <v>1</v>
      </c>
      <c r="X506" s="313">
        <f>SUM(Y506:AB506)</f>
        <v>13</v>
      </c>
      <c r="Y506" s="303">
        <v>0</v>
      </c>
      <c r="Z506" s="303">
        <v>1</v>
      </c>
      <c r="AA506" s="303">
        <v>0</v>
      </c>
      <c r="AB506" s="303">
        <v>12</v>
      </c>
      <c r="AC506" s="313">
        <f>SUM(AD506:AI506)</f>
        <v>26</v>
      </c>
      <c r="AD506" s="303">
        <v>2</v>
      </c>
      <c r="AE506" s="303">
        <v>1</v>
      </c>
      <c r="AF506" s="303">
        <v>8</v>
      </c>
      <c r="AG506" s="303">
        <v>6</v>
      </c>
      <c r="AH506" s="303">
        <v>1</v>
      </c>
      <c r="AI506" s="303">
        <v>8</v>
      </c>
      <c r="AJ506" s="313">
        <f>SUM(AK506:AL506)</f>
        <v>0</v>
      </c>
      <c r="AK506" s="303">
        <v>0</v>
      </c>
      <c r="AL506" s="303">
        <v>0</v>
      </c>
      <c r="AM506" s="313">
        <f>SUM(AN506:AW506)</f>
        <v>26</v>
      </c>
      <c r="AN506" s="303">
        <v>5</v>
      </c>
      <c r="AO506" s="303">
        <v>0</v>
      </c>
      <c r="AP506" s="303">
        <v>2</v>
      </c>
      <c r="AQ506" s="303">
        <v>2</v>
      </c>
      <c r="AR506" s="303">
        <v>12</v>
      </c>
      <c r="AS506" s="303">
        <v>1</v>
      </c>
      <c r="AT506" s="303">
        <v>1</v>
      </c>
      <c r="AU506" s="303">
        <v>0</v>
      </c>
      <c r="AV506" s="303">
        <v>0</v>
      </c>
      <c r="AW506" s="303">
        <v>3</v>
      </c>
      <c r="AX506" s="313">
        <f>SUM(AY506:BC506)</f>
        <v>32</v>
      </c>
      <c r="AY506" s="303">
        <v>14</v>
      </c>
      <c r="AZ506" s="303">
        <v>15</v>
      </c>
      <c r="BA506" s="303">
        <v>0</v>
      </c>
      <c r="BB506" s="303">
        <v>0</v>
      </c>
      <c r="BC506" s="303">
        <v>3</v>
      </c>
      <c r="BD506" s="313">
        <f>SUM(BE506:BL506)</f>
        <v>17</v>
      </c>
      <c r="BE506" s="303">
        <v>13</v>
      </c>
      <c r="BF506" s="303">
        <v>0</v>
      </c>
      <c r="BG506" s="303">
        <v>0</v>
      </c>
      <c r="BH506" s="303">
        <v>0</v>
      </c>
      <c r="BI506" s="303">
        <v>0</v>
      </c>
      <c r="BJ506" s="303">
        <v>4</v>
      </c>
      <c r="BK506" s="303">
        <v>0</v>
      </c>
      <c r="BL506" s="303">
        <v>0</v>
      </c>
      <c r="BM506" s="313">
        <f>SUM(BN506:BR506)</f>
        <v>46</v>
      </c>
      <c r="BN506" s="303">
        <v>1</v>
      </c>
      <c r="BO506" s="303">
        <v>0</v>
      </c>
      <c r="BP506" s="303">
        <v>19</v>
      </c>
      <c r="BQ506" s="303">
        <v>2</v>
      </c>
      <c r="BR506" s="303">
        <v>24</v>
      </c>
      <c r="BS506" s="313">
        <f>SUM(BT506:CE506)</f>
        <v>27</v>
      </c>
      <c r="BT506" s="348">
        <v>12</v>
      </c>
      <c r="BU506" s="303">
        <v>1</v>
      </c>
      <c r="BV506" s="303">
        <v>2</v>
      </c>
      <c r="BW506" s="303">
        <v>0</v>
      </c>
      <c r="BX506" s="303">
        <v>0</v>
      </c>
      <c r="BY506" s="303">
        <v>0</v>
      </c>
      <c r="BZ506" s="303">
        <v>0</v>
      </c>
      <c r="CA506" s="303">
        <v>1</v>
      </c>
      <c r="CB506" s="303">
        <v>1</v>
      </c>
      <c r="CC506" s="303">
        <v>9</v>
      </c>
      <c r="CD506" s="303">
        <v>0</v>
      </c>
      <c r="CE506" s="303">
        <v>1</v>
      </c>
      <c r="CF506" s="313">
        <f>SUM(CG506:CS506)</f>
        <v>63</v>
      </c>
      <c r="CG506" s="303">
        <v>5</v>
      </c>
      <c r="CH506" s="303">
        <v>10</v>
      </c>
      <c r="CI506" s="303">
        <v>14</v>
      </c>
      <c r="CJ506" s="303">
        <v>2</v>
      </c>
      <c r="CK506" s="303">
        <v>5</v>
      </c>
      <c r="CL506" s="303">
        <v>10</v>
      </c>
      <c r="CM506" s="303">
        <v>2</v>
      </c>
      <c r="CN506" s="303">
        <v>4</v>
      </c>
      <c r="CO506" s="303">
        <v>2</v>
      </c>
      <c r="CP506" s="303">
        <v>0</v>
      </c>
      <c r="CQ506" s="303">
        <v>1</v>
      </c>
      <c r="CR506" s="303">
        <v>1</v>
      </c>
      <c r="CS506" s="303">
        <v>7</v>
      </c>
      <c r="CT506" s="313">
        <f>SUM(CU506:CY506)</f>
        <v>82</v>
      </c>
      <c r="CU506" s="303">
        <v>34</v>
      </c>
      <c r="CV506" s="303">
        <v>17</v>
      </c>
      <c r="CW506" s="303">
        <v>1</v>
      </c>
      <c r="CX506" s="303">
        <v>2</v>
      </c>
      <c r="CY506" s="303">
        <v>28</v>
      </c>
      <c r="CZ506" s="313">
        <f>SUM(DA506:DF506)</f>
        <v>97</v>
      </c>
      <c r="DA506" s="303">
        <v>3</v>
      </c>
      <c r="DB506" s="303">
        <v>0</v>
      </c>
      <c r="DC506" s="303">
        <v>5</v>
      </c>
      <c r="DD506" s="303">
        <v>41</v>
      </c>
      <c r="DE506" s="303">
        <v>0</v>
      </c>
      <c r="DF506" s="303">
        <v>48</v>
      </c>
      <c r="DG506" s="313">
        <f>AM506+BS506+B506+O506+X506+AC506+AJ506+BD506+CF506+AX506+BM506+CT506+CZ506</f>
        <v>594</v>
      </c>
      <c r="DH506" s="313">
        <f>SUM(DI506:DK506)</f>
        <v>1</v>
      </c>
      <c r="DI506" s="303">
        <v>1</v>
      </c>
      <c r="DJ506" s="303">
        <v>0</v>
      </c>
      <c r="DK506" s="303">
        <v>0</v>
      </c>
      <c r="DL506" s="314">
        <f>SUM(DM506:DN506)</f>
        <v>2</v>
      </c>
      <c r="DM506" s="303">
        <v>2</v>
      </c>
      <c r="DN506" s="316">
        <v>0</v>
      </c>
    </row>
    <row r="507" spans="1:124" s="6" customFormat="1" ht="17.100000000000001" customHeight="1">
      <c r="A507" s="279" t="s">
        <v>47</v>
      </c>
      <c r="B507" s="313">
        <f>SUM(C507:N507)</f>
        <v>3672</v>
      </c>
      <c r="C507" s="303">
        <v>250</v>
      </c>
      <c r="D507" s="303">
        <v>271</v>
      </c>
      <c r="E507" s="303">
        <v>190</v>
      </c>
      <c r="F507" s="303">
        <v>66</v>
      </c>
      <c r="G507" s="303">
        <v>271</v>
      </c>
      <c r="H507" s="303">
        <v>601</v>
      </c>
      <c r="I507" s="303">
        <v>376</v>
      </c>
      <c r="J507" s="303">
        <v>160</v>
      </c>
      <c r="K507" s="303">
        <v>288</v>
      </c>
      <c r="L507" s="303">
        <v>730</v>
      </c>
      <c r="M507" s="303">
        <v>172</v>
      </c>
      <c r="N507" s="303">
        <v>297</v>
      </c>
      <c r="O507" s="313">
        <f>SUM(P507:W507)</f>
        <v>1558</v>
      </c>
      <c r="P507" s="303">
        <v>299</v>
      </c>
      <c r="Q507" s="303">
        <v>299</v>
      </c>
      <c r="R507" s="303">
        <v>168</v>
      </c>
      <c r="S507" s="303">
        <v>147</v>
      </c>
      <c r="T507" s="303">
        <v>192</v>
      </c>
      <c r="U507" s="303">
        <v>217</v>
      </c>
      <c r="V507" s="303">
        <v>148</v>
      </c>
      <c r="W507" s="303">
        <v>88</v>
      </c>
      <c r="X507" s="313">
        <f>SUM(Y507:AB507)</f>
        <v>2193</v>
      </c>
      <c r="Y507" s="303">
        <v>634</v>
      </c>
      <c r="Z507" s="303">
        <v>549</v>
      </c>
      <c r="AA507" s="303">
        <v>526</v>
      </c>
      <c r="AB507" s="303">
        <v>484</v>
      </c>
      <c r="AC507" s="313">
        <f>SUM(AD507:AI507)</f>
        <v>1555</v>
      </c>
      <c r="AD507" s="303">
        <v>224</v>
      </c>
      <c r="AE507" s="303">
        <v>251</v>
      </c>
      <c r="AF507" s="303">
        <v>155</v>
      </c>
      <c r="AG507" s="303">
        <v>262</v>
      </c>
      <c r="AH507" s="303">
        <v>218</v>
      </c>
      <c r="AI507" s="303">
        <v>445</v>
      </c>
      <c r="AJ507" s="313">
        <f>SUM(AK507:AL507)</f>
        <v>152</v>
      </c>
      <c r="AK507" s="303">
        <v>79</v>
      </c>
      <c r="AL507" s="303">
        <v>73</v>
      </c>
      <c r="AM507" s="313">
        <f>SUM(AN507:AW507)</f>
        <v>3048</v>
      </c>
      <c r="AN507" s="303">
        <v>172</v>
      </c>
      <c r="AO507" s="303">
        <v>129</v>
      </c>
      <c r="AP507" s="303">
        <v>287</v>
      </c>
      <c r="AQ507" s="303">
        <v>148</v>
      </c>
      <c r="AR507" s="303">
        <v>481</v>
      </c>
      <c r="AS507" s="303">
        <v>154</v>
      </c>
      <c r="AT507" s="303">
        <v>490</v>
      </c>
      <c r="AU507" s="303">
        <v>431</v>
      </c>
      <c r="AV507" s="303">
        <v>412</v>
      </c>
      <c r="AW507" s="303">
        <v>344</v>
      </c>
      <c r="AX507" s="313">
        <f>SUM(AY507:BC507)</f>
        <v>3958</v>
      </c>
      <c r="AY507" s="303">
        <v>285</v>
      </c>
      <c r="AZ507" s="303">
        <v>1789</v>
      </c>
      <c r="BA507" s="303">
        <v>594</v>
      </c>
      <c r="BB507" s="303">
        <v>897</v>
      </c>
      <c r="BC507" s="303">
        <v>393</v>
      </c>
      <c r="BD507" s="313">
        <f>SUM(BE507:BL507)</f>
        <v>6212</v>
      </c>
      <c r="BE507" s="303">
        <v>797</v>
      </c>
      <c r="BF507" s="303">
        <v>801</v>
      </c>
      <c r="BG507" s="303">
        <v>1016</v>
      </c>
      <c r="BH507" s="303">
        <v>727</v>
      </c>
      <c r="BI507" s="303">
        <v>708</v>
      </c>
      <c r="BJ507" s="303">
        <v>844</v>
      </c>
      <c r="BK507" s="303">
        <v>646</v>
      </c>
      <c r="BL507" s="303">
        <v>673</v>
      </c>
      <c r="BM507" s="313">
        <f>SUM(BN507:BR507)</f>
        <v>1805</v>
      </c>
      <c r="BN507" s="303">
        <v>352</v>
      </c>
      <c r="BO507" s="303">
        <v>395</v>
      </c>
      <c r="BP507" s="303">
        <v>269</v>
      </c>
      <c r="BQ507" s="303">
        <v>138</v>
      </c>
      <c r="BR507" s="303">
        <v>651</v>
      </c>
      <c r="BS507" s="313">
        <f>SUM(BT507:CE507)</f>
        <v>3615</v>
      </c>
      <c r="BT507" s="348">
        <v>153</v>
      </c>
      <c r="BU507" s="303">
        <v>419</v>
      </c>
      <c r="BV507" s="303">
        <v>87</v>
      </c>
      <c r="BW507" s="303">
        <v>53</v>
      </c>
      <c r="BX507" s="303">
        <v>335</v>
      </c>
      <c r="BY507" s="303">
        <v>1001</v>
      </c>
      <c r="BZ507" s="303">
        <v>353</v>
      </c>
      <c r="CA507" s="303">
        <v>203</v>
      </c>
      <c r="CB507" s="303">
        <v>324</v>
      </c>
      <c r="CC507" s="303">
        <v>288</v>
      </c>
      <c r="CD507" s="303">
        <v>272</v>
      </c>
      <c r="CE507" s="303">
        <v>127</v>
      </c>
      <c r="CF507" s="313">
        <f>SUM(CG507:CS507)</f>
        <v>3777</v>
      </c>
      <c r="CG507" s="303">
        <v>146</v>
      </c>
      <c r="CH507" s="303">
        <v>267</v>
      </c>
      <c r="CI507" s="303">
        <v>223</v>
      </c>
      <c r="CJ507" s="303">
        <v>381</v>
      </c>
      <c r="CK507" s="303">
        <v>1015</v>
      </c>
      <c r="CL507" s="303">
        <v>185</v>
      </c>
      <c r="CM507" s="303">
        <v>596</v>
      </c>
      <c r="CN507" s="303">
        <v>95</v>
      </c>
      <c r="CO507" s="303">
        <v>64</v>
      </c>
      <c r="CP507" s="303">
        <v>166</v>
      </c>
      <c r="CQ507" s="303">
        <v>331</v>
      </c>
      <c r="CR507" s="303">
        <v>190</v>
      </c>
      <c r="CS507" s="303">
        <v>118</v>
      </c>
      <c r="CT507" s="313">
        <f>SUM(CU507:CY507)</f>
        <v>2267</v>
      </c>
      <c r="CU507" s="303">
        <v>677</v>
      </c>
      <c r="CV507" s="303">
        <v>713</v>
      </c>
      <c r="CW507" s="303">
        <v>247</v>
      </c>
      <c r="CX507" s="303">
        <v>272</v>
      </c>
      <c r="CY507" s="303">
        <v>358</v>
      </c>
      <c r="CZ507" s="313">
        <f>SUM(DA507:DF507)</f>
        <v>2542</v>
      </c>
      <c r="DA507" s="303">
        <v>106</v>
      </c>
      <c r="DB507" s="303">
        <v>91</v>
      </c>
      <c r="DC507" s="303">
        <v>472</v>
      </c>
      <c r="DD507" s="303">
        <v>981</v>
      </c>
      <c r="DE507" s="303">
        <v>531</v>
      </c>
      <c r="DF507" s="303">
        <v>361</v>
      </c>
      <c r="DG507" s="313">
        <f>AM507+BS507+B507+O507+X507+AC507+AJ507+BD507+CF507+AX507+BM507+CT507+CZ507</f>
        <v>36354</v>
      </c>
      <c r="DH507" s="313">
        <f>SUM(DI507:DK507)</f>
        <v>485</v>
      </c>
      <c r="DI507" s="303">
        <v>173</v>
      </c>
      <c r="DJ507" s="303">
        <v>224</v>
      </c>
      <c r="DK507" s="303">
        <v>88</v>
      </c>
      <c r="DL507" s="314">
        <f>SUM(DM507:DN507)</f>
        <v>586</v>
      </c>
      <c r="DM507" s="303">
        <v>513</v>
      </c>
      <c r="DN507" s="316">
        <v>73</v>
      </c>
    </row>
    <row r="508" spans="1:124" s="6" customFormat="1" ht="17.100000000000001" customHeight="1">
      <c r="A508" s="281" t="s">
        <v>644</v>
      </c>
      <c r="B508" s="313"/>
      <c r="C508" s="303"/>
      <c r="D508" s="303"/>
      <c r="E508" s="303"/>
      <c r="F508" s="303"/>
      <c r="G508" s="303"/>
      <c r="H508" s="303"/>
      <c r="I508" s="303"/>
      <c r="J508" s="303"/>
      <c r="K508" s="303"/>
      <c r="L508" s="303"/>
      <c r="M508" s="303"/>
      <c r="N508" s="303"/>
      <c r="O508" s="313"/>
      <c r="P508" s="303"/>
      <c r="Q508" s="303"/>
      <c r="R508" s="303"/>
      <c r="S508" s="303"/>
      <c r="T508" s="303"/>
      <c r="U508" s="303"/>
      <c r="V508" s="303"/>
      <c r="W508" s="303"/>
      <c r="X508" s="313"/>
      <c r="Y508" s="303"/>
      <c r="Z508" s="303"/>
      <c r="AA508" s="303"/>
      <c r="AB508" s="303"/>
      <c r="AC508" s="313"/>
      <c r="AD508" s="303"/>
      <c r="AE508" s="303"/>
      <c r="AF508" s="303"/>
      <c r="AG508" s="303"/>
      <c r="AH508" s="303"/>
      <c r="AI508" s="303"/>
      <c r="AJ508" s="313"/>
      <c r="AK508" s="303"/>
      <c r="AL508" s="303"/>
      <c r="AM508" s="313"/>
      <c r="AN508" s="303"/>
      <c r="AO508" s="303"/>
      <c r="AP508" s="303"/>
      <c r="AQ508" s="303"/>
      <c r="AR508" s="303"/>
      <c r="AS508" s="303"/>
      <c r="AT508" s="303"/>
      <c r="AU508" s="303"/>
      <c r="AV508" s="303"/>
      <c r="AW508" s="303"/>
      <c r="AX508" s="313"/>
      <c r="AY508" s="303"/>
      <c r="AZ508" s="303"/>
      <c r="BA508" s="303"/>
      <c r="BB508" s="303"/>
      <c r="BC508" s="303"/>
      <c r="BD508" s="313"/>
      <c r="BE508" s="303"/>
      <c r="BF508" s="303"/>
      <c r="BG508" s="303"/>
      <c r="BH508" s="303"/>
      <c r="BI508" s="303"/>
      <c r="BJ508" s="303"/>
      <c r="BK508" s="303"/>
      <c r="BL508" s="303"/>
      <c r="BM508" s="313"/>
      <c r="BN508" s="303"/>
      <c r="BO508" s="303"/>
      <c r="BP508" s="303"/>
      <c r="BQ508" s="303"/>
      <c r="BR508" s="303"/>
      <c r="BS508" s="313"/>
      <c r="BT508" s="348"/>
      <c r="BU508" s="303"/>
      <c r="BV508" s="303"/>
      <c r="BW508" s="303"/>
      <c r="BX508" s="303"/>
      <c r="BY508" s="303"/>
      <c r="BZ508" s="303"/>
      <c r="CA508" s="303"/>
      <c r="CB508" s="303"/>
      <c r="CC508" s="303"/>
      <c r="CD508" s="303"/>
      <c r="CE508" s="303"/>
      <c r="CF508" s="313"/>
      <c r="CG508" s="303"/>
      <c r="CH508" s="303"/>
      <c r="CI508" s="303"/>
      <c r="CJ508" s="303"/>
      <c r="CK508" s="303"/>
      <c r="CL508" s="303"/>
      <c r="CM508" s="303"/>
      <c r="CN508" s="303"/>
      <c r="CO508" s="303"/>
      <c r="CP508" s="303"/>
      <c r="CQ508" s="303"/>
      <c r="CR508" s="303"/>
      <c r="CS508" s="303"/>
      <c r="CT508" s="313"/>
      <c r="CU508" s="303"/>
      <c r="CV508" s="303"/>
      <c r="CW508" s="303"/>
      <c r="CX508" s="303"/>
      <c r="CY508" s="303"/>
      <c r="CZ508" s="313"/>
      <c r="DA508" s="303"/>
      <c r="DB508" s="303"/>
      <c r="DC508" s="303"/>
      <c r="DD508" s="303"/>
      <c r="DE508" s="303"/>
      <c r="DF508" s="303"/>
      <c r="DG508" s="313"/>
      <c r="DH508" s="313"/>
      <c r="DI508" s="303"/>
      <c r="DJ508" s="303"/>
      <c r="DK508" s="303"/>
      <c r="DL508" s="314"/>
      <c r="DM508" s="303"/>
      <c r="DN508" s="316"/>
    </row>
    <row r="509" spans="1:124" s="6" customFormat="1" ht="17.100000000000001" customHeight="1">
      <c r="A509" s="279" t="s">
        <v>48</v>
      </c>
      <c r="B509" s="313">
        <f>SUM(C509:N509)</f>
        <v>505</v>
      </c>
      <c r="C509" s="303">
        <v>31</v>
      </c>
      <c r="D509" s="303">
        <v>9</v>
      </c>
      <c r="E509" s="303">
        <v>56</v>
      </c>
      <c r="F509" s="303">
        <v>2</v>
      </c>
      <c r="G509" s="303">
        <v>72</v>
      </c>
      <c r="H509" s="303">
        <v>107</v>
      </c>
      <c r="I509" s="303">
        <v>87</v>
      </c>
      <c r="J509" s="303">
        <v>18</v>
      </c>
      <c r="K509" s="303">
        <v>43</v>
      </c>
      <c r="L509" s="303">
        <v>0</v>
      </c>
      <c r="M509" s="303">
        <v>8</v>
      </c>
      <c r="N509" s="303">
        <v>72</v>
      </c>
      <c r="O509" s="313">
        <f>SUM(P509:W509)</f>
        <v>177</v>
      </c>
      <c r="P509" s="303">
        <v>25</v>
      </c>
      <c r="Q509" s="303">
        <v>56</v>
      </c>
      <c r="R509" s="303">
        <v>4</v>
      </c>
      <c r="S509" s="303">
        <v>22</v>
      </c>
      <c r="T509" s="303">
        <v>18</v>
      </c>
      <c r="U509" s="303">
        <v>40</v>
      </c>
      <c r="V509" s="303">
        <v>9</v>
      </c>
      <c r="W509" s="303">
        <v>3</v>
      </c>
      <c r="X509" s="313">
        <f>SUM(Y509:AB509)</f>
        <v>559</v>
      </c>
      <c r="Y509" s="303">
        <v>3</v>
      </c>
      <c r="Z509" s="303">
        <v>192</v>
      </c>
      <c r="AA509" s="303">
        <v>184</v>
      </c>
      <c r="AB509" s="303">
        <v>180</v>
      </c>
      <c r="AC509" s="313">
        <f>SUM(AD509:AI509)</f>
        <v>247</v>
      </c>
      <c r="AD509" s="303">
        <v>41</v>
      </c>
      <c r="AE509" s="303">
        <v>9</v>
      </c>
      <c r="AF509" s="303">
        <v>4</v>
      </c>
      <c r="AG509" s="303">
        <v>106</v>
      </c>
      <c r="AH509" s="303">
        <v>29</v>
      </c>
      <c r="AI509" s="303">
        <v>58</v>
      </c>
      <c r="AJ509" s="313">
        <f>SUM(AK509:AL509)</f>
        <v>25</v>
      </c>
      <c r="AK509" s="303">
        <v>16</v>
      </c>
      <c r="AL509" s="303">
        <v>9</v>
      </c>
      <c r="AM509" s="313">
        <f>SUM(AN509:AW509)</f>
        <v>310</v>
      </c>
      <c r="AN509" s="303">
        <v>34</v>
      </c>
      <c r="AO509" s="303">
        <v>3</v>
      </c>
      <c r="AP509" s="303">
        <v>9</v>
      </c>
      <c r="AQ509" s="303">
        <v>19</v>
      </c>
      <c r="AR509" s="303">
        <v>63</v>
      </c>
      <c r="AS509" s="303">
        <v>4</v>
      </c>
      <c r="AT509" s="303">
        <v>37</v>
      </c>
      <c r="AU509" s="303">
        <v>91</v>
      </c>
      <c r="AV509" s="303">
        <v>8</v>
      </c>
      <c r="AW509" s="303">
        <v>42</v>
      </c>
      <c r="AX509" s="313">
        <f>SUM(AY509:BC509)</f>
        <v>698</v>
      </c>
      <c r="AY509" s="303">
        <v>13</v>
      </c>
      <c r="AZ509" s="303">
        <v>546</v>
      </c>
      <c r="BA509" s="303">
        <v>18</v>
      </c>
      <c r="BB509" s="303">
        <v>30</v>
      </c>
      <c r="BC509" s="303">
        <v>91</v>
      </c>
      <c r="BD509" s="313">
        <f>SUM(BE509:BL509)</f>
        <v>1008</v>
      </c>
      <c r="BE509" s="303">
        <v>61</v>
      </c>
      <c r="BF509" s="303">
        <v>330</v>
      </c>
      <c r="BG509" s="303">
        <v>132</v>
      </c>
      <c r="BH509" s="303">
        <v>101</v>
      </c>
      <c r="BI509" s="303">
        <v>58</v>
      </c>
      <c r="BJ509" s="303">
        <v>123</v>
      </c>
      <c r="BK509" s="303">
        <v>188</v>
      </c>
      <c r="BL509" s="303">
        <v>15</v>
      </c>
      <c r="BM509" s="313">
        <f>SUM(BN509:BR509)</f>
        <v>321</v>
      </c>
      <c r="BN509" s="303">
        <v>63</v>
      </c>
      <c r="BO509" s="303">
        <v>27</v>
      </c>
      <c r="BP509" s="303">
        <v>47</v>
      </c>
      <c r="BQ509" s="303">
        <v>32</v>
      </c>
      <c r="BR509" s="303">
        <v>152</v>
      </c>
      <c r="BS509" s="313">
        <f>SUM(BT509:CE509)</f>
        <v>206</v>
      </c>
      <c r="BT509" s="348">
        <v>11</v>
      </c>
      <c r="BU509" s="303">
        <v>4</v>
      </c>
      <c r="BV509" s="303">
        <v>0</v>
      </c>
      <c r="BW509" s="303">
        <v>4</v>
      </c>
      <c r="BX509" s="303">
        <v>3</v>
      </c>
      <c r="BY509" s="303">
        <v>21</v>
      </c>
      <c r="BZ509" s="303">
        <v>10</v>
      </c>
      <c r="CA509" s="303">
        <v>8</v>
      </c>
      <c r="CB509" s="303">
        <v>13</v>
      </c>
      <c r="CC509" s="303">
        <v>93</v>
      </c>
      <c r="CD509" s="303">
        <v>4</v>
      </c>
      <c r="CE509" s="303">
        <v>35</v>
      </c>
      <c r="CF509" s="313">
        <f>SUM(CG509:CS509)</f>
        <v>427</v>
      </c>
      <c r="CG509" s="303">
        <v>14</v>
      </c>
      <c r="CH509" s="303">
        <v>95</v>
      </c>
      <c r="CI509" s="303">
        <v>19</v>
      </c>
      <c r="CJ509" s="303">
        <v>116</v>
      </c>
      <c r="CK509" s="303">
        <v>21</v>
      </c>
      <c r="CL509" s="303">
        <v>19</v>
      </c>
      <c r="CM509" s="303">
        <v>56</v>
      </c>
      <c r="CN509" s="303">
        <v>3</v>
      </c>
      <c r="CO509" s="303">
        <v>15</v>
      </c>
      <c r="CP509" s="303">
        <v>2</v>
      </c>
      <c r="CQ509" s="303">
        <v>36</v>
      </c>
      <c r="CR509" s="303">
        <v>23</v>
      </c>
      <c r="CS509" s="303">
        <v>8</v>
      </c>
      <c r="CT509" s="313">
        <f>SUM(CU509:CY509)</f>
        <v>684</v>
      </c>
      <c r="CU509" s="303">
        <v>246</v>
      </c>
      <c r="CV509" s="303">
        <v>140</v>
      </c>
      <c r="CW509" s="303">
        <v>81</v>
      </c>
      <c r="CX509" s="303">
        <v>31</v>
      </c>
      <c r="CY509" s="303">
        <v>186</v>
      </c>
      <c r="CZ509" s="313">
        <f>SUM(DA509:DF509)</f>
        <v>315</v>
      </c>
      <c r="DA509" s="303">
        <v>45</v>
      </c>
      <c r="DB509" s="303">
        <v>0</v>
      </c>
      <c r="DC509" s="303">
        <v>126</v>
      </c>
      <c r="DD509" s="303">
        <v>44</v>
      </c>
      <c r="DE509" s="303">
        <v>4</v>
      </c>
      <c r="DF509" s="303">
        <v>96</v>
      </c>
      <c r="DG509" s="313">
        <f>AM509+BS509+B509+O509+X509+AC509+AJ509+BD509+CF509+AX509+BM509+CT509+CZ509</f>
        <v>5482</v>
      </c>
      <c r="DH509" s="313">
        <f>SUM(DI509:DK509)</f>
        <v>89</v>
      </c>
      <c r="DI509" s="303">
        <v>28</v>
      </c>
      <c r="DJ509" s="303">
        <v>54</v>
      </c>
      <c r="DK509" s="303">
        <v>7</v>
      </c>
      <c r="DL509" s="314">
        <f>SUM(DM509:DN509)</f>
        <v>90</v>
      </c>
      <c r="DM509" s="303">
        <v>86</v>
      </c>
      <c r="DN509" s="316">
        <v>4</v>
      </c>
    </row>
    <row r="510" spans="1:124" s="6" customFormat="1" ht="17.100000000000001" customHeight="1">
      <c r="A510" s="279" t="s">
        <v>646</v>
      </c>
      <c r="B510" s="313">
        <f>SUM(C510:N510)</f>
        <v>18613</v>
      </c>
      <c r="C510" s="303">
        <v>1438</v>
      </c>
      <c r="D510" s="303">
        <v>266</v>
      </c>
      <c r="E510" s="303">
        <v>1910</v>
      </c>
      <c r="F510" s="303">
        <v>104</v>
      </c>
      <c r="G510" s="303">
        <v>2449</v>
      </c>
      <c r="H510" s="303">
        <v>4609</v>
      </c>
      <c r="I510" s="303">
        <v>3334</v>
      </c>
      <c r="J510" s="303">
        <v>626</v>
      </c>
      <c r="K510" s="303">
        <v>1183</v>
      </c>
      <c r="L510" s="303">
        <v>0</v>
      </c>
      <c r="M510" s="303">
        <v>266</v>
      </c>
      <c r="N510" s="303">
        <v>2428</v>
      </c>
      <c r="O510" s="313">
        <f>SUM(P510:W510)</f>
        <v>5634</v>
      </c>
      <c r="P510" s="303">
        <v>802</v>
      </c>
      <c r="Q510" s="303">
        <v>1765</v>
      </c>
      <c r="R510" s="303">
        <v>116</v>
      </c>
      <c r="S510" s="303">
        <v>751</v>
      </c>
      <c r="T510" s="303">
        <v>490</v>
      </c>
      <c r="U510" s="303">
        <v>1283</v>
      </c>
      <c r="V510" s="303">
        <v>311</v>
      </c>
      <c r="W510" s="303">
        <v>116</v>
      </c>
      <c r="X510" s="313">
        <f>SUM(Y510:AB510)</f>
        <v>24019</v>
      </c>
      <c r="Y510" s="303">
        <v>132</v>
      </c>
      <c r="Z510" s="303">
        <v>8707</v>
      </c>
      <c r="AA510" s="303">
        <v>7334</v>
      </c>
      <c r="AB510" s="303">
        <v>7846</v>
      </c>
      <c r="AC510" s="313">
        <f>SUM(AD510:AI510)</f>
        <v>12288</v>
      </c>
      <c r="AD510" s="303">
        <v>1408</v>
      </c>
      <c r="AE510" s="303">
        <v>315</v>
      </c>
      <c r="AF510" s="303">
        <v>74</v>
      </c>
      <c r="AG510" s="303">
        <v>5931</v>
      </c>
      <c r="AH510" s="303">
        <v>1204</v>
      </c>
      <c r="AI510" s="303">
        <v>3356</v>
      </c>
      <c r="AJ510" s="313">
        <f>SUM(AK510:AL510)</f>
        <v>1378</v>
      </c>
      <c r="AK510" s="303">
        <v>810</v>
      </c>
      <c r="AL510" s="303">
        <v>568</v>
      </c>
      <c r="AM510" s="313">
        <f>SUM(AN510:AW510)</f>
        <v>12061</v>
      </c>
      <c r="AN510" s="303">
        <v>1562</v>
      </c>
      <c r="AO510" s="303">
        <v>110</v>
      </c>
      <c r="AP510" s="303">
        <v>290</v>
      </c>
      <c r="AQ510" s="303">
        <v>688</v>
      </c>
      <c r="AR510" s="303">
        <v>2486</v>
      </c>
      <c r="AS510" s="303">
        <v>81</v>
      </c>
      <c r="AT510" s="303">
        <v>1020</v>
      </c>
      <c r="AU510" s="303">
        <v>3682</v>
      </c>
      <c r="AV510" s="303">
        <v>526</v>
      </c>
      <c r="AW510" s="303">
        <v>1616</v>
      </c>
      <c r="AX510" s="313">
        <f>SUM(AY510:BC510)</f>
        <v>34597</v>
      </c>
      <c r="AY510" s="303">
        <v>284</v>
      </c>
      <c r="AZ510" s="303">
        <v>29242</v>
      </c>
      <c r="BA510" s="303">
        <v>889</v>
      </c>
      <c r="BB510" s="303">
        <v>1177</v>
      </c>
      <c r="BC510" s="303">
        <v>3005</v>
      </c>
      <c r="BD510" s="313">
        <f>SUM(BE510:BL510)</f>
        <v>56747</v>
      </c>
      <c r="BE510" s="303">
        <v>2607</v>
      </c>
      <c r="BF510" s="303">
        <v>21556</v>
      </c>
      <c r="BG510" s="303">
        <v>7369</v>
      </c>
      <c r="BH510" s="303">
        <v>5312</v>
      </c>
      <c r="BI510" s="303">
        <v>2683</v>
      </c>
      <c r="BJ510" s="303">
        <v>5964</v>
      </c>
      <c r="BK510" s="303">
        <v>10640</v>
      </c>
      <c r="BL510" s="303">
        <v>616</v>
      </c>
      <c r="BM510" s="313">
        <f>SUM(BN510:BR510)</f>
        <v>13899</v>
      </c>
      <c r="BN510" s="303">
        <v>3051</v>
      </c>
      <c r="BO510" s="303">
        <v>1251</v>
      </c>
      <c r="BP510" s="303">
        <v>1654</v>
      </c>
      <c r="BQ510" s="303">
        <v>1265</v>
      </c>
      <c r="BR510" s="303">
        <v>6678</v>
      </c>
      <c r="BS510" s="313">
        <f>SUM(BT510:CE510)</f>
        <v>9065</v>
      </c>
      <c r="BT510" s="348">
        <v>422</v>
      </c>
      <c r="BU510" s="303">
        <v>208</v>
      </c>
      <c r="BV510" s="303">
        <v>0</v>
      </c>
      <c r="BW510" s="303">
        <v>87</v>
      </c>
      <c r="BX510" s="303">
        <v>96</v>
      </c>
      <c r="BY510" s="303">
        <v>1282</v>
      </c>
      <c r="BZ510" s="303">
        <v>495</v>
      </c>
      <c r="CA510" s="303">
        <v>450</v>
      </c>
      <c r="CB510" s="303">
        <v>490</v>
      </c>
      <c r="CC510" s="303">
        <v>3563</v>
      </c>
      <c r="CD510" s="303">
        <v>142</v>
      </c>
      <c r="CE510" s="303">
        <v>1830</v>
      </c>
      <c r="CF510" s="313">
        <f>SUM(CG510:CS510)</f>
        <v>15973</v>
      </c>
      <c r="CG510" s="303">
        <v>385</v>
      </c>
      <c r="CH510" s="303">
        <v>3524</v>
      </c>
      <c r="CI510" s="303">
        <v>514</v>
      </c>
      <c r="CJ510" s="303">
        <v>4936</v>
      </c>
      <c r="CK510" s="303">
        <v>881</v>
      </c>
      <c r="CL510" s="303">
        <v>525</v>
      </c>
      <c r="CM510" s="303">
        <v>2089</v>
      </c>
      <c r="CN510" s="303">
        <v>105</v>
      </c>
      <c r="CO510" s="303">
        <v>432</v>
      </c>
      <c r="CP510" s="303">
        <v>56</v>
      </c>
      <c r="CQ510" s="303">
        <v>1242</v>
      </c>
      <c r="CR510" s="303">
        <v>1090</v>
      </c>
      <c r="CS510" s="303">
        <v>194</v>
      </c>
      <c r="CT510" s="313">
        <f>SUM(CU510:CY510)</f>
        <v>28529</v>
      </c>
      <c r="CU510" s="303">
        <v>11666</v>
      </c>
      <c r="CV510" s="303">
        <v>5398</v>
      </c>
      <c r="CW510" s="303">
        <v>2997</v>
      </c>
      <c r="CX510" s="303">
        <v>735</v>
      </c>
      <c r="CY510" s="303">
        <v>7733</v>
      </c>
      <c r="CZ510" s="313">
        <f>SUM(DA510:DF510)</f>
        <v>15866</v>
      </c>
      <c r="DA510" s="303">
        <v>1537</v>
      </c>
      <c r="DB510" s="303">
        <v>0</v>
      </c>
      <c r="DC510" s="303">
        <v>8102</v>
      </c>
      <c r="DD510" s="303">
        <v>1893</v>
      </c>
      <c r="DE510" s="303">
        <v>215</v>
      </c>
      <c r="DF510" s="303">
        <v>4119</v>
      </c>
      <c r="DG510" s="313">
        <f>AM510+BS510+B510+O510+X510+AC510+AJ510+BD510+CF510+AX510+BM510+CT510+CZ510</f>
        <v>248669</v>
      </c>
      <c r="DH510" s="313">
        <f>SUM(DI510:DK510)</f>
        <v>5639</v>
      </c>
      <c r="DI510" s="303">
        <v>1535</v>
      </c>
      <c r="DJ510" s="303">
        <v>3839</v>
      </c>
      <c r="DK510" s="303">
        <v>265</v>
      </c>
      <c r="DL510" s="314">
        <f>SUM(DM510:DN510)</f>
        <v>4536</v>
      </c>
      <c r="DM510" s="303">
        <v>4412</v>
      </c>
      <c r="DN510" s="316">
        <v>124</v>
      </c>
    </row>
    <row r="511" spans="1:124" s="6" customFormat="1" ht="17.100000000000001" customHeight="1">
      <c r="A511" s="480" t="s">
        <v>647</v>
      </c>
      <c r="B511" s="313">
        <f>SUM(C511:N511)</f>
        <v>4841</v>
      </c>
      <c r="C511" s="303">
        <v>500</v>
      </c>
      <c r="D511" s="303">
        <v>10</v>
      </c>
      <c r="E511" s="303">
        <v>496</v>
      </c>
      <c r="F511" s="303">
        <v>30</v>
      </c>
      <c r="G511" s="303">
        <v>742</v>
      </c>
      <c r="H511" s="303">
        <v>1212</v>
      </c>
      <c r="I511" s="303">
        <v>621</v>
      </c>
      <c r="J511" s="303">
        <v>155</v>
      </c>
      <c r="K511" s="303">
        <v>125</v>
      </c>
      <c r="L511" s="303">
        <v>0</v>
      </c>
      <c r="M511" s="303">
        <v>87</v>
      </c>
      <c r="N511" s="303">
        <v>863</v>
      </c>
      <c r="O511" s="313">
        <f>SUM(P511:W511)</f>
        <v>1216</v>
      </c>
      <c r="P511" s="303">
        <v>93</v>
      </c>
      <c r="Q511" s="303">
        <v>466</v>
      </c>
      <c r="R511" s="303">
        <v>29</v>
      </c>
      <c r="S511" s="303">
        <v>181</v>
      </c>
      <c r="T511" s="303">
        <v>75</v>
      </c>
      <c r="U511" s="303">
        <v>269</v>
      </c>
      <c r="V511" s="303">
        <v>72</v>
      </c>
      <c r="W511" s="303">
        <v>31</v>
      </c>
      <c r="X511" s="313">
        <f>SUM(Y511:AB511)</f>
        <v>7828</v>
      </c>
      <c r="Y511" s="303">
        <v>36</v>
      </c>
      <c r="Z511" s="303">
        <v>2902</v>
      </c>
      <c r="AA511" s="303">
        <v>2065</v>
      </c>
      <c r="AB511" s="303">
        <v>2825</v>
      </c>
      <c r="AC511" s="313">
        <f>SUM(AD511:AI511)</f>
        <v>4252</v>
      </c>
      <c r="AD511" s="303">
        <v>414</v>
      </c>
      <c r="AE511" s="303">
        <v>72</v>
      </c>
      <c r="AF511" s="303">
        <v>0</v>
      </c>
      <c r="AG511" s="303">
        <v>2234</v>
      </c>
      <c r="AH511" s="303">
        <v>375</v>
      </c>
      <c r="AI511" s="303">
        <v>1157</v>
      </c>
      <c r="AJ511" s="313">
        <f>SUM(AK511:AL511)</f>
        <v>537</v>
      </c>
      <c r="AK511" s="303">
        <v>277</v>
      </c>
      <c r="AL511" s="303">
        <v>260</v>
      </c>
      <c r="AM511" s="313">
        <f>SUM(AN511:AW511)</f>
        <v>3352</v>
      </c>
      <c r="AN511" s="303">
        <v>435</v>
      </c>
      <c r="AO511" s="303">
        <v>50</v>
      </c>
      <c r="AP511" s="303">
        <v>92</v>
      </c>
      <c r="AQ511" s="303">
        <v>155</v>
      </c>
      <c r="AR511" s="303">
        <v>833</v>
      </c>
      <c r="AS511" s="303">
        <v>0</v>
      </c>
      <c r="AT511" s="303">
        <v>256</v>
      </c>
      <c r="AU511" s="303">
        <v>957</v>
      </c>
      <c r="AV511" s="303">
        <v>95</v>
      </c>
      <c r="AW511" s="303">
        <v>479</v>
      </c>
      <c r="AX511" s="313">
        <f>SUM(AY511:BC511)</f>
        <v>11434</v>
      </c>
      <c r="AY511" s="303">
        <v>0</v>
      </c>
      <c r="AZ511" s="303">
        <v>9673</v>
      </c>
      <c r="BA511" s="303">
        <v>340</v>
      </c>
      <c r="BB511" s="303">
        <v>267</v>
      </c>
      <c r="BC511" s="303">
        <v>1154</v>
      </c>
      <c r="BD511" s="313">
        <f>SUM(BE511:BL511)</f>
        <v>18791</v>
      </c>
      <c r="BE511" s="303">
        <v>312</v>
      </c>
      <c r="BF511" s="303">
        <v>9172</v>
      </c>
      <c r="BG511" s="303">
        <v>2518</v>
      </c>
      <c r="BH511" s="303">
        <v>1538</v>
      </c>
      <c r="BI511" s="303">
        <v>343</v>
      </c>
      <c r="BJ511" s="303">
        <v>1320</v>
      </c>
      <c r="BK511" s="303">
        <v>3520</v>
      </c>
      <c r="BL511" s="303">
        <v>68</v>
      </c>
      <c r="BM511" s="313">
        <f>SUM(BN511:BR511)</f>
        <v>3816</v>
      </c>
      <c r="BN511" s="303">
        <v>825</v>
      </c>
      <c r="BO511" s="303">
        <v>411</v>
      </c>
      <c r="BP511" s="303">
        <v>365</v>
      </c>
      <c r="BQ511" s="303">
        <v>435</v>
      </c>
      <c r="BR511" s="303">
        <v>1780</v>
      </c>
      <c r="BS511" s="313">
        <f>SUM(BT511:CE511)</f>
        <v>3140</v>
      </c>
      <c r="BT511" s="348">
        <v>116</v>
      </c>
      <c r="BU511" s="303">
        <v>66</v>
      </c>
      <c r="BV511" s="303">
        <v>0</v>
      </c>
      <c r="BW511" s="303">
        <v>20</v>
      </c>
      <c r="BX511" s="303">
        <v>20</v>
      </c>
      <c r="BY511" s="303">
        <v>563</v>
      </c>
      <c r="BZ511" s="303">
        <v>144</v>
      </c>
      <c r="CA511" s="303">
        <v>107</v>
      </c>
      <c r="CB511" s="303">
        <v>118</v>
      </c>
      <c r="CC511" s="303">
        <v>1346</v>
      </c>
      <c r="CD511" s="303">
        <v>40</v>
      </c>
      <c r="CE511" s="303">
        <v>600</v>
      </c>
      <c r="CF511" s="313">
        <f>SUM(CG511:CS511)</f>
        <v>4570</v>
      </c>
      <c r="CG511" s="303">
        <v>68</v>
      </c>
      <c r="CH511" s="303">
        <v>1082</v>
      </c>
      <c r="CI511" s="303">
        <v>70</v>
      </c>
      <c r="CJ511" s="303">
        <v>1564</v>
      </c>
      <c r="CK511" s="303">
        <v>288</v>
      </c>
      <c r="CL511" s="303">
        <v>140</v>
      </c>
      <c r="CM511" s="303">
        <v>598</v>
      </c>
      <c r="CN511" s="303">
        <v>52</v>
      </c>
      <c r="CO511" s="303">
        <v>142</v>
      </c>
      <c r="CP511" s="303">
        <v>28</v>
      </c>
      <c r="CQ511" s="303">
        <v>190</v>
      </c>
      <c r="CR511" s="303">
        <v>348</v>
      </c>
      <c r="CS511" s="303">
        <v>0</v>
      </c>
      <c r="CT511" s="313">
        <f>SUM(CU511:CY511)</f>
        <v>8345</v>
      </c>
      <c r="CU511" s="303">
        <v>3264</v>
      </c>
      <c r="CV511" s="303">
        <v>1429</v>
      </c>
      <c r="CW511" s="303">
        <v>1077</v>
      </c>
      <c r="CX511" s="303">
        <v>58</v>
      </c>
      <c r="CY511" s="303">
        <v>2517</v>
      </c>
      <c r="CZ511" s="313">
        <f>SUM(DA511:DF511)</f>
        <v>4965</v>
      </c>
      <c r="DA511" s="303">
        <v>485</v>
      </c>
      <c r="DB511" s="303">
        <v>0</v>
      </c>
      <c r="DC511" s="303">
        <v>3007</v>
      </c>
      <c r="DD511" s="303">
        <v>245</v>
      </c>
      <c r="DE511" s="303">
        <v>48</v>
      </c>
      <c r="DF511" s="303">
        <v>1180</v>
      </c>
      <c r="DG511" s="313">
        <f>AM511+BS511+B511+O511+X511+AC511+AJ511+BD511+CF511+AX511+BM511+CT511+CZ511</f>
        <v>77087</v>
      </c>
      <c r="DH511" s="313">
        <f>SUM(DI511:DK511)</f>
        <v>2259</v>
      </c>
      <c r="DI511" s="303">
        <v>625</v>
      </c>
      <c r="DJ511" s="303">
        <v>1521</v>
      </c>
      <c r="DK511" s="303">
        <v>113</v>
      </c>
      <c r="DL511" s="314">
        <f>SUM(DM511:DN511)</f>
        <v>1621</v>
      </c>
      <c r="DM511" s="303">
        <v>1601</v>
      </c>
      <c r="DN511" s="316">
        <v>20</v>
      </c>
    </row>
    <row r="512" spans="1:124" s="6" customFormat="1" ht="17.100000000000001" customHeight="1">
      <c r="A512" s="480" t="s">
        <v>648</v>
      </c>
      <c r="B512" s="313">
        <f>SUM(C512:N512)</f>
        <v>8050</v>
      </c>
      <c r="C512" s="303">
        <v>761</v>
      </c>
      <c r="D512" s="303">
        <v>77</v>
      </c>
      <c r="E512" s="303">
        <v>877</v>
      </c>
      <c r="F512" s="303">
        <v>50</v>
      </c>
      <c r="G512" s="303">
        <v>1040</v>
      </c>
      <c r="H512" s="303">
        <v>2378</v>
      </c>
      <c r="I512" s="303">
        <v>1093</v>
      </c>
      <c r="J512" s="303">
        <v>279</v>
      </c>
      <c r="K512" s="303">
        <v>337</v>
      </c>
      <c r="L512" s="303">
        <v>0</v>
      </c>
      <c r="M512" s="303">
        <v>141</v>
      </c>
      <c r="N512" s="303">
        <v>1017</v>
      </c>
      <c r="O512" s="313">
        <f>SUM(P512:W512)</f>
        <v>2395</v>
      </c>
      <c r="P512" s="303">
        <v>265</v>
      </c>
      <c r="Q512" s="303">
        <v>815</v>
      </c>
      <c r="R512" s="303">
        <v>64</v>
      </c>
      <c r="S512" s="303">
        <v>314</v>
      </c>
      <c r="T512" s="303">
        <v>179</v>
      </c>
      <c r="U512" s="303">
        <v>573</v>
      </c>
      <c r="V512" s="303">
        <v>136</v>
      </c>
      <c r="W512" s="303">
        <v>49</v>
      </c>
      <c r="X512" s="313">
        <f>SUM(Y512:AB512)</f>
        <v>11090</v>
      </c>
      <c r="Y512" s="303">
        <v>70</v>
      </c>
      <c r="Z512" s="303">
        <v>4125</v>
      </c>
      <c r="AA512" s="303">
        <v>3214</v>
      </c>
      <c r="AB512" s="303">
        <v>3681</v>
      </c>
      <c r="AC512" s="313">
        <f>SUM(AD512:AI512)</f>
        <v>6541</v>
      </c>
      <c r="AD512" s="303">
        <v>847</v>
      </c>
      <c r="AE512" s="303">
        <v>123</v>
      </c>
      <c r="AF512" s="303">
        <v>0</v>
      </c>
      <c r="AG512" s="303">
        <v>3132</v>
      </c>
      <c r="AH512" s="303">
        <v>578</v>
      </c>
      <c r="AI512" s="303">
        <v>1861</v>
      </c>
      <c r="AJ512" s="313">
        <f>SUM(AK512:AL512)</f>
        <v>723</v>
      </c>
      <c r="AK512" s="303">
        <v>425</v>
      </c>
      <c r="AL512" s="303">
        <v>298</v>
      </c>
      <c r="AM512" s="313">
        <f>SUM(AN512:AW512)</f>
        <v>6396</v>
      </c>
      <c r="AN512" s="303">
        <v>698</v>
      </c>
      <c r="AO512" s="303">
        <v>54</v>
      </c>
      <c r="AP512" s="303">
        <v>143</v>
      </c>
      <c r="AQ512" s="303">
        <v>404</v>
      </c>
      <c r="AR512" s="303">
        <v>1269</v>
      </c>
      <c r="AS512" s="303">
        <v>17</v>
      </c>
      <c r="AT512" s="303">
        <v>468</v>
      </c>
      <c r="AU512" s="303">
        <v>2170</v>
      </c>
      <c r="AV512" s="303">
        <v>336</v>
      </c>
      <c r="AW512" s="303">
        <v>837</v>
      </c>
      <c r="AX512" s="313">
        <f>SUM(AY512:BC512)</f>
        <v>16274</v>
      </c>
      <c r="AY512" s="303">
        <v>2</v>
      </c>
      <c r="AZ512" s="303">
        <v>13533</v>
      </c>
      <c r="BA512" s="303">
        <v>468</v>
      </c>
      <c r="BB512" s="303">
        <v>609</v>
      </c>
      <c r="BC512" s="303">
        <v>1662</v>
      </c>
      <c r="BD512" s="313">
        <f>SUM(BE512:BL512)</f>
        <v>27322</v>
      </c>
      <c r="BE512" s="303">
        <v>1342</v>
      </c>
      <c r="BF512" s="303">
        <v>11116</v>
      </c>
      <c r="BG512" s="303">
        <v>3717</v>
      </c>
      <c r="BH512" s="303">
        <v>2367</v>
      </c>
      <c r="BI512" s="303">
        <v>1118</v>
      </c>
      <c r="BJ512" s="303">
        <v>2454</v>
      </c>
      <c r="BK512" s="303">
        <v>5077</v>
      </c>
      <c r="BL512" s="303">
        <v>131</v>
      </c>
      <c r="BM512" s="313">
        <f>SUM(BN512:BR512)</f>
        <v>6875</v>
      </c>
      <c r="BN512" s="303">
        <v>1490</v>
      </c>
      <c r="BO512" s="303">
        <v>602</v>
      </c>
      <c r="BP512" s="303">
        <v>677</v>
      </c>
      <c r="BQ512" s="303">
        <v>702</v>
      </c>
      <c r="BR512" s="303">
        <v>3404</v>
      </c>
      <c r="BS512" s="313">
        <f>SUM(BT512:CE512)</f>
        <v>4487</v>
      </c>
      <c r="BT512" s="348">
        <v>184</v>
      </c>
      <c r="BU512" s="303">
        <v>115</v>
      </c>
      <c r="BV512" s="303">
        <v>0</v>
      </c>
      <c r="BW512" s="303">
        <v>28</v>
      </c>
      <c r="BX512" s="303">
        <v>28</v>
      </c>
      <c r="BY512" s="303">
        <v>689</v>
      </c>
      <c r="BZ512" s="303">
        <v>244</v>
      </c>
      <c r="CA512" s="303">
        <v>227</v>
      </c>
      <c r="CB512" s="303">
        <v>220</v>
      </c>
      <c r="CC512" s="303">
        <v>1802</v>
      </c>
      <c r="CD512" s="303">
        <v>78</v>
      </c>
      <c r="CE512" s="303">
        <v>872</v>
      </c>
      <c r="CF512" s="313">
        <f>SUM(CG512:CS512)</f>
        <v>7195</v>
      </c>
      <c r="CG512" s="303">
        <v>116</v>
      </c>
      <c r="CH512" s="303">
        <v>1629</v>
      </c>
      <c r="CI512" s="303">
        <v>74</v>
      </c>
      <c r="CJ512" s="303">
        <v>2417</v>
      </c>
      <c r="CK512" s="303">
        <v>416</v>
      </c>
      <c r="CL512" s="303">
        <v>202</v>
      </c>
      <c r="CM512" s="303">
        <v>1084</v>
      </c>
      <c r="CN512" s="303">
        <v>52</v>
      </c>
      <c r="CO512" s="303">
        <v>208</v>
      </c>
      <c r="CP512" s="303">
        <v>28</v>
      </c>
      <c r="CQ512" s="303">
        <v>449</v>
      </c>
      <c r="CR512" s="303">
        <v>496</v>
      </c>
      <c r="CS512" s="303">
        <v>24</v>
      </c>
      <c r="CT512" s="313">
        <f>SUM(CU512:CY512)</f>
        <v>12298</v>
      </c>
      <c r="CU512" s="303">
        <v>5025</v>
      </c>
      <c r="CV512" s="303">
        <v>2208</v>
      </c>
      <c r="CW512" s="303">
        <v>1466</v>
      </c>
      <c r="CX512" s="303">
        <v>146</v>
      </c>
      <c r="CY512" s="303">
        <v>3453</v>
      </c>
      <c r="CZ512" s="313">
        <f>SUM(DA512:DF512)</f>
        <v>7572</v>
      </c>
      <c r="DA512" s="303">
        <v>768</v>
      </c>
      <c r="DB512" s="303">
        <v>0</v>
      </c>
      <c r="DC512" s="303">
        <v>4236</v>
      </c>
      <c r="DD512" s="303">
        <v>667</v>
      </c>
      <c r="DE512" s="303">
        <v>155</v>
      </c>
      <c r="DF512" s="303">
        <v>1746</v>
      </c>
      <c r="DG512" s="313">
        <f>AM512+BS512+B512+O512+X512+AC512+AJ512+BD512+CF512+AX512+BM512+CT512+CZ512</f>
        <v>117218</v>
      </c>
      <c r="DH512" s="313">
        <f>SUM(DI512:DK512)</f>
        <v>3108</v>
      </c>
      <c r="DI512" s="303">
        <v>810</v>
      </c>
      <c r="DJ512" s="303">
        <v>2146</v>
      </c>
      <c r="DK512" s="303">
        <v>152</v>
      </c>
      <c r="DL512" s="314">
        <f>SUM(DM512:DN512)</f>
        <v>2698</v>
      </c>
      <c r="DM512" s="303">
        <v>2646</v>
      </c>
      <c r="DN512" s="316">
        <v>52</v>
      </c>
    </row>
    <row r="513" spans="1:118" s="6" customFormat="1" ht="17.100000000000001" customHeight="1">
      <c r="A513" s="480" t="s">
        <v>649</v>
      </c>
      <c r="B513" s="313">
        <f>SUM(C513:N513)</f>
        <v>5722</v>
      </c>
      <c r="C513" s="303">
        <v>177</v>
      </c>
      <c r="D513" s="303">
        <v>179</v>
      </c>
      <c r="E513" s="303">
        <v>537</v>
      </c>
      <c r="F513" s="303">
        <v>24</v>
      </c>
      <c r="G513" s="303">
        <v>667</v>
      </c>
      <c r="H513" s="303">
        <v>1019</v>
      </c>
      <c r="I513" s="303">
        <v>1620</v>
      </c>
      <c r="J513" s="303">
        <v>192</v>
      </c>
      <c r="K513" s="303">
        <v>721</v>
      </c>
      <c r="L513" s="303">
        <v>0</v>
      </c>
      <c r="M513" s="303">
        <v>38</v>
      </c>
      <c r="N513" s="303">
        <v>548</v>
      </c>
      <c r="O513" s="313">
        <f>SUM(P513:W513)</f>
        <v>2023</v>
      </c>
      <c r="P513" s="303">
        <v>444</v>
      </c>
      <c r="Q513" s="303">
        <v>484</v>
      </c>
      <c r="R513" s="303">
        <v>23</v>
      </c>
      <c r="S513" s="303">
        <v>256</v>
      </c>
      <c r="T513" s="303">
        <v>236</v>
      </c>
      <c r="U513" s="303">
        <v>441</v>
      </c>
      <c r="V513" s="303">
        <v>103</v>
      </c>
      <c r="W513" s="303">
        <v>36</v>
      </c>
      <c r="X513" s="313">
        <f>SUM(Y513:AB513)</f>
        <v>5101</v>
      </c>
      <c r="Y513" s="303">
        <v>26</v>
      </c>
      <c r="Z513" s="303">
        <v>1680</v>
      </c>
      <c r="AA513" s="303">
        <v>2055</v>
      </c>
      <c r="AB513" s="303">
        <v>1340</v>
      </c>
      <c r="AC513" s="313">
        <f>SUM(AD513:AI513)</f>
        <v>1495</v>
      </c>
      <c r="AD513" s="303">
        <v>147</v>
      </c>
      <c r="AE513" s="303">
        <v>120</v>
      </c>
      <c r="AF513" s="303">
        <v>74</v>
      </c>
      <c r="AG513" s="303">
        <v>565</v>
      </c>
      <c r="AH513" s="303">
        <v>251</v>
      </c>
      <c r="AI513" s="303">
        <v>338</v>
      </c>
      <c r="AJ513" s="313">
        <f>SUM(AK513:AL513)</f>
        <v>118</v>
      </c>
      <c r="AK513" s="303">
        <v>108</v>
      </c>
      <c r="AL513" s="303">
        <v>10</v>
      </c>
      <c r="AM513" s="313">
        <f>SUM(AN513:AW513)</f>
        <v>2313</v>
      </c>
      <c r="AN513" s="303">
        <v>429</v>
      </c>
      <c r="AO513" s="303">
        <v>6</v>
      </c>
      <c r="AP513" s="303">
        <v>55</v>
      </c>
      <c r="AQ513" s="303">
        <v>129</v>
      </c>
      <c r="AR513" s="303">
        <v>384</v>
      </c>
      <c r="AS513" s="303">
        <v>64</v>
      </c>
      <c r="AT513" s="303">
        <v>296</v>
      </c>
      <c r="AU513" s="303">
        <v>555</v>
      </c>
      <c r="AV513" s="303">
        <v>95</v>
      </c>
      <c r="AW513" s="303">
        <v>300</v>
      </c>
      <c r="AX513" s="313">
        <f>SUM(AY513:BC513)</f>
        <v>6889</v>
      </c>
      <c r="AY513" s="303">
        <v>282</v>
      </c>
      <c r="AZ513" s="303">
        <v>6036</v>
      </c>
      <c r="BA513" s="303">
        <v>81</v>
      </c>
      <c r="BB513" s="303">
        <v>301</v>
      </c>
      <c r="BC513" s="303">
        <v>189</v>
      </c>
      <c r="BD513" s="313">
        <f>SUM(BE513:BL513)</f>
        <v>10634</v>
      </c>
      <c r="BE513" s="303">
        <v>953</v>
      </c>
      <c r="BF513" s="303">
        <v>1268</v>
      </c>
      <c r="BG513" s="303">
        <v>1134</v>
      </c>
      <c r="BH513" s="303">
        <v>1407</v>
      </c>
      <c r="BI513" s="303">
        <v>1222</v>
      </c>
      <c r="BJ513" s="303">
        <v>2190</v>
      </c>
      <c r="BK513" s="303">
        <v>2043</v>
      </c>
      <c r="BL513" s="303">
        <v>417</v>
      </c>
      <c r="BM513" s="313">
        <f>SUM(BN513:BR513)</f>
        <v>3208</v>
      </c>
      <c r="BN513" s="303">
        <v>736</v>
      </c>
      <c r="BO513" s="303">
        <v>238</v>
      </c>
      <c r="BP513" s="303">
        <v>612</v>
      </c>
      <c r="BQ513" s="303">
        <v>128</v>
      </c>
      <c r="BR513" s="303">
        <v>1494</v>
      </c>
      <c r="BS513" s="313">
        <f>SUM(BT513:CE513)</f>
        <v>1438</v>
      </c>
      <c r="BT513" s="348">
        <v>122</v>
      </c>
      <c r="BU513" s="303">
        <v>27</v>
      </c>
      <c r="BV513" s="303">
        <v>0</v>
      </c>
      <c r="BW513" s="303">
        <v>39</v>
      </c>
      <c r="BX513" s="303">
        <v>48</v>
      </c>
      <c r="BY513" s="303">
        <v>30</v>
      </c>
      <c r="BZ513" s="303">
        <v>107</v>
      </c>
      <c r="CA513" s="303">
        <v>116</v>
      </c>
      <c r="CB513" s="303">
        <v>152</v>
      </c>
      <c r="CC513" s="303">
        <v>415</v>
      </c>
      <c r="CD513" s="303">
        <v>24</v>
      </c>
      <c r="CE513" s="303">
        <v>358</v>
      </c>
      <c r="CF513" s="313">
        <f>SUM(CG513:CS513)</f>
        <v>4208</v>
      </c>
      <c r="CG513" s="303">
        <v>201</v>
      </c>
      <c r="CH513" s="303">
        <v>813</v>
      </c>
      <c r="CI513" s="303">
        <v>370</v>
      </c>
      <c r="CJ513" s="303">
        <v>955</v>
      </c>
      <c r="CK513" s="303">
        <v>177</v>
      </c>
      <c r="CL513" s="303">
        <v>183</v>
      </c>
      <c r="CM513" s="303">
        <v>407</v>
      </c>
      <c r="CN513" s="303">
        <v>1</v>
      </c>
      <c r="CO513" s="303">
        <v>82</v>
      </c>
      <c r="CP513" s="303">
        <v>0</v>
      </c>
      <c r="CQ513" s="303">
        <v>603</v>
      </c>
      <c r="CR513" s="303">
        <v>246</v>
      </c>
      <c r="CS513" s="303">
        <v>170</v>
      </c>
      <c r="CT513" s="313">
        <f>SUM(CU513:CY513)</f>
        <v>7886</v>
      </c>
      <c r="CU513" s="303">
        <v>3377</v>
      </c>
      <c r="CV513" s="303">
        <v>1761</v>
      </c>
      <c r="CW513" s="303">
        <v>454</v>
      </c>
      <c r="CX513" s="303">
        <v>531</v>
      </c>
      <c r="CY513" s="303">
        <v>1763</v>
      </c>
      <c r="CZ513" s="313">
        <f>SUM(DA513:DF513)</f>
        <v>3329</v>
      </c>
      <c r="DA513" s="303">
        <v>284</v>
      </c>
      <c r="DB513" s="303">
        <v>0</v>
      </c>
      <c r="DC513" s="303">
        <v>859</v>
      </c>
      <c r="DD513" s="303">
        <v>981</v>
      </c>
      <c r="DE513" s="303">
        <v>12</v>
      </c>
      <c r="DF513" s="303">
        <v>1193</v>
      </c>
      <c r="DG513" s="313">
        <f>AM513+BS513+B513+O513+X513+AC513+AJ513+BD513+CF513+AX513+BM513+CT513+CZ513</f>
        <v>54364</v>
      </c>
      <c r="DH513" s="313">
        <f>SUM(DI513:DK513)</f>
        <v>272</v>
      </c>
      <c r="DI513" s="303">
        <v>100</v>
      </c>
      <c r="DJ513" s="303">
        <v>172</v>
      </c>
      <c r="DK513" s="303">
        <v>0</v>
      </c>
      <c r="DL513" s="314">
        <f>SUM(DM513:DN513)</f>
        <v>217</v>
      </c>
      <c r="DM513" s="303">
        <v>165</v>
      </c>
      <c r="DN513" s="316">
        <v>52</v>
      </c>
    </row>
    <row r="514" spans="1:118" s="6" customFormat="1" ht="17.100000000000001" customHeight="1">
      <c r="A514" s="282" t="s">
        <v>650</v>
      </c>
      <c r="B514" s="313"/>
      <c r="C514" s="303"/>
      <c r="D514" s="303"/>
      <c r="E514" s="303"/>
      <c r="F514" s="303"/>
      <c r="G514" s="303"/>
      <c r="H514" s="303"/>
      <c r="I514" s="303"/>
      <c r="J514" s="303"/>
      <c r="K514" s="303"/>
      <c r="L514" s="303"/>
      <c r="M514" s="303"/>
      <c r="N514" s="303"/>
      <c r="O514" s="313"/>
      <c r="P514" s="303"/>
      <c r="Q514" s="303"/>
      <c r="R514" s="303"/>
      <c r="S514" s="303"/>
      <c r="T514" s="303"/>
      <c r="U514" s="303"/>
      <c r="V514" s="303"/>
      <c r="W514" s="303"/>
      <c r="X514" s="313"/>
      <c r="Y514" s="303"/>
      <c r="Z514" s="303"/>
      <c r="AA514" s="303"/>
      <c r="AB514" s="303"/>
      <c r="AC514" s="313"/>
      <c r="AD514" s="303"/>
      <c r="AE514" s="303"/>
      <c r="AF514" s="303"/>
      <c r="AG514" s="303"/>
      <c r="AH514" s="303"/>
      <c r="AI514" s="303"/>
      <c r="AJ514" s="313"/>
      <c r="AK514" s="303"/>
      <c r="AL514" s="303"/>
      <c r="AM514" s="313"/>
      <c r="AN514" s="303"/>
      <c r="AO514" s="303"/>
      <c r="AP514" s="303"/>
      <c r="AQ514" s="303"/>
      <c r="AR514" s="303"/>
      <c r="AS514" s="303"/>
      <c r="AT514" s="303"/>
      <c r="AU514" s="303"/>
      <c r="AV514" s="303"/>
      <c r="AW514" s="303"/>
      <c r="AX514" s="313"/>
      <c r="AY514" s="303"/>
      <c r="AZ514" s="303"/>
      <c r="BA514" s="303"/>
      <c r="BB514" s="303"/>
      <c r="BC514" s="303"/>
      <c r="BD514" s="313"/>
      <c r="BE514" s="303"/>
      <c r="BF514" s="303"/>
      <c r="BG514" s="303"/>
      <c r="BH514" s="303"/>
      <c r="BI514" s="303"/>
      <c r="BJ514" s="303"/>
      <c r="BK514" s="303"/>
      <c r="BL514" s="303"/>
      <c r="BM514" s="313"/>
      <c r="BN514" s="303"/>
      <c r="BO514" s="303"/>
      <c r="BP514" s="303"/>
      <c r="BQ514" s="303"/>
      <c r="BR514" s="303"/>
      <c r="BS514" s="313"/>
      <c r="BT514" s="348"/>
      <c r="BU514" s="303"/>
      <c r="BV514" s="303"/>
      <c r="BW514" s="303"/>
      <c r="BX514" s="303"/>
      <c r="BY514" s="303"/>
      <c r="BZ514" s="303"/>
      <c r="CA514" s="303"/>
      <c r="CB514" s="303"/>
      <c r="CC514" s="303"/>
      <c r="CD514" s="303"/>
      <c r="CE514" s="303"/>
      <c r="CF514" s="313"/>
      <c r="CG514" s="303"/>
      <c r="CH514" s="303"/>
      <c r="CI514" s="303"/>
      <c r="CJ514" s="303"/>
      <c r="CK514" s="303"/>
      <c r="CL514" s="303"/>
      <c r="CM514" s="303"/>
      <c r="CN514" s="303"/>
      <c r="CO514" s="303"/>
      <c r="CP514" s="303"/>
      <c r="CQ514" s="303"/>
      <c r="CR514" s="303"/>
      <c r="CS514" s="303"/>
      <c r="CT514" s="313"/>
      <c r="CU514" s="303"/>
      <c r="CV514" s="303"/>
      <c r="CW514" s="303"/>
      <c r="CX514" s="303"/>
      <c r="CY514" s="303"/>
      <c r="CZ514" s="313"/>
      <c r="DA514" s="303"/>
      <c r="DB514" s="303"/>
      <c r="DC514" s="303"/>
      <c r="DD514" s="303"/>
      <c r="DE514" s="303"/>
      <c r="DF514" s="303"/>
      <c r="DG514" s="313"/>
      <c r="DH514" s="313"/>
      <c r="DI514" s="303"/>
      <c r="DJ514" s="303"/>
      <c r="DK514" s="303"/>
      <c r="DL514" s="314"/>
      <c r="DM514" s="303"/>
      <c r="DN514" s="316"/>
    </row>
    <row r="515" spans="1:118" s="6" customFormat="1" ht="17.100000000000001" customHeight="1">
      <c r="A515" s="279" t="s">
        <v>48</v>
      </c>
      <c r="B515" s="313">
        <f>SUM(C515:N515)</f>
        <v>357</v>
      </c>
      <c r="C515" s="303">
        <v>25</v>
      </c>
      <c r="D515" s="303">
        <v>5</v>
      </c>
      <c r="E515" s="303">
        <v>25</v>
      </c>
      <c r="F515" s="303">
        <v>1</v>
      </c>
      <c r="G515" s="303">
        <v>28</v>
      </c>
      <c r="H515" s="303">
        <v>43</v>
      </c>
      <c r="I515" s="303">
        <v>67</v>
      </c>
      <c r="J515" s="303">
        <v>12</v>
      </c>
      <c r="K515" s="303">
        <v>26</v>
      </c>
      <c r="L515" s="303">
        <v>54</v>
      </c>
      <c r="M515" s="303">
        <v>33</v>
      </c>
      <c r="N515" s="303">
        <v>38</v>
      </c>
      <c r="O515" s="313">
        <f>SUM(P515:W515)</f>
        <v>109</v>
      </c>
      <c r="P515" s="303">
        <v>26</v>
      </c>
      <c r="Q515" s="303">
        <v>29</v>
      </c>
      <c r="R515" s="303">
        <v>5</v>
      </c>
      <c r="S515" s="303">
        <v>13</v>
      </c>
      <c r="T515" s="303">
        <v>11</v>
      </c>
      <c r="U515" s="303">
        <v>14</v>
      </c>
      <c r="V515" s="303">
        <v>6</v>
      </c>
      <c r="W515" s="303">
        <v>5</v>
      </c>
      <c r="X515" s="313">
        <f>SUM(Y515:AB515)</f>
        <v>250</v>
      </c>
      <c r="Y515" s="303">
        <v>23</v>
      </c>
      <c r="Z515" s="303">
        <v>79</v>
      </c>
      <c r="AA515" s="303">
        <v>104</v>
      </c>
      <c r="AB515" s="303">
        <v>44</v>
      </c>
      <c r="AC515" s="313">
        <f>SUM(AD515:AI515)</f>
        <v>79</v>
      </c>
      <c r="AD515" s="303">
        <v>7</v>
      </c>
      <c r="AE515" s="303">
        <v>10</v>
      </c>
      <c r="AF515" s="303">
        <v>5</v>
      </c>
      <c r="AG515" s="303">
        <v>21</v>
      </c>
      <c r="AH515" s="303">
        <v>19</v>
      </c>
      <c r="AI515" s="303">
        <v>17</v>
      </c>
      <c r="AJ515" s="313">
        <f>SUM(AK515:AL515)</f>
        <v>2</v>
      </c>
      <c r="AK515" s="303">
        <v>1</v>
      </c>
      <c r="AL515" s="303">
        <v>1</v>
      </c>
      <c r="AM515" s="313">
        <f>SUM(AN515:AW515)</f>
        <v>154</v>
      </c>
      <c r="AN515" s="303">
        <v>12</v>
      </c>
      <c r="AO515" s="303">
        <v>5</v>
      </c>
      <c r="AP515" s="303">
        <v>5</v>
      </c>
      <c r="AQ515" s="303">
        <v>5</v>
      </c>
      <c r="AR515" s="303">
        <v>27</v>
      </c>
      <c r="AS515" s="303">
        <v>3</v>
      </c>
      <c r="AT515" s="303">
        <v>26</v>
      </c>
      <c r="AU515" s="303">
        <v>26</v>
      </c>
      <c r="AV515" s="303">
        <v>27</v>
      </c>
      <c r="AW515" s="303">
        <v>18</v>
      </c>
      <c r="AX515" s="313">
        <f>SUM(AY515:BC515)</f>
        <v>352</v>
      </c>
      <c r="AY515" s="303">
        <v>20</v>
      </c>
      <c r="AZ515" s="303">
        <v>216</v>
      </c>
      <c r="BA515" s="303">
        <v>16</v>
      </c>
      <c r="BB515" s="303">
        <v>94</v>
      </c>
      <c r="BC515" s="303">
        <v>6</v>
      </c>
      <c r="BD515" s="313">
        <f>SUM(BE515:BL515)</f>
        <v>315</v>
      </c>
      <c r="BE515" s="303">
        <v>26</v>
      </c>
      <c r="BF515" s="303">
        <v>31</v>
      </c>
      <c r="BG515" s="303">
        <v>38</v>
      </c>
      <c r="BH515" s="303">
        <v>38</v>
      </c>
      <c r="BI515" s="303">
        <v>33</v>
      </c>
      <c r="BJ515" s="303">
        <v>65</v>
      </c>
      <c r="BK515" s="303">
        <v>57</v>
      </c>
      <c r="BL515" s="303">
        <v>27</v>
      </c>
      <c r="BM515" s="313">
        <f>SUM(BN515:BR515)</f>
        <v>122</v>
      </c>
      <c r="BN515" s="303">
        <v>29</v>
      </c>
      <c r="BO515" s="303">
        <v>26</v>
      </c>
      <c r="BP515" s="303">
        <v>16</v>
      </c>
      <c r="BQ515" s="303">
        <v>5</v>
      </c>
      <c r="BR515" s="303">
        <v>46</v>
      </c>
      <c r="BS515" s="313">
        <f>SUM(BT515:CE515)</f>
        <v>228</v>
      </c>
      <c r="BT515" s="348">
        <v>17</v>
      </c>
      <c r="BU515" s="303">
        <v>48</v>
      </c>
      <c r="BV515" s="303">
        <v>3</v>
      </c>
      <c r="BW515" s="303">
        <v>1</v>
      </c>
      <c r="BX515" s="303">
        <v>6</v>
      </c>
      <c r="BY515" s="303">
        <v>60</v>
      </c>
      <c r="BZ515" s="303">
        <v>17</v>
      </c>
      <c r="CA515" s="303">
        <v>4</v>
      </c>
      <c r="CB515" s="303">
        <v>27</v>
      </c>
      <c r="CC515" s="303">
        <v>21</v>
      </c>
      <c r="CD515" s="303">
        <v>18</v>
      </c>
      <c r="CE515" s="303">
        <v>6</v>
      </c>
      <c r="CF515" s="313">
        <f>SUM(CG515:CS515)</f>
        <v>311</v>
      </c>
      <c r="CG515" s="303">
        <v>10</v>
      </c>
      <c r="CH515" s="303">
        <v>16</v>
      </c>
      <c r="CI515" s="303">
        <v>21</v>
      </c>
      <c r="CJ515" s="303">
        <v>31</v>
      </c>
      <c r="CK515" s="303">
        <v>79</v>
      </c>
      <c r="CL515" s="303">
        <v>5</v>
      </c>
      <c r="CM515" s="303">
        <v>55</v>
      </c>
      <c r="CN515" s="303">
        <v>8</v>
      </c>
      <c r="CO515" s="303">
        <v>2</v>
      </c>
      <c r="CP515" s="303">
        <v>9</v>
      </c>
      <c r="CQ515" s="303">
        <v>51</v>
      </c>
      <c r="CR515" s="303">
        <v>13</v>
      </c>
      <c r="CS515" s="303">
        <v>11</v>
      </c>
      <c r="CT515" s="313">
        <f>SUM(CU515:CY515)</f>
        <v>289</v>
      </c>
      <c r="CU515" s="303">
        <v>109</v>
      </c>
      <c r="CV515" s="303">
        <v>77</v>
      </c>
      <c r="CW515" s="303">
        <v>11</v>
      </c>
      <c r="CX515" s="303">
        <v>24</v>
      </c>
      <c r="CY515" s="303">
        <v>68</v>
      </c>
      <c r="CZ515" s="313">
        <f>SUM(DA515:DF515)</f>
        <v>201</v>
      </c>
      <c r="DA515" s="303">
        <v>17</v>
      </c>
      <c r="DB515" s="303">
        <v>6</v>
      </c>
      <c r="DC515" s="303">
        <v>27</v>
      </c>
      <c r="DD515" s="303">
        <v>68</v>
      </c>
      <c r="DE515" s="303">
        <v>49</v>
      </c>
      <c r="DF515" s="303">
        <v>34</v>
      </c>
      <c r="DG515" s="313">
        <f>AM515+BS515+B515+O515+X515+AC515+AJ515+BD515+CF515+AX515+BM515+CT515+CZ515</f>
        <v>2769</v>
      </c>
      <c r="DH515" s="313">
        <f>SUM(DI515:DK515)</f>
        <v>5</v>
      </c>
      <c r="DI515" s="303">
        <v>2</v>
      </c>
      <c r="DJ515" s="303">
        <v>2</v>
      </c>
      <c r="DK515" s="303">
        <v>1</v>
      </c>
      <c r="DL515" s="314">
        <f>SUM(DM515:DN515)</f>
        <v>8</v>
      </c>
      <c r="DM515" s="303">
        <v>6</v>
      </c>
      <c r="DN515" s="316">
        <v>2</v>
      </c>
    </row>
    <row r="516" spans="1:118" s="6" customFormat="1" ht="17.100000000000001" customHeight="1">
      <c r="A516" s="279" t="s">
        <v>646</v>
      </c>
      <c r="B516" s="313">
        <f>SUM(C516:N516)</f>
        <v>9585</v>
      </c>
      <c r="C516" s="303">
        <v>573</v>
      </c>
      <c r="D516" s="303">
        <v>81</v>
      </c>
      <c r="E516" s="303">
        <v>477</v>
      </c>
      <c r="F516" s="303">
        <v>24</v>
      </c>
      <c r="G516" s="303">
        <v>703</v>
      </c>
      <c r="H516" s="303">
        <v>1320</v>
      </c>
      <c r="I516" s="303">
        <v>2027</v>
      </c>
      <c r="J516" s="303">
        <v>299</v>
      </c>
      <c r="K516" s="303">
        <v>959</v>
      </c>
      <c r="L516" s="303">
        <v>1448</v>
      </c>
      <c r="M516" s="303">
        <v>978</v>
      </c>
      <c r="N516" s="303">
        <v>696</v>
      </c>
      <c r="O516" s="313">
        <f>SUM(P516:W516)</f>
        <v>2818</v>
      </c>
      <c r="P516" s="303">
        <v>682</v>
      </c>
      <c r="Q516" s="303">
        <v>751</v>
      </c>
      <c r="R516" s="303">
        <v>153</v>
      </c>
      <c r="S516" s="303">
        <v>379</v>
      </c>
      <c r="T516" s="303">
        <v>298</v>
      </c>
      <c r="U516" s="303">
        <v>300</v>
      </c>
      <c r="V516" s="303">
        <v>111</v>
      </c>
      <c r="W516" s="303">
        <v>144</v>
      </c>
      <c r="X516" s="313">
        <f>SUM(Y516:AB516)</f>
        <v>6352</v>
      </c>
      <c r="Y516" s="303">
        <v>496</v>
      </c>
      <c r="Z516" s="303">
        <v>2174</v>
      </c>
      <c r="AA516" s="303">
        <v>2613</v>
      </c>
      <c r="AB516" s="303">
        <v>1069</v>
      </c>
      <c r="AC516" s="313">
        <f>SUM(AD516:AI516)</f>
        <v>2062</v>
      </c>
      <c r="AD516" s="303">
        <v>256</v>
      </c>
      <c r="AE516" s="303">
        <v>228</v>
      </c>
      <c r="AF516" s="303">
        <v>100</v>
      </c>
      <c r="AG516" s="303">
        <v>485</v>
      </c>
      <c r="AH516" s="303">
        <v>478</v>
      </c>
      <c r="AI516" s="303">
        <v>515</v>
      </c>
      <c r="AJ516" s="313">
        <f>SUM(AK516:AL516)</f>
        <v>90</v>
      </c>
      <c r="AK516" s="303">
        <v>60</v>
      </c>
      <c r="AL516" s="303">
        <v>30</v>
      </c>
      <c r="AM516" s="313">
        <f>SUM(AN516:AW516)</f>
        <v>5251</v>
      </c>
      <c r="AN516" s="303">
        <v>457</v>
      </c>
      <c r="AO516" s="303">
        <v>106</v>
      </c>
      <c r="AP516" s="303">
        <v>171</v>
      </c>
      <c r="AQ516" s="303">
        <v>420</v>
      </c>
      <c r="AR516" s="303">
        <v>818</v>
      </c>
      <c r="AS516" s="303">
        <v>156</v>
      </c>
      <c r="AT516" s="303">
        <v>654</v>
      </c>
      <c r="AU516" s="303">
        <v>779</v>
      </c>
      <c r="AV516" s="303">
        <v>1106</v>
      </c>
      <c r="AW516" s="303">
        <v>584</v>
      </c>
      <c r="AX516" s="313">
        <f>SUM(AY516:BC516)</f>
        <v>12345</v>
      </c>
      <c r="AY516" s="303">
        <v>506</v>
      </c>
      <c r="AZ516" s="303">
        <v>7793</v>
      </c>
      <c r="BA516" s="303">
        <v>354</v>
      </c>
      <c r="BB516" s="303">
        <v>3563</v>
      </c>
      <c r="BC516" s="303">
        <v>129</v>
      </c>
      <c r="BD516" s="313">
        <f>SUM(BE516:BL516)</f>
        <v>11387</v>
      </c>
      <c r="BE516" s="303">
        <v>869</v>
      </c>
      <c r="BF516" s="303">
        <v>976</v>
      </c>
      <c r="BG516" s="303">
        <v>1192</v>
      </c>
      <c r="BH516" s="303">
        <v>1198</v>
      </c>
      <c r="BI516" s="303">
        <v>1220</v>
      </c>
      <c r="BJ516" s="303">
        <v>2454</v>
      </c>
      <c r="BK516" s="303">
        <v>2400</v>
      </c>
      <c r="BL516" s="303">
        <v>1078</v>
      </c>
      <c r="BM516" s="313">
        <f>SUM(BN516:BR516)</f>
        <v>3772</v>
      </c>
      <c r="BN516" s="303">
        <v>751</v>
      </c>
      <c r="BO516" s="303">
        <v>725</v>
      </c>
      <c r="BP516" s="303">
        <v>543</v>
      </c>
      <c r="BQ516" s="303">
        <v>132</v>
      </c>
      <c r="BR516" s="303">
        <v>1621</v>
      </c>
      <c r="BS516" s="313">
        <f>SUM(BT516:CE516)</f>
        <v>5609</v>
      </c>
      <c r="BT516" s="348">
        <v>369</v>
      </c>
      <c r="BU516" s="303">
        <v>1178</v>
      </c>
      <c r="BV516" s="303">
        <v>48</v>
      </c>
      <c r="BW516" s="303">
        <v>19</v>
      </c>
      <c r="BX516" s="303">
        <v>126</v>
      </c>
      <c r="BY516" s="303">
        <v>1869</v>
      </c>
      <c r="BZ516" s="303">
        <v>376</v>
      </c>
      <c r="CA516" s="303">
        <v>88</v>
      </c>
      <c r="CB516" s="303">
        <v>688</v>
      </c>
      <c r="CC516" s="303">
        <v>424</v>
      </c>
      <c r="CD516" s="303">
        <v>312</v>
      </c>
      <c r="CE516" s="303">
        <v>112</v>
      </c>
      <c r="CF516" s="313">
        <f>SUM(CG516:CS516)</f>
        <v>8498</v>
      </c>
      <c r="CG516" s="303">
        <v>185</v>
      </c>
      <c r="CH516" s="303">
        <v>372</v>
      </c>
      <c r="CI516" s="303">
        <v>665</v>
      </c>
      <c r="CJ516" s="303">
        <v>798</v>
      </c>
      <c r="CK516" s="303">
        <v>2281</v>
      </c>
      <c r="CL516" s="303">
        <v>112</v>
      </c>
      <c r="CM516" s="303">
        <v>1495</v>
      </c>
      <c r="CN516" s="303">
        <v>249</v>
      </c>
      <c r="CO516" s="303">
        <v>40</v>
      </c>
      <c r="CP516" s="303">
        <v>152</v>
      </c>
      <c r="CQ516" s="303">
        <v>1648</v>
      </c>
      <c r="CR516" s="303">
        <v>305</v>
      </c>
      <c r="CS516" s="303">
        <v>196</v>
      </c>
      <c r="CT516" s="313">
        <f>SUM(CU516:CY516)</f>
        <v>8156</v>
      </c>
      <c r="CU516" s="303">
        <v>3428</v>
      </c>
      <c r="CV516" s="303">
        <v>2269</v>
      </c>
      <c r="CW516" s="303">
        <v>240</v>
      </c>
      <c r="CX516" s="303">
        <v>472</v>
      </c>
      <c r="CY516" s="303">
        <v>1747</v>
      </c>
      <c r="CZ516" s="313">
        <f>SUM(DA516:DF516)</f>
        <v>6369</v>
      </c>
      <c r="DA516" s="303">
        <v>297</v>
      </c>
      <c r="DB516" s="303">
        <v>107</v>
      </c>
      <c r="DC516" s="303">
        <v>888</v>
      </c>
      <c r="DD516" s="303">
        <v>2715</v>
      </c>
      <c r="DE516" s="303">
        <v>1348</v>
      </c>
      <c r="DF516" s="303">
        <v>1014</v>
      </c>
      <c r="DG516" s="313">
        <f>AM516+BS516+B516+O516+X516+AC516+AJ516+BD516+CF516+AX516+BM516+CT516+CZ516</f>
        <v>82294</v>
      </c>
      <c r="DH516" s="313">
        <f>SUM(DI516:DK516)</f>
        <v>298</v>
      </c>
      <c r="DI516" s="303">
        <v>78</v>
      </c>
      <c r="DJ516" s="303">
        <v>160</v>
      </c>
      <c r="DK516" s="303">
        <v>60</v>
      </c>
      <c r="DL516" s="314">
        <f>SUM(DM516:DN516)</f>
        <v>320</v>
      </c>
      <c r="DM516" s="303">
        <v>240</v>
      </c>
      <c r="DN516" s="316">
        <v>80</v>
      </c>
    </row>
    <row r="517" spans="1:118" s="6" customFormat="1" ht="17.100000000000001" customHeight="1">
      <c r="A517" s="480" t="s">
        <v>647</v>
      </c>
      <c r="B517" s="313">
        <f>SUM(C517:N517)</f>
        <v>631</v>
      </c>
      <c r="C517" s="303">
        <v>56</v>
      </c>
      <c r="D517" s="303">
        <v>0</v>
      </c>
      <c r="E517" s="303">
        <v>12</v>
      </c>
      <c r="F517" s="303">
        <v>0</v>
      </c>
      <c r="G517" s="303">
        <v>28</v>
      </c>
      <c r="H517" s="303">
        <v>88</v>
      </c>
      <c r="I517" s="303">
        <v>155</v>
      </c>
      <c r="J517" s="303">
        <v>0</v>
      </c>
      <c r="K517" s="303">
        <v>25</v>
      </c>
      <c r="L517" s="303">
        <v>12</v>
      </c>
      <c r="M517" s="303">
        <v>164</v>
      </c>
      <c r="N517" s="303">
        <v>91</v>
      </c>
      <c r="O517" s="313">
        <f>SUM(P517:W517)</f>
        <v>346</v>
      </c>
      <c r="P517" s="303">
        <v>103</v>
      </c>
      <c r="Q517" s="303">
        <v>117</v>
      </c>
      <c r="R517" s="303">
        <v>18</v>
      </c>
      <c r="S517" s="303">
        <v>32</v>
      </c>
      <c r="T517" s="303">
        <v>52</v>
      </c>
      <c r="U517" s="303">
        <v>0</v>
      </c>
      <c r="V517" s="303">
        <v>0</v>
      </c>
      <c r="W517" s="303">
        <v>24</v>
      </c>
      <c r="X517" s="313">
        <f>SUM(Y517:AB517)</f>
        <v>154</v>
      </c>
      <c r="Y517" s="303">
        <v>20</v>
      </c>
      <c r="Z517" s="303">
        <v>21</v>
      </c>
      <c r="AA517" s="303">
        <v>113</v>
      </c>
      <c r="AB517" s="303">
        <v>0</v>
      </c>
      <c r="AC517" s="313">
        <f>SUM(AD517:AI517)</f>
        <v>0</v>
      </c>
      <c r="AD517" s="303">
        <v>0</v>
      </c>
      <c r="AE517" s="303">
        <v>0</v>
      </c>
      <c r="AF517" s="303">
        <v>0</v>
      </c>
      <c r="AG517" s="303">
        <v>0</v>
      </c>
      <c r="AH517" s="303">
        <v>0</v>
      </c>
      <c r="AI517" s="303">
        <v>0</v>
      </c>
      <c r="AJ517" s="313">
        <f>SUM(AK517:AL517)</f>
        <v>10</v>
      </c>
      <c r="AK517" s="303">
        <v>0</v>
      </c>
      <c r="AL517" s="303">
        <v>10</v>
      </c>
      <c r="AM517" s="313">
        <f>SUM(AN517:AW517)</f>
        <v>388</v>
      </c>
      <c r="AN517" s="303">
        <v>40</v>
      </c>
      <c r="AO517" s="303">
        <v>0</v>
      </c>
      <c r="AP517" s="303">
        <v>35</v>
      </c>
      <c r="AQ517" s="303">
        <v>35</v>
      </c>
      <c r="AR517" s="303">
        <v>42</v>
      </c>
      <c r="AS517" s="303">
        <v>40</v>
      </c>
      <c r="AT517" s="303">
        <v>49</v>
      </c>
      <c r="AU517" s="303">
        <v>16</v>
      </c>
      <c r="AV517" s="303">
        <v>33</v>
      </c>
      <c r="AW517" s="303">
        <v>98</v>
      </c>
      <c r="AX517" s="313">
        <f>SUM(AY517:BC517)</f>
        <v>1575</v>
      </c>
      <c r="AY517" s="303">
        <v>32</v>
      </c>
      <c r="AZ517" s="303">
        <v>958</v>
      </c>
      <c r="BA517" s="303">
        <v>0</v>
      </c>
      <c r="BB517" s="303">
        <v>573</v>
      </c>
      <c r="BC517" s="303">
        <v>12</v>
      </c>
      <c r="BD517" s="313">
        <f>SUM(BE517:BL517)</f>
        <v>264</v>
      </c>
      <c r="BE517" s="303">
        <v>18</v>
      </c>
      <c r="BF517" s="303">
        <v>56</v>
      </c>
      <c r="BG517" s="303">
        <v>48</v>
      </c>
      <c r="BH517" s="303">
        <v>16</v>
      </c>
      <c r="BI517" s="303">
        <v>38</v>
      </c>
      <c r="BJ517" s="303">
        <v>17</v>
      </c>
      <c r="BK517" s="303">
        <v>58</v>
      </c>
      <c r="BL517" s="303">
        <v>13</v>
      </c>
      <c r="BM517" s="313">
        <f>SUM(BN517:BR517)</f>
        <v>171</v>
      </c>
      <c r="BN517" s="303">
        <v>0</v>
      </c>
      <c r="BO517" s="303">
        <v>50</v>
      </c>
      <c r="BP517" s="303">
        <v>0</v>
      </c>
      <c r="BQ517" s="303">
        <v>6</v>
      </c>
      <c r="BR517" s="303">
        <v>115</v>
      </c>
      <c r="BS517" s="313">
        <f>SUM(BT517:CE517)</f>
        <v>258</v>
      </c>
      <c r="BT517" s="348">
        <v>20</v>
      </c>
      <c r="BU517" s="303">
        <v>156</v>
      </c>
      <c r="BV517" s="303">
        <v>0</v>
      </c>
      <c r="BW517" s="303">
        <v>0</v>
      </c>
      <c r="BX517" s="303">
        <v>0</v>
      </c>
      <c r="BY517" s="303">
        <v>40</v>
      </c>
      <c r="BZ517" s="303">
        <v>10</v>
      </c>
      <c r="CA517" s="303">
        <v>0</v>
      </c>
      <c r="CB517" s="303">
        <v>32</v>
      </c>
      <c r="CC517" s="303">
        <v>0</v>
      </c>
      <c r="CD517" s="303">
        <v>0</v>
      </c>
      <c r="CE517" s="303">
        <v>0</v>
      </c>
      <c r="CF517" s="313">
        <f>SUM(CG517:CS517)</f>
        <v>137</v>
      </c>
      <c r="CG517" s="303">
        <v>0</v>
      </c>
      <c r="CH517" s="303">
        <v>0</v>
      </c>
      <c r="CI517" s="303">
        <v>12</v>
      </c>
      <c r="CJ517" s="303">
        <v>5</v>
      </c>
      <c r="CK517" s="303">
        <v>20</v>
      </c>
      <c r="CL517" s="303">
        <v>0</v>
      </c>
      <c r="CM517" s="303">
        <v>25</v>
      </c>
      <c r="CN517" s="303">
        <v>15</v>
      </c>
      <c r="CO517" s="303">
        <v>0</v>
      </c>
      <c r="CP517" s="303">
        <v>27</v>
      </c>
      <c r="CQ517" s="303">
        <v>16</v>
      </c>
      <c r="CR517" s="303">
        <v>12</v>
      </c>
      <c r="CS517" s="303">
        <v>5</v>
      </c>
      <c r="CT517" s="313">
        <f>SUM(CU517:CY517)</f>
        <v>0</v>
      </c>
      <c r="CU517" s="303">
        <v>0</v>
      </c>
      <c r="CV517" s="303">
        <v>0</v>
      </c>
      <c r="CW517" s="303">
        <v>0</v>
      </c>
      <c r="CX517" s="303">
        <v>0</v>
      </c>
      <c r="CY517" s="303">
        <v>0</v>
      </c>
      <c r="CZ517" s="313">
        <f>SUM(DA517:DF517)</f>
        <v>198</v>
      </c>
      <c r="DA517" s="303">
        <v>16</v>
      </c>
      <c r="DB517" s="303">
        <v>8</v>
      </c>
      <c r="DC517" s="303">
        <v>15</v>
      </c>
      <c r="DD517" s="303">
        <v>151</v>
      </c>
      <c r="DE517" s="303">
        <v>8</v>
      </c>
      <c r="DF517" s="303">
        <v>0</v>
      </c>
      <c r="DG517" s="313">
        <f>AM517+BS517+B517+O517+X517+AC517+AJ517+BD517+CF517+AX517+BM517+CT517+CZ517</f>
        <v>4132</v>
      </c>
      <c r="DH517" s="313">
        <f>SUM(DI517:DK517)</f>
        <v>60</v>
      </c>
      <c r="DI517" s="303">
        <v>0</v>
      </c>
      <c r="DJ517" s="303">
        <v>40</v>
      </c>
      <c r="DK517" s="303">
        <v>20</v>
      </c>
      <c r="DL517" s="314">
        <f>SUM(DM517:DN517)</f>
        <v>0</v>
      </c>
      <c r="DM517" s="303">
        <v>0</v>
      </c>
      <c r="DN517" s="316">
        <v>0</v>
      </c>
    </row>
    <row r="518" spans="1:118" s="6" customFormat="1" ht="17.100000000000001" customHeight="1">
      <c r="A518" s="480" t="s">
        <v>648</v>
      </c>
      <c r="B518" s="313">
        <f>SUM(C518:N518)</f>
        <v>2543</v>
      </c>
      <c r="C518" s="303">
        <v>179</v>
      </c>
      <c r="D518" s="303">
        <v>12</v>
      </c>
      <c r="E518" s="303">
        <v>42</v>
      </c>
      <c r="F518" s="303">
        <v>0</v>
      </c>
      <c r="G518" s="303">
        <v>161</v>
      </c>
      <c r="H518" s="303">
        <v>529</v>
      </c>
      <c r="I518" s="303">
        <v>398</v>
      </c>
      <c r="J518" s="303">
        <v>18</v>
      </c>
      <c r="K518" s="303">
        <v>381</v>
      </c>
      <c r="L518" s="303">
        <v>432</v>
      </c>
      <c r="M518" s="303">
        <v>269</v>
      </c>
      <c r="N518" s="303">
        <v>122</v>
      </c>
      <c r="O518" s="313">
        <f>SUM(P518:W518)</f>
        <v>698</v>
      </c>
      <c r="P518" s="303">
        <v>136</v>
      </c>
      <c r="Q518" s="303">
        <v>208</v>
      </c>
      <c r="R518" s="303">
        <v>73</v>
      </c>
      <c r="S518" s="303">
        <v>94</v>
      </c>
      <c r="T518" s="303">
        <v>96</v>
      </c>
      <c r="U518" s="303">
        <v>18</v>
      </c>
      <c r="V518" s="303">
        <v>19</v>
      </c>
      <c r="W518" s="303">
        <v>54</v>
      </c>
      <c r="X518" s="313">
        <f>SUM(Y518:AB518)</f>
        <v>1738</v>
      </c>
      <c r="Y518" s="303">
        <v>133</v>
      </c>
      <c r="Z518" s="303">
        <v>653</v>
      </c>
      <c r="AA518" s="303">
        <v>767</v>
      </c>
      <c r="AB518" s="303">
        <v>185</v>
      </c>
      <c r="AC518" s="313">
        <f>SUM(AD518:AI518)</f>
        <v>466</v>
      </c>
      <c r="AD518" s="303">
        <v>112</v>
      </c>
      <c r="AE518" s="303">
        <v>1</v>
      </c>
      <c r="AF518" s="303">
        <v>20</v>
      </c>
      <c r="AG518" s="303">
        <v>69</v>
      </c>
      <c r="AH518" s="303">
        <v>117</v>
      </c>
      <c r="AI518" s="303">
        <v>147</v>
      </c>
      <c r="AJ518" s="313">
        <f>SUM(AK518:AL518)</f>
        <v>50</v>
      </c>
      <c r="AK518" s="303">
        <v>30</v>
      </c>
      <c r="AL518" s="303">
        <v>20</v>
      </c>
      <c r="AM518" s="313">
        <f>SUM(AN518:AW518)</f>
        <v>2097</v>
      </c>
      <c r="AN518" s="303">
        <v>102</v>
      </c>
      <c r="AO518" s="303">
        <v>6</v>
      </c>
      <c r="AP518" s="303">
        <v>72</v>
      </c>
      <c r="AQ518" s="303">
        <v>235</v>
      </c>
      <c r="AR518" s="303">
        <v>238</v>
      </c>
      <c r="AS518" s="303">
        <v>92</v>
      </c>
      <c r="AT518" s="303">
        <v>224</v>
      </c>
      <c r="AU518" s="303">
        <v>292</v>
      </c>
      <c r="AV518" s="303">
        <v>571</v>
      </c>
      <c r="AW518" s="303">
        <v>265</v>
      </c>
      <c r="AX518" s="313">
        <f>SUM(AY518:BC518)</f>
        <v>3980</v>
      </c>
      <c r="AY518" s="303">
        <v>62</v>
      </c>
      <c r="AZ518" s="303">
        <v>2653</v>
      </c>
      <c r="BA518" s="303">
        <v>29</v>
      </c>
      <c r="BB518" s="303">
        <v>1190</v>
      </c>
      <c r="BC518" s="303">
        <v>46</v>
      </c>
      <c r="BD518" s="313">
        <f>SUM(BE518:BL518)</f>
        <v>3361</v>
      </c>
      <c r="BE518" s="303">
        <v>142</v>
      </c>
      <c r="BF518" s="303">
        <v>291</v>
      </c>
      <c r="BG518" s="303">
        <v>174</v>
      </c>
      <c r="BH518" s="303">
        <v>322</v>
      </c>
      <c r="BI518" s="303">
        <v>388</v>
      </c>
      <c r="BJ518" s="303">
        <v>810</v>
      </c>
      <c r="BK518" s="303">
        <v>859</v>
      </c>
      <c r="BL518" s="303">
        <v>375</v>
      </c>
      <c r="BM518" s="313">
        <f>SUM(BN518:BR518)</f>
        <v>880</v>
      </c>
      <c r="BN518" s="303">
        <v>61</v>
      </c>
      <c r="BO518" s="303">
        <v>184</v>
      </c>
      <c r="BP518" s="303">
        <v>65</v>
      </c>
      <c r="BQ518" s="303">
        <v>67</v>
      </c>
      <c r="BR518" s="303">
        <v>503</v>
      </c>
      <c r="BS518" s="313">
        <f>SUM(BT518:CE518)</f>
        <v>1550</v>
      </c>
      <c r="BT518" s="348">
        <v>103</v>
      </c>
      <c r="BU518" s="303">
        <v>368</v>
      </c>
      <c r="BV518" s="303">
        <v>12</v>
      </c>
      <c r="BW518" s="303">
        <v>2</v>
      </c>
      <c r="BX518" s="303">
        <v>31</v>
      </c>
      <c r="BY518" s="303">
        <v>624</v>
      </c>
      <c r="BZ518" s="303">
        <v>91</v>
      </c>
      <c r="CA518" s="303">
        <v>10</v>
      </c>
      <c r="CB518" s="303">
        <v>122</v>
      </c>
      <c r="CC518" s="303">
        <v>48</v>
      </c>
      <c r="CD518" s="303">
        <v>121</v>
      </c>
      <c r="CE518" s="303">
        <v>18</v>
      </c>
      <c r="CF518" s="313">
        <f>SUM(CG518:CS518)</f>
        <v>2117</v>
      </c>
      <c r="CG518" s="303">
        <v>22</v>
      </c>
      <c r="CH518" s="303">
        <v>76</v>
      </c>
      <c r="CI518" s="303">
        <v>190</v>
      </c>
      <c r="CJ518" s="303">
        <v>191</v>
      </c>
      <c r="CK518" s="303">
        <v>622</v>
      </c>
      <c r="CL518" s="303">
        <v>8</v>
      </c>
      <c r="CM518" s="303">
        <v>515</v>
      </c>
      <c r="CN518" s="303">
        <v>49</v>
      </c>
      <c r="CO518" s="303">
        <v>8</v>
      </c>
      <c r="CP518" s="303">
        <v>56</v>
      </c>
      <c r="CQ518" s="303">
        <v>280</v>
      </c>
      <c r="CR518" s="303">
        <v>50</v>
      </c>
      <c r="CS518" s="303">
        <v>50</v>
      </c>
      <c r="CT518" s="313">
        <f>SUM(CU518:CY518)</f>
        <v>1458</v>
      </c>
      <c r="CU518" s="303">
        <v>625</v>
      </c>
      <c r="CV518" s="303">
        <v>457</v>
      </c>
      <c r="CW518" s="303">
        <v>55</v>
      </c>
      <c r="CX518" s="303">
        <v>25</v>
      </c>
      <c r="CY518" s="303">
        <v>296</v>
      </c>
      <c r="CZ518" s="313">
        <f>SUM(DA518:DF518)</f>
        <v>1875</v>
      </c>
      <c r="DA518" s="303">
        <v>52</v>
      </c>
      <c r="DB518" s="303">
        <v>31</v>
      </c>
      <c r="DC518" s="303">
        <v>282</v>
      </c>
      <c r="DD518" s="303">
        <v>1040</v>
      </c>
      <c r="DE518" s="303">
        <v>341</v>
      </c>
      <c r="DF518" s="303">
        <v>129</v>
      </c>
      <c r="DG518" s="313">
        <f>AM518+BS518+B518+O518+X518+AC518+AJ518+BD518+CF518+AX518+BM518+CT518+CZ518</f>
        <v>22813</v>
      </c>
      <c r="DH518" s="313">
        <f>SUM(DI518:DK518)</f>
        <v>147</v>
      </c>
      <c r="DI518" s="303">
        <v>24</v>
      </c>
      <c r="DJ518" s="303">
        <v>83</v>
      </c>
      <c r="DK518" s="303">
        <v>40</v>
      </c>
      <c r="DL518" s="314">
        <f>SUM(DM518:DN518)</f>
        <v>194</v>
      </c>
      <c r="DM518" s="303">
        <v>164</v>
      </c>
      <c r="DN518" s="316">
        <v>30</v>
      </c>
    </row>
    <row r="519" spans="1:118" s="6" customFormat="1" ht="17.100000000000001" customHeight="1">
      <c r="A519" s="480" t="s">
        <v>649</v>
      </c>
      <c r="B519" s="313">
        <f>SUM(C519:N519)</f>
        <v>6411</v>
      </c>
      <c r="C519" s="303">
        <v>338</v>
      </c>
      <c r="D519" s="303">
        <v>69</v>
      </c>
      <c r="E519" s="303">
        <v>423</v>
      </c>
      <c r="F519" s="303">
        <v>24</v>
      </c>
      <c r="G519" s="303">
        <v>514</v>
      </c>
      <c r="H519" s="303">
        <v>703</v>
      </c>
      <c r="I519" s="303">
        <v>1474</v>
      </c>
      <c r="J519" s="303">
        <v>281</v>
      </c>
      <c r="K519" s="303">
        <v>553</v>
      </c>
      <c r="L519" s="303">
        <v>1004</v>
      </c>
      <c r="M519" s="303">
        <v>545</v>
      </c>
      <c r="N519" s="303">
        <v>483</v>
      </c>
      <c r="O519" s="313">
        <f>SUM(P519:W519)</f>
        <v>1774</v>
      </c>
      <c r="P519" s="303">
        <v>443</v>
      </c>
      <c r="Q519" s="303">
        <v>426</v>
      </c>
      <c r="R519" s="303">
        <v>62</v>
      </c>
      <c r="S519" s="303">
        <v>253</v>
      </c>
      <c r="T519" s="303">
        <v>150</v>
      </c>
      <c r="U519" s="303">
        <v>282</v>
      </c>
      <c r="V519" s="303">
        <v>92</v>
      </c>
      <c r="W519" s="303">
        <v>66</v>
      </c>
      <c r="X519" s="313">
        <f>SUM(Y519:AB519)</f>
        <v>4460</v>
      </c>
      <c r="Y519" s="303">
        <v>343</v>
      </c>
      <c r="Z519" s="303">
        <v>1500</v>
      </c>
      <c r="AA519" s="303">
        <v>1733</v>
      </c>
      <c r="AB519" s="303">
        <v>884</v>
      </c>
      <c r="AC519" s="313">
        <f>SUM(AD519:AI519)</f>
        <v>1596</v>
      </c>
      <c r="AD519" s="303">
        <v>144</v>
      </c>
      <c r="AE519" s="303">
        <v>227</v>
      </c>
      <c r="AF519" s="303">
        <v>80</v>
      </c>
      <c r="AG519" s="303">
        <v>416</v>
      </c>
      <c r="AH519" s="303">
        <v>361</v>
      </c>
      <c r="AI519" s="303">
        <v>368</v>
      </c>
      <c r="AJ519" s="313">
        <f>SUM(AK519:AL519)</f>
        <v>30</v>
      </c>
      <c r="AK519" s="303">
        <v>30</v>
      </c>
      <c r="AL519" s="303">
        <v>0</v>
      </c>
      <c r="AM519" s="313">
        <f>SUM(AN519:AW519)</f>
        <v>2766</v>
      </c>
      <c r="AN519" s="303">
        <v>315</v>
      </c>
      <c r="AO519" s="303">
        <v>100</v>
      </c>
      <c r="AP519" s="303">
        <v>64</v>
      </c>
      <c r="AQ519" s="303">
        <v>150</v>
      </c>
      <c r="AR519" s="303">
        <v>538</v>
      </c>
      <c r="AS519" s="303">
        <v>24</v>
      </c>
      <c r="AT519" s="303">
        <v>381</v>
      </c>
      <c r="AU519" s="303">
        <v>471</v>
      </c>
      <c r="AV519" s="303">
        <v>502</v>
      </c>
      <c r="AW519" s="303">
        <v>221</v>
      </c>
      <c r="AX519" s="313">
        <f>SUM(AY519:BC519)</f>
        <v>6790</v>
      </c>
      <c r="AY519" s="303">
        <v>412</v>
      </c>
      <c r="AZ519" s="303">
        <v>4182</v>
      </c>
      <c r="BA519" s="303">
        <v>325</v>
      </c>
      <c r="BB519" s="303">
        <v>1800</v>
      </c>
      <c r="BC519" s="303">
        <v>71</v>
      </c>
      <c r="BD519" s="313">
        <f>SUM(BE519:BL519)</f>
        <v>7762</v>
      </c>
      <c r="BE519" s="303">
        <v>709</v>
      </c>
      <c r="BF519" s="303">
        <v>629</v>
      </c>
      <c r="BG519" s="303">
        <v>970</v>
      </c>
      <c r="BH519" s="303">
        <v>860</v>
      </c>
      <c r="BI519" s="303">
        <v>794</v>
      </c>
      <c r="BJ519" s="303">
        <v>1627</v>
      </c>
      <c r="BK519" s="303">
        <v>1483</v>
      </c>
      <c r="BL519" s="303">
        <v>690</v>
      </c>
      <c r="BM519" s="313">
        <f>SUM(BN519:BR519)</f>
        <v>2721</v>
      </c>
      <c r="BN519" s="303">
        <v>690</v>
      </c>
      <c r="BO519" s="303">
        <v>491</v>
      </c>
      <c r="BP519" s="303">
        <v>478</v>
      </c>
      <c r="BQ519" s="303">
        <v>59</v>
      </c>
      <c r="BR519" s="303">
        <v>1003</v>
      </c>
      <c r="BS519" s="313">
        <f>SUM(BT519:CE519)</f>
        <v>3801</v>
      </c>
      <c r="BT519" s="348">
        <v>246</v>
      </c>
      <c r="BU519" s="303">
        <v>654</v>
      </c>
      <c r="BV519" s="303">
        <v>36</v>
      </c>
      <c r="BW519" s="303">
        <v>17</v>
      </c>
      <c r="BX519" s="303">
        <v>95</v>
      </c>
      <c r="BY519" s="303">
        <v>1205</v>
      </c>
      <c r="BZ519" s="303">
        <v>275</v>
      </c>
      <c r="CA519" s="303">
        <v>78</v>
      </c>
      <c r="CB519" s="303">
        <v>534</v>
      </c>
      <c r="CC519" s="303">
        <v>376</v>
      </c>
      <c r="CD519" s="303">
        <v>191</v>
      </c>
      <c r="CE519" s="303">
        <v>94</v>
      </c>
      <c r="CF519" s="313">
        <f>SUM(CG519:CS519)</f>
        <v>6244</v>
      </c>
      <c r="CG519" s="303">
        <v>163</v>
      </c>
      <c r="CH519" s="303">
        <v>296</v>
      </c>
      <c r="CI519" s="303">
        <v>463</v>
      </c>
      <c r="CJ519" s="303">
        <v>602</v>
      </c>
      <c r="CK519" s="303">
        <v>1639</v>
      </c>
      <c r="CL519" s="303">
        <v>104</v>
      </c>
      <c r="CM519" s="303">
        <v>955</v>
      </c>
      <c r="CN519" s="303">
        <v>185</v>
      </c>
      <c r="CO519" s="303">
        <v>32</v>
      </c>
      <c r="CP519" s="303">
        <v>69</v>
      </c>
      <c r="CQ519" s="303">
        <v>1352</v>
      </c>
      <c r="CR519" s="303">
        <v>243</v>
      </c>
      <c r="CS519" s="303">
        <v>141</v>
      </c>
      <c r="CT519" s="313">
        <f>SUM(CU519:CY519)</f>
        <v>6698</v>
      </c>
      <c r="CU519" s="303">
        <v>2803</v>
      </c>
      <c r="CV519" s="303">
        <v>1812</v>
      </c>
      <c r="CW519" s="303">
        <v>185</v>
      </c>
      <c r="CX519" s="303">
        <v>447</v>
      </c>
      <c r="CY519" s="303">
        <v>1451</v>
      </c>
      <c r="CZ519" s="313">
        <f>SUM(DA519:DF519)</f>
        <v>4296</v>
      </c>
      <c r="DA519" s="303">
        <v>229</v>
      </c>
      <c r="DB519" s="303">
        <v>68</v>
      </c>
      <c r="DC519" s="303">
        <v>591</v>
      </c>
      <c r="DD519" s="303">
        <v>1524</v>
      </c>
      <c r="DE519" s="303">
        <v>999</v>
      </c>
      <c r="DF519" s="303">
        <v>885</v>
      </c>
      <c r="DG519" s="313">
        <f>AM519+BS519+B519+O519+X519+AC519+AJ519+BD519+CF519+AX519+BM519+CT519+CZ519</f>
        <v>55349</v>
      </c>
      <c r="DH519" s="313">
        <f>SUM(DI519:DK519)</f>
        <v>91</v>
      </c>
      <c r="DI519" s="303">
        <v>54</v>
      </c>
      <c r="DJ519" s="303">
        <v>37</v>
      </c>
      <c r="DK519" s="303">
        <v>0</v>
      </c>
      <c r="DL519" s="314">
        <f>SUM(DM519:DN519)</f>
        <v>126</v>
      </c>
      <c r="DM519" s="303">
        <v>76</v>
      </c>
      <c r="DN519" s="316">
        <v>50</v>
      </c>
    </row>
    <row r="520" spans="1:118" s="6" customFormat="1" ht="17.100000000000001" customHeight="1">
      <c r="A520" s="282" t="s">
        <v>651</v>
      </c>
      <c r="B520" s="313"/>
      <c r="C520" s="303"/>
      <c r="D520" s="303"/>
      <c r="E520" s="303"/>
      <c r="F520" s="303"/>
      <c r="G520" s="303"/>
      <c r="H520" s="303"/>
      <c r="I520" s="303"/>
      <c r="J520" s="303"/>
      <c r="K520" s="303"/>
      <c r="L520" s="303"/>
      <c r="M520" s="303"/>
      <c r="N520" s="303"/>
      <c r="O520" s="313"/>
      <c r="P520" s="303"/>
      <c r="Q520" s="303"/>
      <c r="R520" s="303"/>
      <c r="S520" s="303"/>
      <c r="T520" s="303"/>
      <c r="U520" s="303"/>
      <c r="V520" s="303"/>
      <c r="W520" s="303"/>
      <c r="X520" s="313"/>
      <c r="Y520" s="303"/>
      <c r="Z520" s="303"/>
      <c r="AA520" s="303"/>
      <c r="AB520" s="303"/>
      <c r="AC520" s="313"/>
      <c r="AD520" s="303"/>
      <c r="AE520" s="303"/>
      <c r="AF520" s="303"/>
      <c r="AG520" s="303"/>
      <c r="AH520" s="303"/>
      <c r="AI520" s="303"/>
      <c r="AJ520" s="313"/>
      <c r="AK520" s="303"/>
      <c r="AL520" s="303"/>
      <c r="AM520" s="313"/>
      <c r="AN520" s="303"/>
      <c r="AO520" s="303"/>
      <c r="AP520" s="303"/>
      <c r="AQ520" s="303"/>
      <c r="AR520" s="303"/>
      <c r="AS520" s="303"/>
      <c r="AT520" s="303"/>
      <c r="AU520" s="303"/>
      <c r="AV520" s="303"/>
      <c r="AW520" s="303"/>
      <c r="AX520" s="313"/>
      <c r="AY520" s="303"/>
      <c r="AZ520" s="303"/>
      <c r="BA520" s="303"/>
      <c r="BB520" s="303"/>
      <c r="BC520" s="303"/>
      <c r="BD520" s="313"/>
      <c r="BE520" s="303"/>
      <c r="BF520" s="303"/>
      <c r="BG520" s="303"/>
      <c r="BH520" s="303"/>
      <c r="BI520" s="303"/>
      <c r="BJ520" s="303"/>
      <c r="BK520" s="303"/>
      <c r="BL520" s="303"/>
      <c r="BM520" s="313"/>
      <c r="BN520" s="303"/>
      <c r="BO520" s="303"/>
      <c r="BP520" s="303"/>
      <c r="BQ520" s="303"/>
      <c r="BR520" s="303"/>
      <c r="BS520" s="313"/>
      <c r="BT520" s="348"/>
      <c r="BU520" s="303"/>
      <c r="BV520" s="303"/>
      <c r="BW520" s="303"/>
      <c r="BX520" s="303"/>
      <c r="BY520" s="303"/>
      <c r="BZ520" s="303"/>
      <c r="CA520" s="303"/>
      <c r="CB520" s="303"/>
      <c r="CC520" s="303"/>
      <c r="CD520" s="303"/>
      <c r="CE520" s="303"/>
      <c r="CF520" s="313"/>
      <c r="CG520" s="303"/>
      <c r="CH520" s="303"/>
      <c r="CI520" s="303"/>
      <c r="CJ520" s="303"/>
      <c r="CK520" s="303"/>
      <c r="CL520" s="303"/>
      <c r="CM520" s="303"/>
      <c r="CN520" s="303"/>
      <c r="CO520" s="303"/>
      <c r="CP520" s="303"/>
      <c r="CQ520" s="303"/>
      <c r="CR520" s="303"/>
      <c r="CS520" s="303"/>
      <c r="CT520" s="313"/>
      <c r="CU520" s="303"/>
      <c r="CV520" s="303"/>
      <c r="CW520" s="303"/>
      <c r="CX520" s="303"/>
      <c r="CY520" s="303"/>
      <c r="CZ520" s="313"/>
      <c r="DA520" s="303"/>
      <c r="DB520" s="303"/>
      <c r="DC520" s="303"/>
      <c r="DD520" s="303"/>
      <c r="DE520" s="303"/>
      <c r="DF520" s="303"/>
      <c r="DG520" s="313"/>
      <c r="DH520" s="313"/>
      <c r="DI520" s="303"/>
      <c r="DJ520" s="303"/>
      <c r="DK520" s="303"/>
      <c r="DL520" s="314"/>
      <c r="DM520" s="303"/>
      <c r="DN520" s="316"/>
    </row>
    <row r="521" spans="1:118" s="6" customFormat="1" ht="17.100000000000001" customHeight="1">
      <c r="A521" s="279" t="s">
        <v>48</v>
      </c>
      <c r="B521" s="313">
        <f>SUM(C521:N521)</f>
        <v>2747</v>
      </c>
      <c r="C521" s="303">
        <v>215</v>
      </c>
      <c r="D521" s="303">
        <v>226</v>
      </c>
      <c r="E521" s="303">
        <v>128</v>
      </c>
      <c r="F521" s="303">
        <v>45</v>
      </c>
      <c r="G521" s="303">
        <v>171</v>
      </c>
      <c r="H521" s="303">
        <v>434</v>
      </c>
      <c r="I521" s="303">
        <v>267</v>
      </c>
      <c r="J521" s="303">
        <v>123</v>
      </c>
      <c r="K521" s="303">
        <v>215</v>
      </c>
      <c r="L521" s="303">
        <v>616</v>
      </c>
      <c r="M521" s="303">
        <v>111</v>
      </c>
      <c r="N521" s="303">
        <v>196</v>
      </c>
      <c r="O521" s="313">
        <f>SUM(P521:W521)</f>
        <v>1239</v>
      </c>
      <c r="P521" s="303">
        <v>243</v>
      </c>
      <c r="Q521" s="303">
        <v>215</v>
      </c>
      <c r="R521" s="303">
        <v>151</v>
      </c>
      <c r="S521" s="303">
        <v>113</v>
      </c>
      <c r="T521" s="303">
        <v>166</v>
      </c>
      <c r="U521" s="303">
        <v>150</v>
      </c>
      <c r="V521" s="303">
        <v>128</v>
      </c>
      <c r="W521" s="303">
        <v>73</v>
      </c>
      <c r="X521" s="313">
        <f>SUM(Y521:AB521)</f>
        <v>1458</v>
      </c>
      <c r="Y521" s="303">
        <v>521</v>
      </c>
      <c r="Z521" s="303">
        <v>347</v>
      </c>
      <c r="AA521" s="303">
        <v>307</v>
      </c>
      <c r="AB521" s="303">
        <v>283</v>
      </c>
      <c r="AC521" s="313">
        <f>SUM(AD521:AI521)</f>
        <v>1201</v>
      </c>
      <c r="AD521" s="303">
        <v>175</v>
      </c>
      <c r="AE521" s="303">
        <v>220</v>
      </c>
      <c r="AF521" s="303">
        <v>129</v>
      </c>
      <c r="AG521" s="303">
        <v>178</v>
      </c>
      <c r="AH521" s="303">
        <v>157</v>
      </c>
      <c r="AI521" s="303">
        <v>342</v>
      </c>
      <c r="AJ521" s="313">
        <f>SUM(AK521:AL521)</f>
        <v>124</v>
      </c>
      <c r="AK521" s="303">
        <v>56</v>
      </c>
      <c r="AL521" s="303">
        <v>68</v>
      </c>
      <c r="AM521" s="313">
        <f>SUM(AN521:AW521)</f>
        <v>2228</v>
      </c>
      <c r="AN521" s="303">
        <v>114</v>
      </c>
      <c r="AO521" s="303">
        <v>102</v>
      </c>
      <c r="AP521" s="303">
        <v>191</v>
      </c>
      <c r="AQ521" s="303">
        <v>107</v>
      </c>
      <c r="AR521" s="303">
        <v>366</v>
      </c>
      <c r="AS521" s="303">
        <v>75</v>
      </c>
      <c r="AT521" s="303">
        <v>379</v>
      </c>
      <c r="AU521" s="303">
        <v>280</v>
      </c>
      <c r="AV521" s="303">
        <v>350</v>
      </c>
      <c r="AW521" s="303">
        <v>264</v>
      </c>
      <c r="AX521" s="313">
        <f>SUM(AY521:BC521)</f>
        <v>2692</v>
      </c>
      <c r="AY521" s="303">
        <v>170</v>
      </c>
      <c r="AZ521" s="303">
        <v>1204</v>
      </c>
      <c r="BA521" s="303">
        <v>522</v>
      </c>
      <c r="BB521" s="303">
        <v>557</v>
      </c>
      <c r="BC521" s="303">
        <v>239</v>
      </c>
      <c r="BD521" s="313">
        <f>SUM(BE521:BL521)</f>
        <v>5317</v>
      </c>
      <c r="BE521" s="303">
        <v>696</v>
      </c>
      <c r="BF521" s="303">
        <v>636</v>
      </c>
      <c r="BG521" s="303">
        <v>854</v>
      </c>
      <c r="BH521" s="303">
        <v>628</v>
      </c>
      <c r="BI521" s="303">
        <v>624</v>
      </c>
      <c r="BJ521" s="303">
        <v>724</v>
      </c>
      <c r="BK521" s="303">
        <v>533</v>
      </c>
      <c r="BL521" s="303">
        <v>622</v>
      </c>
      <c r="BM521" s="313">
        <f>SUM(BN521:BR521)</f>
        <v>1415</v>
      </c>
      <c r="BN521" s="303">
        <v>263</v>
      </c>
      <c r="BO521" s="303">
        <v>355</v>
      </c>
      <c r="BP521" s="303">
        <v>235</v>
      </c>
      <c r="BQ521" s="303">
        <v>84</v>
      </c>
      <c r="BR521" s="303">
        <v>478</v>
      </c>
      <c r="BS521" s="313">
        <f>SUM(BT521:CE521)</f>
        <v>3126</v>
      </c>
      <c r="BT521" s="348">
        <v>129</v>
      </c>
      <c r="BU521" s="303">
        <v>378</v>
      </c>
      <c r="BV521" s="303">
        <v>79</v>
      </c>
      <c r="BW521" s="303">
        <v>38</v>
      </c>
      <c r="BX521" s="303">
        <v>303</v>
      </c>
      <c r="BY521" s="303">
        <v>887</v>
      </c>
      <c r="BZ521" s="303">
        <v>332</v>
      </c>
      <c r="CA521" s="303">
        <v>182</v>
      </c>
      <c r="CB521" s="303">
        <v>282</v>
      </c>
      <c r="CC521" s="303">
        <v>197</v>
      </c>
      <c r="CD521" s="303">
        <v>235</v>
      </c>
      <c r="CE521" s="303">
        <v>84</v>
      </c>
      <c r="CF521" s="313">
        <f>SUM(CG521:CS521)</f>
        <v>2974</v>
      </c>
      <c r="CG521" s="303">
        <v>120</v>
      </c>
      <c r="CH521" s="303">
        <v>190</v>
      </c>
      <c r="CI521" s="303">
        <v>181</v>
      </c>
      <c r="CJ521" s="303">
        <v>272</v>
      </c>
      <c r="CK521" s="303">
        <v>831</v>
      </c>
      <c r="CL521" s="303">
        <v>157</v>
      </c>
      <c r="CM521" s="303">
        <v>429</v>
      </c>
      <c r="CN521" s="303">
        <v>81</v>
      </c>
      <c r="CO521" s="303">
        <v>53</v>
      </c>
      <c r="CP521" s="303">
        <v>133</v>
      </c>
      <c r="CQ521" s="303">
        <v>282</v>
      </c>
      <c r="CR521" s="303">
        <v>150</v>
      </c>
      <c r="CS521" s="303">
        <v>95</v>
      </c>
      <c r="CT521" s="313">
        <f>SUM(CU521:CY521)</f>
        <v>1648</v>
      </c>
      <c r="CU521" s="303">
        <v>455</v>
      </c>
      <c r="CV521" s="303">
        <v>614</v>
      </c>
      <c r="CW521" s="303">
        <v>172</v>
      </c>
      <c r="CX521" s="303">
        <v>166</v>
      </c>
      <c r="CY521" s="303">
        <v>241</v>
      </c>
      <c r="CZ521" s="313">
        <f>SUM(DA521:DF521)</f>
        <v>2039</v>
      </c>
      <c r="DA521" s="303">
        <v>73</v>
      </c>
      <c r="DB521" s="303">
        <v>64</v>
      </c>
      <c r="DC521" s="303">
        <v>349</v>
      </c>
      <c r="DD521" s="303">
        <v>842</v>
      </c>
      <c r="DE521" s="303">
        <v>468</v>
      </c>
      <c r="DF521" s="303">
        <v>243</v>
      </c>
      <c r="DG521" s="313">
        <f>AM521+BS521+B521+O521+X521+AC521+AJ521+BD521+CF521+AX521+BM521+CT521+CZ521</f>
        <v>28208</v>
      </c>
      <c r="DH521" s="313">
        <f>SUM(DI521:DK521)</f>
        <v>384</v>
      </c>
      <c r="DI521" s="303">
        <v>136</v>
      </c>
      <c r="DJ521" s="303">
        <v>184</v>
      </c>
      <c r="DK521" s="303">
        <v>64</v>
      </c>
      <c r="DL521" s="314">
        <f>SUM(DM521:DN521)</f>
        <v>388</v>
      </c>
      <c r="DM521" s="303">
        <v>374</v>
      </c>
      <c r="DN521" s="316">
        <v>14</v>
      </c>
    </row>
    <row r="522" spans="1:118" s="6" customFormat="1" ht="17.100000000000001" customHeight="1">
      <c r="A522" s="279" t="s">
        <v>646</v>
      </c>
      <c r="B522" s="313">
        <f>SUM(C522:N522)</f>
        <v>302943</v>
      </c>
      <c r="C522" s="303">
        <v>23906</v>
      </c>
      <c r="D522" s="303">
        <v>17174</v>
      </c>
      <c r="E522" s="303">
        <v>8924</v>
      </c>
      <c r="F522" s="303">
        <v>4094</v>
      </c>
      <c r="G522" s="303">
        <v>14098</v>
      </c>
      <c r="H522" s="303">
        <v>40737</v>
      </c>
      <c r="I522" s="303">
        <v>30743</v>
      </c>
      <c r="J522" s="303">
        <v>11044</v>
      </c>
      <c r="K522" s="303">
        <v>28380</v>
      </c>
      <c r="L522" s="303">
        <v>91129</v>
      </c>
      <c r="M522" s="303">
        <v>12293</v>
      </c>
      <c r="N522" s="303">
        <v>20421</v>
      </c>
      <c r="O522" s="313">
        <f>SUM(P522:W522)</f>
        <v>107102</v>
      </c>
      <c r="P522" s="303">
        <v>25577</v>
      </c>
      <c r="Q522" s="303">
        <v>16627</v>
      </c>
      <c r="R522" s="303">
        <v>11250</v>
      </c>
      <c r="S522" s="303">
        <v>9772</v>
      </c>
      <c r="T522" s="303">
        <v>10927</v>
      </c>
      <c r="U522" s="303">
        <v>14215</v>
      </c>
      <c r="V522" s="303">
        <v>13496</v>
      </c>
      <c r="W522" s="303">
        <v>5238</v>
      </c>
      <c r="X522" s="313">
        <f>SUM(Y522:AB522)</f>
        <v>172032</v>
      </c>
      <c r="Y522" s="303">
        <v>43000</v>
      </c>
      <c r="Z522" s="303">
        <v>48467</v>
      </c>
      <c r="AA522" s="303">
        <v>42253</v>
      </c>
      <c r="AB522" s="303">
        <v>38312</v>
      </c>
      <c r="AC522" s="313">
        <f>SUM(AD522:AI522)</f>
        <v>110821</v>
      </c>
      <c r="AD522" s="303">
        <v>10469</v>
      </c>
      <c r="AE522" s="303">
        <v>17550</v>
      </c>
      <c r="AF522" s="303">
        <v>11547</v>
      </c>
      <c r="AG522" s="303">
        <v>19525</v>
      </c>
      <c r="AH522" s="303">
        <v>13137</v>
      </c>
      <c r="AI522" s="303">
        <v>38593</v>
      </c>
      <c r="AJ522" s="313">
        <f>SUM(AK522:AL522)</f>
        <v>16025</v>
      </c>
      <c r="AK522" s="303">
        <v>6487</v>
      </c>
      <c r="AL522" s="303">
        <v>9538</v>
      </c>
      <c r="AM522" s="313">
        <f>SUM(AN522:AW522)</f>
        <v>167777</v>
      </c>
      <c r="AN522" s="303">
        <v>11503</v>
      </c>
      <c r="AO522" s="303">
        <v>7110</v>
      </c>
      <c r="AP522" s="303">
        <v>16641</v>
      </c>
      <c r="AQ522" s="303">
        <v>5616</v>
      </c>
      <c r="AR522" s="303">
        <v>28908</v>
      </c>
      <c r="AS522" s="303">
        <v>7352</v>
      </c>
      <c r="AT522" s="303">
        <v>23409</v>
      </c>
      <c r="AU522" s="303">
        <v>15848</v>
      </c>
      <c r="AV522" s="303">
        <v>30506</v>
      </c>
      <c r="AW522" s="303">
        <v>20884</v>
      </c>
      <c r="AX522" s="313">
        <f>SUM(AY522:BC522)</f>
        <v>233917</v>
      </c>
      <c r="AY522" s="303">
        <v>16667</v>
      </c>
      <c r="AZ522" s="303">
        <v>117349</v>
      </c>
      <c r="BA522" s="303">
        <v>34507</v>
      </c>
      <c r="BB522" s="303">
        <v>49287</v>
      </c>
      <c r="BC522" s="303">
        <v>16107</v>
      </c>
      <c r="BD522" s="313">
        <f>SUM(BE522:BL522)</f>
        <v>633481</v>
      </c>
      <c r="BE522" s="303">
        <v>114482</v>
      </c>
      <c r="BF522" s="303">
        <v>75811</v>
      </c>
      <c r="BG522" s="303">
        <v>89741</v>
      </c>
      <c r="BH522" s="303">
        <v>59319</v>
      </c>
      <c r="BI522" s="303">
        <v>80229</v>
      </c>
      <c r="BJ522" s="303">
        <v>80473</v>
      </c>
      <c r="BK522" s="303">
        <v>61025</v>
      </c>
      <c r="BL522" s="303">
        <v>72401</v>
      </c>
      <c r="BM522" s="313">
        <f>SUM(BN522:BR522)</f>
        <v>150138</v>
      </c>
      <c r="BN522" s="303">
        <v>34031</v>
      </c>
      <c r="BO522" s="303">
        <v>34491</v>
      </c>
      <c r="BP522" s="303">
        <v>26933</v>
      </c>
      <c r="BQ522" s="303">
        <v>9028</v>
      </c>
      <c r="BR522" s="303">
        <v>45655</v>
      </c>
      <c r="BS522" s="313">
        <f>SUM(BT522:CE522)</f>
        <v>284813</v>
      </c>
      <c r="BT522" s="348">
        <v>10722</v>
      </c>
      <c r="BU522" s="303">
        <v>34347</v>
      </c>
      <c r="BV522" s="303">
        <v>9107</v>
      </c>
      <c r="BW522" s="303">
        <v>3566</v>
      </c>
      <c r="BX522" s="303">
        <v>22630</v>
      </c>
      <c r="BY522" s="303">
        <v>97633</v>
      </c>
      <c r="BZ522" s="303">
        <v>28397</v>
      </c>
      <c r="CA522" s="303">
        <v>14705</v>
      </c>
      <c r="CB522" s="303">
        <v>28016</v>
      </c>
      <c r="CC522" s="303">
        <v>10347</v>
      </c>
      <c r="CD522" s="303">
        <v>15963</v>
      </c>
      <c r="CE522" s="303">
        <v>9380</v>
      </c>
      <c r="CF522" s="313">
        <f>SUM(CG522:CS522)</f>
        <v>321897</v>
      </c>
      <c r="CG522" s="303">
        <v>6524</v>
      </c>
      <c r="CH522" s="303">
        <v>18292</v>
      </c>
      <c r="CI522" s="303">
        <v>10624</v>
      </c>
      <c r="CJ522" s="303">
        <v>38453</v>
      </c>
      <c r="CK522" s="303">
        <v>112772</v>
      </c>
      <c r="CL522" s="303">
        <v>9301</v>
      </c>
      <c r="CM522" s="303">
        <v>52702</v>
      </c>
      <c r="CN522" s="303">
        <v>6423</v>
      </c>
      <c r="CO522" s="303">
        <v>3140</v>
      </c>
      <c r="CP522" s="303">
        <v>10243</v>
      </c>
      <c r="CQ522" s="303">
        <v>28920</v>
      </c>
      <c r="CR522" s="303">
        <v>16447</v>
      </c>
      <c r="CS522" s="303">
        <v>8056</v>
      </c>
      <c r="CT522" s="313">
        <f>SUM(CU522:CY522)</f>
        <v>180520</v>
      </c>
      <c r="CU522" s="303">
        <v>62575</v>
      </c>
      <c r="CV522" s="303">
        <v>57508</v>
      </c>
      <c r="CW522" s="303">
        <v>17716</v>
      </c>
      <c r="CX522" s="303">
        <v>19864</v>
      </c>
      <c r="CY522" s="303">
        <v>22857</v>
      </c>
      <c r="CZ522" s="313">
        <f>SUM(DA522:DF522)</f>
        <v>262189</v>
      </c>
      <c r="DA522" s="303">
        <v>6936</v>
      </c>
      <c r="DB522" s="303">
        <v>7184</v>
      </c>
      <c r="DC522" s="303">
        <v>47186</v>
      </c>
      <c r="DD522" s="303">
        <v>116561</v>
      </c>
      <c r="DE522" s="303">
        <v>50322</v>
      </c>
      <c r="DF522" s="303">
        <v>34000</v>
      </c>
      <c r="DG522" s="313">
        <f>AM522+BS522+B522+O522+X522+AC522+AJ522+BD522+CF522+AX522+BM522+CT522+CZ522</f>
        <v>2943655</v>
      </c>
      <c r="DH522" s="313">
        <f>SUM(DI522:DK522)</f>
        <v>47545</v>
      </c>
      <c r="DI522" s="303">
        <v>12715</v>
      </c>
      <c r="DJ522" s="303">
        <v>28734</v>
      </c>
      <c r="DK522" s="303">
        <v>6096</v>
      </c>
      <c r="DL522" s="314">
        <f>SUM(DM522:DN522)</f>
        <v>36626</v>
      </c>
      <c r="DM522" s="303">
        <v>35166</v>
      </c>
      <c r="DN522" s="316">
        <v>1460</v>
      </c>
    </row>
    <row r="523" spans="1:118" s="6" customFormat="1" ht="17.100000000000001" customHeight="1">
      <c r="A523" s="480" t="s">
        <v>647</v>
      </c>
      <c r="B523" s="313">
        <f>SUM(C523:N523)</f>
        <v>106511</v>
      </c>
      <c r="C523" s="303">
        <v>8052</v>
      </c>
      <c r="D523" s="303">
        <v>5447</v>
      </c>
      <c r="E523" s="303">
        <v>2925</v>
      </c>
      <c r="F523" s="303">
        <v>1463</v>
      </c>
      <c r="G523" s="303">
        <v>4580</v>
      </c>
      <c r="H523" s="303">
        <v>13441</v>
      </c>
      <c r="I523" s="303">
        <v>11010</v>
      </c>
      <c r="J523" s="303">
        <v>3811</v>
      </c>
      <c r="K523" s="303">
        <v>9924</v>
      </c>
      <c r="L523" s="303">
        <v>34347</v>
      </c>
      <c r="M523" s="303">
        <v>4000</v>
      </c>
      <c r="N523" s="303">
        <v>7511</v>
      </c>
      <c r="O523" s="313">
        <f>SUM(P523:W523)</f>
        <v>38209</v>
      </c>
      <c r="P523" s="303">
        <v>10967</v>
      </c>
      <c r="Q523" s="303">
        <v>5408</v>
      </c>
      <c r="R523" s="303">
        <v>3711</v>
      </c>
      <c r="S523" s="303">
        <v>2829</v>
      </c>
      <c r="T523" s="303">
        <v>3801</v>
      </c>
      <c r="U523" s="303">
        <v>5023</v>
      </c>
      <c r="V523" s="303">
        <v>4677</v>
      </c>
      <c r="W523" s="303">
        <v>1793</v>
      </c>
      <c r="X523" s="313">
        <f>SUM(Y523:AB523)</f>
        <v>64359</v>
      </c>
      <c r="Y523" s="303">
        <v>15564</v>
      </c>
      <c r="Z523" s="303">
        <v>17612</v>
      </c>
      <c r="AA523" s="303">
        <v>16662</v>
      </c>
      <c r="AB523" s="303">
        <v>14521</v>
      </c>
      <c r="AC523" s="313">
        <f>SUM(AD523:AI523)</f>
        <v>40270</v>
      </c>
      <c r="AD523" s="303">
        <v>3316</v>
      </c>
      <c r="AE523" s="303">
        <v>6588</v>
      </c>
      <c r="AF523" s="303">
        <v>3964</v>
      </c>
      <c r="AG523" s="303">
        <v>7687</v>
      </c>
      <c r="AH523" s="303">
        <v>4503</v>
      </c>
      <c r="AI523" s="303">
        <v>14212</v>
      </c>
      <c r="AJ523" s="313">
        <f>SUM(AK523:AL523)</f>
        <v>5933</v>
      </c>
      <c r="AK523" s="303">
        <v>2403</v>
      </c>
      <c r="AL523" s="303">
        <v>3530</v>
      </c>
      <c r="AM523" s="313">
        <f>SUM(AN523:AW523)</f>
        <v>57293</v>
      </c>
      <c r="AN523" s="303">
        <v>4129</v>
      </c>
      <c r="AO523" s="303">
        <v>2546</v>
      </c>
      <c r="AP523" s="303">
        <v>5865</v>
      </c>
      <c r="AQ523" s="303">
        <v>1911</v>
      </c>
      <c r="AR523" s="303">
        <v>10188</v>
      </c>
      <c r="AS523" s="303">
        <v>2686</v>
      </c>
      <c r="AT523" s="303">
        <v>8070</v>
      </c>
      <c r="AU523" s="303">
        <v>4760</v>
      </c>
      <c r="AV523" s="303">
        <v>10036</v>
      </c>
      <c r="AW523" s="303">
        <v>7102</v>
      </c>
      <c r="AX523" s="313">
        <f>SUM(AY523:BC523)</f>
        <v>85074</v>
      </c>
      <c r="AY523" s="303">
        <v>5941</v>
      </c>
      <c r="AZ523" s="303">
        <v>43214</v>
      </c>
      <c r="BA523" s="303">
        <v>12675</v>
      </c>
      <c r="BB523" s="303">
        <v>17192</v>
      </c>
      <c r="BC523" s="303">
        <v>6052</v>
      </c>
      <c r="BD523" s="313">
        <f>SUM(BE523:BL523)</f>
        <v>257848</v>
      </c>
      <c r="BE523" s="303">
        <v>44415</v>
      </c>
      <c r="BF523" s="303">
        <v>29989</v>
      </c>
      <c r="BG523" s="303">
        <v>34840</v>
      </c>
      <c r="BH523" s="303">
        <v>24122</v>
      </c>
      <c r="BI523" s="303">
        <v>34391</v>
      </c>
      <c r="BJ523" s="303">
        <v>34483</v>
      </c>
      <c r="BK523" s="303">
        <v>27136</v>
      </c>
      <c r="BL523" s="303">
        <v>28472</v>
      </c>
      <c r="BM523" s="313">
        <f>SUM(BN523:BR523)</f>
        <v>52454</v>
      </c>
      <c r="BN523" s="303">
        <v>11825</v>
      </c>
      <c r="BO523" s="303">
        <v>12199</v>
      </c>
      <c r="BP523" s="303">
        <v>9029</v>
      </c>
      <c r="BQ523" s="303">
        <v>3347</v>
      </c>
      <c r="BR523" s="303">
        <v>16054</v>
      </c>
      <c r="BS523" s="313">
        <f>SUM(BT523:CE523)</f>
        <v>98355</v>
      </c>
      <c r="BT523" s="348">
        <v>3605</v>
      </c>
      <c r="BU523" s="303">
        <v>12105</v>
      </c>
      <c r="BV523" s="303">
        <v>2913</v>
      </c>
      <c r="BW523" s="303">
        <v>1283</v>
      </c>
      <c r="BX523" s="303">
        <v>7416</v>
      </c>
      <c r="BY523" s="303">
        <v>32449</v>
      </c>
      <c r="BZ523" s="303">
        <v>10522</v>
      </c>
      <c r="CA523" s="303">
        <v>5342</v>
      </c>
      <c r="CB523" s="303">
        <v>10424</v>
      </c>
      <c r="CC523" s="303">
        <v>3442</v>
      </c>
      <c r="CD523" s="303">
        <v>5609</v>
      </c>
      <c r="CE523" s="303">
        <v>3245</v>
      </c>
      <c r="CF523" s="313">
        <f>SUM(CG523:CS523)</f>
        <v>113293</v>
      </c>
      <c r="CG523" s="303">
        <v>2154</v>
      </c>
      <c r="CH523" s="303">
        <v>7396</v>
      </c>
      <c r="CI523" s="303">
        <v>3364</v>
      </c>
      <c r="CJ523" s="303">
        <v>13543</v>
      </c>
      <c r="CK523" s="303">
        <v>39810</v>
      </c>
      <c r="CL523" s="303">
        <v>3453</v>
      </c>
      <c r="CM523" s="303">
        <v>18527</v>
      </c>
      <c r="CN523" s="303">
        <v>2195</v>
      </c>
      <c r="CO523" s="303">
        <v>1091</v>
      </c>
      <c r="CP523" s="303">
        <v>3428</v>
      </c>
      <c r="CQ523" s="303">
        <v>9873</v>
      </c>
      <c r="CR523" s="303">
        <v>5701</v>
      </c>
      <c r="CS523" s="303">
        <v>2758</v>
      </c>
      <c r="CT523" s="313">
        <f>SUM(CU523:CY523)</f>
        <v>69312</v>
      </c>
      <c r="CU523" s="303">
        <v>24742</v>
      </c>
      <c r="CV523" s="303">
        <v>21760</v>
      </c>
      <c r="CW523" s="303">
        <v>6655</v>
      </c>
      <c r="CX523" s="303">
        <v>7040</v>
      </c>
      <c r="CY523" s="303">
        <v>9115</v>
      </c>
      <c r="CZ523" s="313">
        <f>SUM(DA523:DF523)</f>
        <v>98537</v>
      </c>
      <c r="DA523" s="303">
        <v>2266</v>
      </c>
      <c r="DB523" s="303">
        <v>1829</v>
      </c>
      <c r="DC523" s="303">
        <v>20532</v>
      </c>
      <c r="DD523" s="303">
        <v>43563</v>
      </c>
      <c r="DE523" s="303">
        <v>18634</v>
      </c>
      <c r="DF523" s="303">
        <v>11713</v>
      </c>
      <c r="DG523" s="313">
        <f>AM523+BS523+B523+O523+X523+AC523+AJ523+BD523+CF523+AX523+BM523+CT523+CZ523</f>
        <v>1087448</v>
      </c>
      <c r="DH523" s="313">
        <f>SUM(DI523:DK523)</f>
        <v>16796</v>
      </c>
      <c r="DI523" s="303">
        <v>3928</v>
      </c>
      <c r="DJ523" s="303">
        <v>9877</v>
      </c>
      <c r="DK523" s="303">
        <v>2991</v>
      </c>
      <c r="DL523" s="314">
        <f>SUM(DM523:DN523)</f>
        <v>12054</v>
      </c>
      <c r="DM523" s="303">
        <v>11796</v>
      </c>
      <c r="DN523" s="316">
        <v>258</v>
      </c>
    </row>
    <row r="524" spans="1:118" s="6" customFormat="1" ht="17.100000000000001" customHeight="1">
      <c r="A524" s="480" t="s">
        <v>648</v>
      </c>
      <c r="B524" s="313">
        <f>SUM(C524:N524)</f>
        <v>187796</v>
      </c>
      <c r="C524" s="303">
        <v>15140</v>
      </c>
      <c r="D524" s="303">
        <v>11452</v>
      </c>
      <c r="E524" s="303">
        <v>5615</v>
      </c>
      <c r="F524" s="303">
        <v>2471</v>
      </c>
      <c r="G524" s="303">
        <v>9309</v>
      </c>
      <c r="H524" s="303">
        <v>25713</v>
      </c>
      <c r="I524" s="303">
        <v>18856</v>
      </c>
      <c r="J524" s="303">
        <v>6962</v>
      </c>
      <c r="K524" s="303">
        <v>18339</v>
      </c>
      <c r="L524" s="303">
        <v>54075</v>
      </c>
      <c r="M524" s="303">
        <v>7292</v>
      </c>
      <c r="N524" s="303">
        <v>12572</v>
      </c>
      <c r="O524" s="313">
        <f>SUM(P524:W524)</f>
        <v>65930</v>
      </c>
      <c r="P524" s="303">
        <v>14293</v>
      </c>
      <c r="Q524" s="303">
        <v>10851</v>
      </c>
      <c r="R524" s="303">
        <v>7236</v>
      </c>
      <c r="S524" s="303">
        <v>6578</v>
      </c>
      <c r="T524" s="303">
        <v>6861</v>
      </c>
      <c r="U524" s="303">
        <v>8643</v>
      </c>
      <c r="V524" s="303">
        <v>8408</v>
      </c>
      <c r="W524" s="303">
        <v>3060</v>
      </c>
      <c r="X524" s="313">
        <f>SUM(Y524:AB524)</f>
        <v>106078</v>
      </c>
      <c r="Y524" s="303">
        <v>26657</v>
      </c>
      <c r="Z524" s="303">
        <v>30693</v>
      </c>
      <c r="AA524" s="303">
        <v>25280</v>
      </c>
      <c r="AB524" s="303">
        <v>23448</v>
      </c>
      <c r="AC524" s="313">
        <f>SUM(AD524:AI524)</f>
        <v>68187</v>
      </c>
      <c r="AD524" s="303">
        <v>7017</v>
      </c>
      <c r="AE524" s="303">
        <v>10548</v>
      </c>
      <c r="AF524" s="303">
        <v>7476</v>
      </c>
      <c r="AG524" s="303">
        <v>11510</v>
      </c>
      <c r="AH524" s="303">
        <v>8173</v>
      </c>
      <c r="AI524" s="303">
        <v>23463</v>
      </c>
      <c r="AJ524" s="313">
        <f>SUM(AK524:AL524)</f>
        <v>9849</v>
      </c>
      <c r="AK524" s="303">
        <v>4033</v>
      </c>
      <c r="AL524" s="303">
        <v>5816</v>
      </c>
      <c r="AM524" s="313">
        <f>SUM(AN524:AW524)</f>
        <v>105247</v>
      </c>
      <c r="AN524" s="303">
        <v>7094</v>
      </c>
      <c r="AO524" s="303">
        <v>4215</v>
      </c>
      <c r="AP524" s="303">
        <v>10509</v>
      </c>
      <c r="AQ524" s="303">
        <v>3628</v>
      </c>
      <c r="AR524" s="303">
        <v>17979</v>
      </c>
      <c r="AS524" s="303">
        <v>4596</v>
      </c>
      <c r="AT524" s="303">
        <v>14104</v>
      </c>
      <c r="AU524" s="303">
        <v>10436</v>
      </c>
      <c r="AV524" s="303">
        <v>19394</v>
      </c>
      <c r="AW524" s="303">
        <v>13292</v>
      </c>
      <c r="AX524" s="313">
        <f>SUM(AY524:BC524)</f>
        <v>141549</v>
      </c>
      <c r="AY524" s="303">
        <v>10191</v>
      </c>
      <c r="AZ524" s="303">
        <v>71088</v>
      </c>
      <c r="BA524" s="303">
        <v>21030</v>
      </c>
      <c r="BB524" s="303">
        <v>29308</v>
      </c>
      <c r="BC524" s="303">
        <v>9932</v>
      </c>
      <c r="BD524" s="313">
        <f>SUM(BE524:BL524)</f>
        <v>363593</v>
      </c>
      <c r="BE524" s="303">
        <v>69404</v>
      </c>
      <c r="BF524" s="303">
        <v>45237</v>
      </c>
      <c r="BG524" s="303">
        <v>52681</v>
      </c>
      <c r="BH524" s="303">
        <v>34069</v>
      </c>
      <c r="BI524" s="303">
        <v>44250</v>
      </c>
      <c r="BJ524" s="303">
        <v>43699</v>
      </c>
      <c r="BK524" s="303">
        <v>32194</v>
      </c>
      <c r="BL524" s="303">
        <v>42059</v>
      </c>
      <c r="BM524" s="313">
        <f>SUM(BN524:BR524)</f>
        <v>93093</v>
      </c>
      <c r="BN524" s="303">
        <v>21211</v>
      </c>
      <c r="BO524" s="303">
        <v>20825</v>
      </c>
      <c r="BP524" s="303">
        <v>17106</v>
      </c>
      <c r="BQ524" s="303">
        <v>5567</v>
      </c>
      <c r="BR524" s="303">
        <v>28384</v>
      </c>
      <c r="BS524" s="313">
        <f>SUM(BT524:CE524)</f>
        <v>178178</v>
      </c>
      <c r="BT524" s="348">
        <v>6692</v>
      </c>
      <c r="BU524" s="303">
        <v>21164</v>
      </c>
      <c r="BV524" s="303">
        <v>5954</v>
      </c>
      <c r="BW524" s="303">
        <v>2235</v>
      </c>
      <c r="BX524" s="303">
        <v>14940</v>
      </c>
      <c r="BY524" s="303">
        <v>62105</v>
      </c>
      <c r="BZ524" s="303">
        <v>17277</v>
      </c>
      <c r="CA524" s="303">
        <v>9076</v>
      </c>
      <c r="CB524" s="303">
        <v>16384</v>
      </c>
      <c r="CC524" s="303">
        <v>6899</v>
      </c>
      <c r="CD524" s="303">
        <v>9531</v>
      </c>
      <c r="CE524" s="303">
        <v>5921</v>
      </c>
      <c r="CF524" s="313">
        <f>SUM(CG524:CS524)</f>
        <v>198942</v>
      </c>
      <c r="CG524" s="303">
        <v>4233</v>
      </c>
      <c r="CH524" s="303">
        <v>10804</v>
      </c>
      <c r="CI524" s="303">
        <v>6934</v>
      </c>
      <c r="CJ524" s="303">
        <v>24363</v>
      </c>
      <c r="CK524" s="303">
        <v>68894</v>
      </c>
      <c r="CL524" s="303">
        <v>5754</v>
      </c>
      <c r="CM524" s="303">
        <v>32599</v>
      </c>
      <c r="CN524" s="303">
        <v>3974</v>
      </c>
      <c r="CO524" s="303">
        <v>2021</v>
      </c>
      <c r="CP524" s="303">
        <v>6435</v>
      </c>
      <c r="CQ524" s="303">
        <v>17603</v>
      </c>
      <c r="CR524" s="303">
        <v>10182</v>
      </c>
      <c r="CS524" s="303">
        <v>5146</v>
      </c>
      <c r="CT524" s="313">
        <f>SUM(CU524:CY524)</f>
        <v>109286</v>
      </c>
      <c r="CU524" s="303">
        <v>37456</v>
      </c>
      <c r="CV524" s="303">
        <v>34656</v>
      </c>
      <c r="CW524" s="303">
        <v>10968</v>
      </c>
      <c r="CX524" s="303">
        <v>12655</v>
      </c>
      <c r="CY524" s="303">
        <v>13551</v>
      </c>
      <c r="CZ524" s="313">
        <f>SUM(DA524:DF524)</f>
        <v>157147</v>
      </c>
      <c r="DA524" s="303">
        <v>4549</v>
      </c>
      <c r="DB524" s="303">
        <v>5220</v>
      </c>
      <c r="DC524" s="303">
        <v>25994</v>
      </c>
      <c r="DD524" s="303">
        <v>69360</v>
      </c>
      <c r="DE524" s="303">
        <v>30176</v>
      </c>
      <c r="DF524" s="303">
        <v>21848</v>
      </c>
      <c r="DG524" s="313">
        <f>AM524+BS524+B524+O524+X524+AC524+AJ524+BD524+CF524+AX524+BM524+CT524+CZ524</f>
        <v>1784875</v>
      </c>
      <c r="DH524" s="313">
        <f>SUM(DI524:DK524)</f>
        <v>29911</v>
      </c>
      <c r="DI524" s="303">
        <v>8406</v>
      </c>
      <c r="DJ524" s="303">
        <v>18572</v>
      </c>
      <c r="DK524" s="303">
        <v>2933</v>
      </c>
      <c r="DL524" s="314">
        <f>SUM(DM524:DN524)</f>
        <v>24142</v>
      </c>
      <c r="DM524" s="303">
        <v>22981</v>
      </c>
      <c r="DN524" s="316">
        <v>1161</v>
      </c>
    </row>
    <row r="525" spans="1:118" s="6" customFormat="1" ht="17.100000000000001" customHeight="1">
      <c r="A525" s="480" t="s">
        <v>649</v>
      </c>
      <c r="B525" s="313">
        <f>SUM(C525:N525)</f>
        <v>8636</v>
      </c>
      <c r="C525" s="303">
        <v>714</v>
      </c>
      <c r="D525" s="303">
        <v>275</v>
      </c>
      <c r="E525" s="303">
        <v>384</v>
      </c>
      <c r="F525" s="303">
        <v>160</v>
      </c>
      <c r="G525" s="303">
        <v>209</v>
      </c>
      <c r="H525" s="303">
        <v>1583</v>
      </c>
      <c r="I525" s="303">
        <v>877</v>
      </c>
      <c r="J525" s="303">
        <v>271</v>
      </c>
      <c r="K525" s="303">
        <v>117</v>
      </c>
      <c r="L525" s="303">
        <v>2707</v>
      </c>
      <c r="M525" s="303">
        <v>1001</v>
      </c>
      <c r="N525" s="303">
        <v>338</v>
      </c>
      <c r="O525" s="313">
        <f>SUM(P525:W525)</f>
        <v>2963</v>
      </c>
      <c r="P525" s="303">
        <v>317</v>
      </c>
      <c r="Q525" s="303">
        <v>368</v>
      </c>
      <c r="R525" s="303">
        <v>303</v>
      </c>
      <c r="S525" s="303">
        <v>365</v>
      </c>
      <c r="T525" s="303">
        <v>265</v>
      </c>
      <c r="U525" s="303">
        <v>549</v>
      </c>
      <c r="V525" s="303">
        <v>411</v>
      </c>
      <c r="W525" s="303">
        <v>385</v>
      </c>
      <c r="X525" s="313">
        <f>SUM(Y525:AB525)</f>
        <v>1595</v>
      </c>
      <c r="Y525" s="303">
        <v>779</v>
      </c>
      <c r="Z525" s="303">
        <v>162</v>
      </c>
      <c r="AA525" s="303">
        <v>311</v>
      </c>
      <c r="AB525" s="303">
        <v>343</v>
      </c>
      <c r="AC525" s="313">
        <f>SUM(AD525:AI525)</f>
        <v>2364</v>
      </c>
      <c r="AD525" s="303">
        <v>136</v>
      </c>
      <c r="AE525" s="303">
        <v>414</v>
      </c>
      <c r="AF525" s="303">
        <v>107</v>
      </c>
      <c r="AG525" s="303">
        <v>328</v>
      </c>
      <c r="AH525" s="303">
        <v>461</v>
      </c>
      <c r="AI525" s="303">
        <v>918</v>
      </c>
      <c r="AJ525" s="313">
        <f>SUM(AK525:AL525)</f>
        <v>243</v>
      </c>
      <c r="AK525" s="303">
        <v>51</v>
      </c>
      <c r="AL525" s="303">
        <v>192</v>
      </c>
      <c r="AM525" s="313">
        <f>SUM(AN525:AW525)</f>
        <v>5237</v>
      </c>
      <c r="AN525" s="303">
        <v>280</v>
      </c>
      <c r="AO525" s="303">
        <v>349</v>
      </c>
      <c r="AP525" s="303">
        <v>267</v>
      </c>
      <c r="AQ525" s="303">
        <v>77</v>
      </c>
      <c r="AR525" s="303">
        <v>741</v>
      </c>
      <c r="AS525" s="303">
        <v>70</v>
      </c>
      <c r="AT525" s="303">
        <v>1235</v>
      </c>
      <c r="AU525" s="303">
        <v>652</v>
      </c>
      <c r="AV525" s="303">
        <v>1076</v>
      </c>
      <c r="AW525" s="303">
        <v>490</v>
      </c>
      <c r="AX525" s="313">
        <f>SUM(AY525:BC525)</f>
        <v>7294</v>
      </c>
      <c r="AY525" s="303">
        <v>535</v>
      </c>
      <c r="AZ525" s="303">
        <v>3047</v>
      </c>
      <c r="BA525" s="303">
        <v>802</v>
      </c>
      <c r="BB525" s="303">
        <v>2787</v>
      </c>
      <c r="BC525" s="303">
        <v>123</v>
      </c>
      <c r="BD525" s="313">
        <f>SUM(BE525:BL525)</f>
        <v>12040</v>
      </c>
      <c r="BE525" s="303">
        <v>663</v>
      </c>
      <c r="BF525" s="303">
        <v>585</v>
      </c>
      <c r="BG525" s="303">
        <v>2220</v>
      </c>
      <c r="BH525" s="303">
        <v>1128</v>
      </c>
      <c r="BI525" s="303">
        <v>1588</v>
      </c>
      <c r="BJ525" s="303">
        <v>2291</v>
      </c>
      <c r="BK525" s="303">
        <v>1695</v>
      </c>
      <c r="BL525" s="303">
        <v>1870</v>
      </c>
      <c r="BM525" s="313">
        <f>SUM(BN525:BR525)</f>
        <v>4591</v>
      </c>
      <c r="BN525" s="303">
        <v>995</v>
      </c>
      <c r="BO525" s="303">
        <v>1467</v>
      </c>
      <c r="BP525" s="303">
        <v>798</v>
      </c>
      <c r="BQ525" s="303">
        <v>114</v>
      </c>
      <c r="BR525" s="303">
        <v>1217</v>
      </c>
      <c r="BS525" s="313">
        <f>SUM(BT525:CE525)</f>
        <v>8280</v>
      </c>
      <c r="BT525" s="348">
        <v>425</v>
      </c>
      <c r="BU525" s="303">
        <v>1078</v>
      </c>
      <c r="BV525" s="303">
        <v>240</v>
      </c>
      <c r="BW525" s="303">
        <v>48</v>
      </c>
      <c r="BX525" s="303">
        <v>274</v>
      </c>
      <c r="BY525" s="303">
        <v>3079</v>
      </c>
      <c r="BZ525" s="303">
        <v>598</v>
      </c>
      <c r="CA525" s="303">
        <v>287</v>
      </c>
      <c r="CB525" s="303">
        <v>1208</v>
      </c>
      <c r="CC525" s="303">
        <v>6</v>
      </c>
      <c r="CD525" s="303">
        <v>823</v>
      </c>
      <c r="CE525" s="303">
        <v>214</v>
      </c>
      <c r="CF525" s="313">
        <f>SUM(CG525:CS525)</f>
        <v>9662</v>
      </c>
      <c r="CG525" s="303">
        <v>137</v>
      </c>
      <c r="CH525" s="303">
        <v>92</v>
      </c>
      <c r="CI525" s="303">
        <v>326</v>
      </c>
      <c r="CJ525" s="303">
        <v>547</v>
      </c>
      <c r="CK525" s="303">
        <v>4068</v>
      </c>
      <c r="CL525" s="303">
        <v>94</v>
      </c>
      <c r="CM525" s="303">
        <v>1576</v>
      </c>
      <c r="CN525" s="303">
        <v>254</v>
      </c>
      <c r="CO525" s="303">
        <v>28</v>
      </c>
      <c r="CP525" s="303">
        <v>380</v>
      </c>
      <c r="CQ525" s="303">
        <v>1444</v>
      </c>
      <c r="CR525" s="303">
        <v>564</v>
      </c>
      <c r="CS525" s="303">
        <v>152</v>
      </c>
      <c r="CT525" s="313">
        <f>SUM(CU525:CY525)</f>
        <v>1922</v>
      </c>
      <c r="CU525" s="303">
        <v>377</v>
      </c>
      <c r="CV525" s="303">
        <v>1092</v>
      </c>
      <c r="CW525" s="303">
        <v>93</v>
      </c>
      <c r="CX525" s="303">
        <v>169</v>
      </c>
      <c r="CY525" s="303">
        <v>191</v>
      </c>
      <c r="CZ525" s="313">
        <f>SUM(DA525:DF525)</f>
        <v>6505</v>
      </c>
      <c r="DA525" s="303">
        <v>121</v>
      </c>
      <c r="DB525" s="303">
        <v>135</v>
      </c>
      <c r="DC525" s="303">
        <v>660</v>
      </c>
      <c r="DD525" s="303">
        <v>3638</v>
      </c>
      <c r="DE525" s="303">
        <v>1512</v>
      </c>
      <c r="DF525" s="303">
        <v>439</v>
      </c>
      <c r="DG525" s="313">
        <f>AM525+BS525+B525+O525+X525+AC525+AJ525+BD525+CF525+AX525+BM525+CT525+CZ525</f>
        <v>71332</v>
      </c>
      <c r="DH525" s="313">
        <f>SUM(DI525:DK525)</f>
        <v>838</v>
      </c>
      <c r="DI525" s="303">
        <v>381</v>
      </c>
      <c r="DJ525" s="303">
        <v>285</v>
      </c>
      <c r="DK525" s="303">
        <v>172</v>
      </c>
      <c r="DL525" s="314">
        <f>SUM(DM525:DN525)</f>
        <v>430</v>
      </c>
      <c r="DM525" s="303">
        <v>389</v>
      </c>
      <c r="DN525" s="316">
        <v>41</v>
      </c>
    </row>
    <row r="526" spans="1:118" s="6" customFormat="1" ht="17.100000000000001" customHeight="1">
      <c r="A526" s="282" t="s">
        <v>645</v>
      </c>
      <c r="B526" s="313"/>
      <c r="C526" s="303"/>
      <c r="D526" s="303"/>
      <c r="E526" s="303"/>
      <c r="F526" s="303"/>
      <c r="G526" s="303"/>
      <c r="H526" s="303"/>
      <c r="I526" s="303"/>
      <c r="J526" s="303"/>
      <c r="K526" s="303"/>
      <c r="L526" s="303"/>
      <c r="M526" s="303"/>
      <c r="N526" s="303"/>
      <c r="O526" s="313"/>
      <c r="P526" s="303"/>
      <c r="Q526" s="303"/>
      <c r="R526" s="303"/>
      <c r="S526" s="303"/>
      <c r="T526" s="303"/>
      <c r="U526" s="303"/>
      <c r="V526" s="303"/>
      <c r="W526" s="303"/>
      <c r="X526" s="313"/>
      <c r="Y526" s="303"/>
      <c r="Z526" s="303"/>
      <c r="AA526" s="303"/>
      <c r="AB526" s="303"/>
      <c r="AC526" s="313"/>
      <c r="AD526" s="303"/>
      <c r="AE526" s="303"/>
      <c r="AF526" s="303"/>
      <c r="AG526" s="303"/>
      <c r="AH526" s="303"/>
      <c r="AI526" s="303"/>
      <c r="AJ526" s="313"/>
      <c r="AK526" s="303"/>
      <c r="AL526" s="303"/>
      <c r="AM526" s="313"/>
      <c r="AN526" s="303"/>
      <c r="AO526" s="303"/>
      <c r="AP526" s="303"/>
      <c r="AQ526" s="303"/>
      <c r="AR526" s="303"/>
      <c r="AS526" s="303"/>
      <c r="AT526" s="303"/>
      <c r="AU526" s="303"/>
      <c r="AV526" s="303"/>
      <c r="AW526" s="303"/>
      <c r="AX526" s="313"/>
      <c r="AY526" s="303"/>
      <c r="AZ526" s="303"/>
      <c r="BA526" s="303"/>
      <c r="BB526" s="303"/>
      <c r="BC526" s="303"/>
      <c r="BD526" s="313"/>
      <c r="BE526" s="303"/>
      <c r="BF526" s="303"/>
      <c r="BG526" s="303"/>
      <c r="BH526" s="303"/>
      <c r="BI526" s="303"/>
      <c r="BJ526" s="303"/>
      <c r="BK526" s="303"/>
      <c r="BL526" s="303"/>
      <c r="BM526" s="313"/>
      <c r="BN526" s="303"/>
      <c r="BO526" s="303"/>
      <c r="BP526" s="303"/>
      <c r="BQ526" s="303"/>
      <c r="BR526" s="303"/>
      <c r="BS526" s="313"/>
      <c r="BT526" s="348"/>
      <c r="BU526" s="303"/>
      <c r="BV526" s="303"/>
      <c r="BW526" s="303"/>
      <c r="BX526" s="303"/>
      <c r="BY526" s="303"/>
      <c r="BZ526" s="303"/>
      <c r="CA526" s="303"/>
      <c r="CB526" s="303"/>
      <c r="CC526" s="303"/>
      <c r="CD526" s="303"/>
      <c r="CE526" s="303"/>
      <c r="CF526" s="313"/>
      <c r="CG526" s="303"/>
      <c r="CH526" s="303"/>
      <c r="CI526" s="303"/>
      <c r="CJ526" s="303"/>
      <c r="CK526" s="303"/>
      <c r="CL526" s="303"/>
      <c r="CM526" s="303"/>
      <c r="CN526" s="303"/>
      <c r="CO526" s="303"/>
      <c r="CP526" s="303"/>
      <c r="CQ526" s="303"/>
      <c r="CR526" s="303"/>
      <c r="CS526" s="303"/>
      <c r="CT526" s="313"/>
      <c r="CU526" s="303"/>
      <c r="CV526" s="303"/>
      <c r="CW526" s="303"/>
      <c r="CX526" s="303"/>
      <c r="CY526" s="303"/>
      <c r="CZ526" s="313"/>
      <c r="DA526" s="303"/>
      <c r="DB526" s="303"/>
      <c r="DC526" s="303"/>
      <c r="DD526" s="303"/>
      <c r="DE526" s="303"/>
      <c r="DF526" s="303"/>
      <c r="DG526" s="313"/>
      <c r="DH526" s="313"/>
      <c r="DI526" s="303"/>
      <c r="DJ526" s="303"/>
      <c r="DK526" s="303"/>
      <c r="DL526" s="314"/>
      <c r="DM526" s="303"/>
      <c r="DN526" s="316"/>
    </row>
    <row r="527" spans="1:118" s="6" customFormat="1" ht="17.100000000000001" customHeight="1">
      <c r="A527" s="279" t="s">
        <v>48</v>
      </c>
      <c r="B527" s="313">
        <f>SUM(C527:N527)</f>
        <v>237</v>
      </c>
      <c r="C527" s="303">
        <v>14</v>
      </c>
      <c r="D527" s="303">
        <v>2</v>
      </c>
      <c r="E527" s="303">
        <v>13</v>
      </c>
      <c r="F527" s="303">
        <v>3</v>
      </c>
      <c r="G527" s="303">
        <v>15</v>
      </c>
      <c r="H527" s="303">
        <v>30</v>
      </c>
      <c r="I527" s="303">
        <v>71</v>
      </c>
      <c r="J527" s="303">
        <v>9</v>
      </c>
      <c r="K527" s="303">
        <v>21</v>
      </c>
      <c r="L527" s="303">
        <v>14</v>
      </c>
      <c r="M527" s="303">
        <v>32</v>
      </c>
      <c r="N527" s="303">
        <v>13</v>
      </c>
      <c r="O527" s="313">
        <f>SUM(P527:W527)</f>
        <v>91</v>
      </c>
      <c r="P527" s="303">
        <v>22</v>
      </c>
      <c r="Q527" s="303">
        <v>31</v>
      </c>
      <c r="R527" s="303">
        <v>5</v>
      </c>
      <c r="S527" s="303">
        <v>7</v>
      </c>
      <c r="T527" s="303">
        <v>3</v>
      </c>
      <c r="U527" s="303">
        <v>18</v>
      </c>
      <c r="V527" s="303">
        <v>5</v>
      </c>
      <c r="W527" s="303">
        <v>0</v>
      </c>
      <c r="X527" s="313">
        <f>SUM(Y527:AB527)</f>
        <v>223</v>
      </c>
      <c r="Y527" s="303">
        <v>2</v>
      </c>
      <c r="Z527" s="303">
        <v>75</v>
      </c>
      <c r="AA527" s="303">
        <v>98</v>
      </c>
      <c r="AB527" s="303">
        <v>48</v>
      </c>
      <c r="AC527" s="313">
        <f>SUM(AD527:AI527)</f>
        <v>50</v>
      </c>
      <c r="AD527" s="303">
        <v>10</v>
      </c>
      <c r="AE527" s="303">
        <v>0</v>
      </c>
      <c r="AF527" s="303">
        <v>6</v>
      </c>
      <c r="AG527" s="303">
        <v>7</v>
      </c>
      <c r="AH527" s="303">
        <v>13</v>
      </c>
      <c r="AI527" s="303">
        <v>14</v>
      </c>
      <c r="AJ527" s="313">
        <f>SUM(AK527:AL527)</f>
        <v>2</v>
      </c>
      <c r="AK527" s="303">
        <v>1</v>
      </c>
      <c r="AL527" s="303">
        <v>1</v>
      </c>
      <c r="AM527" s="313">
        <f>SUM(AN527:AW527)</f>
        <v>105</v>
      </c>
      <c r="AN527" s="303">
        <v>6</v>
      </c>
      <c r="AO527" s="303">
        <v>2</v>
      </c>
      <c r="AP527" s="303">
        <v>7</v>
      </c>
      <c r="AQ527" s="303">
        <v>3</v>
      </c>
      <c r="AR527" s="303">
        <v>17</v>
      </c>
      <c r="AS527" s="303">
        <v>0</v>
      </c>
      <c r="AT527" s="303">
        <v>28</v>
      </c>
      <c r="AU527" s="303">
        <v>31</v>
      </c>
      <c r="AV527" s="303">
        <v>1</v>
      </c>
      <c r="AW527" s="303">
        <v>10</v>
      </c>
      <c r="AX527" s="313">
        <f>SUM(AY527:BC527)</f>
        <v>202</v>
      </c>
      <c r="AY527" s="303">
        <v>13</v>
      </c>
      <c r="AZ527" s="303">
        <v>157</v>
      </c>
      <c r="BA527" s="303">
        <v>15</v>
      </c>
      <c r="BB527" s="303">
        <v>0</v>
      </c>
      <c r="BC527" s="303">
        <v>17</v>
      </c>
      <c r="BD527" s="313">
        <f>SUM(BE527:BL527)</f>
        <v>343</v>
      </c>
      <c r="BE527" s="303">
        <v>19</v>
      </c>
      <c r="BF527" s="303">
        <v>48</v>
      </c>
      <c r="BG527" s="303">
        <v>35</v>
      </c>
      <c r="BH527" s="303">
        <v>40</v>
      </c>
      <c r="BI527" s="303">
        <v>21</v>
      </c>
      <c r="BJ527" s="303">
        <v>43</v>
      </c>
      <c r="BK527" s="303">
        <v>88</v>
      </c>
      <c r="BL527" s="303">
        <v>49</v>
      </c>
      <c r="BM527" s="313">
        <f>SUM(BN527:BR527)</f>
        <v>93</v>
      </c>
      <c r="BN527" s="303">
        <v>27</v>
      </c>
      <c r="BO527" s="303">
        <v>10</v>
      </c>
      <c r="BP527" s="303">
        <v>20</v>
      </c>
      <c r="BQ527" s="303">
        <v>5</v>
      </c>
      <c r="BR527" s="303">
        <v>31</v>
      </c>
      <c r="BS527" s="313">
        <f>SUM(BT527:CE527)</f>
        <v>187</v>
      </c>
      <c r="BT527" s="348">
        <v>16</v>
      </c>
      <c r="BU527" s="303">
        <v>33</v>
      </c>
      <c r="BV527" s="303">
        <v>2</v>
      </c>
      <c r="BW527" s="303">
        <v>2</v>
      </c>
      <c r="BX527" s="303">
        <v>2</v>
      </c>
      <c r="BY527" s="303">
        <v>57</v>
      </c>
      <c r="BZ527" s="303">
        <v>10</v>
      </c>
      <c r="CA527" s="303">
        <v>7</v>
      </c>
      <c r="CB527" s="303">
        <v>16</v>
      </c>
      <c r="CC527" s="303">
        <v>24</v>
      </c>
      <c r="CD527" s="303">
        <v>10</v>
      </c>
      <c r="CE527" s="303">
        <v>8</v>
      </c>
      <c r="CF527" s="313">
        <f>SUM(CG527:CS527)</f>
        <v>187</v>
      </c>
      <c r="CG527" s="303">
        <v>8</v>
      </c>
      <c r="CH527" s="303">
        <v>17</v>
      </c>
      <c r="CI527" s="303">
        <v>22</v>
      </c>
      <c r="CJ527" s="303">
        <v>14</v>
      </c>
      <c r="CK527" s="303">
        <v>32</v>
      </c>
      <c r="CL527" s="303">
        <v>4</v>
      </c>
      <c r="CM527" s="303">
        <v>34</v>
      </c>
      <c r="CN527" s="303">
        <v>5</v>
      </c>
      <c r="CO527" s="303">
        <v>3</v>
      </c>
      <c r="CP527" s="303">
        <v>5</v>
      </c>
      <c r="CQ527" s="303">
        <v>7</v>
      </c>
      <c r="CR527" s="303">
        <v>25</v>
      </c>
      <c r="CS527" s="303">
        <v>11</v>
      </c>
      <c r="CT527" s="313">
        <f>SUM(CU527:CY527)</f>
        <v>279</v>
      </c>
      <c r="CU527" s="303">
        <v>106</v>
      </c>
      <c r="CV527" s="303">
        <v>65</v>
      </c>
      <c r="CW527" s="303">
        <v>28</v>
      </c>
      <c r="CX527" s="303">
        <v>24</v>
      </c>
      <c r="CY527" s="303">
        <v>56</v>
      </c>
      <c r="CZ527" s="313">
        <f>SUM(DA527:DF527)</f>
        <v>133</v>
      </c>
      <c r="DA527" s="303">
        <v>11</v>
      </c>
      <c r="DB527" s="303">
        <v>1</v>
      </c>
      <c r="DC527" s="303">
        <v>32</v>
      </c>
      <c r="DD527" s="303">
        <v>65</v>
      </c>
      <c r="DE527" s="303">
        <v>2</v>
      </c>
      <c r="DF527" s="303">
        <v>22</v>
      </c>
      <c r="DG527" s="313">
        <f>AM527+BS527+B527+O527+X527+AC527+AJ527+BD527+CF527+AX527+BM527+CT527+CZ527</f>
        <v>2132</v>
      </c>
      <c r="DH527" s="313">
        <f>SUM(DI527:DK527)</f>
        <v>6</v>
      </c>
      <c r="DI527" s="303">
        <v>1</v>
      </c>
      <c r="DJ527" s="303">
        <v>4</v>
      </c>
      <c r="DK527" s="303">
        <v>1</v>
      </c>
      <c r="DL527" s="314">
        <f>SUM(DM527:DN527)</f>
        <v>15</v>
      </c>
      <c r="DM527" s="303">
        <v>7</v>
      </c>
      <c r="DN527" s="316">
        <v>8</v>
      </c>
    </row>
    <row r="528" spans="1:118" s="6" customFormat="1" ht="17.100000000000001" customHeight="1">
      <c r="A528" s="279" t="s">
        <v>646</v>
      </c>
      <c r="B528" s="313">
        <f>SUM(C528:N528)</f>
        <v>7077</v>
      </c>
      <c r="C528" s="303">
        <v>507</v>
      </c>
      <c r="D528" s="303">
        <v>64</v>
      </c>
      <c r="E528" s="303">
        <v>238</v>
      </c>
      <c r="F528" s="303">
        <v>48</v>
      </c>
      <c r="G528" s="303">
        <v>337</v>
      </c>
      <c r="H528" s="303">
        <v>907</v>
      </c>
      <c r="I528" s="303">
        <v>1918</v>
      </c>
      <c r="J528" s="303">
        <v>494</v>
      </c>
      <c r="K528" s="303">
        <v>599</v>
      </c>
      <c r="L528" s="303">
        <v>404</v>
      </c>
      <c r="M528" s="303">
        <v>1058</v>
      </c>
      <c r="N528" s="303">
        <v>503</v>
      </c>
      <c r="O528" s="313">
        <f>SUM(P528:W528)</f>
        <v>2129</v>
      </c>
      <c r="P528" s="303">
        <v>588</v>
      </c>
      <c r="Q528" s="303">
        <v>620</v>
      </c>
      <c r="R528" s="303">
        <v>110</v>
      </c>
      <c r="S528" s="303">
        <v>194</v>
      </c>
      <c r="T528" s="303">
        <v>62</v>
      </c>
      <c r="U528" s="303">
        <v>419</v>
      </c>
      <c r="V528" s="303">
        <v>136</v>
      </c>
      <c r="W528" s="303">
        <v>0</v>
      </c>
      <c r="X528" s="313">
        <f>SUM(Y528:AB528)</f>
        <v>6546</v>
      </c>
      <c r="Y528" s="303">
        <v>76</v>
      </c>
      <c r="Z528" s="303">
        <v>1822</v>
      </c>
      <c r="AA528" s="303">
        <v>2433</v>
      </c>
      <c r="AB528" s="303">
        <v>2215</v>
      </c>
      <c r="AC528" s="313">
        <f>SUM(AD528:AI528)</f>
        <v>1291</v>
      </c>
      <c r="AD528" s="303">
        <v>346</v>
      </c>
      <c r="AE528" s="303">
        <v>0</v>
      </c>
      <c r="AF528" s="303">
        <v>113</v>
      </c>
      <c r="AG528" s="303">
        <v>154</v>
      </c>
      <c r="AH528" s="303">
        <v>323</v>
      </c>
      <c r="AI528" s="303">
        <v>355</v>
      </c>
      <c r="AJ528" s="313">
        <f>SUM(AK528:AL528)</f>
        <v>294</v>
      </c>
      <c r="AK528" s="303">
        <v>60</v>
      </c>
      <c r="AL528" s="303">
        <v>234</v>
      </c>
      <c r="AM528" s="313">
        <f>SUM(AN528:AW528)</f>
        <v>3354</v>
      </c>
      <c r="AN528" s="303">
        <v>200</v>
      </c>
      <c r="AO528" s="303">
        <v>60</v>
      </c>
      <c r="AP528" s="303">
        <v>462</v>
      </c>
      <c r="AQ528" s="303">
        <v>260</v>
      </c>
      <c r="AR528" s="303">
        <v>436</v>
      </c>
      <c r="AS528" s="303">
        <v>0</v>
      </c>
      <c r="AT528" s="303">
        <v>640</v>
      </c>
      <c r="AU528" s="303">
        <v>858</v>
      </c>
      <c r="AV528" s="303">
        <v>45</v>
      </c>
      <c r="AW528" s="303">
        <v>393</v>
      </c>
      <c r="AX528" s="313">
        <f>SUM(AY528:BC528)</f>
        <v>6718</v>
      </c>
      <c r="AY528" s="303">
        <v>310</v>
      </c>
      <c r="AZ528" s="303">
        <v>5336</v>
      </c>
      <c r="BA528" s="303">
        <v>460</v>
      </c>
      <c r="BB528" s="303">
        <v>0</v>
      </c>
      <c r="BC528" s="303">
        <v>612</v>
      </c>
      <c r="BD528" s="313">
        <f>SUM(BE528:BL528)</f>
        <v>17048</v>
      </c>
      <c r="BE528" s="303">
        <v>693</v>
      </c>
      <c r="BF528" s="303">
        <v>2834</v>
      </c>
      <c r="BG528" s="303">
        <v>2170</v>
      </c>
      <c r="BH528" s="303">
        <v>1823</v>
      </c>
      <c r="BI528" s="303">
        <v>915</v>
      </c>
      <c r="BJ528" s="303">
        <v>2166</v>
      </c>
      <c r="BK528" s="303">
        <v>4472</v>
      </c>
      <c r="BL528" s="303">
        <v>1975</v>
      </c>
      <c r="BM528" s="313">
        <f>SUM(BN528:BR528)</f>
        <v>3042</v>
      </c>
      <c r="BN528" s="303">
        <v>645</v>
      </c>
      <c r="BO528" s="303">
        <v>523</v>
      </c>
      <c r="BP528" s="303">
        <v>619</v>
      </c>
      <c r="BQ528" s="303">
        <v>183</v>
      </c>
      <c r="BR528" s="303">
        <v>1072</v>
      </c>
      <c r="BS528" s="313">
        <f>SUM(BT528:CE528)</f>
        <v>5044</v>
      </c>
      <c r="BT528" s="348">
        <v>419</v>
      </c>
      <c r="BU528" s="303">
        <v>864</v>
      </c>
      <c r="BV528" s="303">
        <v>28</v>
      </c>
      <c r="BW528" s="303">
        <v>34</v>
      </c>
      <c r="BX528" s="303">
        <v>48</v>
      </c>
      <c r="BY528" s="303">
        <v>1498</v>
      </c>
      <c r="BZ528" s="303">
        <v>254</v>
      </c>
      <c r="CA528" s="303">
        <v>253</v>
      </c>
      <c r="CB528" s="303">
        <v>708</v>
      </c>
      <c r="CC528" s="303">
        <v>447</v>
      </c>
      <c r="CD528" s="303">
        <v>332</v>
      </c>
      <c r="CE528" s="303">
        <v>159</v>
      </c>
      <c r="CF528" s="313">
        <f>SUM(CG528:CS528)</f>
        <v>6005</v>
      </c>
      <c r="CG528" s="303">
        <v>165</v>
      </c>
      <c r="CH528" s="303">
        <v>463</v>
      </c>
      <c r="CI528" s="303">
        <v>733</v>
      </c>
      <c r="CJ528" s="303">
        <v>526</v>
      </c>
      <c r="CK528" s="303">
        <v>989</v>
      </c>
      <c r="CL528" s="303">
        <v>110</v>
      </c>
      <c r="CM528" s="303">
        <v>1316</v>
      </c>
      <c r="CN528" s="303">
        <v>171</v>
      </c>
      <c r="CO528" s="303">
        <v>72</v>
      </c>
      <c r="CP528" s="303">
        <v>99</v>
      </c>
      <c r="CQ528" s="303">
        <v>276</v>
      </c>
      <c r="CR528" s="303">
        <v>811</v>
      </c>
      <c r="CS528" s="303">
        <v>274</v>
      </c>
      <c r="CT528" s="313">
        <f>SUM(CU528:CY528)</f>
        <v>8746</v>
      </c>
      <c r="CU528" s="303">
        <v>3743</v>
      </c>
      <c r="CV528" s="303">
        <v>2141</v>
      </c>
      <c r="CW528" s="303">
        <v>971</v>
      </c>
      <c r="CX528" s="303">
        <v>460</v>
      </c>
      <c r="CY528" s="303">
        <v>1431</v>
      </c>
      <c r="CZ528" s="313">
        <f>SUM(DA528:DF528)</f>
        <v>6181</v>
      </c>
      <c r="DA528" s="303">
        <v>195</v>
      </c>
      <c r="DB528" s="303">
        <v>30</v>
      </c>
      <c r="DC528" s="303">
        <v>1586</v>
      </c>
      <c r="DD528" s="303">
        <v>3438</v>
      </c>
      <c r="DE528" s="303">
        <v>70</v>
      </c>
      <c r="DF528" s="303">
        <v>862</v>
      </c>
      <c r="DG528" s="313">
        <f>AM528+BS528+B528+O528+X528+AC528+AJ528+BD528+CF528+AX528+BM528+CT528+CZ528</f>
        <v>73475</v>
      </c>
      <c r="DH528" s="313">
        <f>SUM(DI528:DK528)</f>
        <v>322</v>
      </c>
      <c r="DI528" s="303">
        <v>80</v>
      </c>
      <c r="DJ528" s="303">
        <v>220</v>
      </c>
      <c r="DK528" s="303">
        <v>22</v>
      </c>
      <c r="DL528" s="314">
        <f>SUM(DM528:DN528)</f>
        <v>569</v>
      </c>
      <c r="DM528" s="303">
        <v>231</v>
      </c>
      <c r="DN528" s="316">
        <v>338</v>
      </c>
    </row>
    <row r="529" spans="1:118" s="6" customFormat="1" ht="17.100000000000001" customHeight="1">
      <c r="A529" s="480" t="s">
        <v>647</v>
      </c>
      <c r="B529" s="313">
        <f>SUM(C529:N529)</f>
        <v>952</v>
      </c>
      <c r="C529" s="303">
        <v>142</v>
      </c>
      <c r="D529" s="303">
        <v>0</v>
      </c>
      <c r="E529" s="303">
        <v>8</v>
      </c>
      <c r="F529" s="303">
        <v>0</v>
      </c>
      <c r="G529" s="303">
        <v>26</v>
      </c>
      <c r="H529" s="303">
        <v>140</v>
      </c>
      <c r="I529" s="303">
        <v>42</v>
      </c>
      <c r="J529" s="303">
        <v>84</v>
      </c>
      <c r="K529" s="303">
        <v>8</v>
      </c>
      <c r="L529" s="303">
        <v>12</v>
      </c>
      <c r="M529" s="303">
        <v>232</v>
      </c>
      <c r="N529" s="303">
        <v>258</v>
      </c>
      <c r="O529" s="313">
        <f>SUM(P529:W529)</f>
        <v>58</v>
      </c>
      <c r="P529" s="303">
        <v>40</v>
      </c>
      <c r="Q529" s="303">
        <v>3</v>
      </c>
      <c r="R529" s="303">
        <v>10</v>
      </c>
      <c r="S529" s="303">
        <v>0</v>
      </c>
      <c r="T529" s="303">
        <v>0</v>
      </c>
      <c r="U529" s="303">
        <v>5</v>
      </c>
      <c r="V529" s="303">
        <v>0</v>
      </c>
      <c r="W529" s="303">
        <v>0</v>
      </c>
      <c r="X529" s="313">
        <f>SUM(Y529:AB529)</f>
        <v>444</v>
      </c>
      <c r="Y529" s="303">
        <v>32</v>
      </c>
      <c r="Z529" s="303">
        <v>13</v>
      </c>
      <c r="AA529" s="303">
        <v>20</v>
      </c>
      <c r="AB529" s="303">
        <v>379</v>
      </c>
      <c r="AC529" s="313">
        <f>SUM(AD529:AI529)</f>
        <v>57</v>
      </c>
      <c r="AD529" s="303">
        <v>8</v>
      </c>
      <c r="AE529" s="303">
        <v>0</v>
      </c>
      <c r="AF529" s="303">
        <v>0</v>
      </c>
      <c r="AG529" s="303">
        <v>0</v>
      </c>
      <c r="AH529" s="303">
        <v>8</v>
      </c>
      <c r="AI529" s="303">
        <v>41</v>
      </c>
      <c r="AJ529" s="313">
        <f>SUM(AK529:AL529)</f>
        <v>0</v>
      </c>
      <c r="AK529" s="303">
        <v>0</v>
      </c>
      <c r="AL529" s="303">
        <v>0</v>
      </c>
      <c r="AM529" s="313">
        <f>SUM(AN529:AW529)</f>
        <v>202</v>
      </c>
      <c r="AN529" s="303">
        <v>0</v>
      </c>
      <c r="AO529" s="303">
        <v>0</v>
      </c>
      <c r="AP529" s="303">
        <v>137</v>
      </c>
      <c r="AQ529" s="303">
        <v>5</v>
      </c>
      <c r="AR529" s="303">
        <v>24</v>
      </c>
      <c r="AS529" s="303">
        <v>0</v>
      </c>
      <c r="AT529" s="303">
        <v>0</v>
      </c>
      <c r="AU529" s="303">
        <v>0</v>
      </c>
      <c r="AV529" s="303">
        <v>0</v>
      </c>
      <c r="AW529" s="303">
        <v>36</v>
      </c>
      <c r="AX529" s="313">
        <f>SUM(AY529:BC529)</f>
        <v>941</v>
      </c>
      <c r="AY529" s="303">
        <v>0</v>
      </c>
      <c r="AZ529" s="303">
        <v>580</v>
      </c>
      <c r="BA529" s="303">
        <v>160</v>
      </c>
      <c r="BB529" s="303">
        <v>0</v>
      </c>
      <c r="BC529" s="303">
        <v>201</v>
      </c>
      <c r="BD529" s="313">
        <f>SUM(BE529:BL529)</f>
        <v>6382</v>
      </c>
      <c r="BE529" s="303">
        <v>34</v>
      </c>
      <c r="BF529" s="303">
        <v>1315</v>
      </c>
      <c r="BG529" s="303">
        <v>780</v>
      </c>
      <c r="BH529" s="303">
        <v>591</v>
      </c>
      <c r="BI529" s="303">
        <v>154</v>
      </c>
      <c r="BJ529" s="303">
        <v>613</v>
      </c>
      <c r="BK529" s="303">
        <v>1885</v>
      </c>
      <c r="BL529" s="303">
        <v>1010</v>
      </c>
      <c r="BM529" s="313">
        <f>SUM(BN529:BR529)</f>
        <v>473</v>
      </c>
      <c r="BN529" s="303">
        <v>38</v>
      </c>
      <c r="BO529" s="303">
        <v>172</v>
      </c>
      <c r="BP529" s="303">
        <v>0</v>
      </c>
      <c r="BQ529" s="303">
        <v>35</v>
      </c>
      <c r="BR529" s="303">
        <v>228</v>
      </c>
      <c r="BS529" s="313">
        <f>SUM(BT529:CE529)</f>
        <v>537</v>
      </c>
      <c r="BT529" s="348">
        <v>45</v>
      </c>
      <c r="BU529" s="303">
        <v>92</v>
      </c>
      <c r="BV529" s="303">
        <v>0</v>
      </c>
      <c r="BW529" s="303">
        <v>0</v>
      </c>
      <c r="BX529" s="303">
        <v>0</v>
      </c>
      <c r="BY529" s="303">
        <v>24</v>
      </c>
      <c r="BZ529" s="303">
        <v>20</v>
      </c>
      <c r="CA529" s="303">
        <v>72</v>
      </c>
      <c r="CB529" s="303">
        <v>203</v>
      </c>
      <c r="CC529" s="303">
        <v>15</v>
      </c>
      <c r="CD529" s="303">
        <v>60</v>
      </c>
      <c r="CE529" s="303">
        <v>6</v>
      </c>
      <c r="CF529" s="313">
        <f>SUM(CG529:CS529)</f>
        <v>473</v>
      </c>
      <c r="CG529" s="303">
        <v>0</v>
      </c>
      <c r="CH529" s="303">
        <v>0</v>
      </c>
      <c r="CI529" s="303">
        <v>12</v>
      </c>
      <c r="CJ529" s="303">
        <v>57</v>
      </c>
      <c r="CK529" s="303">
        <v>72</v>
      </c>
      <c r="CL529" s="303">
        <v>24</v>
      </c>
      <c r="CM529" s="303">
        <v>147</v>
      </c>
      <c r="CN529" s="303">
        <v>0</v>
      </c>
      <c r="CO529" s="303">
        <v>8</v>
      </c>
      <c r="CP529" s="303">
        <v>21</v>
      </c>
      <c r="CQ529" s="303">
        <v>32</v>
      </c>
      <c r="CR529" s="303">
        <v>100</v>
      </c>
      <c r="CS529" s="303">
        <v>0</v>
      </c>
      <c r="CT529" s="313">
        <f>SUM(CU529:CY529)</f>
        <v>411</v>
      </c>
      <c r="CU529" s="303">
        <v>184</v>
      </c>
      <c r="CV529" s="303">
        <v>44</v>
      </c>
      <c r="CW529" s="303">
        <v>167</v>
      </c>
      <c r="CX529" s="303">
        <v>0</v>
      </c>
      <c r="CY529" s="303">
        <v>16</v>
      </c>
      <c r="CZ529" s="313">
        <f>SUM(DA529:DF529)</f>
        <v>1169</v>
      </c>
      <c r="DA529" s="303">
        <v>16</v>
      </c>
      <c r="DB529" s="303">
        <v>0</v>
      </c>
      <c r="DC529" s="303">
        <v>319</v>
      </c>
      <c r="DD529" s="303">
        <v>694</v>
      </c>
      <c r="DE529" s="303">
        <v>8</v>
      </c>
      <c r="DF529" s="303">
        <v>132</v>
      </c>
      <c r="DG529" s="313">
        <f>AM529+BS529+B529+O529+X529+AC529+AJ529+BD529+CF529+AX529+BM529+CT529+CZ529</f>
        <v>12099</v>
      </c>
      <c r="DH529" s="313">
        <f>SUM(DI529:DK529)</f>
        <v>155</v>
      </c>
      <c r="DI529" s="303">
        <v>60</v>
      </c>
      <c r="DJ529" s="303">
        <v>95</v>
      </c>
      <c r="DK529" s="303">
        <v>0</v>
      </c>
      <c r="DL529" s="314">
        <f>SUM(DM529:DN529)</f>
        <v>110</v>
      </c>
      <c r="DM529" s="303">
        <v>0</v>
      </c>
      <c r="DN529" s="316">
        <v>110</v>
      </c>
    </row>
    <row r="530" spans="1:118" s="6" customFormat="1" ht="17.100000000000001" customHeight="1">
      <c r="A530" s="480" t="s">
        <v>648</v>
      </c>
      <c r="B530" s="313">
        <f>SUM(C530:N530)</f>
        <v>1896</v>
      </c>
      <c r="C530" s="303">
        <v>203</v>
      </c>
      <c r="D530" s="303">
        <v>0</v>
      </c>
      <c r="E530" s="303">
        <v>34</v>
      </c>
      <c r="F530" s="303">
        <v>6</v>
      </c>
      <c r="G530" s="303">
        <v>39</v>
      </c>
      <c r="H530" s="303">
        <v>379</v>
      </c>
      <c r="I530" s="303">
        <v>277</v>
      </c>
      <c r="J530" s="303">
        <v>246</v>
      </c>
      <c r="K530" s="303">
        <v>100</v>
      </c>
      <c r="L530" s="303">
        <v>128</v>
      </c>
      <c r="M530" s="303">
        <v>389</v>
      </c>
      <c r="N530" s="303">
        <v>95</v>
      </c>
      <c r="O530" s="313">
        <f>SUM(P530:W530)</f>
        <v>341</v>
      </c>
      <c r="P530" s="303">
        <v>94</v>
      </c>
      <c r="Q530" s="303">
        <v>74</v>
      </c>
      <c r="R530" s="303">
        <v>40</v>
      </c>
      <c r="S530" s="303">
        <v>0</v>
      </c>
      <c r="T530" s="303">
        <v>17</v>
      </c>
      <c r="U530" s="303">
        <v>68</v>
      </c>
      <c r="V530" s="303">
        <v>48</v>
      </c>
      <c r="W530" s="303">
        <v>0</v>
      </c>
      <c r="X530" s="313">
        <f>SUM(Y530:AB530)</f>
        <v>2168</v>
      </c>
      <c r="Y530" s="303">
        <v>24</v>
      </c>
      <c r="Z530" s="303">
        <v>596</v>
      </c>
      <c r="AA530" s="303">
        <v>585</v>
      </c>
      <c r="AB530" s="303">
        <v>963</v>
      </c>
      <c r="AC530" s="313">
        <f>SUM(AD530:AI530)</f>
        <v>435</v>
      </c>
      <c r="AD530" s="303">
        <v>216</v>
      </c>
      <c r="AE530" s="303">
        <v>0</v>
      </c>
      <c r="AF530" s="303">
        <v>15</v>
      </c>
      <c r="AG530" s="303">
        <v>20</v>
      </c>
      <c r="AH530" s="303">
        <v>108</v>
      </c>
      <c r="AI530" s="303">
        <v>76</v>
      </c>
      <c r="AJ530" s="313">
        <f>SUM(AK530:AL530)</f>
        <v>264</v>
      </c>
      <c r="AK530" s="303">
        <v>30</v>
      </c>
      <c r="AL530" s="303">
        <v>234</v>
      </c>
      <c r="AM530" s="313">
        <f>SUM(AN530:AW530)</f>
        <v>1209</v>
      </c>
      <c r="AN530" s="303">
        <v>0</v>
      </c>
      <c r="AO530" s="303">
        <v>2</v>
      </c>
      <c r="AP530" s="303">
        <v>275</v>
      </c>
      <c r="AQ530" s="303">
        <v>165</v>
      </c>
      <c r="AR530" s="303">
        <v>94</v>
      </c>
      <c r="AS530" s="303">
        <v>0</v>
      </c>
      <c r="AT530" s="303">
        <v>93</v>
      </c>
      <c r="AU530" s="303">
        <v>441</v>
      </c>
      <c r="AV530" s="303">
        <v>15</v>
      </c>
      <c r="AW530" s="303">
        <v>124</v>
      </c>
      <c r="AX530" s="313">
        <f>SUM(AY530:BC530)</f>
        <v>2187</v>
      </c>
      <c r="AY530" s="303">
        <v>42</v>
      </c>
      <c r="AZ530" s="303">
        <v>1671</v>
      </c>
      <c r="BA530" s="303">
        <v>138</v>
      </c>
      <c r="BB530" s="303">
        <v>0</v>
      </c>
      <c r="BC530" s="303">
        <v>336</v>
      </c>
      <c r="BD530" s="313">
        <f>SUM(BE530:BL530)</f>
        <v>7363</v>
      </c>
      <c r="BE530" s="303">
        <v>65</v>
      </c>
      <c r="BF530" s="303">
        <v>1402</v>
      </c>
      <c r="BG530" s="303">
        <v>1006</v>
      </c>
      <c r="BH530" s="303">
        <v>795</v>
      </c>
      <c r="BI530" s="303">
        <v>477</v>
      </c>
      <c r="BJ530" s="303">
        <v>928</v>
      </c>
      <c r="BK530" s="303">
        <v>1792</v>
      </c>
      <c r="BL530" s="303">
        <v>898</v>
      </c>
      <c r="BM530" s="313">
        <f>SUM(BN530:BR530)</f>
        <v>926</v>
      </c>
      <c r="BN530" s="303">
        <v>114</v>
      </c>
      <c r="BO530" s="303">
        <v>222</v>
      </c>
      <c r="BP530" s="303">
        <v>77</v>
      </c>
      <c r="BQ530" s="303">
        <v>102</v>
      </c>
      <c r="BR530" s="303">
        <v>411</v>
      </c>
      <c r="BS530" s="313">
        <f>SUM(BT530:CE530)</f>
        <v>1531</v>
      </c>
      <c r="BT530" s="348">
        <v>103</v>
      </c>
      <c r="BU530" s="303">
        <v>265</v>
      </c>
      <c r="BV530" s="303">
        <v>0</v>
      </c>
      <c r="BW530" s="303">
        <v>5</v>
      </c>
      <c r="BX530" s="303">
        <v>0</v>
      </c>
      <c r="BY530" s="303">
        <v>449</v>
      </c>
      <c r="BZ530" s="303">
        <v>70</v>
      </c>
      <c r="CA530" s="303">
        <v>81</v>
      </c>
      <c r="CB530" s="303">
        <v>305</v>
      </c>
      <c r="CC530" s="303">
        <v>49</v>
      </c>
      <c r="CD530" s="303">
        <v>155</v>
      </c>
      <c r="CE530" s="303">
        <v>49</v>
      </c>
      <c r="CF530" s="313">
        <f>SUM(CG530:CS530)</f>
        <v>1964</v>
      </c>
      <c r="CG530" s="303">
        <v>48</v>
      </c>
      <c r="CH530" s="303">
        <v>53</v>
      </c>
      <c r="CI530" s="303">
        <v>236</v>
      </c>
      <c r="CJ530" s="303">
        <v>269</v>
      </c>
      <c r="CK530" s="303">
        <v>272</v>
      </c>
      <c r="CL530" s="303">
        <v>2</v>
      </c>
      <c r="CM530" s="303">
        <v>678</v>
      </c>
      <c r="CN530" s="303">
        <v>41</v>
      </c>
      <c r="CO530" s="303">
        <v>12</v>
      </c>
      <c r="CP530" s="303">
        <v>56</v>
      </c>
      <c r="CQ530" s="303">
        <v>24</v>
      </c>
      <c r="CR530" s="303">
        <v>238</v>
      </c>
      <c r="CS530" s="303">
        <v>35</v>
      </c>
      <c r="CT530" s="313">
        <f>SUM(CU530:CY530)</f>
        <v>1790</v>
      </c>
      <c r="CU530" s="303">
        <v>739</v>
      </c>
      <c r="CV530" s="303">
        <v>400</v>
      </c>
      <c r="CW530" s="303">
        <v>354</v>
      </c>
      <c r="CX530" s="303">
        <v>44</v>
      </c>
      <c r="CY530" s="303">
        <v>253</v>
      </c>
      <c r="CZ530" s="313">
        <f>SUM(DA530:DF530)</f>
        <v>2490</v>
      </c>
      <c r="DA530" s="303">
        <v>25</v>
      </c>
      <c r="DB530" s="303">
        <v>30</v>
      </c>
      <c r="DC530" s="303">
        <v>723</v>
      </c>
      <c r="DD530" s="303">
        <v>1459</v>
      </c>
      <c r="DE530" s="303">
        <v>12</v>
      </c>
      <c r="DF530" s="303">
        <v>241</v>
      </c>
      <c r="DG530" s="313">
        <f>AM530+BS530+B530+O530+X530+AC530+AJ530+BD530+CF530+AX530+BM530+CT530+CZ530</f>
        <v>24564</v>
      </c>
      <c r="DH530" s="313">
        <f>SUM(DI530:DK530)</f>
        <v>145</v>
      </c>
      <c r="DI530" s="303">
        <v>15</v>
      </c>
      <c r="DJ530" s="303">
        <v>108</v>
      </c>
      <c r="DK530" s="303">
        <v>22</v>
      </c>
      <c r="DL530" s="314">
        <f>SUM(DM530:DN530)</f>
        <v>361</v>
      </c>
      <c r="DM530" s="303">
        <v>165</v>
      </c>
      <c r="DN530" s="316">
        <v>196</v>
      </c>
    </row>
    <row r="531" spans="1:118" s="6" customFormat="1" ht="17.100000000000001" customHeight="1">
      <c r="A531" s="480" t="s">
        <v>649</v>
      </c>
      <c r="B531" s="313">
        <f>SUM(C531:N531)</f>
        <v>4229</v>
      </c>
      <c r="C531" s="303">
        <v>162</v>
      </c>
      <c r="D531" s="303">
        <v>64</v>
      </c>
      <c r="E531" s="303">
        <v>196</v>
      </c>
      <c r="F531" s="303">
        <v>42</v>
      </c>
      <c r="G531" s="303">
        <v>272</v>
      </c>
      <c r="H531" s="303">
        <v>388</v>
      </c>
      <c r="I531" s="303">
        <v>1599</v>
      </c>
      <c r="J531" s="303">
        <v>164</v>
      </c>
      <c r="K531" s="303">
        <v>491</v>
      </c>
      <c r="L531" s="303">
        <v>264</v>
      </c>
      <c r="M531" s="303">
        <v>437</v>
      </c>
      <c r="N531" s="303">
        <v>150</v>
      </c>
      <c r="O531" s="313">
        <f>SUM(P531:W531)</f>
        <v>1730</v>
      </c>
      <c r="P531" s="303">
        <v>454</v>
      </c>
      <c r="Q531" s="303">
        <v>543</v>
      </c>
      <c r="R531" s="303">
        <v>60</v>
      </c>
      <c r="S531" s="303">
        <v>194</v>
      </c>
      <c r="T531" s="303">
        <v>45</v>
      </c>
      <c r="U531" s="303">
        <v>346</v>
      </c>
      <c r="V531" s="303">
        <v>88</v>
      </c>
      <c r="W531" s="303">
        <v>0</v>
      </c>
      <c r="X531" s="313">
        <f>SUM(Y531:AB531)</f>
        <v>3934</v>
      </c>
      <c r="Y531" s="303">
        <v>20</v>
      </c>
      <c r="Z531" s="303">
        <v>1213</v>
      </c>
      <c r="AA531" s="303">
        <v>1828</v>
      </c>
      <c r="AB531" s="303">
        <v>873</v>
      </c>
      <c r="AC531" s="313">
        <f>SUM(AD531:AI531)</f>
        <v>799</v>
      </c>
      <c r="AD531" s="303">
        <v>122</v>
      </c>
      <c r="AE531" s="303">
        <v>0</v>
      </c>
      <c r="AF531" s="303">
        <v>98</v>
      </c>
      <c r="AG531" s="303">
        <v>134</v>
      </c>
      <c r="AH531" s="303">
        <v>207</v>
      </c>
      <c r="AI531" s="303">
        <v>238</v>
      </c>
      <c r="AJ531" s="313">
        <f>SUM(AK531:AL531)</f>
        <v>30</v>
      </c>
      <c r="AK531" s="303">
        <v>30</v>
      </c>
      <c r="AL531" s="303">
        <v>0</v>
      </c>
      <c r="AM531" s="313">
        <f>SUM(AN531:AW531)</f>
        <v>1943</v>
      </c>
      <c r="AN531" s="303">
        <v>200</v>
      </c>
      <c r="AO531" s="303">
        <v>58</v>
      </c>
      <c r="AP531" s="303">
        <v>50</v>
      </c>
      <c r="AQ531" s="303">
        <v>90</v>
      </c>
      <c r="AR531" s="303">
        <v>318</v>
      </c>
      <c r="AS531" s="303">
        <v>0</v>
      </c>
      <c r="AT531" s="303">
        <v>547</v>
      </c>
      <c r="AU531" s="303">
        <v>417</v>
      </c>
      <c r="AV531" s="303">
        <v>30</v>
      </c>
      <c r="AW531" s="303">
        <v>233</v>
      </c>
      <c r="AX531" s="313">
        <f>SUM(AY531:BC531)</f>
        <v>3590</v>
      </c>
      <c r="AY531" s="303">
        <v>268</v>
      </c>
      <c r="AZ531" s="303">
        <v>3085</v>
      </c>
      <c r="BA531" s="303">
        <v>162</v>
      </c>
      <c r="BB531" s="303">
        <v>0</v>
      </c>
      <c r="BC531" s="303">
        <v>75</v>
      </c>
      <c r="BD531" s="313">
        <f>SUM(BE531:BL531)</f>
        <v>3303</v>
      </c>
      <c r="BE531" s="303">
        <v>594</v>
      </c>
      <c r="BF531" s="303">
        <v>117</v>
      </c>
      <c r="BG531" s="303">
        <v>384</v>
      </c>
      <c r="BH531" s="303">
        <v>437</v>
      </c>
      <c r="BI531" s="303">
        <v>284</v>
      </c>
      <c r="BJ531" s="303">
        <v>625</v>
      </c>
      <c r="BK531" s="303">
        <v>795</v>
      </c>
      <c r="BL531" s="303">
        <v>67</v>
      </c>
      <c r="BM531" s="313">
        <f>SUM(BN531:BR531)</f>
        <v>1643</v>
      </c>
      <c r="BN531" s="303">
        <v>493</v>
      </c>
      <c r="BO531" s="303">
        <v>129</v>
      </c>
      <c r="BP531" s="303">
        <v>542</v>
      </c>
      <c r="BQ531" s="303">
        <v>46</v>
      </c>
      <c r="BR531" s="303">
        <v>433</v>
      </c>
      <c r="BS531" s="313">
        <f>SUM(BT531:CE531)</f>
        <v>2976</v>
      </c>
      <c r="BT531" s="348">
        <v>271</v>
      </c>
      <c r="BU531" s="303">
        <v>507</v>
      </c>
      <c r="BV531" s="303">
        <v>28</v>
      </c>
      <c r="BW531" s="303">
        <v>29</v>
      </c>
      <c r="BX531" s="303">
        <v>48</v>
      </c>
      <c r="BY531" s="303">
        <v>1025</v>
      </c>
      <c r="BZ531" s="303">
        <v>164</v>
      </c>
      <c r="CA531" s="303">
        <v>100</v>
      </c>
      <c r="CB531" s="303">
        <v>200</v>
      </c>
      <c r="CC531" s="303">
        <v>383</v>
      </c>
      <c r="CD531" s="303">
        <v>117</v>
      </c>
      <c r="CE531" s="303">
        <v>104</v>
      </c>
      <c r="CF531" s="313">
        <f>SUM(CG531:CS531)</f>
        <v>3568</v>
      </c>
      <c r="CG531" s="303">
        <v>117</v>
      </c>
      <c r="CH531" s="303">
        <v>410</v>
      </c>
      <c r="CI531" s="303">
        <v>485</v>
      </c>
      <c r="CJ531" s="303">
        <v>200</v>
      </c>
      <c r="CK531" s="303">
        <v>645</v>
      </c>
      <c r="CL531" s="303">
        <v>84</v>
      </c>
      <c r="CM531" s="303">
        <v>491</v>
      </c>
      <c r="CN531" s="303">
        <v>130</v>
      </c>
      <c r="CO531" s="303">
        <v>52</v>
      </c>
      <c r="CP531" s="303">
        <v>22</v>
      </c>
      <c r="CQ531" s="303">
        <v>220</v>
      </c>
      <c r="CR531" s="303">
        <v>473</v>
      </c>
      <c r="CS531" s="303">
        <v>239</v>
      </c>
      <c r="CT531" s="313">
        <f>SUM(CU531:CY531)</f>
        <v>6545</v>
      </c>
      <c r="CU531" s="303">
        <v>2820</v>
      </c>
      <c r="CV531" s="303">
        <v>1697</v>
      </c>
      <c r="CW531" s="303">
        <v>450</v>
      </c>
      <c r="CX531" s="303">
        <v>416</v>
      </c>
      <c r="CY531" s="303">
        <v>1162</v>
      </c>
      <c r="CZ531" s="313">
        <f>SUM(DA531:DF531)</f>
        <v>2522</v>
      </c>
      <c r="DA531" s="303">
        <v>154</v>
      </c>
      <c r="DB531" s="303">
        <v>0</v>
      </c>
      <c r="DC531" s="303">
        <v>544</v>
      </c>
      <c r="DD531" s="303">
        <v>1285</v>
      </c>
      <c r="DE531" s="303">
        <v>50</v>
      </c>
      <c r="DF531" s="303">
        <v>489</v>
      </c>
      <c r="DG531" s="313">
        <f>AM531+BS531+B531+O531+X531+AC531+AJ531+BD531+CF531+AX531+BM531+CT531+CZ531</f>
        <v>36812</v>
      </c>
      <c r="DH531" s="313">
        <f>SUM(DI531:DK531)</f>
        <v>22</v>
      </c>
      <c r="DI531" s="303">
        <v>5</v>
      </c>
      <c r="DJ531" s="303">
        <v>17</v>
      </c>
      <c r="DK531" s="303">
        <v>0</v>
      </c>
      <c r="DL531" s="314">
        <f>SUM(DM531:DN531)</f>
        <v>98</v>
      </c>
      <c r="DM531" s="303">
        <v>66</v>
      </c>
      <c r="DN531" s="316">
        <v>32</v>
      </c>
    </row>
    <row r="532" spans="1:118" s="6" customFormat="1" ht="17.100000000000001" customHeight="1">
      <c r="A532" s="282" t="s">
        <v>652</v>
      </c>
      <c r="B532" s="313"/>
      <c r="C532" s="303"/>
      <c r="D532" s="303"/>
      <c r="E532" s="303"/>
      <c r="F532" s="303"/>
      <c r="G532" s="303"/>
      <c r="H532" s="303"/>
      <c r="I532" s="303"/>
      <c r="J532" s="303"/>
      <c r="K532" s="303"/>
      <c r="L532" s="303"/>
      <c r="M532" s="303"/>
      <c r="N532" s="303"/>
      <c r="O532" s="313"/>
      <c r="P532" s="303"/>
      <c r="Q532" s="303"/>
      <c r="R532" s="303"/>
      <c r="S532" s="303"/>
      <c r="T532" s="303"/>
      <c r="U532" s="303"/>
      <c r="V532" s="303"/>
      <c r="W532" s="303"/>
      <c r="X532" s="313"/>
      <c r="Y532" s="303"/>
      <c r="Z532" s="303"/>
      <c r="AA532" s="303"/>
      <c r="AB532" s="303"/>
      <c r="AC532" s="313"/>
      <c r="AD532" s="303"/>
      <c r="AE532" s="303"/>
      <c r="AF532" s="303"/>
      <c r="AG532" s="303"/>
      <c r="AH532" s="303"/>
      <c r="AI532" s="303"/>
      <c r="AJ532" s="313"/>
      <c r="AK532" s="303"/>
      <c r="AL532" s="303"/>
      <c r="AM532" s="313"/>
      <c r="AN532" s="303"/>
      <c r="AO532" s="303"/>
      <c r="AP532" s="303"/>
      <c r="AQ532" s="303"/>
      <c r="AR532" s="303"/>
      <c r="AS532" s="303"/>
      <c r="AT532" s="303"/>
      <c r="AU532" s="303"/>
      <c r="AV532" s="303"/>
      <c r="AW532" s="303"/>
      <c r="AX532" s="313"/>
      <c r="AY532" s="303"/>
      <c r="AZ532" s="303"/>
      <c r="BA532" s="303"/>
      <c r="BB532" s="303"/>
      <c r="BC532" s="303"/>
      <c r="BD532" s="313"/>
      <c r="BE532" s="303"/>
      <c r="BF532" s="303"/>
      <c r="BG532" s="303"/>
      <c r="BH532" s="303"/>
      <c r="BI532" s="303"/>
      <c r="BJ532" s="303"/>
      <c r="BK532" s="303"/>
      <c r="BL532" s="303"/>
      <c r="BM532" s="313"/>
      <c r="BN532" s="303"/>
      <c r="BO532" s="303"/>
      <c r="BP532" s="303"/>
      <c r="BQ532" s="303"/>
      <c r="BR532" s="303"/>
      <c r="BS532" s="313"/>
      <c r="BT532" s="348"/>
      <c r="BU532" s="303"/>
      <c r="BV532" s="303"/>
      <c r="BW532" s="303"/>
      <c r="BX532" s="303"/>
      <c r="BY532" s="303"/>
      <c r="BZ532" s="303"/>
      <c r="CA532" s="303"/>
      <c r="CB532" s="303"/>
      <c r="CC532" s="303"/>
      <c r="CD532" s="303"/>
      <c r="CE532" s="303"/>
      <c r="CF532" s="313"/>
      <c r="CG532" s="303"/>
      <c r="CH532" s="303"/>
      <c r="CI532" s="303"/>
      <c r="CJ532" s="303"/>
      <c r="CK532" s="303"/>
      <c r="CL532" s="303"/>
      <c r="CM532" s="303"/>
      <c r="CN532" s="303"/>
      <c r="CO532" s="303"/>
      <c r="CP532" s="303"/>
      <c r="CQ532" s="303"/>
      <c r="CR532" s="303"/>
      <c r="CS532" s="303"/>
      <c r="CT532" s="313"/>
      <c r="CU532" s="303"/>
      <c r="CV532" s="303"/>
      <c r="CW532" s="303"/>
      <c r="CX532" s="303"/>
      <c r="CY532" s="303"/>
      <c r="CZ532" s="313"/>
      <c r="DA532" s="303"/>
      <c r="DB532" s="303"/>
      <c r="DC532" s="303"/>
      <c r="DD532" s="303"/>
      <c r="DE532" s="303"/>
      <c r="DF532" s="303"/>
      <c r="DG532" s="313"/>
      <c r="DH532" s="313"/>
      <c r="DI532" s="303"/>
      <c r="DJ532" s="303"/>
      <c r="DK532" s="303"/>
      <c r="DL532" s="314"/>
      <c r="DM532" s="303"/>
      <c r="DN532" s="316"/>
    </row>
    <row r="533" spans="1:118" s="6" customFormat="1" ht="17.100000000000001" customHeight="1">
      <c r="A533" s="279" t="s">
        <v>48</v>
      </c>
      <c r="B533" s="313">
        <f>SUM(C533:N533)</f>
        <v>1749</v>
      </c>
      <c r="C533" s="303">
        <v>143</v>
      </c>
      <c r="D533" s="303">
        <v>83</v>
      </c>
      <c r="E533" s="303">
        <v>82</v>
      </c>
      <c r="F533" s="303">
        <v>24</v>
      </c>
      <c r="G533" s="303">
        <v>126</v>
      </c>
      <c r="H533" s="303">
        <v>295</v>
      </c>
      <c r="I533" s="303">
        <v>197</v>
      </c>
      <c r="J533" s="303">
        <v>58</v>
      </c>
      <c r="K533" s="303">
        <v>138</v>
      </c>
      <c r="L533" s="303">
        <v>353</v>
      </c>
      <c r="M533" s="303">
        <v>86</v>
      </c>
      <c r="N533" s="303">
        <v>164</v>
      </c>
      <c r="O533" s="313">
        <f>SUM(P533:W533)</f>
        <v>750</v>
      </c>
      <c r="P533" s="303">
        <v>127</v>
      </c>
      <c r="Q533" s="303">
        <v>165</v>
      </c>
      <c r="R533" s="303">
        <v>76</v>
      </c>
      <c r="S533" s="303">
        <v>67</v>
      </c>
      <c r="T533" s="303">
        <v>78</v>
      </c>
      <c r="U533" s="303">
        <v>109</v>
      </c>
      <c r="V533" s="303">
        <v>82</v>
      </c>
      <c r="W533" s="303">
        <v>46</v>
      </c>
      <c r="X533" s="313">
        <f>SUM(Y533:AB533)</f>
        <v>925</v>
      </c>
      <c r="Y533" s="303">
        <v>139</v>
      </c>
      <c r="Z533" s="303">
        <v>253</v>
      </c>
      <c r="AA533" s="303">
        <v>325</v>
      </c>
      <c r="AB533" s="303">
        <v>208</v>
      </c>
      <c r="AC533" s="313">
        <f>SUM(AD533:AI533)</f>
        <v>661</v>
      </c>
      <c r="AD533" s="303">
        <v>53</v>
      </c>
      <c r="AE533" s="303">
        <v>108</v>
      </c>
      <c r="AF533" s="303">
        <v>47</v>
      </c>
      <c r="AG533" s="303">
        <v>150</v>
      </c>
      <c r="AH533" s="303">
        <v>117</v>
      </c>
      <c r="AI533" s="303">
        <v>186</v>
      </c>
      <c r="AJ533" s="313">
        <f>SUM(AK533:AL533)</f>
        <v>49</v>
      </c>
      <c r="AK533" s="303">
        <v>21</v>
      </c>
      <c r="AL533" s="303">
        <v>28</v>
      </c>
      <c r="AM533" s="313">
        <f>SUM(AN533:AW533)</f>
        <v>1258</v>
      </c>
      <c r="AN533" s="303">
        <v>66</v>
      </c>
      <c r="AO533" s="303">
        <v>92</v>
      </c>
      <c r="AP533" s="303">
        <v>116</v>
      </c>
      <c r="AQ533" s="303">
        <v>43</v>
      </c>
      <c r="AR533" s="303">
        <v>196</v>
      </c>
      <c r="AS533" s="303">
        <v>42</v>
      </c>
      <c r="AT533" s="303">
        <v>222</v>
      </c>
      <c r="AU533" s="303">
        <v>215</v>
      </c>
      <c r="AV533" s="303">
        <v>162</v>
      </c>
      <c r="AW533" s="303">
        <v>104</v>
      </c>
      <c r="AX533" s="313">
        <f>SUM(AY533:BC533)</f>
        <v>1591</v>
      </c>
      <c r="AY533" s="303">
        <v>91</v>
      </c>
      <c r="AZ533" s="303">
        <v>786</v>
      </c>
      <c r="BA533" s="303">
        <v>210</v>
      </c>
      <c r="BB533" s="303">
        <v>358</v>
      </c>
      <c r="BC533" s="303">
        <v>146</v>
      </c>
      <c r="BD533" s="313">
        <f>SUM(BE533:BL533)</f>
        <v>3208</v>
      </c>
      <c r="BE533" s="303">
        <v>569</v>
      </c>
      <c r="BF533" s="303">
        <v>318</v>
      </c>
      <c r="BG533" s="303">
        <v>379</v>
      </c>
      <c r="BH533" s="303">
        <v>326</v>
      </c>
      <c r="BI533" s="303">
        <v>461</v>
      </c>
      <c r="BJ533" s="303">
        <v>483</v>
      </c>
      <c r="BK533" s="303">
        <v>385</v>
      </c>
      <c r="BL533" s="303">
        <v>287</v>
      </c>
      <c r="BM533" s="313">
        <f>SUM(BN533:BR533)</f>
        <v>742</v>
      </c>
      <c r="BN533" s="303">
        <v>137</v>
      </c>
      <c r="BO533" s="303">
        <v>158</v>
      </c>
      <c r="BP533" s="303">
        <v>120</v>
      </c>
      <c r="BQ533" s="303">
        <v>59</v>
      </c>
      <c r="BR533" s="303">
        <v>268</v>
      </c>
      <c r="BS533" s="313">
        <f>SUM(BT533:CE533)</f>
        <v>1456</v>
      </c>
      <c r="BT533" s="348">
        <v>75</v>
      </c>
      <c r="BU533" s="303">
        <v>187</v>
      </c>
      <c r="BV533" s="303">
        <v>57</v>
      </c>
      <c r="BW533" s="303">
        <v>28</v>
      </c>
      <c r="BX533" s="303">
        <v>92</v>
      </c>
      <c r="BY533" s="303">
        <v>416</v>
      </c>
      <c r="BZ533" s="303">
        <v>98</v>
      </c>
      <c r="CA533" s="303">
        <v>70</v>
      </c>
      <c r="CB533" s="303">
        <v>149</v>
      </c>
      <c r="CC533" s="303">
        <v>104</v>
      </c>
      <c r="CD533" s="303">
        <v>107</v>
      </c>
      <c r="CE533" s="303">
        <v>73</v>
      </c>
      <c r="CF533" s="313">
        <f>SUM(CG533:CS533)</f>
        <v>1545</v>
      </c>
      <c r="CG533" s="303">
        <v>42</v>
      </c>
      <c r="CH533" s="303">
        <v>94</v>
      </c>
      <c r="CI533" s="303">
        <v>85</v>
      </c>
      <c r="CJ533" s="303">
        <v>151</v>
      </c>
      <c r="CK533" s="303">
        <v>384</v>
      </c>
      <c r="CL533" s="303">
        <v>66</v>
      </c>
      <c r="CM533" s="303">
        <v>286</v>
      </c>
      <c r="CN533" s="303">
        <v>52</v>
      </c>
      <c r="CO533" s="303">
        <v>16</v>
      </c>
      <c r="CP533" s="303">
        <v>58</v>
      </c>
      <c r="CQ533" s="303">
        <v>152</v>
      </c>
      <c r="CR533" s="303">
        <v>91</v>
      </c>
      <c r="CS533" s="303">
        <v>68</v>
      </c>
      <c r="CT533" s="313">
        <f>SUM(CU533:CY533)</f>
        <v>1086</v>
      </c>
      <c r="CU533" s="303">
        <v>354</v>
      </c>
      <c r="CV533" s="303">
        <v>263</v>
      </c>
      <c r="CW533" s="303">
        <v>122</v>
      </c>
      <c r="CX533" s="303">
        <v>124</v>
      </c>
      <c r="CY533" s="303">
        <v>223</v>
      </c>
      <c r="CZ533" s="313">
        <f>SUM(DA533:DF533)</f>
        <v>1079</v>
      </c>
      <c r="DA533" s="303">
        <v>53</v>
      </c>
      <c r="DB533" s="303">
        <v>31</v>
      </c>
      <c r="DC533" s="303">
        <v>211</v>
      </c>
      <c r="DD533" s="303">
        <v>431</v>
      </c>
      <c r="DE533" s="303">
        <v>209</v>
      </c>
      <c r="DF533" s="303">
        <v>144</v>
      </c>
      <c r="DG533" s="313">
        <f>AM533+BS533+B533+O533+X533+AC533+AJ533+BD533+CF533+AX533+BM533+CT533+CZ533</f>
        <v>16099</v>
      </c>
      <c r="DH533" s="313">
        <f>SUM(DI533:DK533)</f>
        <v>118</v>
      </c>
      <c r="DI533" s="303">
        <v>34</v>
      </c>
      <c r="DJ533" s="303">
        <v>67</v>
      </c>
      <c r="DK533" s="303">
        <v>17</v>
      </c>
      <c r="DL533" s="314">
        <f>SUM(DM533:DN533)</f>
        <v>108</v>
      </c>
      <c r="DM533" s="303">
        <v>94</v>
      </c>
      <c r="DN533" s="316">
        <v>14</v>
      </c>
    </row>
    <row r="534" spans="1:118" s="6" customFormat="1" ht="17.100000000000001" customHeight="1">
      <c r="A534" s="279" t="s">
        <v>646</v>
      </c>
      <c r="B534" s="313">
        <f>SUM(C534:N534)</f>
        <v>90828</v>
      </c>
      <c r="C534" s="303">
        <v>6794</v>
      </c>
      <c r="D534" s="303">
        <v>3159</v>
      </c>
      <c r="E534" s="303">
        <v>3016</v>
      </c>
      <c r="F534" s="303">
        <v>1147</v>
      </c>
      <c r="G534" s="303">
        <v>5493</v>
      </c>
      <c r="H534" s="303">
        <v>15080</v>
      </c>
      <c r="I534" s="303">
        <v>12511</v>
      </c>
      <c r="J534" s="303">
        <v>2571</v>
      </c>
      <c r="K534" s="303">
        <v>6434</v>
      </c>
      <c r="L534" s="303">
        <v>22308</v>
      </c>
      <c r="M534" s="303">
        <v>4517</v>
      </c>
      <c r="N534" s="303">
        <v>7798</v>
      </c>
      <c r="O534" s="313">
        <f>SUM(P534:W534)</f>
        <v>31142</v>
      </c>
      <c r="P534" s="303">
        <v>5997</v>
      </c>
      <c r="Q534" s="303">
        <v>6245</v>
      </c>
      <c r="R534" s="303">
        <v>3020</v>
      </c>
      <c r="S534" s="303">
        <v>2511</v>
      </c>
      <c r="T534" s="303">
        <v>2690</v>
      </c>
      <c r="U534" s="303">
        <v>5137</v>
      </c>
      <c r="V534" s="303">
        <v>3677</v>
      </c>
      <c r="W534" s="303">
        <v>1865</v>
      </c>
      <c r="X534" s="313">
        <f>SUM(Y534:AB534)</f>
        <v>43599</v>
      </c>
      <c r="Y534" s="303">
        <v>5806</v>
      </c>
      <c r="Z534" s="303">
        <v>11729</v>
      </c>
      <c r="AA534" s="303">
        <v>16007</v>
      </c>
      <c r="AB534" s="303">
        <v>10057</v>
      </c>
      <c r="AC534" s="313">
        <f>SUM(AD534:AI534)</f>
        <v>29391</v>
      </c>
      <c r="AD534" s="303">
        <v>2588</v>
      </c>
      <c r="AE534" s="303">
        <v>4727</v>
      </c>
      <c r="AF534" s="303">
        <v>1762</v>
      </c>
      <c r="AG534" s="303">
        <v>7566</v>
      </c>
      <c r="AH534" s="303">
        <v>4235</v>
      </c>
      <c r="AI534" s="303">
        <v>8513</v>
      </c>
      <c r="AJ534" s="313">
        <f>SUM(AK534:AL534)</f>
        <v>2494</v>
      </c>
      <c r="AK534" s="303">
        <v>1181</v>
      </c>
      <c r="AL534" s="303">
        <v>1313</v>
      </c>
      <c r="AM534" s="313">
        <f>SUM(AN534:AW534)</f>
        <v>49643</v>
      </c>
      <c r="AN534" s="303">
        <v>3019</v>
      </c>
      <c r="AO534" s="303">
        <v>3892</v>
      </c>
      <c r="AP534" s="303">
        <v>4699</v>
      </c>
      <c r="AQ534" s="303">
        <v>1537</v>
      </c>
      <c r="AR534" s="303">
        <v>7842</v>
      </c>
      <c r="AS534" s="303">
        <v>1550</v>
      </c>
      <c r="AT534" s="303">
        <v>8095</v>
      </c>
      <c r="AU534" s="303">
        <v>8458</v>
      </c>
      <c r="AV534" s="303">
        <v>6760</v>
      </c>
      <c r="AW534" s="303">
        <v>3791</v>
      </c>
      <c r="AX534" s="313">
        <f>SUM(AY534:BC534)</f>
        <v>89953</v>
      </c>
      <c r="AY534" s="303">
        <v>4136</v>
      </c>
      <c r="AZ534" s="303">
        <v>50659</v>
      </c>
      <c r="BA534" s="303">
        <v>9152</v>
      </c>
      <c r="BB534" s="303">
        <v>20168</v>
      </c>
      <c r="BC534" s="303">
        <v>5838</v>
      </c>
      <c r="BD534" s="313">
        <f>SUM(BE534:BL534)</f>
        <v>199673</v>
      </c>
      <c r="BE534" s="303">
        <v>30093</v>
      </c>
      <c r="BF534" s="303">
        <v>18542</v>
      </c>
      <c r="BG534" s="303">
        <v>23124</v>
      </c>
      <c r="BH534" s="303">
        <v>20362</v>
      </c>
      <c r="BI534" s="303">
        <v>33197</v>
      </c>
      <c r="BJ534" s="303">
        <v>30549</v>
      </c>
      <c r="BK534" s="303">
        <v>25420</v>
      </c>
      <c r="BL534" s="303">
        <v>18386</v>
      </c>
      <c r="BM534" s="313">
        <f>SUM(BN534:BR534)</f>
        <v>37550</v>
      </c>
      <c r="BN534" s="303">
        <v>6583</v>
      </c>
      <c r="BO534" s="303">
        <v>8244</v>
      </c>
      <c r="BP534" s="303">
        <v>5506</v>
      </c>
      <c r="BQ534" s="303">
        <v>2442</v>
      </c>
      <c r="BR534" s="303">
        <v>14775</v>
      </c>
      <c r="BS534" s="313">
        <f>SUM(BT534:CE534)</f>
        <v>69361</v>
      </c>
      <c r="BT534" s="348">
        <v>3379</v>
      </c>
      <c r="BU534" s="303">
        <v>7799</v>
      </c>
      <c r="BV534" s="303">
        <v>2639</v>
      </c>
      <c r="BW534" s="303">
        <v>890</v>
      </c>
      <c r="BX534" s="303">
        <v>3771</v>
      </c>
      <c r="BY534" s="303">
        <v>22173</v>
      </c>
      <c r="BZ534" s="303">
        <v>4597</v>
      </c>
      <c r="CA534" s="303">
        <v>4036</v>
      </c>
      <c r="CB534" s="303">
        <v>7806</v>
      </c>
      <c r="CC534" s="303">
        <v>3839</v>
      </c>
      <c r="CD534" s="303">
        <v>4419</v>
      </c>
      <c r="CE534" s="303">
        <v>4013</v>
      </c>
      <c r="CF534" s="313">
        <f>SUM(CG534:CS534)</f>
        <v>72176</v>
      </c>
      <c r="CG534" s="303">
        <v>1464</v>
      </c>
      <c r="CH534" s="303">
        <v>3983</v>
      </c>
      <c r="CI534" s="303">
        <v>3181</v>
      </c>
      <c r="CJ534" s="303">
        <v>7285</v>
      </c>
      <c r="CK534" s="303">
        <v>21388</v>
      </c>
      <c r="CL534" s="303">
        <v>2202</v>
      </c>
      <c r="CM534" s="303">
        <v>13480</v>
      </c>
      <c r="CN534" s="303">
        <v>2017</v>
      </c>
      <c r="CO534" s="303">
        <v>444</v>
      </c>
      <c r="CP534" s="303">
        <v>2022</v>
      </c>
      <c r="CQ534" s="303">
        <v>6899</v>
      </c>
      <c r="CR534" s="303">
        <v>4974</v>
      </c>
      <c r="CS534" s="303">
        <v>2837</v>
      </c>
      <c r="CT534" s="313">
        <f>SUM(CU534:CY534)</f>
        <v>51500</v>
      </c>
      <c r="CU534" s="303">
        <v>19014</v>
      </c>
      <c r="CV534" s="303">
        <v>11406</v>
      </c>
      <c r="CW534" s="303">
        <v>5398</v>
      </c>
      <c r="CX534" s="303">
        <v>5852</v>
      </c>
      <c r="CY534" s="303">
        <v>9830</v>
      </c>
      <c r="CZ534" s="313">
        <f>SUM(DA534:DF534)</f>
        <v>64762</v>
      </c>
      <c r="DA534" s="303">
        <v>1866</v>
      </c>
      <c r="DB534" s="303">
        <v>1060</v>
      </c>
      <c r="DC534" s="303">
        <v>15832</v>
      </c>
      <c r="DD534" s="303">
        <v>27460</v>
      </c>
      <c r="DE534" s="303">
        <v>11690</v>
      </c>
      <c r="DF534" s="303">
        <v>6854</v>
      </c>
      <c r="DG534" s="313">
        <f>AM534+BS534+B534+O534+X534+AC534+AJ534+BD534+CF534+AX534+BM534+CT534+CZ534</f>
        <v>832072</v>
      </c>
      <c r="DH534" s="313">
        <f>SUM(DI534:DK534)</f>
        <v>7978</v>
      </c>
      <c r="DI534" s="303">
        <v>1833</v>
      </c>
      <c r="DJ534" s="303">
        <v>4879</v>
      </c>
      <c r="DK534" s="303">
        <v>1266</v>
      </c>
      <c r="DL534" s="314">
        <f>SUM(DM534:DN534)</f>
        <v>5612</v>
      </c>
      <c r="DM534" s="303">
        <v>4889</v>
      </c>
      <c r="DN534" s="316">
        <v>723</v>
      </c>
    </row>
    <row r="535" spans="1:118" s="6" customFormat="1" ht="17.100000000000001" customHeight="1">
      <c r="A535" s="480" t="s">
        <v>647</v>
      </c>
      <c r="B535" s="313">
        <f>SUM(C535:N535)</f>
        <v>28029</v>
      </c>
      <c r="C535" s="303">
        <v>2234</v>
      </c>
      <c r="D535" s="303">
        <v>969</v>
      </c>
      <c r="E535" s="303">
        <v>834</v>
      </c>
      <c r="F535" s="303">
        <v>369</v>
      </c>
      <c r="G535" s="303">
        <v>1623</v>
      </c>
      <c r="H535" s="303">
        <v>4676</v>
      </c>
      <c r="I535" s="303">
        <v>3576</v>
      </c>
      <c r="J535" s="303">
        <v>808</v>
      </c>
      <c r="K535" s="303">
        <v>2014</v>
      </c>
      <c r="L535" s="303">
        <v>6645</v>
      </c>
      <c r="M535" s="303">
        <v>1305</v>
      </c>
      <c r="N535" s="303">
        <v>2976</v>
      </c>
      <c r="O535" s="313">
        <f>SUM(P535:W535)</f>
        <v>9429</v>
      </c>
      <c r="P535" s="303">
        <v>1937</v>
      </c>
      <c r="Q535" s="303">
        <v>1775</v>
      </c>
      <c r="R535" s="303">
        <v>1023</v>
      </c>
      <c r="S535" s="303">
        <v>660</v>
      </c>
      <c r="T535" s="303">
        <v>895</v>
      </c>
      <c r="U535" s="303">
        <v>1410</v>
      </c>
      <c r="V535" s="303">
        <v>1130</v>
      </c>
      <c r="W535" s="303">
        <v>599</v>
      </c>
      <c r="X535" s="313">
        <f>SUM(Y535:AB535)</f>
        <v>14324</v>
      </c>
      <c r="Y535" s="303">
        <v>1882</v>
      </c>
      <c r="Z535" s="303">
        <v>3744</v>
      </c>
      <c r="AA535" s="303">
        <v>5537</v>
      </c>
      <c r="AB535" s="303">
        <v>3161</v>
      </c>
      <c r="AC535" s="313">
        <f>SUM(AD535:AI535)</f>
        <v>9598</v>
      </c>
      <c r="AD535" s="303">
        <v>753</v>
      </c>
      <c r="AE535" s="303">
        <v>1714</v>
      </c>
      <c r="AF535" s="303">
        <v>506</v>
      </c>
      <c r="AG535" s="303">
        <v>2680</v>
      </c>
      <c r="AH535" s="303">
        <v>1262</v>
      </c>
      <c r="AI535" s="303">
        <v>2683</v>
      </c>
      <c r="AJ535" s="313">
        <f>SUM(AK535:AL535)</f>
        <v>946</v>
      </c>
      <c r="AK535" s="303">
        <v>461</v>
      </c>
      <c r="AL535" s="303">
        <v>485</v>
      </c>
      <c r="AM535" s="313">
        <f>SUM(AN535:AW535)</f>
        <v>16413</v>
      </c>
      <c r="AN535" s="303">
        <v>925</v>
      </c>
      <c r="AO535" s="303">
        <v>1371</v>
      </c>
      <c r="AP535" s="303">
        <v>1574</v>
      </c>
      <c r="AQ535" s="303">
        <v>404</v>
      </c>
      <c r="AR535" s="303">
        <v>2662</v>
      </c>
      <c r="AS535" s="303">
        <v>409</v>
      </c>
      <c r="AT535" s="303">
        <v>2717</v>
      </c>
      <c r="AU535" s="303">
        <v>2958</v>
      </c>
      <c r="AV535" s="303">
        <v>2339</v>
      </c>
      <c r="AW535" s="303">
        <v>1054</v>
      </c>
      <c r="AX535" s="313">
        <f>SUM(AY535:BC535)</f>
        <v>27772</v>
      </c>
      <c r="AY535" s="303">
        <v>1034</v>
      </c>
      <c r="AZ535" s="303">
        <v>15779</v>
      </c>
      <c r="BA535" s="303">
        <v>3243</v>
      </c>
      <c r="BB535" s="303">
        <v>5766</v>
      </c>
      <c r="BC535" s="303">
        <v>1950</v>
      </c>
      <c r="BD535" s="313">
        <f>SUM(BE535:BL535)</f>
        <v>80131</v>
      </c>
      <c r="BE535" s="303">
        <v>12969</v>
      </c>
      <c r="BF535" s="303">
        <v>7475</v>
      </c>
      <c r="BG535" s="303">
        <v>8645</v>
      </c>
      <c r="BH535" s="303">
        <v>7576</v>
      </c>
      <c r="BI535" s="303">
        <v>14426</v>
      </c>
      <c r="BJ535" s="303">
        <v>11315</v>
      </c>
      <c r="BK535" s="303">
        <v>10512</v>
      </c>
      <c r="BL535" s="303">
        <v>7213</v>
      </c>
      <c r="BM535" s="313">
        <f>SUM(BN535:BR535)</f>
        <v>10997</v>
      </c>
      <c r="BN535" s="303">
        <v>1732</v>
      </c>
      <c r="BO535" s="303">
        <v>2726</v>
      </c>
      <c r="BP535" s="303">
        <v>1489</v>
      </c>
      <c r="BQ535" s="303">
        <v>776</v>
      </c>
      <c r="BR535" s="303">
        <v>4274</v>
      </c>
      <c r="BS535" s="313">
        <f>SUM(BT535:CE535)</f>
        <v>23360</v>
      </c>
      <c r="BT535" s="348">
        <v>1143</v>
      </c>
      <c r="BU535" s="303">
        <v>2648</v>
      </c>
      <c r="BV535" s="303">
        <v>1006</v>
      </c>
      <c r="BW535" s="303">
        <v>271</v>
      </c>
      <c r="BX535" s="303">
        <v>1349</v>
      </c>
      <c r="BY535" s="303">
        <v>7359</v>
      </c>
      <c r="BZ535" s="303">
        <v>1583</v>
      </c>
      <c r="CA535" s="303">
        <v>1442</v>
      </c>
      <c r="CB535" s="303">
        <v>2672</v>
      </c>
      <c r="CC535" s="303">
        <v>1171</v>
      </c>
      <c r="CD535" s="303">
        <v>1427</v>
      </c>
      <c r="CE535" s="303">
        <v>1289</v>
      </c>
      <c r="CF535" s="313">
        <f>SUM(CG535:CS535)</f>
        <v>24537</v>
      </c>
      <c r="CG535" s="303">
        <v>442</v>
      </c>
      <c r="CH535" s="303">
        <v>1243</v>
      </c>
      <c r="CI535" s="303">
        <v>998</v>
      </c>
      <c r="CJ535" s="303">
        <v>2397</v>
      </c>
      <c r="CK535" s="303">
        <v>7947</v>
      </c>
      <c r="CL535" s="303">
        <v>813</v>
      </c>
      <c r="CM535" s="303">
        <v>4610</v>
      </c>
      <c r="CN535" s="303">
        <v>628</v>
      </c>
      <c r="CO535" s="303">
        <v>156</v>
      </c>
      <c r="CP535" s="303">
        <v>697</v>
      </c>
      <c r="CQ535" s="303">
        <v>1985</v>
      </c>
      <c r="CR535" s="303">
        <v>1664</v>
      </c>
      <c r="CS535" s="303">
        <v>957</v>
      </c>
      <c r="CT535" s="313">
        <f>SUM(CU535:CY535)</f>
        <v>15283</v>
      </c>
      <c r="CU535" s="303">
        <v>5804</v>
      </c>
      <c r="CV535" s="303">
        <v>3505</v>
      </c>
      <c r="CW535" s="303">
        <v>1738</v>
      </c>
      <c r="CX535" s="303">
        <v>1438</v>
      </c>
      <c r="CY535" s="303">
        <v>2798</v>
      </c>
      <c r="CZ535" s="313">
        <f>SUM(DA535:DF535)</f>
        <v>22153</v>
      </c>
      <c r="DA535" s="303">
        <v>598</v>
      </c>
      <c r="DB535" s="303">
        <v>341</v>
      </c>
      <c r="DC535" s="303">
        <v>5811</v>
      </c>
      <c r="DD535" s="303">
        <v>9031</v>
      </c>
      <c r="DE535" s="303">
        <v>4263</v>
      </c>
      <c r="DF535" s="303">
        <v>2109</v>
      </c>
      <c r="DG535" s="313">
        <f>AM535+BS535+B535+O535+X535+AC535+AJ535+BD535+CF535+AX535+BM535+CT535+CZ535</f>
        <v>282972</v>
      </c>
      <c r="DH535" s="313">
        <f>SUM(DI535:DK535)</f>
        <v>3310</v>
      </c>
      <c r="DI535" s="303">
        <v>691</v>
      </c>
      <c r="DJ535" s="303">
        <v>1938</v>
      </c>
      <c r="DK535" s="303">
        <v>681</v>
      </c>
      <c r="DL535" s="314">
        <f>SUM(DM535:DN535)</f>
        <v>1511</v>
      </c>
      <c r="DM535" s="303">
        <v>1451</v>
      </c>
      <c r="DN535" s="316">
        <v>60</v>
      </c>
    </row>
    <row r="536" spans="1:118" s="6" customFormat="1" ht="17.100000000000001" customHeight="1">
      <c r="A536" s="480" t="s">
        <v>648</v>
      </c>
      <c r="B536" s="313">
        <f>SUM(C536:N536)</f>
        <v>45628</v>
      </c>
      <c r="C536" s="303">
        <v>3549</v>
      </c>
      <c r="D536" s="303">
        <v>1606</v>
      </c>
      <c r="E536" s="303">
        <v>1511</v>
      </c>
      <c r="F536" s="303">
        <v>597</v>
      </c>
      <c r="G536" s="303">
        <v>2649</v>
      </c>
      <c r="H536" s="303">
        <v>7688</v>
      </c>
      <c r="I536" s="303">
        <v>6012</v>
      </c>
      <c r="J536" s="303">
        <v>1241</v>
      </c>
      <c r="K536" s="303">
        <v>3329</v>
      </c>
      <c r="L536" s="303">
        <v>11603</v>
      </c>
      <c r="M536" s="303">
        <v>2098</v>
      </c>
      <c r="N536" s="303">
        <v>3745</v>
      </c>
      <c r="O536" s="313">
        <f>SUM(P536:W536)</f>
        <v>16234</v>
      </c>
      <c r="P536" s="303">
        <v>3068</v>
      </c>
      <c r="Q536" s="303">
        <v>3442</v>
      </c>
      <c r="R536" s="303">
        <v>1660</v>
      </c>
      <c r="S536" s="303">
        <v>1255</v>
      </c>
      <c r="T536" s="303">
        <v>1379</v>
      </c>
      <c r="U536" s="303">
        <v>2626</v>
      </c>
      <c r="V536" s="303">
        <v>1902</v>
      </c>
      <c r="W536" s="303">
        <v>902</v>
      </c>
      <c r="X536" s="313">
        <f>SUM(Y536:AB536)</f>
        <v>20827</v>
      </c>
      <c r="Y536" s="303">
        <v>2914</v>
      </c>
      <c r="Z536" s="303">
        <v>5456</v>
      </c>
      <c r="AA536" s="303">
        <v>7579</v>
      </c>
      <c r="AB536" s="303">
        <v>4878</v>
      </c>
      <c r="AC536" s="313">
        <f>SUM(AD536:AI536)</f>
        <v>14686</v>
      </c>
      <c r="AD536" s="303">
        <v>1483</v>
      </c>
      <c r="AE536" s="303">
        <v>2338</v>
      </c>
      <c r="AF536" s="303">
        <v>934</v>
      </c>
      <c r="AG536" s="303">
        <v>3727</v>
      </c>
      <c r="AH536" s="303">
        <v>2012</v>
      </c>
      <c r="AI536" s="303">
        <v>4192</v>
      </c>
      <c r="AJ536" s="313">
        <f>SUM(AK536:AL536)</f>
        <v>1432</v>
      </c>
      <c r="AK536" s="303">
        <v>672</v>
      </c>
      <c r="AL536" s="303">
        <v>760</v>
      </c>
      <c r="AM536" s="313">
        <f>SUM(AN536:AW536)</f>
        <v>26192</v>
      </c>
      <c r="AN536" s="303">
        <v>1506</v>
      </c>
      <c r="AO536" s="303">
        <v>2004</v>
      </c>
      <c r="AP536" s="303">
        <v>2574</v>
      </c>
      <c r="AQ536" s="303">
        <v>897</v>
      </c>
      <c r="AR536" s="303">
        <v>4058</v>
      </c>
      <c r="AS536" s="303">
        <v>776</v>
      </c>
      <c r="AT536" s="303">
        <v>4273</v>
      </c>
      <c r="AU536" s="303">
        <v>4563</v>
      </c>
      <c r="AV536" s="303">
        <v>3440</v>
      </c>
      <c r="AW536" s="303">
        <v>2101</v>
      </c>
      <c r="AX536" s="313">
        <f>SUM(AY536:BC536)</f>
        <v>46892</v>
      </c>
      <c r="AY536" s="303">
        <v>2310</v>
      </c>
      <c r="AZ536" s="303">
        <v>26008</v>
      </c>
      <c r="BA536" s="303">
        <v>4825</v>
      </c>
      <c r="BB536" s="303">
        <v>10588</v>
      </c>
      <c r="BC536" s="303">
        <v>3161</v>
      </c>
      <c r="BD536" s="313">
        <f>SUM(BE536:BL536)</f>
        <v>98935</v>
      </c>
      <c r="BE536" s="303">
        <v>15716</v>
      </c>
      <c r="BF536" s="303">
        <v>9311</v>
      </c>
      <c r="BG536" s="303">
        <v>11630</v>
      </c>
      <c r="BH536" s="303">
        <v>10030</v>
      </c>
      <c r="BI536" s="303">
        <v>16344</v>
      </c>
      <c r="BJ536" s="303">
        <v>15020</v>
      </c>
      <c r="BK536" s="303">
        <v>12101</v>
      </c>
      <c r="BL536" s="303">
        <v>8783</v>
      </c>
      <c r="BM536" s="313">
        <f>SUM(BN536:BR536)</f>
        <v>19052</v>
      </c>
      <c r="BN536" s="303">
        <v>3202</v>
      </c>
      <c r="BO536" s="303">
        <v>4017</v>
      </c>
      <c r="BP536" s="303">
        <v>2794</v>
      </c>
      <c r="BQ536" s="303">
        <v>1280</v>
      </c>
      <c r="BR536" s="303">
        <v>7759</v>
      </c>
      <c r="BS536" s="313">
        <f>SUM(BT536:CE536)</f>
        <v>34467</v>
      </c>
      <c r="BT536" s="348">
        <v>1683</v>
      </c>
      <c r="BU536" s="303">
        <v>3902</v>
      </c>
      <c r="BV536" s="303">
        <v>1337</v>
      </c>
      <c r="BW536" s="303">
        <v>462</v>
      </c>
      <c r="BX536" s="303">
        <v>1987</v>
      </c>
      <c r="BY536" s="303">
        <v>11153</v>
      </c>
      <c r="BZ536" s="303">
        <v>2255</v>
      </c>
      <c r="CA536" s="303">
        <v>1986</v>
      </c>
      <c r="CB536" s="303">
        <v>3762</v>
      </c>
      <c r="CC536" s="303">
        <v>1843</v>
      </c>
      <c r="CD536" s="303">
        <v>2061</v>
      </c>
      <c r="CE536" s="303">
        <v>2036</v>
      </c>
      <c r="CF536" s="313">
        <f>SUM(CG536:CS536)</f>
        <v>34600</v>
      </c>
      <c r="CG536" s="303">
        <v>694</v>
      </c>
      <c r="CH536" s="303">
        <v>1899</v>
      </c>
      <c r="CI536" s="303">
        <v>1579</v>
      </c>
      <c r="CJ536" s="303">
        <v>3684</v>
      </c>
      <c r="CK536" s="303">
        <v>9689</v>
      </c>
      <c r="CL536" s="303">
        <v>1129</v>
      </c>
      <c r="CM536" s="303">
        <v>6735</v>
      </c>
      <c r="CN536" s="303">
        <v>1025</v>
      </c>
      <c r="CO536" s="303">
        <v>220</v>
      </c>
      <c r="CP536" s="303">
        <v>991</v>
      </c>
      <c r="CQ536" s="303">
        <v>2995</v>
      </c>
      <c r="CR536" s="303">
        <v>2454</v>
      </c>
      <c r="CS536" s="303">
        <v>1506</v>
      </c>
      <c r="CT536" s="313">
        <f>SUM(CU536:CY536)</f>
        <v>23774</v>
      </c>
      <c r="CU536" s="303">
        <v>8616</v>
      </c>
      <c r="CV536" s="303">
        <v>5297</v>
      </c>
      <c r="CW536" s="303">
        <v>2659</v>
      </c>
      <c r="CX536" s="303">
        <v>3016</v>
      </c>
      <c r="CY536" s="303">
        <v>4186</v>
      </c>
      <c r="CZ536" s="313">
        <f>SUM(DA536:DF536)</f>
        <v>32258</v>
      </c>
      <c r="DA536" s="303">
        <v>924</v>
      </c>
      <c r="DB536" s="303">
        <v>550</v>
      </c>
      <c r="DC536" s="303">
        <v>8077</v>
      </c>
      <c r="DD536" s="303">
        <v>13523</v>
      </c>
      <c r="DE536" s="303">
        <v>5789</v>
      </c>
      <c r="DF536" s="303">
        <v>3395</v>
      </c>
      <c r="DG536" s="313">
        <f>AM536+BS536+B536+O536+X536+AC536+AJ536+BD536+CF536+AX536+BM536+CT536+CZ536</f>
        <v>414977</v>
      </c>
      <c r="DH536" s="313">
        <f>SUM(DI536:DK536)</f>
        <v>4135</v>
      </c>
      <c r="DI536" s="303">
        <v>1040</v>
      </c>
      <c r="DJ536" s="303">
        <v>2560</v>
      </c>
      <c r="DK536" s="303">
        <v>535</v>
      </c>
      <c r="DL536" s="314">
        <f>SUM(DM536:DN536)</f>
        <v>3008</v>
      </c>
      <c r="DM536" s="303">
        <v>2599</v>
      </c>
      <c r="DN536" s="316">
        <v>409</v>
      </c>
    </row>
    <row r="537" spans="1:118" s="6" customFormat="1" ht="17.100000000000001" customHeight="1">
      <c r="A537" s="480" t="s">
        <v>649</v>
      </c>
      <c r="B537" s="313">
        <f>SUM(C537:N537)</f>
        <v>17171</v>
      </c>
      <c r="C537" s="303">
        <v>1011</v>
      </c>
      <c r="D537" s="303">
        <v>584</v>
      </c>
      <c r="E537" s="303">
        <v>671</v>
      </c>
      <c r="F537" s="303">
        <v>181</v>
      </c>
      <c r="G537" s="303">
        <v>1221</v>
      </c>
      <c r="H537" s="303">
        <v>2716</v>
      </c>
      <c r="I537" s="303">
        <v>2923</v>
      </c>
      <c r="J537" s="303">
        <v>522</v>
      </c>
      <c r="K537" s="303">
        <v>1091</v>
      </c>
      <c r="L537" s="303">
        <v>4060</v>
      </c>
      <c r="M537" s="303">
        <v>1114</v>
      </c>
      <c r="N537" s="303">
        <v>1077</v>
      </c>
      <c r="O537" s="313">
        <f>SUM(P537:W537)</f>
        <v>5479</v>
      </c>
      <c r="P537" s="303">
        <v>992</v>
      </c>
      <c r="Q537" s="303">
        <v>1028</v>
      </c>
      <c r="R537" s="303">
        <v>337</v>
      </c>
      <c r="S537" s="303">
        <v>596</v>
      </c>
      <c r="T537" s="303">
        <v>416</v>
      </c>
      <c r="U537" s="303">
        <v>1101</v>
      </c>
      <c r="V537" s="303">
        <v>645</v>
      </c>
      <c r="W537" s="303">
        <v>364</v>
      </c>
      <c r="X537" s="313">
        <f>SUM(Y537:AB537)</f>
        <v>8448</v>
      </c>
      <c r="Y537" s="303">
        <v>1010</v>
      </c>
      <c r="Z537" s="303">
        <v>2529</v>
      </c>
      <c r="AA537" s="303">
        <v>2891</v>
      </c>
      <c r="AB537" s="303">
        <v>2018</v>
      </c>
      <c r="AC537" s="313">
        <f>SUM(AD537:AI537)</f>
        <v>5107</v>
      </c>
      <c r="AD537" s="303">
        <v>352</v>
      </c>
      <c r="AE537" s="303">
        <v>675</v>
      </c>
      <c r="AF537" s="303">
        <v>322</v>
      </c>
      <c r="AG537" s="303">
        <v>1159</v>
      </c>
      <c r="AH537" s="303">
        <v>961</v>
      </c>
      <c r="AI537" s="303">
        <v>1638</v>
      </c>
      <c r="AJ537" s="313">
        <f>SUM(AK537:AL537)</f>
        <v>116</v>
      </c>
      <c r="AK537" s="303">
        <v>48</v>
      </c>
      <c r="AL537" s="303">
        <v>68</v>
      </c>
      <c r="AM537" s="313">
        <f>SUM(AN537:AW537)</f>
        <v>7038</v>
      </c>
      <c r="AN537" s="303">
        <v>588</v>
      </c>
      <c r="AO537" s="303">
        <v>517</v>
      </c>
      <c r="AP537" s="303">
        <v>551</v>
      </c>
      <c r="AQ537" s="303">
        <v>236</v>
      </c>
      <c r="AR537" s="303">
        <v>1122</v>
      </c>
      <c r="AS537" s="303">
        <v>365</v>
      </c>
      <c r="AT537" s="303">
        <v>1105</v>
      </c>
      <c r="AU537" s="303">
        <v>937</v>
      </c>
      <c r="AV537" s="303">
        <v>981</v>
      </c>
      <c r="AW537" s="303">
        <v>636</v>
      </c>
      <c r="AX537" s="313">
        <f>SUM(AY537:BC537)</f>
        <v>15289</v>
      </c>
      <c r="AY537" s="303">
        <v>792</v>
      </c>
      <c r="AZ537" s="303">
        <v>8872</v>
      </c>
      <c r="BA537" s="303">
        <v>1084</v>
      </c>
      <c r="BB537" s="303">
        <v>3814</v>
      </c>
      <c r="BC537" s="303">
        <v>727</v>
      </c>
      <c r="BD537" s="313">
        <f>SUM(BE537:BL537)</f>
        <v>20607</v>
      </c>
      <c r="BE537" s="303">
        <v>1408</v>
      </c>
      <c r="BF537" s="303">
        <v>1756</v>
      </c>
      <c r="BG537" s="303">
        <v>2849</v>
      </c>
      <c r="BH537" s="303">
        <v>2756</v>
      </c>
      <c r="BI537" s="303">
        <v>2427</v>
      </c>
      <c r="BJ537" s="303">
        <v>4214</v>
      </c>
      <c r="BK537" s="303">
        <v>2807</v>
      </c>
      <c r="BL537" s="303">
        <v>2390</v>
      </c>
      <c r="BM537" s="313">
        <f>SUM(BN537:BR537)</f>
        <v>7501</v>
      </c>
      <c r="BN537" s="303">
        <v>1649</v>
      </c>
      <c r="BO537" s="303">
        <v>1501</v>
      </c>
      <c r="BP537" s="303">
        <v>1223</v>
      </c>
      <c r="BQ537" s="303">
        <v>386</v>
      </c>
      <c r="BR537" s="303">
        <v>2742</v>
      </c>
      <c r="BS537" s="313">
        <f>SUM(BT537:CE537)</f>
        <v>11534</v>
      </c>
      <c r="BT537" s="348">
        <v>553</v>
      </c>
      <c r="BU537" s="303">
        <v>1249</v>
      </c>
      <c r="BV537" s="303">
        <v>296</v>
      </c>
      <c r="BW537" s="303">
        <v>157</v>
      </c>
      <c r="BX537" s="303">
        <v>435</v>
      </c>
      <c r="BY537" s="303">
        <v>3661</v>
      </c>
      <c r="BZ537" s="303">
        <v>759</v>
      </c>
      <c r="CA537" s="303">
        <v>608</v>
      </c>
      <c r="CB537" s="303">
        <v>1372</v>
      </c>
      <c r="CC537" s="303">
        <v>825</v>
      </c>
      <c r="CD537" s="303">
        <v>931</v>
      </c>
      <c r="CE537" s="303">
        <v>688</v>
      </c>
      <c r="CF537" s="313">
        <f>SUM(CG537:CS537)</f>
        <v>13039</v>
      </c>
      <c r="CG537" s="303">
        <v>328</v>
      </c>
      <c r="CH537" s="303">
        <v>841</v>
      </c>
      <c r="CI537" s="303">
        <v>604</v>
      </c>
      <c r="CJ537" s="303">
        <v>1204</v>
      </c>
      <c r="CK537" s="303">
        <v>3752</v>
      </c>
      <c r="CL537" s="303">
        <v>260</v>
      </c>
      <c r="CM537" s="303">
        <v>2135</v>
      </c>
      <c r="CN537" s="303">
        <v>364</v>
      </c>
      <c r="CO537" s="303">
        <v>68</v>
      </c>
      <c r="CP537" s="303">
        <v>334</v>
      </c>
      <c r="CQ537" s="303">
        <v>1919</v>
      </c>
      <c r="CR537" s="303">
        <v>856</v>
      </c>
      <c r="CS537" s="303">
        <v>374</v>
      </c>
      <c r="CT537" s="313">
        <f>SUM(CU537:CY537)</f>
        <v>12443</v>
      </c>
      <c r="CU537" s="303">
        <v>4594</v>
      </c>
      <c r="CV537" s="303">
        <v>2604</v>
      </c>
      <c r="CW537" s="303">
        <v>1001</v>
      </c>
      <c r="CX537" s="303">
        <v>1398</v>
      </c>
      <c r="CY537" s="303">
        <v>2846</v>
      </c>
      <c r="CZ537" s="313">
        <f>SUM(DA537:DF537)</f>
        <v>10351</v>
      </c>
      <c r="DA537" s="303">
        <v>344</v>
      </c>
      <c r="DB537" s="303">
        <v>169</v>
      </c>
      <c r="DC537" s="303">
        <v>1944</v>
      </c>
      <c r="DD537" s="303">
        <v>4906</v>
      </c>
      <c r="DE537" s="303">
        <v>1638</v>
      </c>
      <c r="DF537" s="303">
        <v>1350</v>
      </c>
      <c r="DG537" s="313">
        <f>AM537+BS537+B537+O537+X537+AC537+AJ537+BD537+CF537+AX537+BM537+CT537+CZ537</f>
        <v>134123</v>
      </c>
      <c r="DH537" s="313">
        <f>SUM(DI537:DK537)</f>
        <v>533</v>
      </c>
      <c r="DI537" s="303">
        <v>102</v>
      </c>
      <c r="DJ537" s="303">
        <v>381</v>
      </c>
      <c r="DK537" s="303">
        <v>50</v>
      </c>
      <c r="DL537" s="314">
        <f>SUM(DM537:DN537)</f>
        <v>1093</v>
      </c>
      <c r="DM537" s="303">
        <v>839</v>
      </c>
      <c r="DN537" s="316">
        <v>254</v>
      </c>
    </row>
    <row r="538" spans="1:118" s="6" customFormat="1" ht="17.100000000000001" customHeight="1">
      <c r="A538" s="282" t="s">
        <v>653</v>
      </c>
      <c r="B538" s="313"/>
      <c r="C538" s="303"/>
      <c r="D538" s="303"/>
      <c r="E538" s="303"/>
      <c r="F538" s="303"/>
      <c r="G538" s="303"/>
      <c r="H538" s="303"/>
      <c r="I538" s="303"/>
      <c r="J538" s="303"/>
      <c r="K538" s="303"/>
      <c r="L538" s="303"/>
      <c r="M538" s="303"/>
      <c r="N538" s="303"/>
      <c r="O538" s="313"/>
      <c r="P538" s="303"/>
      <c r="Q538" s="303"/>
      <c r="R538" s="303"/>
      <c r="S538" s="303"/>
      <c r="T538" s="303"/>
      <c r="U538" s="303"/>
      <c r="V538" s="303"/>
      <c r="W538" s="303"/>
      <c r="X538" s="313"/>
      <c r="Y538" s="303"/>
      <c r="Z538" s="303"/>
      <c r="AA538" s="303"/>
      <c r="AB538" s="303"/>
      <c r="AC538" s="313"/>
      <c r="AD538" s="303"/>
      <c r="AE538" s="303"/>
      <c r="AF538" s="303"/>
      <c r="AG538" s="303"/>
      <c r="AH538" s="303"/>
      <c r="AI538" s="303"/>
      <c r="AJ538" s="313"/>
      <c r="AK538" s="303"/>
      <c r="AL538" s="303"/>
      <c r="AM538" s="313"/>
      <c r="AN538" s="303"/>
      <c r="AO538" s="303"/>
      <c r="AP538" s="303"/>
      <c r="AQ538" s="303"/>
      <c r="AR538" s="303"/>
      <c r="AS538" s="303"/>
      <c r="AT538" s="303"/>
      <c r="AU538" s="303"/>
      <c r="AV538" s="303"/>
      <c r="AW538" s="303"/>
      <c r="AX538" s="313"/>
      <c r="AY538" s="303"/>
      <c r="AZ538" s="303"/>
      <c r="BA538" s="303"/>
      <c r="BB538" s="303"/>
      <c r="BC538" s="303"/>
      <c r="BD538" s="313"/>
      <c r="BE538" s="303"/>
      <c r="BF538" s="303"/>
      <c r="BG538" s="303"/>
      <c r="BH538" s="303"/>
      <c r="BI538" s="303"/>
      <c r="BJ538" s="303"/>
      <c r="BK538" s="303"/>
      <c r="BL538" s="303"/>
      <c r="BM538" s="313"/>
      <c r="BN538" s="303"/>
      <c r="BO538" s="303"/>
      <c r="BP538" s="303"/>
      <c r="BQ538" s="303"/>
      <c r="BR538" s="303"/>
      <c r="BS538" s="313"/>
      <c r="BT538" s="348"/>
      <c r="BU538" s="303"/>
      <c r="BV538" s="303"/>
      <c r="BW538" s="303"/>
      <c r="BX538" s="303"/>
      <c r="BY538" s="303"/>
      <c r="BZ538" s="303"/>
      <c r="CA538" s="303"/>
      <c r="CB538" s="303"/>
      <c r="CC538" s="303"/>
      <c r="CD538" s="303"/>
      <c r="CE538" s="303"/>
      <c r="CF538" s="313"/>
      <c r="CG538" s="303"/>
      <c r="CH538" s="303"/>
      <c r="CI538" s="303"/>
      <c r="CJ538" s="303"/>
      <c r="CK538" s="303"/>
      <c r="CL538" s="303"/>
      <c r="CM538" s="303"/>
      <c r="CN538" s="303"/>
      <c r="CO538" s="303"/>
      <c r="CP538" s="303"/>
      <c r="CQ538" s="303"/>
      <c r="CR538" s="303"/>
      <c r="CS538" s="303"/>
      <c r="CT538" s="313"/>
      <c r="CU538" s="303"/>
      <c r="CV538" s="303"/>
      <c r="CW538" s="303"/>
      <c r="CX538" s="303"/>
      <c r="CY538" s="303"/>
      <c r="CZ538" s="313"/>
      <c r="DA538" s="303"/>
      <c r="DB538" s="303"/>
      <c r="DC538" s="303"/>
      <c r="DD538" s="303"/>
      <c r="DE538" s="303"/>
      <c r="DF538" s="303"/>
      <c r="DG538" s="313"/>
      <c r="DH538" s="313"/>
      <c r="DI538" s="303"/>
      <c r="DJ538" s="303"/>
      <c r="DK538" s="303"/>
      <c r="DL538" s="314"/>
      <c r="DM538" s="303"/>
      <c r="DN538" s="316"/>
    </row>
    <row r="539" spans="1:118" s="6" customFormat="1" ht="17.100000000000001" customHeight="1">
      <c r="A539" s="279" t="s">
        <v>48</v>
      </c>
      <c r="B539" s="313">
        <f>SUM(C539:N539)</f>
        <v>997</v>
      </c>
      <c r="C539" s="303">
        <v>73</v>
      </c>
      <c r="D539" s="303">
        <v>32</v>
      </c>
      <c r="E539" s="303">
        <v>30</v>
      </c>
      <c r="F539" s="303">
        <v>9</v>
      </c>
      <c r="G539" s="303">
        <v>58</v>
      </c>
      <c r="H539" s="303">
        <v>168</v>
      </c>
      <c r="I539" s="303">
        <v>126</v>
      </c>
      <c r="J539" s="303">
        <v>43</v>
      </c>
      <c r="K539" s="303">
        <v>73</v>
      </c>
      <c r="L539" s="303">
        <v>244</v>
      </c>
      <c r="M539" s="303">
        <v>70</v>
      </c>
      <c r="N539" s="303">
        <v>71</v>
      </c>
      <c r="O539" s="313">
        <f>SUM(P539:W539)</f>
        <v>259</v>
      </c>
      <c r="P539" s="303">
        <v>69</v>
      </c>
      <c r="Q539" s="303">
        <v>29</v>
      </c>
      <c r="R539" s="303">
        <v>31</v>
      </c>
      <c r="S539" s="303">
        <v>16</v>
      </c>
      <c r="T539" s="303">
        <v>17</v>
      </c>
      <c r="U539" s="303">
        <v>64</v>
      </c>
      <c r="V539" s="303">
        <v>24</v>
      </c>
      <c r="W539" s="303">
        <v>9</v>
      </c>
      <c r="X539" s="313">
        <f>SUM(Y539:AB539)</f>
        <v>595</v>
      </c>
      <c r="Y539" s="303">
        <v>39</v>
      </c>
      <c r="Z539" s="303">
        <v>215</v>
      </c>
      <c r="AA539" s="303">
        <v>225</v>
      </c>
      <c r="AB539" s="303">
        <v>116</v>
      </c>
      <c r="AC539" s="313">
        <f>SUM(AD539:AI539)</f>
        <v>263</v>
      </c>
      <c r="AD539" s="303">
        <v>21</v>
      </c>
      <c r="AE539" s="303">
        <v>49</v>
      </c>
      <c r="AF539" s="303">
        <v>8</v>
      </c>
      <c r="AG539" s="303">
        <v>57</v>
      </c>
      <c r="AH539" s="303">
        <v>40</v>
      </c>
      <c r="AI539" s="303">
        <v>88</v>
      </c>
      <c r="AJ539" s="313">
        <f>SUM(AK539:AL539)</f>
        <v>16</v>
      </c>
      <c r="AK539" s="303">
        <v>10</v>
      </c>
      <c r="AL539" s="303">
        <v>6</v>
      </c>
      <c r="AM539" s="313">
        <f>SUM(AN539:AW539)</f>
        <v>346</v>
      </c>
      <c r="AN539" s="303">
        <v>16</v>
      </c>
      <c r="AO539" s="303">
        <v>50</v>
      </c>
      <c r="AP539" s="303">
        <v>52</v>
      </c>
      <c r="AQ539" s="303">
        <v>9</v>
      </c>
      <c r="AR539" s="303">
        <v>75</v>
      </c>
      <c r="AS539" s="303">
        <v>9</v>
      </c>
      <c r="AT539" s="303">
        <v>29</v>
      </c>
      <c r="AU539" s="303">
        <v>52</v>
      </c>
      <c r="AV539" s="303">
        <v>35</v>
      </c>
      <c r="AW539" s="303">
        <v>19</v>
      </c>
      <c r="AX539" s="313">
        <f>SUM(AY539:BC539)</f>
        <v>747</v>
      </c>
      <c r="AY539" s="303">
        <v>21</v>
      </c>
      <c r="AZ539" s="303">
        <v>449</v>
      </c>
      <c r="BA539" s="303">
        <v>68</v>
      </c>
      <c r="BB539" s="303">
        <v>166</v>
      </c>
      <c r="BC539" s="303">
        <v>43</v>
      </c>
      <c r="BD539" s="313">
        <f>SUM(BE539:BL539)</f>
        <v>2472</v>
      </c>
      <c r="BE539" s="303">
        <v>427</v>
      </c>
      <c r="BF539" s="303">
        <v>223</v>
      </c>
      <c r="BG539" s="303">
        <v>300</v>
      </c>
      <c r="BH539" s="303">
        <v>247</v>
      </c>
      <c r="BI539" s="303">
        <v>332</v>
      </c>
      <c r="BJ539" s="303">
        <v>390</v>
      </c>
      <c r="BK539" s="303">
        <v>314</v>
      </c>
      <c r="BL539" s="303">
        <v>239</v>
      </c>
      <c r="BM539" s="313">
        <f>SUM(BN539:BR539)</f>
        <v>306</v>
      </c>
      <c r="BN539" s="303">
        <v>47</v>
      </c>
      <c r="BO539" s="303">
        <v>66</v>
      </c>
      <c r="BP539" s="303">
        <v>45</v>
      </c>
      <c r="BQ539" s="303">
        <v>20</v>
      </c>
      <c r="BR539" s="303">
        <v>128</v>
      </c>
      <c r="BS539" s="313">
        <f>SUM(BT539:CE539)</f>
        <v>732</v>
      </c>
      <c r="BT539" s="348">
        <v>54</v>
      </c>
      <c r="BU539" s="303">
        <v>73</v>
      </c>
      <c r="BV539" s="303">
        <v>37</v>
      </c>
      <c r="BW539" s="303">
        <v>14</v>
      </c>
      <c r="BX539" s="303">
        <v>46</v>
      </c>
      <c r="BY539" s="303">
        <v>231</v>
      </c>
      <c r="BZ539" s="303">
        <v>21</v>
      </c>
      <c r="CA539" s="303">
        <v>39</v>
      </c>
      <c r="CB539" s="303">
        <v>58</v>
      </c>
      <c r="CC539" s="303">
        <v>39</v>
      </c>
      <c r="CD539" s="303">
        <v>85</v>
      </c>
      <c r="CE539" s="303">
        <v>35</v>
      </c>
      <c r="CF539" s="313">
        <f>SUM(CG539:CS539)</f>
        <v>711</v>
      </c>
      <c r="CG539" s="303">
        <v>11</v>
      </c>
      <c r="CH539" s="303">
        <v>36</v>
      </c>
      <c r="CI539" s="303">
        <v>44</v>
      </c>
      <c r="CJ539" s="303">
        <v>54</v>
      </c>
      <c r="CK539" s="303">
        <v>245</v>
      </c>
      <c r="CL539" s="303">
        <v>25</v>
      </c>
      <c r="CM539" s="303">
        <v>126</v>
      </c>
      <c r="CN539" s="303">
        <v>29</v>
      </c>
      <c r="CO539" s="303">
        <v>5</v>
      </c>
      <c r="CP539" s="303">
        <v>25</v>
      </c>
      <c r="CQ539" s="303">
        <v>48</v>
      </c>
      <c r="CR539" s="303">
        <v>48</v>
      </c>
      <c r="CS539" s="303">
        <v>15</v>
      </c>
      <c r="CT539" s="313">
        <f>SUM(CU539:CY539)</f>
        <v>683</v>
      </c>
      <c r="CU539" s="303">
        <v>236</v>
      </c>
      <c r="CV539" s="303">
        <v>166</v>
      </c>
      <c r="CW539" s="303">
        <v>72</v>
      </c>
      <c r="CX539" s="303">
        <v>54</v>
      </c>
      <c r="CY539" s="303">
        <v>155</v>
      </c>
      <c r="CZ539" s="313">
        <f>SUM(DA539:DF539)</f>
        <v>415</v>
      </c>
      <c r="DA539" s="303">
        <v>8</v>
      </c>
      <c r="DB539" s="303">
        <v>16</v>
      </c>
      <c r="DC539" s="303">
        <v>84</v>
      </c>
      <c r="DD539" s="303">
        <v>205</v>
      </c>
      <c r="DE539" s="303">
        <v>64</v>
      </c>
      <c r="DF539" s="303">
        <v>38</v>
      </c>
      <c r="DG539" s="313">
        <f>AM539+BS539+B539+O539+X539+AC539+AJ539+BD539+CF539+AX539+BM539+CT539+CZ539</f>
        <v>8542</v>
      </c>
      <c r="DH539" s="313">
        <f>SUM(DI539:DK539)</f>
        <v>104</v>
      </c>
      <c r="DI539" s="303">
        <v>30</v>
      </c>
      <c r="DJ539" s="303">
        <v>57</v>
      </c>
      <c r="DK539" s="303">
        <v>17</v>
      </c>
      <c r="DL539" s="314">
        <f>SUM(DM539:DN539)</f>
        <v>263</v>
      </c>
      <c r="DM539" s="303">
        <v>229</v>
      </c>
      <c r="DN539" s="316">
        <v>34</v>
      </c>
    </row>
    <row r="540" spans="1:118" s="6" customFormat="1" ht="17.100000000000001" customHeight="1">
      <c r="A540" s="279" t="s">
        <v>646</v>
      </c>
      <c r="B540" s="313">
        <f>SUM(C540:N540)</f>
        <v>46800</v>
      </c>
      <c r="C540" s="303">
        <v>2822</v>
      </c>
      <c r="D540" s="303">
        <v>1086</v>
      </c>
      <c r="E540" s="303">
        <v>903</v>
      </c>
      <c r="F540" s="303">
        <v>587</v>
      </c>
      <c r="G540" s="303">
        <v>2177</v>
      </c>
      <c r="H540" s="303">
        <v>7188</v>
      </c>
      <c r="I540" s="303">
        <v>7712</v>
      </c>
      <c r="J540" s="303">
        <v>1609</v>
      </c>
      <c r="K540" s="303">
        <v>2971</v>
      </c>
      <c r="L540" s="303">
        <v>13586</v>
      </c>
      <c r="M540" s="303">
        <v>3274</v>
      </c>
      <c r="N540" s="303">
        <v>2885</v>
      </c>
      <c r="O540" s="313">
        <f>SUM(P540:W540)</f>
        <v>10700</v>
      </c>
      <c r="P540" s="303">
        <v>3093</v>
      </c>
      <c r="Q540" s="303">
        <v>1329</v>
      </c>
      <c r="R540" s="303">
        <v>985</v>
      </c>
      <c r="S540" s="303">
        <v>583</v>
      </c>
      <c r="T540" s="303">
        <v>791</v>
      </c>
      <c r="U540" s="303">
        <v>2695</v>
      </c>
      <c r="V540" s="303">
        <v>900</v>
      </c>
      <c r="W540" s="303">
        <v>324</v>
      </c>
      <c r="X540" s="313">
        <f>SUM(Y540:AB540)</f>
        <v>23457</v>
      </c>
      <c r="Y540" s="303">
        <v>1464</v>
      </c>
      <c r="Z540" s="303">
        <v>8479</v>
      </c>
      <c r="AA540" s="303">
        <v>9245</v>
      </c>
      <c r="AB540" s="303">
        <v>4269</v>
      </c>
      <c r="AC540" s="313">
        <f>SUM(AD540:AI540)</f>
        <v>10801</v>
      </c>
      <c r="AD540" s="303">
        <v>930</v>
      </c>
      <c r="AE540" s="303">
        <v>2165</v>
      </c>
      <c r="AF540" s="303">
        <v>360</v>
      </c>
      <c r="AG540" s="303">
        <v>2386</v>
      </c>
      <c r="AH540" s="303">
        <v>1489</v>
      </c>
      <c r="AI540" s="303">
        <v>3471</v>
      </c>
      <c r="AJ540" s="313">
        <f>SUM(AK540:AL540)</f>
        <v>763</v>
      </c>
      <c r="AK540" s="303">
        <v>561</v>
      </c>
      <c r="AL540" s="303">
        <v>202</v>
      </c>
      <c r="AM540" s="313">
        <f>SUM(AN540:AW540)</f>
        <v>12746</v>
      </c>
      <c r="AN540" s="303">
        <v>713</v>
      </c>
      <c r="AO540" s="303">
        <v>1844</v>
      </c>
      <c r="AP540" s="303">
        <v>2131</v>
      </c>
      <c r="AQ540" s="303">
        <v>355</v>
      </c>
      <c r="AR540" s="303">
        <v>2804</v>
      </c>
      <c r="AS540" s="303">
        <v>355</v>
      </c>
      <c r="AT540" s="303">
        <v>857</v>
      </c>
      <c r="AU540" s="303">
        <v>2059</v>
      </c>
      <c r="AV540" s="303">
        <v>1135</v>
      </c>
      <c r="AW540" s="303">
        <v>493</v>
      </c>
      <c r="AX540" s="313">
        <f>SUM(AY540:BC540)</f>
        <v>39952</v>
      </c>
      <c r="AY540" s="303">
        <v>1241</v>
      </c>
      <c r="AZ540" s="303">
        <v>26239</v>
      </c>
      <c r="BA540" s="303">
        <v>3078</v>
      </c>
      <c r="BB540" s="303">
        <v>7799</v>
      </c>
      <c r="BC540" s="303">
        <v>1595</v>
      </c>
      <c r="BD540" s="313">
        <f>SUM(BE540:BL540)</f>
        <v>140687</v>
      </c>
      <c r="BE540" s="303">
        <v>20627</v>
      </c>
      <c r="BF540" s="303">
        <v>11711</v>
      </c>
      <c r="BG540" s="303">
        <v>16163</v>
      </c>
      <c r="BH540" s="303">
        <v>13493</v>
      </c>
      <c r="BI540" s="303">
        <v>23101</v>
      </c>
      <c r="BJ540" s="303">
        <v>23135</v>
      </c>
      <c r="BK540" s="303">
        <v>18890</v>
      </c>
      <c r="BL540" s="303">
        <v>13567</v>
      </c>
      <c r="BM540" s="313">
        <f>SUM(BN540:BR540)</f>
        <v>13584</v>
      </c>
      <c r="BN540" s="303">
        <v>1859</v>
      </c>
      <c r="BO540" s="303">
        <v>3045</v>
      </c>
      <c r="BP540" s="303">
        <v>1724</v>
      </c>
      <c r="BQ540" s="303">
        <v>740</v>
      </c>
      <c r="BR540" s="303">
        <v>6216</v>
      </c>
      <c r="BS540" s="313">
        <f>SUM(BT540:CE540)</f>
        <v>30235</v>
      </c>
      <c r="BT540" s="348">
        <v>1718</v>
      </c>
      <c r="BU540" s="303">
        <v>2577</v>
      </c>
      <c r="BV540" s="303">
        <v>1549</v>
      </c>
      <c r="BW540" s="303">
        <v>335</v>
      </c>
      <c r="BX540" s="303">
        <v>1619</v>
      </c>
      <c r="BY540" s="303">
        <v>11351</v>
      </c>
      <c r="BZ540" s="303">
        <v>752</v>
      </c>
      <c r="CA540" s="303">
        <v>1878</v>
      </c>
      <c r="CB540" s="303">
        <v>2772</v>
      </c>
      <c r="CC540" s="303">
        <v>1172</v>
      </c>
      <c r="CD540" s="303">
        <v>2728</v>
      </c>
      <c r="CE540" s="303">
        <v>1784</v>
      </c>
      <c r="CF540" s="313">
        <f>SUM(CG540:CS540)</f>
        <v>30386</v>
      </c>
      <c r="CG540" s="303">
        <v>346</v>
      </c>
      <c r="CH540" s="303">
        <v>1406</v>
      </c>
      <c r="CI540" s="303">
        <v>1714</v>
      </c>
      <c r="CJ540" s="303">
        <v>2302</v>
      </c>
      <c r="CK540" s="303">
        <v>11535</v>
      </c>
      <c r="CL540" s="303">
        <v>845</v>
      </c>
      <c r="CM540" s="303">
        <v>5859</v>
      </c>
      <c r="CN540" s="303">
        <v>831</v>
      </c>
      <c r="CO540" s="303">
        <v>180</v>
      </c>
      <c r="CP540" s="303">
        <v>741</v>
      </c>
      <c r="CQ540" s="303">
        <v>1750</v>
      </c>
      <c r="CR540" s="303">
        <v>2277</v>
      </c>
      <c r="CS540" s="303">
        <v>600</v>
      </c>
      <c r="CT540" s="313">
        <f>SUM(CU540:CY540)</f>
        <v>27924</v>
      </c>
      <c r="CU540" s="303">
        <v>11073</v>
      </c>
      <c r="CV540" s="303">
        <v>6215</v>
      </c>
      <c r="CW540" s="303">
        <v>2762</v>
      </c>
      <c r="CX540" s="303">
        <v>2191</v>
      </c>
      <c r="CY540" s="303">
        <v>5683</v>
      </c>
      <c r="CZ540" s="313">
        <f>SUM(DA540:DF540)</f>
        <v>23218</v>
      </c>
      <c r="DA540" s="303">
        <v>233</v>
      </c>
      <c r="DB540" s="303">
        <v>807</v>
      </c>
      <c r="DC540" s="303">
        <v>5683</v>
      </c>
      <c r="DD540" s="303">
        <v>11557</v>
      </c>
      <c r="DE540" s="303">
        <v>3205</v>
      </c>
      <c r="DF540" s="303">
        <v>1733</v>
      </c>
      <c r="DG540" s="313">
        <f>AM540+BS540+B540+O540+X540+AC540+AJ540+BD540+CF540+AX540+BM540+CT540+CZ540</f>
        <v>411253</v>
      </c>
      <c r="DH540" s="313">
        <f>SUM(DI540:DK540)</f>
        <v>6129</v>
      </c>
      <c r="DI540" s="303">
        <v>1427</v>
      </c>
      <c r="DJ540" s="303">
        <v>3692</v>
      </c>
      <c r="DK540" s="303">
        <v>1010</v>
      </c>
      <c r="DL540" s="314">
        <f>SUM(DM540:DN540)</f>
        <v>17329</v>
      </c>
      <c r="DM540" s="303">
        <v>15073</v>
      </c>
      <c r="DN540" s="316">
        <v>2256</v>
      </c>
    </row>
    <row r="541" spans="1:118" s="6" customFormat="1" ht="17.100000000000001" customHeight="1">
      <c r="A541" s="480" t="s">
        <v>647</v>
      </c>
      <c r="B541" s="313">
        <f>SUM(C541:N541)</f>
        <v>15187</v>
      </c>
      <c r="C541" s="303">
        <v>919</v>
      </c>
      <c r="D541" s="303">
        <v>271</v>
      </c>
      <c r="E541" s="303">
        <v>289</v>
      </c>
      <c r="F541" s="303">
        <v>182</v>
      </c>
      <c r="G541" s="303">
        <v>637</v>
      </c>
      <c r="H541" s="303">
        <v>2435</v>
      </c>
      <c r="I541" s="303">
        <v>2227</v>
      </c>
      <c r="J541" s="303">
        <v>493</v>
      </c>
      <c r="K541" s="303">
        <v>951</v>
      </c>
      <c r="L541" s="303">
        <v>4315</v>
      </c>
      <c r="M541" s="303">
        <v>1090</v>
      </c>
      <c r="N541" s="303">
        <v>1378</v>
      </c>
      <c r="O541" s="313">
        <f>SUM(P541:W541)</f>
        <v>3175</v>
      </c>
      <c r="P541" s="303">
        <v>1035</v>
      </c>
      <c r="Q541" s="303">
        <v>331</v>
      </c>
      <c r="R541" s="303">
        <v>323</v>
      </c>
      <c r="S541" s="303">
        <v>119</v>
      </c>
      <c r="T541" s="303">
        <v>249</v>
      </c>
      <c r="U541" s="303">
        <v>725</v>
      </c>
      <c r="V541" s="303">
        <v>280</v>
      </c>
      <c r="W541" s="303">
        <v>113</v>
      </c>
      <c r="X541" s="313">
        <f>SUM(Y541:AB541)</f>
        <v>7697</v>
      </c>
      <c r="Y541" s="303">
        <v>485</v>
      </c>
      <c r="Z541" s="303">
        <v>2518</v>
      </c>
      <c r="AA541" s="303">
        <v>3337</v>
      </c>
      <c r="AB541" s="303">
        <v>1357</v>
      </c>
      <c r="AC541" s="313">
        <f>SUM(AD541:AI541)</f>
        <v>3566</v>
      </c>
      <c r="AD541" s="303">
        <v>270</v>
      </c>
      <c r="AE541" s="303">
        <v>719</v>
      </c>
      <c r="AF541" s="303">
        <v>127</v>
      </c>
      <c r="AG541" s="303">
        <v>1013</v>
      </c>
      <c r="AH541" s="303">
        <v>419</v>
      </c>
      <c r="AI541" s="303">
        <v>1018</v>
      </c>
      <c r="AJ541" s="313">
        <f>SUM(AK541:AL541)</f>
        <v>247</v>
      </c>
      <c r="AK541" s="303">
        <v>191</v>
      </c>
      <c r="AL541" s="303">
        <v>56</v>
      </c>
      <c r="AM541" s="313">
        <f>SUM(AN541:AW541)</f>
        <v>3990</v>
      </c>
      <c r="AN541" s="303">
        <v>119</v>
      </c>
      <c r="AO541" s="303">
        <v>647</v>
      </c>
      <c r="AP541" s="303">
        <v>665</v>
      </c>
      <c r="AQ541" s="303">
        <v>50</v>
      </c>
      <c r="AR541" s="303">
        <v>914</v>
      </c>
      <c r="AS541" s="303">
        <v>117</v>
      </c>
      <c r="AT541" s="303">
        <v>131</v>
      </c>
      <c r="AU541" s="303">
        <v>914</v>
      </c>
      <c r="AV541" s="303">
        <v>316</v>
      </c>
      <c r="AW541" s="303">
        <v>117</v>
      </c>
      <c r="AX541" s="313">
        <f>SUM(AY541:BC541)</f>
        <v>11892</v>
      </c>
      <c r="AY541" s="303">
        <v>286</v>
      </c>
      <c r="AZ541" s="303">
        <v>7861</v>
      </c>
      <c r="BA541" s="303">
        <v>1146</v>
      </c>
      <c r="BB541" s="303">
        <v>2057</v>
      </c>
      <c r="BC541" s="303">
        <v>542</v>
      </c>
      <c r="BD541" s="313">
        <f>SUM(BE541:BL541)</f>
        <v>53476</v>
      </c>
      <c r="BE541" s="303">
        <v>8741</v>
      </c>
      <c r="BF541" s="303">
        <v>4567</v>
      </c>
      <c r="BG541" s="303">
        <v>5643</v>
      </c>
      <c r="BH541" s="303">
        <v>4781</v>
      </c>
      <c r="BI541" s="303">
        <v>9423</v>
      </c>
      <c r="BJ541" s="303">
        <v>7891</v>
      </c>
      <c r="BK541" s="303">
        <v>7392</v>
      </c>
      <c r="BL541" s="303">
        <v>5038</v>
      </c>
      <c r="BM541" s="313">
        <f>SUM(BN541:BR541)</f>
        <v>3877</v>
      </c>
      <c r="BN541" s="303">
        <v>555</v>
      </c>
      <c r="BO541" s="303">
        <v>964</v>
      </c>
      <c r="BP541" s="303">
        <v>408</v>
      </c>
      <c r="BQ541" s="303">
        <v>219</v>
      </c>
      <c r="BR541" s="303">
        <v>1731</v>
      </c>
      <c r="BS541" s="313">
        <f>SUM(BT541:CE541)</f>
        <v>10415</v>
      </c>
      <c r="BT541" s="348">
        <v>530</v>
      </c>
      <c r="BU541" s="303">
        <v>885</v>
      </c>
      <c r="BV541" s="303">
        <v>586</v>
      </c>
      <c r="BW541" s="303">
        <v>112</v>
      </c>
      <c r="BX541" s="303">
        <v>593</v>
      </c>
      <c r="BY541" s="303">
        <v>4002</v>
      </c>
      <c r="BZ541" s="303">
        <v>222</v>
      </c>
      <c r="CA541" s="303">
        <v>741</v>
      </c>
      <c r="CB541" s="303">
        <v>860</v>
      </c>
      <c r="CC541" s="303">
        <v>371</v>
      </c>
      <c r="CD541" s="303">
        <v>904</v>
      </c>
      <c r="CE541" s="303">
        <v>609</v>
      </c>
      <c r="CF541" s="313">
        <f>SUM(CG541:CS541)</f>
        <v>10128</v>
      </c>
      <c r="CG541" s="303">
        <v>139</v>
      </c>
      <c r="CH541" s="303">
        <v>340</v>
      </c>
      <c r="CI541" s="303">
        <v>453</v>
      </c>
      <c r="CJ541" s="303">
        <v>630</v>
      </c>
      <c r="CK541" s="303">
        <v>4244</v>
      </c>
      <c r="CL541" s="303">
        <v>303</v>
      </c>
      <c r="CM541" s="303">
        <v>2121</v>
      </c>
      <c r="CN541" s="303">
        <v>272</v>
      </c>
      <c r="CO541" s="303">
        <v>60</v>
      </c>
      <c r="CP541" s="303">
        <v>265</v>
      </c>
      <c r="CQ541" s="303">
        <v>396</v>
      </c>
      <c r="CR541" s="303">
        <v>709</v>
      </c>
      <c r="CS541" s="303">
        <v>196</v>
      </c>
      <c r="CT541" s="313">
        <f>SUM(CU541:CY541)</f>
        <v>7961</v>
      </c>
      <c r="CU541" s="303">
        <v>3192</v>
      </c>
      <c r="CV541" s="303">
        <v>1705</v>
      </c>
      <c r="CW541" s="303">
        <v>902</v>
      </c>
      <c r="CX541" s="303">
        <v>556</v>
      </c>
      <c r="CY541" s="303">
        <v>1606</v>
      </c>
      <c r="CZ541" s="313">
        <f>SUM(DA541:DF541)</f>
        <v>7846</v>
      </c>
      <c r="DA541" s="303">
        <v>92</v>
      </c>
      <c r="DB541" s="303">
        <v>250</v>
      </c>
      <c r="DC541" s="303">
        <v>2232</v>
      </c>
      <c r="DD541" s="303">
        <v>3675</v>
      </c>
      <c r="DE541" s="303">
        <v>1121</v>
      </c>
      <c r="DF541" s="303">
        <v>476</v>
      </c>
      <c r="DG541" s="313">
        <f>AM541+BS541+B541+O541+X541+AC541+AJ541+BD541+CF541+AX541+BM541+CT541+CZ541</f>
        <v>139457</v>
      </c>
      <c r="DH541" s="313">
        <f>SUM(DI541:DK541)</f>
        <v>2578</v>
      </c>
      <c r="DI541" s="303">
        <v>621</v>
      </c>
      <c r="DJ541" s="303">
        <v>1407</v>
      </c>
      <c r="DK541" s="303">
        <v>550</v>
      </c>
      <c r="DL541" s="314">
        <f>SUM(DM541:DN541)</f>
        <v>4644</v>
      </c>
      <c r="DM541" s="303">
        <v>4558</v>
      </c>
      <c r="DN541" s="316">
        <v>86</v>
      </c>
    </row>
    <row r="542" spans="1:118" s="6" customFormat="1" ht="17.100000000000001" customHeight="1">
      <c r="A542" s="480" t="s">
        <v>648</v>
      </c>
      <c r="B542" s="313">
        <f>SUM(C542:N542)</f>
        <v>22102</v>
      </c>
      <c r="C542" s="303">
        <v>1454</v>
      </c>
      <c r="D542" s="303">
        <v>525</v>
      </c>
      <c r="E542" s="303">
        <v>413</v>
      </c>
      <c r="F542" s="303">
        <v>260</v>
      </c>
      <c r="G542" s="303">
        <v>928</v>
      </c>
      <c r="H542" s="303">
        <v>3321</v>
      </c>
      <c r="I542" s="303">
        <v>3660</v>
      </c>
      <c r="J542" s="303">
        <v>738</v>
      </c>
      <c r="K542" s="303">
        <v>1434</v>
      </c>
      <c r="L542" s="303">
        <v>6594</v>
      </c>
      <c r="M542" s="303">
        <v>1525</v>
      </c>
      <c r="N542" s="303">
        <v>1250</v>
      </c>
      <c r="O542" s="313">
        <f>SUM(P542:W542)</f>
        <v>5063</v>
      </c>
      <c r="P542" s="303">
        <v>1473</v>
      </c>
      <c r="Q542" s="303">
        <v>615</v>
      </c>
      <c r="R542" s="303">
        <v>462</v>
      </c>
      <c r="S542" s="303">
        <v>239</v>
      </c>
      <c r="T542" s="303">
        <v>393</v>
      </c>
      <c r="U542" s="303">
        <v>1332</v>
      </c>
      <c r="V542" s="303">
        <v>401</v>
      </c>
      <c r="W542" s="303">
        <v>148</v>
      </c>
      <c r="X542" s="313">
        <f>SUM(Y542:AB542)</f>
        <v>10471</v>
      </c>
      <c r="Y542" s="303">
        <v>686</v>
      </c>
      <c r="Z542" s="303">
        <v>3780</v>
      </c>
      <c r="AA542" s="303">
        <v>4064</v>
      </c>
      <c r="AB542" s="303">
        <v>1941</v>
      </c>
      <c r="AC542" s="313">
        <f>SUM(AD542:AI542)</f>
        <v>5104</v>
      </c>
      <c r="AD542" s="303">
        <v>506</v>
      </c>
      <c r="AE542" s="303">
        <v>1046</v>
      </c>
      <c r="AF542" s="303">
        <v>173</v>
      </c>
      <c r="AG542" s="303">
        <v>1101</v>
      </c>
      <c r="AH542" s="303">
        <v>692</v>
      </c>
      <c r="AI542" s="303">
        <v>1586</v>
      </c>
      <c r="AJ542" s="313">
        <f>SUM(AK542:AL542)</f>
        <v>471</v>
      </c>
      <c r="AK542" s="303">
        <v>332</v>
      </c>
      <c r="AL542" s="303">
        <v>139</v>
      </c>
      <c r="AM542" s="313">
        <f>SUM(AN542:AW542)</f>
        <v>6144</v>
      </c>
      <c r="AN542" s="303">
        <v>301</v>
      </c>
      <c r="AO542" s="303">
        <v>872</v>
      </c>
      <c r="AP542" s="303">
        <v>1175</v>
      </c>
      <c r="AQ542" s="303">
        <v>194</v>
      </c>
      <c r="AR542" s="303">
        <v>1375</v>
      </c>
      <c r="AS542" s="303">
        <v>179</v>
      </c>
      <c r="AT542" s="303">
        <v>332</v>
      </c>
      <c r="AU542" s="303">
        <v>855</v>
      </c>
      <c r="AV542" s="303">
        <v>580</v>
      </c>
      <c r="AW542" s="303">
        <v>281</v>
      </c>
      <c r="AX542" s="313">
        <f>SUM(AY542:BC542)</f>
        <v>19434</v>
      </c>
      <c r="AY542" s="303">
        <v>705</v>
      </c>
      <c r="AZ542" s="303">
        <v>12606</v>
      </c>
      <c r="BA542" s="303">
        <v>1531</v>
      </c>
      <c r="BB542" s="303">
        <v>3692</v>
      </c>
      <c r="BC542" s="303">
        <v>900</v>
      </c>
      <c r="BD542" s="313">
        <f>SUM(BE542:BL542)</f>
        <v>68915</v>
      </c>
      <c r="BE542" s="303">
        <v>10658</v>
      </c>
      <c r="BF542" s="303">
        <v>5654</v>
      </c>
      <c r="BG542" s="303">
        <v>8063</v>
      </c>
      <c r="BH542" s="303">
        <v>6721</v>
      </c>
      <c r="BI542" s="303">
        <v>11397</v>
      </c>
      <c r="BJ542" s="303">
        <v>11131</v>
      </c>
      <c r="BK542" s="303">
        <v>8918</v>
      </c>
      <c r="BL542" s="303">
        <v>6373</v>
      </c>
      <c r="BM542" s="313">
        <f>SUM(BN542:BR542)</f>
        <v>6228</v>
      </c>
      <c r="BN542" s="303">
        <v>845</v>
      </c>
      <c r="BO542" s="303">
        <v>1332</v>
      </c>
      <c r="BP542" s="303">
        <v>698</v>
      </c>
      <c r="BQ542" s="303">
        <v>352</v>
      </c>
      <c r="BR542" s="303">
        <v>3001</v>
      </c>
      <c r="BS542" s="313">
        <f>SUM(BT542:CE542)</f>
        <v>14308</v>
      </c>
      <c r="BT542" s="348">
        <v>736</v>
      </c>
      <c r="BU542" s="303">
        <v>1285</v>
      </c>
      <c r="BV542" s="303">
        <v>791</v>
      </c>
      <c r="BW542" s="303">
        <v>164</v>
      </c>
      <c r="BX542" s="303">
        <v>769</v>
      </c>
      <c r="BY542" s="303">
        <v>5537</v>
      </c>
      <c r="BZ542" s="303">
        <v>369</v>
      </c>
      <c r="CA542" s="303">
        <v>818</v>
      </c>
      <c r="CB542" s="303">
        <v>1236</v>
      </c>
      <c r="CC542" s="303">
        <v>575</v>
      </c>
      <c r="CD542" s="303">
        <v>1123</v>
      </c>
      <c r="CE542" s="303">
        <v>905</v>
      </c>
      <c r="CF542" s="313">
        <f>SUM(CG542:CS542)</f>
        <v>13848</v>
      </c>
      <c r="CG542" s="303">
        <v>172</v>
      </c>
      <c r="CH542" s="303">
        <v>560</v>
      </c>
      <c r="CI542" s="303">
        <v>758</v>
      </c>
      <c r="CJ542" s="303">
        <v>1204</v>
      </c>
      <c r="CK542" s="303">
        <v>5118</v>
      </c>
      <c r="CL542" s="303">
        <v>421</v>
      </c>
      <c r="CM542" s="303">
        <v>2865</v>
      </c>
      <c r="CN542" s="303">
        <v>391</v>
      </c>
      <c r="CO542" s="303">
        <v>80</v>
      </c>
      <c r="CP542" s="303">
        <v>302</v>
      </c>
      <c r="CQ542" s="303">
        <v>594</v>
      </c>
      <c r="CR542" s="303">
        <v>1076</v>
      </c>
      <c r="CS542" s="303">
        <v>307</v>
      </c>
      <c r="CT542" s="313">
        <f>SUM(CU542:CY542)</f>
        <v>11988</v>
      </c>
      <c r="CU542" s="303">
        <v>4744</v>
      </c>
      <c r="CV542" s="303">
        <v>2651</v>
      </c>
      <c r="CW542" s="303">
        <v>1345</v>
      </c>
      <c r="CX542" s="303">
        <v>887</v>
      </c>
      <c r="CY542" s="303">
        <v>2361</v>
      </c>
      <c r="CZ542" s="313">
        <f>SUM(DA542:DF542)</f>
        <v>11283</v>
      </c>
      <c r="DA542" s="303">
        <v>117</v>
      </c>
      <c r="DB542" s="303">
        <v>376</v>
      </c>
      <c r="DC542" s="303">
        <v>2780</v>
      </c>
      <c r="DD542" s="303">
        <v>5714</v>
      </c>
      <c r="DE542" s="303">
        <v>1527</v>
      </c>
      <c r="DF542" s="303">
        <v>769</v>
      </c>
      <c r="DG542" s="313">
        <f>AM542+BS542+B542+O542+X542+AC542+AJ542+BD542+CF542+AX542+BM542+CT542+CZ542</f>
        <v>195359</v>
      </c>
      <c r="DH542" s="313">
        <f>SUM(DI542:DK542)</f>
        <v>3102</v>
      </c>
      <c r="DI542" s="303">
        <v>707</v>
      </c>
      <c r="DJ542" s="303">
        <v>1987</v>
      </c>
      <c r="DK542" s="303">
        <v>408</v>
      </c>
      <c r="DL542" s="314">
        <f>SUM(DM542:DN542)</f>
        <v>10042</v>
      </c>
      <c r="DM542" s="303">
        <v>8638</v>
      </c>
      <c r="DN542" s="316">
        <v>1404</v>
      </c>
    </row>
    <row r="543" spans="1:118" s="6" customFormat="1" ht="17.100000000000001" customHeight="1">
      <c r="A543" s="480" t="s">
        <v>649</v>
      </c>
      <c r="B543" s="313">
        <f>SUM(C543:N543)</f>
        <v>9511</v>
      </c>
      <c r="C543" s="303">
        <v>449</v>
      </c>
      <c r="D543" s="303">
        <v>290</v>
      </c>
      <c r="E543" s="303">
        <v>201</v>
      </c>
      <c r="F543" s="303">
        <v>145</v>
      </c>
      <c r="G543" s="303">
        <v>612</v>
      </c>
      <c r="H543" s="303">
        <v>1432</v>
      </c>
      <c r="I543" s="303">
        <v>1825</v>
      </c>
      <c r="J543" s="303">
        <v>378</v>
      </c>
      <c r="K543" s="303">
        <v>586</v>
      </c>
      <c r="L543" s="303">
        <v>2677</v>
      </c>
      <c r="M543" s="303">
        <v>659</v>
      </c>
      <c r="N543" s="303">
        <v>257</v>
      </c>
      <c r="O543" s="313">
        <f>SUM(P543:W543)</f>
        <v>2462</v>
      </c>
      <c r="P543" s="303">
        <v>585</v>
      </c>
      <c r="Q543" s="303">
        <v>383</v>
      </c>
      <c r="R543" s="303">
        <v>200</v>
      </c>
      <c r="S543" s="303">
        <v>225</v>
      </c>
      <c r="T543" s="303">
        <v>149</v>
      </c>
      <c r="U543" s="303">
        <v>638</v>
      </c>
      <c r="V543" s="303">
        <v>219</v>
      </c>
      <c r="W543" s="303">
        <v>63</v>
      </c>
      <c r="X543" s="313">
        <f>SUM(Y543:AB543)</f>
        <v>5289</v>
      </c>
      <c r="Y543" s="303">
        <v>293</v>
      </c>
      <c r="Z543" s="303">
        <v>2181</v>
      </c>
      <c r="AA543" s="303">
        <v>1844</v>
      </c>
      <c r="AB543" s="303">
        <v>971</v>
      </c>
      <c r="AC543" s="313">
        <f>SUM(AD543:AI543)</f>
        <v>2131</v>
      </c>
      <c r="AD543" s="303">
        <v>154</v>
      </c>
      <c r="AE543" s="303">
        <v>400</v>
      </c>
      <c r="AF543" s="303">
        <v>60</v>
      </c>
      <c r="AG543" s="303">
        <v>272</v>
      </c>
      <c r="AH543" s="303">
        <v>378</v>
      </c>
      <c r="AI543" s="303">
        <v>867</v>
      </c>
      <c r="AJ543" s="313">
        <f>SUM(AK543:AL543)</f>
        <v>45</v>
      </c>
      <c r="AK543" s="303">
        <v>38</v>
      </c>
      <c r="AL543" s="303">
        <v>7</v>
      </c>
      <c r="AM543" s="313">
        <f>SUM(AN543:AW543)</f>
        <v>2612</v>
      </c>
      <c r="AN543" s="303">
        <v>293</v>
      </c>
      <c r="AO543" s="303">
        <v>325</v>
      </c>
      <c r="AP543" s="303">
        <v>291</v>
      </c>
      <c r="AQ543" s="303">
        <v>111</v>
      </c>
      <c r="AR543" s="303">
        <v>515</v>
      </c>
      <c r="AS543" s="303">
        <v>59</v>
      </c>
      <c r="AT543" s="303">
        <v>394</v>
      </c>
      <c r="AU543" s="303">
        <v>290</v>
      </c>
      <c r="AV543" s="303">
        <v>239</v>
      </c>
      <c r="AW543" s="303">
        <v>95</v>
      </c>
      <c r="AX543" s="313">
        <f>SUM(AY543:BC543)</f>
        <v>8626</v>
      </c>
      <c r="AY543" s="303">
        <v>250</v>
      </c>
      <c r="AZ543" s="303">
        <v>5772</v>
      </c>
      <c r="BA543" s="303">
        <v>401</v>
      </c>
      <c r="BB543" s="303">
        <v>2050</v>
      </c>
      <c r="BC543" s="303">
        <v>153</v>
      </c>
      <c r="BD543" s="313">
        <f>SUM(BE543:BL543)</f>
        <v>18296</v>
      </c>
      <c r="BE543" s="303">
        <v>1228</v>
      </c>
      <c r="BF543" s="303">
        <v>1490</v>
      </c>
      <c r="BG543" s="303">
        <v>2457</v>
      </c>
      <c r="BH543" s="303">
        <v>1991</v>
      </c>
      <c r="BI543" s="303">
        <v>2281</v>
      </c>
      <c r="BJ543" s="303">
        <v>4113</v>
      </c>
      <c r="BK543" s="303">
        <v>2580</v>
      </c>
      <c r="BL543" s="303">
        <v>2156</v>
      </c>
      <c r="BM543" s="313">
        <f>SUM(BN543:BR543)</f>
        <v>3479</v>
      </c>
      <c r="BN543" s="303">
        <v>459</v>
      </c>
      <c r="BO543" s="303">
        <v>749</v>
      </c>
      <c r="BP543" s="303">
        <v>618</v>
      </c>
      <c r="BQ543" s="303">
        <v>169</v>
      </c>
      <c r="BR543" s="303">
        <v>1484</v>
      </c>
      <c r="BS543" s="313">
        <f>SUM(BT543:CE543)</f>
        <v>5512</v>
      </c>
      <c r="BT543" s="348">
        <v>452</v>
      </c>
      <c r="BU543" s="303">
        <v>407</v>
      </c>
      <c r="BV543" s="303">
        <v>172</v>
      </c>
      <c r="BW543" s="303">
        <v>59</v>
      </c>
      <c r="BX543" s="303">
        <v>257</v>
      </c>
      <c r="BY543" s="303">
        <v>1812</v>
      </c>
      <c r="BZ543" s="303">
        <v>161</v>
      </c>
      <c r="CA543" s="303">
        <v>319</v>
      </c>
      <c r="CB543" s="303">
        <v>676</v>
      </c>
      <c r="CC543" s="303">
        <v>226</v>
      </c>
      <c r="CD543" s="303">
        <v>701</v>
      </c>
      <c r="CE543" s="303">
        <v>270</v>
      </c>
      <c r="CF543" s="313">
        <f>SUM(CG543:CS543)</f>
        <v>6410</v>
      </c>
      <c r="CG543" s="303">
        <v>35</v>
      </c>
      <c r="CH543" s="303">
        <v>506</v>
      </c>
      <c r="CI543" s="303">
        <v>503</v>
      </c>
      <c r="CJ543" s="303">
        <v>468</v>
      </c>
      <c r="CK543" s="303">
        <v>2173</v>
      </c>
      <c r="CL543" s="303">
        <v>121</v>
      </c>
      <c r="CM543" s="303">
        <v>873</v>
      </c>
      <c r="CN543" s="303">
        <v>168</v>
      </c>
      <c r="CO543" s="303">
        <v>40</v>
      </c>
      <c r="CP543" s="303">
        <v>174</v>
      </c>
      <c r="CQ543" s="303">
        <v>760</v>
      </c>
      <c r="CR543" s="303">
        <v>492</v>
      </c>
      <c r="CS543" s="303">
        <v>97</v>
      </c>
      <c r="CT543" s="313">
        <f>SUM(CU543:CY543)</f>
        <v>7975</v>
      </c>
      <c r="CU543" s="303">
        <v>3137</v>
      </c>
      <c r="CV543" s="303">
        <v>1859</v>
      </c>
      <c r="CW543" s="303">
        <v>515</v>
      </c>
      <c r="CX543" s="303">
        <v>748</v>
      </c>
      <c r="CY543" s="303">
        <v>1716</v>
      </c>
      <c r="CZ543" s="313">
        <f>SUM(DA543:DF543)</f>
        <v>4089</v>
      </c>
      <c r="DA543" s="303">
        <v>24</v>
      </c>
      <c r="DB543" s="303">
        <v>181</v>
      </c>
      <c r="DC543" s="303">
        <v>671</v>
      </c>
      <c r="DD543" s="303">
        <v>2168</v>
      </c>
      <c r="DE543" s="303">
        <v>557</v>
      </c>
      <c r="DF543" s="303">
        <v>488</v>
      </c>
      <c r="DG543" s="313">
        <f>AM543+BS543+B543+O543+X543+AC543+AJ543+BD543+CF543+AX543+BM543+CT543+CZ543</f>
        <v>76437</v>
      </c>
      <c r="DH543" s="313">
        <f>SUM(DI543:DK543)</f>
        <v>449</v>
      </c>
      <c r="DI543" s="303">
        <v>99</v>
      </c>
      <c r="DJ543" s="303">
        <v>298</v>
      </c>
      <c r="DK543" s="303">
        <v>52</v>
      </c>
      <c r="DL543" s="314">
        <f>SUM(DM543:DN543)</f>
        <v>2643</v>
      </c>
      <c r="DM543" s="303">
        <v>1877</v>
      </c>
      <c r="DN543" s="316">
        <v>766</v>
      </c>
    </row>
    <row r="544" spans="1:118" s="6" customFormat="1" ht="17.100000000000001" customHeight="1">
      <c r="A544" s="282" t="s">
        <v>654</v>
      </c>
      <c r="B544" s="313"/>
      <c r="C544" s="303"/>
      <c r="D544" s="303"/>
      <c r="E544" s="303"/>
      <c r="F544" s="303"/>
      <c r="G544" s="303"/>
      <c r="H544" s="303"/>
      <c r="I544" s="303"/>
      <c r="J544" s="303"/>
      <c r="K544" s="303"/>
      <c r="L544" s="303"/>
      <c r="M544" s="303"/>
      <c r="N544" s="303"/>
      <c r="O544" s="313"/>
      <c r="P544" s="303"/>
      <c r="Q544" s="303"/>
      <c r="R544" s="303"/>
      <c r="S544" s="303"/>
      <c r="T544" s="303"/>
      <c r="U544" s="303"/>
      <c r="V544" s="303"/>
      <c r="W544" s="303"/>
      <c r="X544" s="313"/>
      <c r="Y544" s="303"/>
      <c r="Z544" s="303"/>
      <c r="AA544" s="303"/>
      <c r="AB544" s="303"/>
      <c r="AC544" s="313"/>
      <c r="AD544" s="303"/>
      <c r="AE544" s="303"/>
      <c r="AF544" s="303"/>
      <c r="AG544" s="303"/>
      <c r="AH544" s="303"/>
      <c r="AI544" s="303"/>
      <c r="AJ544" s="313"/>
      <c r="AK544" s="303"/>
      <c r="AL544" s="303"/>
      <c r="AM544" s="313"/>
      <c r="AN544" s="303"/>
      <c r="AO544" s="303"/>
      <c r="AP544" s="303"/>
      <c r="AQ544" s="303"/>
      <c r="AR544" s="303"/>
      <c r="AS544" s="303"/>
      <c r="AT544" s="303"/>
      <c r="AU544" s="303"/>
      <c r="AV544" s="303"/>
      <c r="AW544" s="303"/>
      <c r="AX544" s="313"/>
      <c r="AY544" s="303"/>
      <c r="AZ544" s="303"/>
      <c r="BA544" s="303"/>
      <c r="BB544" s="303"/>
      <c r="BC544" s="303"/>
      <c r="BD544" s="313"/>
      <c r="BE544" s="303"/>
      <c r="BF544" s="303"/>
      <c r="BG544" s="303"/>
      <c r="BH544" s="303"/>
      <c r="BI544" s="303"/>
      <c r="BJ544" s="303"/>
      <c r="BK544" s="303"/>
      <c r="BL544" s="303"/>
      <c r="BM544" s="313"/>
      <c r="BN544" s="303"/>
      <c r="BO544" s="303"/>
      <c r="BP544" s="303"/>
      <c r="BQ544" s="303"/>
      <c r="BR544" s="303"/>
      <c r="BS544" s="313"/>
      <c r="BT544" s="348"/>
      <c r="BU544" s="303"/>
      <c r="BV544" s="303"/>
      <c r="BW544" s="303"/>
      <c r="BX544" s="303"/>
      <c r="BY544" s="303"/>
      <c r="BZ544" s="303"/>
      <c r="CA544" s="303"/>
      <c r="CB544" s="303"/>
      <c r="CC544" s="303"/>
      <c r="CD544" s="303"/>
      <c r="CE544" s="303"/>
      <c r="CF544" s="313"/>
      <c r="CG544" s="303"/>
      <c r="CH544" s="303"/>
      <c r="CI544" s="303"/>
      <c r="CJ544" s="303"/>
      <c r="CK544" s="303"/>
      <c r="CL544" s="303"/>
      <c r="CM544" s="303"/>
      <c r="CN544" s="303"/>
      <c r="CO544" s="303"/>
      <c r="CP544" s="303"/>
      <c r="CQ544" s="303"/>
      <c r="CR544" s="303"/>
      <c r="CS544" s="303"/>
      <c r="CT544" s="313"/>
      <c r="CU544" s="303"/>
      <c r="CV544" s="303"/>
      <c r="CW544" s="303"/>
      <c r="CX544" s="303"/>
      <c r="CY544" s="303"/>
      <c r="CZ544" s="313"/>
      <c r="DA544" s="303"/>
      <c r="DB544" s="303"/>
      <c r="DC544" s="303"/>
      <c r="DD544" s="303"/>
      <c r="DE544" s="303"/>
      <c r="DF544" s="303"/>
      <c r="DG544" s="313"/>
      <c r="DH544" s="313"/>
      <c r="DI544" s="303"/>
      <c r="DJ544" s="303"/>
      <c r="DK544" s="303"/>
      <c r="DL544" s="314"/>
      <c r="DM544" s="303"/>
      <c r="DN544" s="316"/>
    </row>
    <row r="545" spans="1:118" s="6" customFormat="1" ht="17.100000000000001" customHeight="1">
      <c r="A545" s="279" t="s">
        <v>48</v>
      </c>
      <c r="B545" s="313">
        <f>SUM(C545:N545)</f>
        <v>1802</v>
      </c>
      <c r="C545" s="303">
        <v>143</v>
      </c>
      <c r="D545" s="303">
        <v>83</v>
      </c>
      <c r="E545" s="303">
        <v>80</v>
      </c>
      <c r="F545" s="303">
        <v>27</v>
      </c>
      <c r="G545" s="303">
        <v>128</v>
      </c>
      <c r="H545" s="303">
        <v>298</v>
      </c>
      <c r="I545" s="303">
        <v>194</v>
      </c>
      <c r="J545" s="303">
        <v>62</v>
      </c>
      <c r="K545" s="303">
        <v>144</v>
      </c>
      <c r="L545" s="303">
        <v>360</v>
      </c>
      <c r="M545" s="303">
        <v>116</v>
      </c>
      <c r="N545" s="303">
        <v>167</v>
      </c>
      <c r="O545" s="313">
        <f>SUM(P545:W545)</f>
        <v>751</v>
      </c>
      <c r="P545" s="303">
        <v>125</v>
      </c>
      <c r="Q545" s="303">
        <v>167</v>
      </c>
      <c r="R545" s="303">
        <v>75</v>
      </c>
      <c r="S545" s="303">
        <v>64</v>
      </c>
      <c r="T545" s="303">
        <v>83</v>
      </c>
      <c r="U545" s="303">
        <v>104</v>
      </c>
      <c r="V545" s="303">
        <v>84</v>
      </c>
      <c r="W545" s="303">
        <v>49</v>
      </c>
      <c r="X545" s="313">
        <f>SUM(Y545:AB545)</f>
        <v>931</v>
      </c>
      <c r="Y545" s="303">
        <v>135</v>
      </c>
      <c r="Z545" s="303">
        <v>264</v>
      </c>
      <c r="AA545" s="303">
        <v>325</v>
      </c>
      <c r="AB545" s="303">
        <v>207</v>
      </c>
      <c r="AC545" s="313">
        <f>SUM(AD545:AI545)</f>
        <v>655</v>
      </c>
      <c r="AD545" s="303">
        <v>56</v>
      </c>
      <c r="AE545" s="303">
        <v>107</v>
      </c>
      <c r="AF545" s="303">
        <v>43</v>
      </c>
      <c r="AG545" s="303">
        <v>150</v>
      </c>
      <c r="AH545" s="303">
        <v>117</v>
      </c>
      <c r="AI545" s="303">
        <v>182</v>
      </c>
      <c r="AJ545" s="313">
        <f>SUM(AK545:AL545)</f>
        <v>44</v>
      </c>
      <c r="AK545" s="303">
        <v>20</v>
      </c>
      <c r="AL545" s="303">
        <v>24</v>
      </c>
      <c r="AM545" s="313">
        <f>SUM(AN545:AW545)</f>
        <v>1297</v>
      </c>
      <c r="AN545" s="303">
        <v>62</v>
      </c>
      <c r="AO545" s="303">
        <v>91</v>
      </c>
      <c r="AP545" s="303">
        <v>125</v>
      </c>
      <c r="AQ545" s="303">
        <v>49</v>
      </c>
      <c r="AR545" s="303">
        <v>200</v>
      </c>
      <c r="AS545" s="303">
        <v>37</v>
      </c>
      <c r="AT545" s="303">
        <v>237</v>
      </c>
      <c r="AU545" s="303">
        <v>220</v>
      </c>
      <c r="AV545" s="303">
        <v>168</v>
      </c>
      <c r="AW545" s="303">
        <v>108</v>
      </c>
      <c r="AX545" s="313">
        <f>SUM(AY545:BC545)</f>
        <v>1628</v>
      </c>
      <c r="AY545" s="303">
        <v>104</v>
      </c>
      <c r="AZ545" s="303">
        <v>801</v>
      </c>
      <c r="BA545" s="303">
        <v>214</v>
      </c>
      <c r="BB545" s="303">
        <v>365</v>
      </c>
      <c r="BC545" s="303">
        <v>144</v>
      </c>
      <c r="BD545" s="313">
        <f>SUM(BE545:BL545)</f>
        <v>3219</v>
      </c>
      <c r="BE545" s="303">
        <v>585</v>
      </c>
      <c r="BF545" s="303">
        <v>309</v>
      </c>
      <c r="BG545" s="303">
        <v>396</v>
      </c>
      <c r="BH545" s="303">
        <v>314</v>
      </c>
      <c r="BI545" s="303">
        <v>450</v>
      </c>
      <c r="BJ545" s="303">
        <v>501</v>
      </c>
      <c r="BK545" s="303">
        <v>380</v>
      </c>
      <c r="BL545" s="303">
        <v>284</v>
      </c>
      <c r="BM545" s="313">
        <f>SUM(BN545:BR545)</f>
        <v>745</v>
      </c>
      <c r="BN545" s="303">
        <v>143</v>
      </c>
      <c r="BO545" s="303">
        <v>159</v>
      </c>
      <c r="BP545" s="303">
        <v>121</v>
      </c>
      <c r="BQ545" s="303">
        <v>57</v>
      </c>
      <c r="BR545" s="303">
        <v>265</v>
      </c>
      <c r="BS545" s="313">
        <f>SUM(BT545:CE545)</f>
        <v>1473</v>
      </c>
      <c r="BT545" s="348">
        <v>75</v>
      </c>
      <c r="BU545" s="303">
        <v>182</v>
      </c>
      <c r="BV545" s="303">
        <v>57</v>
      </c>
      <c r="BW545" s="303">
        <v>26</v>
      </c>
      <c r="BX545" s="303">
        <v>94</v>
      </c>
      <c r="BY545" s="303">
        <v>427</v>
      </c>
      <c r="BZ545" s="303">
        <v>99</v>
      </c>
      <c r="CA545" s="303">
        <v>66</v>
      </c>
      <c r="CB545" s="303">
        <v>154</v>
      </c>
      <c r="CC545" s="303">
        <v>103</v>
      </c>
      <c r="CD545" s="303">
        <v>118</v>
      </c>
      <c r="CE545" s="303">
        <v>72</v>
      </c>
      <c r="CF545" s="313">
        <f>SUM(CG545:CS545)</f>
        <v>1556</v>
      </c>
      <c r="CG545" s="303">
        <v>48</v>
      </c>
      <c r="CH545" s="303">
        <v>105</v>
      </c>
      <c r="CI545" s="303">
        <v>86</v>
      </c>
      <c r="CJ545" s="303">
        <v>147</v>
      </c>
      <c r="CK545" s="303">
        <v>380</v>
      </c>
      <c r="CL545" s="303">
        <v>62</v>
      </c>
      <c r="CM545" s="303">
        <v>286</v>
      </c>
      <c r="CN545" s="303">
        <v>51</v>
      </c>
      <c r="CO545" s="303">
        <v>17</v>
      </c>
      <c r="CP545" s="303">
        <v>59</v>
      </c>
      <c r="CQ545" s="303">
        <v>155</v>
      </c>
      <c r="CR545" s="303">
        <v>93</v>
      </c>
      <c r="CS545" s="303">
        <v>67</v>
      </c>
      <c r="CT545" s="313">
        <f>SUM(CU545:CY545)</f>
        <v>1072</v>
      </c>
      <c r="CU545" s="303">
        <v>348</v>
      </c>
      <c r="CV545" s="303">
        <v>264</v>
      </c>
      <c r="CW545" s="303">
        <v>118</v>
      </c>
      <c r="CX545" s="303">
        <v>120</v>
      </c>
      <c r="CY545" s="303">
        <v>222</v>
      </c>
      <c r="CZ545" s="313">
        <f>SUM(DA545:DF545)</f>
        <v>1111</v>
      </c>
      <c r="DA545" s="303">
        <v>58</v>
      </c>
      <c r="DB545" s="303">
        <v>35</v>
      </c>
      <c r="DC545" s="303">
        <v>214</v>
      </c>
      <c r="DD545" s="303">
        <v>434</v>
      </c>
      <c r="DE545" s="303">
        <v>226</v>
      </c>
      <c r="DF545" s="303">
        <v>144</v>
      </c>
      <c r="DG545" s="313">
        <f>AM545+BS545+B545+O545+X545+AC545+AJ545+BD545+CF545+AX545+BM545+CT545+CZ545</f>
        <v>16284</v>
      </c>
      <c r="DH545" s="313">
        <f>SUM(DI545:DK545)</f>
        <v>48</v>
      </c>
      <c r="DI545" s="303">
        <v>22</v>
      </c>
      <c r="DJ545" s="303">
        <v>3</v>
      </c>
      <c r="DK545" s="303">
        <v>23</v>
      </c>
      <c r="DL545" s="314">
        <f>SUM(DM545:DN545)</f>
        <v>132</v>
      </c>
      <c r="DM545" s="303">
        <v>115</v>
      </c>
      <c r="DN545" s="316">
        <v>17</v>
      </c>
    </row>
    <row r="546" spans="1:118" s="6" customFormat="1" ht="17.100000000000001" customHeight="1">
      <c r="A546" s="279" t="s">
        <v>646</v>
      </c>
      <c r="B546" s="313">
        <f>SUM(C546:N546)</f>
        <v>93223</v>
      </c>
      <c r="C546" s="303">
        <v>6479</v>
      </c>
      <c r="D546" s="303">
        <v>3133</v>
      </c>
      <c r="E546" s="303">
        <v>3133</v>
      </c>
      <c r="F546" s="303">
        <v>1397</v>
      </c>
      <c r="G546" s="303">
        <v>5722</v>
      </c>
      <c r="H546" s="303">
        <v>15109</v>
      </c>
      <c r="I546" s="303">
        <v>12152</v>
      </c>
      <c r="J546" s="303">
        <v>2767</v>
      </c>
      <c r="K546" s="303">
        <v>6945</v>
      </c>
      <c r="L546" s="303">
        <v>22263</v>
      </c>
      <c r="M546" s="303">
        <v>5915</v>
      </c>
      <c r="N546" s="303">
        <v>8208</v>
      </c>
      <c r="O546" s="313">
        <f>SUM(P546:W546)</f>
        <v>31018</v>
      </c>
      <c r="P546" s="303">
        <v>5622</v>
      </c>
      <c r="Q546" s="303">
        <v>6486</v>
      </c>
      <c r="R546" s="303">
        <v>2890</v>
      </c>
      <c r="S546" s="303">
        <v>2329</v>
      </c>
      <c r="T546" s="303">
        <v>2864</v>
      </c>
      <c r="U546" s="303">
        <v>5017</v>
      </c>
      <c r="V546" s="303">
        <v>3767</v>
      </c>
      <c r="W546" s="303">
        <v>2043</v>
      </c>
      <c r="X546" s="313">
        <f>SUM(Y546:AB546)</f>
        <v>42873</v>
      </c>
      <c r="Y546" s="303">
        <v>5694</v>
      </c>
      <c r="Z546" s="303">
        <v>11756</v>
      </c>
      <c r="AA546" s="303">
        <v>15613</v>
      </c>
      <c r="AB546" s="303">
        <v>9810</v>
      </c>
      <c r="AC546" s="313">
        <f>SUM(AD546:AI546)</f>
        <v>28122</v>
      </c>
      <c r="AD546" s="303">
        <v>2816</v>
      </c>
      <c r="AE546" s="303">
        <v>4658</v>
      </c>
      <c r="AF546" s="303">
        <v>1525</v>
      </c>
      <c r="AG546" s="303">
        <v>7093</v>
      </c>
      <c r="AH546" s="303">
        <v>4256</v>
      </c>
      <c r="AI546" s="303">
        <v>7774</v>
      </c>
      <c r="AJ546" s="313">
        <f>SUM(AK546:AL546)</f>
        <v>2131</v>
      </c>
      <c r="AK546" s="303">
        <v>961</v>
      </c>
      <c r="AL546" s="303">
        <v>1170</v>
      </c>
      <c r="AM546" s="313">
        <f>SUM(AN546:AW546)</f>
        <v>50772</v>
      </c>
      <c r="AN546" s="303">
        <v>3034</v>
      </c>
      <c r="AO546" s="303">
        <v>3504</v>
      </c>
      <c r="AP546" s="303">
        <v>5001</v>
      </c>
      <c r="AQ546" s="303">
        <v>1693</v>
      </c>
      <c r="AR546" s="303">
        <v>8026</v>
      </c>
      <c r="AS546" s="303">
        <v>1372</v>
      </c>
      <c r="AT546" s="303">
        <v>8907</v>
      </c>
      <c r="AU546" s="303">
        <v>8623</v>
      </c>
      <c r="AV546" s="303">
        <v>6948</v>
      </c>
      <c r="AW546" s="303">
        <v>3664</v>
      </c>
      <c r="AX546" s="313">
        <f>SUM(AY546:BC546)</f>
        <v>89143</v>
      </c>
      <c r="AY546" s="303">
        <v>4602</v>
      </c>
      <c r="AZ546" s="303">
        <v>49733</v>
      </c>
      <c r="BA546" s="303">
        <v>9101</v>
      </c>
      <c r="BB546" s="303">
        <v>20048</v>
      </c>
      <c r="BC546" s="303">
        <v>5659</v>
      </c>
      <c r="BD546" s="313">
        <f>SUM(BE546:BL546)</f>
        <v>188859</v>
      </c>
      <c r="BE546" s="303">
        <v>28428</v>
      </c>
      <c r="BF546" s="303">
        <v>16814</v>
      </c>
      <c r="BG546" s="303">
        <v>22127</v>
      </c>
      <c r="BH546" s="303">
        <v>18204</v>
      </c>
      <c r="BI546" s="303">
        <v>32599</v>
      </c>
      <c r="BJ546" s="303">
        <v>30082</v>
      </c>
      <c r="BK546" s="303">
        <v>23530</v>
      </c>
      <c r="BL546" s="303">
        <v>17075</v>
      </c>
      <c r="BM546" s="313">
        <f>SUM(BN546:BR546)</f>
        <v>37024</v>
      </c>
      <c r="BN546" s="303">
        <v>6608</v>
      </c>
      <c r="BO546" s="303">
        <v>8114</v>
      </c>
      <c r="BP546" s="303">
        <v>5564</v>
      </c>
      <c r="BQ546" s="303">
        <v>2497</v>
      </c>
      <c r="BR546" s="303">
        <v>14241</v>
      </c>
      <c r="BS546" s="313">
        <f>SUM(BT546:CE546)</f>
        <v>67780</v>
      </c>
      <c r="BT546" s="348">
        <v>3234</v>
      </c>
      <c r="BU546" s="303">
        <v>7411</v>
      </c>
      <c r="BV546" s="303">
        <v>2488</v>
      </c>
      <c r="BW546" s="303">
        <v>857</v>
      </c>
      <c r="BX546" s="303">
        <v>3689</v>
      </c>
      <c r="BY546" s="303">
        <v>21588</v>
      </c>
      <c r="BZ546" s="303">
        <v>4520</v>
      </c>
      <c r="CA546" s="303">
        <v>3703</v>
      </c>
      <c r="CB546" s="303">
        <v>8055</v>
      </c>
      <c r="CC546" s="303">
        <v>3737</v>
      </c>
      <c r="CD546" s="303">
        <v>4561</v>
      </c>
      <c r="CE546" s="303">
        <v>3937</v>
      </c>
      <c r="CF546" s="313">
        <f>SUM(CG546:CS546)</f>
        <v>70051</v>
      </c>
      <c r="CG546" s="303">
        <v>1587</v>
      </c>
      <c r="CH546" s="303">
        <v>4226</v>
      </c>
      <c r="CI546" s="303">
        <v>3249</v>
      </c>
      <c r="CJ546" s="303">
        <v>7049</v>
      </c>
      <c r="CK546" s="303">
        <v>19827</v>
      </c>
      <c r="CL546" s="303">
        <v>2043</v>
      </c>
      <c r="CM546" s="303">
        <v>13088</v>
      </c>
      <c r="CN546" s="303">
        <v>1742</v>
      </c>
      <c r="CO546" s="303">
        <v>474</v>
      </c>
      <c r="CP546" s="303">
        <v>2154</v>
      </c>
      <c r="CQ546" s="303">
        <v>6933</v>
      </c>
      <c r="CR546" s="303">
        <v>4872</v>
      </c>
      <c r="CS546" s="303">
        <v>2807</v>
      </c>
      <c r="CT546" s="313">
        <f>SUM(CU546:CY546)</f>
        <v>49322</v>
      </c>
      <c r="CU546" s="303">
        <v>18156</v>
      </c>
      <c r="CV546" s="303">
        <v>10861</v>
      </c>
      <c r="CW546" s="303">
        <v>5191</v>
      </c>
      <c r="CX546" s="303">
        <v>5456</v>
      </c>
      <c r="CY546" s="303">
        <v>9658</v>
      </c>
      <c r="CZ546" s="313">
        <f>SUM(DA546:DF546)</f>
        <v>64103</v>
      </c>
      <c r="DA546" s="303">
        <v>2015</v>
      </c>
      <c r="DB546" s="303">
        <v>1472</v>
      </c>
      <c r="DC546" s="303">
        <v>15149</v>
      </c>
      <c r="DD546" s="303">
        <v>26475</v>
      </c>
      <c r="DE546" s="303">
        <v>12511</v>
      </c>
      <c r="DF546" s="303">
        <v>6481</v>
      </c>
      <c r="DG546" s="313">
        <f>AM546+BS546+B546+O546+X546+AC546+AJ546+BD546+CF546+AX546+BM546+CT546+CZ546</f>
        <v>814421</v>
      </c>
      <c r="DH546" s="313">
        <f>SUM(DI546:DK546)</f>
        <v>2340</v>
      </c>
      <c r="DI546" s="303">
        <v>968</v>
      </c>
      <c r="DJ546" s="303">
        <v>180</v>
      </c>
      <c r="DK546" s="303">
        <v>1192</v>
      </c>
      <c r="DL546" s="314">
        <f>SUM(DM546:DN546)</f>
        <v>6554</v>
      </c>
      <c r="DM546" s="303">
        <v>5641</v>
      </c>
      <c r="DN546" s="316">
        <v>913</v>
      </c>
    </row>
    <row r="547" spans="1:118" s="6" customFormat="1" ht="17.100000000000001" customHeight="1">
      <c r="A547" s="480" t="s">
        <v>647</v>
      </c>
      <c r="B547" s="313">
        <f>SUM(C547:N547)</f>
        <v>28649</v>
      </c>
      <c r="C547" s="303">
        <v>2107</v>
      </c>
      <c r="D547" s="303">
        <v>892</v>
      </c>
      <c r="E547" s="303">
        <v>894</v>
      </c>
      <c r="F547" s="303">
        <v>408</v>
      </c>
      <c r="G547" s="303">
        <v>1600</v>
      </c>
      <c r="H547" s="303">
        <v>4492</v>
      </c>
      <c r="I547" s="303">
        <v>3431</v>
      </c>
      <c r="J547" s="303">
        <v>856</v>
      </c>
      <c r="K547" s="303">
        <v>2147</v>
      </c>
      <c r="L547" s="303">
        <v>6595</v>
      </c>
      <c r="M547" s="303">
        <v>1834</v>
      </c>
      <c r="N547" s="303">
        <v>3393</v>
      </c>
      <c r="O547" s="313">
        <f>SUM(P547:W547)</f>
        <v>9620</v>
      </c>
      <c r="P547" s="303">
        <v>1882</v>
      </c>
      <c r="Q547" s="303">
        <v>2022</v>
      </c>
      <c r="R547" s="303">
        <v>978</v>
      </c>
      <c r="S547" s="303">
        <v>667</v>
      </c>
      <c r="T547" s="303">
        <v>954</v>
      </c>
      <c r="U547" s="303">
        <v>1343</v>
      </c>
      <c r="V547" s="303">
        <v>1119</v>
      </c>
      <c r="W547" s="303">
        <v>655</v>
      </c>
      <c r="X547" s="313">
        <f>SUM(Y547:AB547)</f>
        <v>13850</v>
      </c>
      <c r="Y547" s="303">
        <v>1933</v>
      </c>
      <c r="Z547" s="303">
        <v>3637</v>
      </c>
      <c r="AA547" s="303">
        <v>5400</v>
      </c>
      <c r="AB547" s="303">
        <v>2880</v>
      </c>
      <c r="AC547" s="313">
        <f>SUM(AD547:AI547)</f>
        <v>9192</v>
      </c>
      <c r="AD547" s="303">
        <v>795</v>
      </c>
      <c r="AE547" s="303">
        <v>1668</v>
      </c>
      <c r="AF547" s="303">
        <v>511</v>
      </c>
      <c r="AG547" s="303">
        <v>2544</v>
      </c>
      <c r="AH547" s="303">
        <v>1260</v>
      </c>
      <c r="AI547" s="303">
        <v>2414</v>
      </c>
      <c r="AJ547" s="313">
        <f>SUM(AK547:AL547)</f>
        <v>847</v>
      </c>
      <c r="AK547" s="303">
        <v>426</v>
      </c>
      <c r="AL547" s="303">
        <v>421</v>
      </c>
      <c r="AM547" s="313">
        <f>SUM(AN547:AW547)</f>
        <v>16817</v>
      </c>
      <c r="AN547" s="303">
        <v>887</v>
      </c>
      <c r="AO547" s="303">
        <v>1243</v>
      </c>
      <c r="AP547" s="303">
        <v>1688</v>
      </c>
      <c r="AQ547" s="303">
        <v>452</v>
      </c>
      <c r="AR547" s="303">
        <v>2679</v>
      </c>
      <c r="AS547" s="303">
        <v>402</v>
      </c>
      <c r="AT547" s="303">
        <v>3041</v>
      </c>
      <c r="AU547" s="303">
        <v>2969</v>
      </c>
      <c r="AV547" s="303">
        <v>2374</v>
      </c>
      <c r="AW547" s="303">
        <v>1082</v>
      </c>
      <c r="AX547" s="313">
        <f>SUM(AY547:BC547)</f>
        <v>28001</v>
      </c>
      <c r="AY547" s="303">
        <v>1177</v>
      </c>
      <c r="AZ547" s="303">
        <v>15684</v>
      </c>
      <c r="BA547" s="303">
        <v>3181</v>
      </c>
      <c r="BB547" s="303">
        <v>6042</v>
      </c>
      <c r="BC547" s="303">
        <v>1917</v>
      </c>
      <c r="BD547" s="313">
        <f>SUM(BE547:BL547)</f>
        <v>76781</v>
      </c>
      <c r="BE547" s="303">
        <v>12469</v>
      </c>
      <c r="BF547" s="303">
        <v>6745</v>
      </c>
      <c r="BG547" s="303">
        <v>8249</v>
      </c>
      <c r="BH547" s="303">
        <v>6903</v>
      </c>
      <c r="BI547" s="303">
        <v>14306</v>
      </c>
      <c r="BJ547" s="303">
        <v>11760</v>
      </c>
      <c r="BK547" s="303">
        <v>9671</v>
      </c>
      <c r="BL547" s="303">
        <v>6678</v>
      </c>
      <c r="BM547" s="313">
        <f>SUM(BN547:BR547)</f>
        <v>11036</v>
      </c>
      <c r="BN547" s="303">
        <v>1757</v>
      </c>
      <c r="BO547" s="303">
        <v>2707</v>
      </c>
      <c r="BP547" s="303">
        <v>1538</v>
      </c>
      <c r="BQ547" s="303">
        <v>787</v>
      </c>
      <c r="BR547" s="303">
        <v>4247</v>
      </c>
      <c r="BS547" s="313">
        <f>SUM(BT547:CE547)</f>
        <v>22970</v>
      </c>
      <c r="BT547" s="348">
        <v>1056</v>
      </c>
      <c r="BU547" s="303">
        <v>2512</v>
      </c>
      <c r="BV547" s="303">
        <v>899</v>
      </c>
      <c r="BW547" s="303">
        <v>271</v>
      </c>
      <c r="BX547" s="303">
        <v>1292</v>
      </c>
      <c r="BY547" s="303">
        <v>7367</v>
      </c>
      <c r="BZ547" s="303">
        <v>1557</v>
      </c>
      <c r="CA547" s="303">
        <v>1353</v>
      </c>
      <c r="CB547" s="303">
        <v>2723</v>
      </c>
      <c r="CC547" s="303">
        <v>1172</v>
      </c>
      <c r="CD547" s="303">
        <v>1504</v>
      </c>
      <c r="CE547" s="303">
        <v>1264</v>
      </c>
      <c r="CF547" s="313">
        <f>SUM(CG547:CS547)</f>
        <v>23945</v>
      </c>
      <c r="CG547" s="303">
        <v>492</v>
      </c>
      <c r="CH547" s="303">
        <v>1236</v>
      </c>
      <c r="CI547" s="303">
        <v>1001</v>
      </c>
      <c r="CJ547" s="303">
        <v>2290</v>
      </c>
      <c r="CK547" s="303">
        <v>7207</v>
      </c>
      <c r="CL547" s="303">
        <v>785</v>
      </c>
      <c r="CM547" s="303">
        <v>4635</v>
      </c>
      <c r="CN547" s="303">
        <v>601</v>
      </c>
      <c r="CO547" s="303">
        <v>147</v>
      </c>
      <c r="CP547" s="303">
        <v>754</v>
      </c>
      <c r="CQ547" s="303">
        <v>2145</v>
      </c>
      <c r="CR547" s="303">
        <v>1620</v>
      </c>
      <c r="CS547" s="303">
        <v>1032</v>
      </c>
      <c r="CT547" s="313">
        <f>SUM(CU547:CY547)</f>
        <v>14806</v>
      </c>
      <c r="CU547" s="303">
        <v>5745</v>
      </c>
      <c r="CV547" s="303">
        <v>3247</v>
      </c>
      <c r="CW547" s="303">
        <v>1682</v>
      </c>
      <c r="CX547" s="303">
        <v>1389</v>
      </c>
      <c r="CY547" s="303">
        <v>2743</v>
      </c>
      <c r="CZ547" s="313">
        <f>SUM(DA547:DF547)</f>
        <v>21631</v>
      </c>
      <c r="DA547" s="303">
        <v>609</v>
      </c>
      <c r="DB547" s="303">
        <v>429</v>
      </c>
      <c r="DC547" s="303">
        <v>5688</v>
      </c>
      <c r="DD547" s="303">
        <v>8556</v>
      </c>
      <c r="DE547" s="303">
        <v>4454</v>
      </c>
      <c r="DF547" s="303">
        <v>1895</v>
      </c>
      <c r="DG547" s="313">
        <f>AM547+BS547+B547+O547+X547+AC547+AJ547+BD547+CF547+AX547+BM547+CT547+CZ547</f>
        <v>278145</v>
      </c>
      <c r="DH547" s="313">
        <f>SUM(DI547:DK547)</f>
        <v>990</v>
      </c>
      <c r="DI547" s="303">
        <v>310</v>
      </c>
      <c r="DJ547" s="303">
        <v>80</v>
      </c>
      <c r="DK547" s="303">
        <v>600</v>
      </c>
      <c r="DL547" s="314">
        <f>SUM(DM547:DN547)</f>
        <v>1912</v>
      </c>
      <c r="DM547" s="303">
        <v>1842</v>
      </c>
      <c r="DN547" s="316">
        <v>70</v>
      </c>
    </row>
    <row r="548" spans="1:118" s="6" customFormat="1" ht="17.100000000000001" customHeight="1">
      <c r="A548" s="480" t="s">
        <v>648</v>
      </c>
      <c r="B548" s="313">
        <f>SUM(C548:N548)</f>
        <v>47089</v>
      </c>
      <c r="C548" s="303">
        <v>3401</v>
      </c>
      <c r="D548" s="303">
        <v>1651</v>
      </c>
      <c r="E548" s="303">
        <v>1611</v>
      </c>
      <c r="F548" s="303">
        <v>720</v>
      </c>
      <c r="G548" s="303">
        <v>2786</v>
      </c>
      <c r="H548" s="303">
        <v>7896</v>
      </c>
      <c r="I548" s="303">
        <v>5836</v>
      </c>
      <c r="J548" s="303">
        <v>1311</v>
      </c>
      <c r="K548" s="303">
        <v>3639</v>
      </c>
      <c r="L548" s="303">
        <v>11466</v>
      </c>
      <c r="M548" s="303">
        <v>2904</v>
      </c>
      <c r="N548" s="303">
        <v>3868</v>
      </c>
      <c r="O548" s="313">
        <f>SUM(P548:W548)</f>
        <v>15902</v>
      </c>
      <c r="P548" s="303">
        <v>2736</v>
      </c>
      <c r="Q548" s="303">
        <v>3376</v>
      </c>
      <c r="R548" s="303">
        <v>1557</v>
      </c>
      <c r="S548" s="303">
        <v>1136</v>
      </c>
      <c r="T548" s="303">
        <v>1568</v>
      </c>
      <c r="U548" s="303">
        <v>2611</v>
      </c>
      <c r="V548" s="303">
        <v>1988</v>
      </c>
      <c r="W548" s="303">
        <v>930</v>
      </c>
      <c r="X548" s="313">
        <f>SUM(Y548:AB548)</f>
        <v>20483</v>
      </c>
      <c r="Y548" s="303">
        <v>2729</v>
      </c>
      <c r="Z548" s="303">
        <v>5488</v>
      </c>
      <c r="AA548" s="303">
        <v>7413</v>
      </c>
      <c r="AB548" s="303">
        <v>4853</v>
      </c>
      <c r="AC548" s="313">
        <f>SUM(AD548:AI548)</f>
        <v>14020</v>
      </c>
      <c r="AD548" s="303">
        <v>1598</v>
      </c>
      <c r="AE548" s="303">
        <v>2308</v>
      </c>
      <c r="AF548" s="303">
        <v>806</v>
      </c>
      <c r="AG548" s="303">
        <v>3506</v>
      </c>
      <c r="AH548" s="303">
        <v>1998</v>
      </c>
      <c r="AI548" s="303">
        <v>3804</v>
      </c>
      <c r="AJ548" s="313">
        <f>SUM(AK548:AL548)</f>
        <v>1144</v>
      </c>
      <c r="AK548" s="303">
        <v>495</v>
      </c>
      <c r="AL548" s="303">
        <v>649</v>
      </c>
      <c r="AM548" s="313">
        <f>SUM(AN548:AW548)</f>
        <v>26983</v>
      </c>
      <c r="AN548" s="303">
        <v>1532</v>
      </c>
      <c r="AO548" s="303">
        <v>1767</v>
      </c>
      <c r="AP548" s="303">
        <v>2751</v>
      </c>
      <c r="AQ548" s="303">
        <v>1010</v>
      </c>
      <c r="AR548" s="303">
        <v>4188</v>
      </c>
      <c r="AS548" s="303">
        <v>683</v>
      </c>
      <c r="AT548" s="303">
        <v>4753</v>
      </c>
      <c r="AU548" s="303">
        <v>4666</v>
      </c>
      <c r="AV548" s="303">
        <v>3528</v>
      </c>
      <c r="AW548" s="303">
        <v>2105</v>
      </c>
      <c r="AX548" s="313">
        <f>SUM(AY548:BC548)</f>
        <v>46508</v>
      </c>
      <c r="AY548" s="303">
        <v>2657</v>
      </c>
      <c r="AZ548" s="303">
        <v>25668</v>
      </c>
      <c r="BA548" s="303">
        <v>4705</v>
      </c>
      <c r="BB548" s="303">
        <v>10311</v>
      </c>
      <c r="BC548" s="303">
        <v>3167</v>
      </c>
      <c r="BD548" s="313">
        <f>SUM(BE548:BL548)</f>
        <v>90465</v>
      </c>
      <c r="BE548" s="303">
        <v>14408</v>
      </c>
      <c r="BF548" s="303">
        <v>8378</v>
      </c>
      <c r="BG548" s="303">
        <v>10584</v>
      </c>
      <c r="BH548" s="303">
        <v>8675</v>
      </c>
      <c r="BI548" s="303">
        <v>15699</v>
      </c>
      <c r="BJ548" s="303">
        <v>13954</v>
      </c>
      <c r="BK548" s="303">
        <v>10823</v>
      </c>
      <c r="BL548" s="303">
        <v>7944</v>
      </c>
      <c r="BM548" s="313">
        <f>SUM(BN548:BR548)</f>
        <v>18508</v>
      </c>
      <c r="BN548" s="303">
        <v>3236</v>
      </c>
      <c r="BO548" s="303">
        <v>3898</v>
      </c>
      <c r="BP548" s="303">
        <v>2819</v>
      </c>
      <c r="BQ548" s="303">
        <v>1276</v>
      </c>
      <c r="BR548" s="303">
        <v>7279</v>
      </c>
      <c r="BS548" s="313">
        <f>SUM(BT548:CE548)</f>
        <v>33261</v>
      </c>
      <c r="BT548" s="348">
        <v>1578</v>
      </c>
      <c r="BU548" s="303">
        <v>3723</v>
      </c>
      <c r="BV548" s="303">
        <v>1321</v>
      </c>
      <c r="BW548" s="303">
        <v>454</v>
      </c>
      <c r="BX548" s="303">
        <v>1910</v>
      </c>
      <c r="BY548" s="303">
        <v>10728</v>
      </c>
      <c r="BZ548" s="303">
        <v>2183</v>
      </c>
      <c r="CA548" s="303">
        <v>1769</v>
      </c>
      <c r="CB548" s="303">
        <v>3770</v>
      </c>
      <c r="CC548" s="303">
        <v>1868</v>
      </c>
      <c r="CD548" s="303">
        <v>2022</v>
      </c>
      <c r="CE548" s="303">
        <v>1935</v>
      </c>
      <c r="CF548" s="313">
        <f>SUM(CG548:CS548)</f>
        <v>33462</v>
      </c>
      <c r="CG548" s="303">
        <v>727</v>
      </c>
      <c r="CH548" s="303">
        <v>1988</v>
      </c>
      <c r="CI548" s="303">
        <v>1646</v>
      </c>
      <c r="CJ548" s="303">
        <v>3525</v>
      </c>
      <c r="CK548" s="303">
        <v>9225</v>
      </c>
      <c r="CL548" s="303">
        <v>1040</v>
      </c>
      <c r="CM548" s="303">
        <v>6405</v>
      </c>
      <c r="CN548" s="303">
        <v>857</v>
      </c>
      <c r="CO548" s="303">
        <v>259</v>
      </c>
      <c r="CP548" s="303">
        <v>1008</v>
      </c>
      <c r="CQ548" s="303">
        <v>3004</v>
      </c>
      <c r="CR548" s="303">
        <v>2389</v>
      </c>
      <c r="CS548" s="303">
        <v>1389</v>
      </c>
      <c r="CT548" s="313">
        <f>SUM(CU548:CY548)</f>
        <v>22659</v>
      </c>
      <c r="CU548" s="303">
        <v>8177</v>
      </c>
      <c r="CV548" s="303">
        <v>4980</v>
      </c>
      <c r="CW548" s="303">
        <v>2513</v>
      </c>
      <c r="CX548" s="303">
        <v>2819</v>
      </c>
      <c r="CY548" s="303">
        <v>4170</v>
      </c>
      <c r="CZ548" s="313">
        <f>SUM(DA548:DF548)</f>
        <v>31648</v>
      </c>
      <c r="DA548" s="303">
        <v>984</v>
      </c>
      <c r="DB548" s="303">
        <v>710</v>
      </c>
      <c r="DC548" s="303">
        <v>7505</v>
      </c>
      <c r="DD548" s="303">
        <v>13025</v>
      </c>
      <c r="DE548" s="303">
        <v>6273</v>
      </c>
      <c r="DF548" s="303">
        <v>3151</v>
      </c>
      <c r="DG548" s="313">
        <f>AM548+BS548+B548+O548+X548+AC548+AJ548+BD548+CF548+AX548+BM548+CT548+CZ548</f>
        <v>402132</v>
      </c>
      <c r="DH548" s="313">
        <f>SUM(DI548:DK548)</f>
        <v>1147</v>
      </c>
      <c r="DI548" s="303">
        <v>533</v>
      </c>
      <c r="DJ548" s="303">
        <v>85</v>
      </c>
      <c r="DK548" s="303">
        <v>529</v>
      </c>
      <c r="DL548" s="314">
        <f>SUM(DM548:DN548)</f>
        <v>3415</v>
      </c>
      <c r="DM548" s="303">
        <v>2853</v>
      </c>
      <c r="DN548" s="316">
        <v>562</v>
      </c>
    </row>
    <row r="549" spans="1:118" s="6" customFormat="1" ht="17.100000000000001" customHeight="1">
      <c r="A549" s="480" t="s">
        <v>649</v>
      </c>
      <c r="B549" s="313">
        <f>SUM(C549:N549)</f>
        <v>17485</v>
      </c>
      <c r="C549" s="303">
        <v>971</v>
      </c>
      <c r="D549" s="303">
        <v>590</v>
      </c>
      <c r="E549" s="303">
        <v>628</v>
      </c>
      <c r="F549" s="303">
        <v>269</v>
      </c>
      <c r="G549" s="303">
        <v>1336</v>
      </c>
      <c r="H549" s="303">
        <v>2721</v>
      </c>
      <c r="I549" s="303">
        <v>2885</v>
      </c>
      <c r="J549" s="303">
        <v>600</v>
      </c>
      <c r="K549" s="303">
        <v>1159</v>
      </c>
      <c r="L549" s="303">
        <v>4202</v>
      </c>
      <c r="M549" s="303">
        <v>1177</v>
      </c>
      <c r="N549" s="303">
        <v>947</v>
      </c>
      <c r="O549" s="313">
        <f>SUM(P549:W549)</f>
        <v>5496</v>
      </c>
      <c r="P549" s="303">
        <v>1004</v>
      </c>
      <c r="Q549" s="303">
        <v>1088</v>
      </c>
      <c r="R549" s="303">
        <v>355</v>
      </c>
      <c r="S549" s="303">
        <v>526</v>
      </c>
      <c r="T549" s="303">
        <v>342</v>
      </c>
      <c r="U549" s="303">
        <v>1063</v>
      </c>
      <c r="V549" s="303">
        <v>660</v>
      </c>
      <c r="W549" s="303">
        <v>458</v>
      </c>
      <c r="X549" s="313">
        <f>SUM(Y549:AB549)</f>
        <v>8540</v>
      </c>
      <c r="Y549" s="303">
        <v>1032</v>
      </c>
      <c r="Z549" s="303">
        <v>2631</v>
      </c>
      <c r="AA549" s="303">
        <v>2800</v>
      </c>
      <c r="AB549" s="303">
        <v>2077</v>
      </c>
      <c r="AC549" s="313">
        <f>SUM(AD549:AI549)</f>
        <v>4910</v>
      </c>
      <c r="AD549" s="303">
        <v>423</v>
      </c>
      <c r="AE549" s="303">
        <v>682</v>
      </c>
      <c r="AF549" s="303">
        <v>208</v>
      </c>
      <c r="AG549" s="303">
        <v>1043</v>
      </c>
      <c r="AH549" s="303">
        <v>998</v>
      </c>
      <c r="AI549" s="303">
        <v>1556</v>
      </c>
      <c r="AJ549" s="313">
        <f>SUM(AK549:AL549)</f>
        <v>140</v>
      </c>
      <c r="AK549" s="303">
        <v>40</v>
      </c>
      <c r="AL549" s="303">
        <v>100</v>
      </c>
      <c r="AM549" s="313">
        <f>SUM(AN549:AW549)</f>
        <v>6972</v>
      </c>
      <c r="AN549" s="303">
        <v>615</v>
      </c>
      <c r="AO549" s="303">
        <v>494</v>
      </c>
      <c r="AP549" s="303">
        <v>562</v>
      </c>
      <c r="AQ549" s="303">
        <v>231</v>
      </c>
      <c r="AR549" s="303">
        <v>1159</v>
      </c>
      <c r="AS549" s="303">
        <v>287</v>
      </c>
      <c r="AT549" s="303">
        <v>1113</v>
      </c>
      <c r="AU549" s="303">
        <v>988</v>
      </c>
      <c r="AV549" s="303">
        <v>1046</v>
      </c>
      <c r="AW549" s="303">
        <v>477</v>
      </c>
      <c r="AX549" s="313">
        <f>SUM(AY549:BC549)</f>
        <v>14634</v>
      </c>
      <c r="AY549" s="303">
        <v>768</v>
      </c>
      <c r="AZ549" s="303">
        <v>8381</v>
      </c>
      <c r="BA549" s="303">
        <v>1215</v>
      </c>
      <c r="BB549" s="303">
        <v>3695</v>
      </c>
      <c r="BC549" s="303">
        <v>575</v>
      </c>
      <c r="BD549" s="313">
        <f>SUM(BE549:BL549)</f>
        <v>21613</v>
      </c>
      <c r="BE549" s="303">
        <v>1551</v>
      </c>
      <c r="BF549" s="303">
        <v>1691</v>
      </c>
      <c r="BG549" s="303">
        <v>3294</v>
      </c>
      <c r="BH549" s="303">
        <v>2626</v>
      </c>
      <c r="BI549" s="303">
        <v>2594</v>
      </c>
      <c r="BJ549" s="303">
        <v>4368</v>
      </c>
      <c r="BK549" s="303">
        <v>3036</v>
      </c>
      <c r="BL549" s="303">
        <v>2453</v>
      </c>
      <c r="BM549" s="313">
        <f>SUM(BN549:BR549)</f>
        <v>7480</v>
      </c>
      <c r="BN549" s="303">
        <v>1615</v>
      </c>
      <c r="BO549" s="303">
        <v>1509</v>
      </c>
      <c r="BP549" s="303">
        <v>1207</v>
      </c>
      <c r="BQ549" s="303">
        <v>434</v>
      </c>
      <c r="BR549" s="303">
        <v>2715</v>
      </c>
      <c r="BS549" s="313">
        <f>SUM(BT549:CE549)</f>
        <v>11549</v>
      </c>
      <c r="BT549" s="348">
        <v>600</v>
      </c>
      <c r="BU549" s="303">
        <v>1176</v>
      </c>
      <c r="BV549" s="303">
        <v>268</v>
      </c>
      <c r="BW549" s="303">
        <v>132</v>
      </c>
      <c r="BX549" s="303">
        <v>487</v>
      </c>
      <c r="BY549" s="303">
        <v>3493</v>
      </c>
      <c r="BZ549" s="303">
        <v>780</v>
      </c>
      <c r="CA549" s="303">
        <v>581</v>
      </c>
      <c r="CB549" s="303">
        <v>1562</v>
      </c>
      <c r="CC549" s="303">
        <v>697</v>
      </c>
      <c r="CD549" s="303">
        <v>1035</v>
      </c>
      <c r="CE549" s="303">
        <v>738</v>
      </c>
      <c r="CF549" s="313">
        <f>SUM(CG549:CS549)</f>
        <v>12644</v>
      </c>
      <c r="CG549" s="303">
        <v>368</v>
      </c>
      <c r="CH549" s="303">
        <v>1002</v>
      </c>
      <c r="CI549" s="303">
        <v>602</v>
      </c>
      <c r="CJ549" s="303">
        <v>1234</v>
      </c>
      <c r="CK549" s="303">
        <v>3395</v>
      </c>
      <c r="CL549" s="303">
        <v>218</v>
      </c>
      <c r="CM549" s="303">
        <v>2048</v>
      </c>
      <c r="CN549" s="303">
        <v>284</v>
      </c>
      <c r="CO549" s="303">
        <v>68</v>
      </c>
      <c r="CP549" s="303">
        <v>392</v>
      </c>
      <c r="CQ549" s="303">
        <v>1784</v>
      </c>
      <c r="CR549" s="303">
        <v>863</v>
      </c>
      <c r="CS549" s="303">
        <v>386</v>
      </c>
      <c r="CT549" s="313">
        <f>SUM(CU549:CY549)</f>
        <v>11857</v>
      </c>
      <c r="CU549" s="303">
        <v>4234</v>
      </c>
      <c r="CV549" s="303">
        <v>2634</v>
      </c>
      <c r="CW549" s="303">
        <v>996</v>
      </c>
      <c r="CX549" s="303">
        <v>1248</v>
      </c>
      <c r="CY549" s="303">
        <v>2745</v>
      </c>
      <c r="CZ549" s="313">
        <f>SUM(DA549:DF549)</f>
        <v>10824</v>
      </c>
      <c r="DA549" s="303">
        <v>422</v>
      </c>
      <c r="DB549" s="303">
        <v>333</v>
      </c>
      <c r="DC549" s="303">
        <v>1956</v>
      </c>
      <c r="DD549" s="303">
        <v>4894</v>
      </c>
      <c r="DE549" s="303">
        <v>1784</v>
      </c>
      <c r="DF549" s="303">
        <v>1435</v>
      </c>
      <c r="DG549" s="313">
        <f>AM549+BS549+B549+O549+X549+AC549+AJ549+BD549+CF549+AX549+BM549+CT549+CZ549</f>
        <v>134144</v>
      </c>
      <c r="DH549" s="313">
        <f>SUM(DI549:DK549)</f>
        <v>203</v>
      </c>
      <c r="DI549" s="303">
        <v>125</v>
      </c>
      <c r="DJ549" s="303">
        <v>15</v>
      </c>
      <c r="DK549" s="303">
        <v>63</v>
      </c>
      <c r="DL549" s="314">
        <f>SUM(DM549:DN549)</f>
        <v>1227</v>
      </c>
      <c r="DM549" s="303">
        <v>946</v>
      </c>
      <c r="DN549" s="316">
        <v>281</v>
      </c>
    </row>
    <row r="550" spans="1:118" s="6" customFormat="1" ht="17.100000000000001" customHeight="1">
      <c r="A550" s="282" t="s">
        <v>655</v>
      </c>
      <c r="B550" s="313"/>
      <c r="C550" s="303"/>
      <c r="D550" s="303"/>
      <c r="E550" s="303"/>
      <c r="F550" s="303"/>
      <c r="G550" s="303"/>
      <c r="H550" s="303"/>
      <c r="I550" s="303"/>
      <c r="J550" s="303"/>
      <c r="K550" s="303"/>
      <c r="L550" s="303"/>
      <c r="M550" s="303"/>
      <c r="N550" s="303"/>
      <c r="O550" s="313"/>
      <c r="P550" s="303"/>
      <c r="Q550" s="303"/>
      <c r="R550" s="303"/>
      <c r="S550" s="303"/>
      <c r="T550" s="303"/>
      <c r="U550" s="303"/>
      <c r="V550" s="303"/>
      <c r="W550" s="303"/>
      <c r="X550" s="313"/>
      <c r="Y550" s="303"/>
      <c r="Z550" s="303"/>
      <c r="AA550" s="303"/>
      <c r="AB550" s="303"/>
      <c r="AC550" s="313"/>
      <c r="AD550" s="303"/>
      <c r="AE550" s="303"/>
      <c r="AF550" s="303"/>
      <c r="AG550" s="303"/>
      <c r="AH550" s="303"/>
      <c r="AI550" s="303"/>
      <c r="AJ550" s="313"/>
      <c r="AK550" s="303"/>
      <c r="AL550" s="303"/>
      <c r="AM550" s="313"/>
      <c r="AN550" s="303"/>
      <c r="AO550" s="303"/>
      <c r="AP550" s="303"/>
      <c r="AQ550" s="303"/>
      <c r="AR550" s="303"/>
      <c r="AS550" s="303"/>
      <c r="AT550" s="303"/>
      <c r="AU550" s="303"/>
      <c r="AV550" s="303"/>
      <c r="AW550" s="303"/>
      <c r="AX550" s="313"/>
      <c r="AY550" s="303"/>
      <c r="AZ550" s="303"/>
      <c r="BA550" s="303"/>
      <c r="BB550" s="303"/>
      <c r="BC550" s="303"/>
      <c r="BD550" s="313"/>
      <c r="BE550" s="303"/>
      <c r="BF550" s="303"/>
      <c r="BG550" s="303"/>
      <c r="BH550" s="303"/>
      <c r="BI550" s="303"/>
      <c r="BJ550" s="303"/>
      <c r="BK550" s="303"/>
      <c r="BL550" s="303"/>
      <c r="BM550" s="313"/>
      <c r="BN550" s="303"/>
      <c r="BO550" s="303"/>
      <c r="BP550" s="303"/>
      <c r="BQ550" s="303"/>
      <c r="BR550" s="303"/>
      <c r="BS550" s="313"/>
      <c r="BT550" s="348"/>
      <c r="BU550" s="303"/>
      <c r="BV550" s="303"/>
      <c r="BW550" s="303"/>
      <c r="BX550" s="303"/>
      <c r="BY550" s="303"/>
      <c r="BZ550" s="303"/>
      <c r="CA550" s="303"/>
      <c r="CB550" s="303"/>
      <c r="CC550" s="303"/>
      <c r="CD550" s="303"/>
      <c r="CE550" s="303"/>
      <c r="CF550" s="313"/>
      <c r="CG550" s="303"/>
      <c r="CH550" s="303"/>
      <c r="CI550" s="303"/>
      <c r="CJ550" s="303"/>
      <c r="CK550" s="303"/>
      <c r="CL550" s="303"/>
      <c r="CM550" s="303"/>
      <c r="CN550" s="303"/>
      <c r="CO550" s="303"/>
      <c r="CP550" s="303"/>
      <c r="CQ550" s="303"/>
      <c r="CR550" s="303"/>
      <c r="CS550" s="303"/>
      <c r="CT550" s="313"/>
      <c r="CU550" s="303"/>
      <c r="CV550" s="303"/>
      <c r="CW550" s="303"/>
      <c r="CX550" s="303"/>
      <c r="CY550" s="303"/>
      <c r="CZ550" s="313"/>
      <c r="DA550" s="303"/>
      <c r="DB550" s="303"/>
      <c r="DC550" s="303"/>
      <c r="DD550" s="303"/>
      <c r="DE550" s="303"/>
      <c r="DF550" s="303"/>
      <c r="DG550" s="313"/>
      <c r="DH550" s="313"/>
      <c r="DI550" s="303"/>
      <c r="DJ550" s="303"/>
      <c r="DK550" s="303"/>
      <c r="DL550" s="314"/>
      <c r="DM550" s="303"/>
      <c r="DN550" s="316"/>
    </row>
    <row r="551" spans="1:118" s="6" customFormat="1" ht="17.100000000000001" customHeight="1">
      <c r="A551" s="279" t="s">
        <v>48</v>
      </c>
      <c r="B551" s="313">
        <f>SUM(C551:N551)</f>
        <v>1799</v>
      </c>
      <c r="C551" s="303">
        <v>137</v>
      </c>
      <c r="D551" s="303">
        <v>83</v>
      </c>
      <c r="E551" s="303">
        <v>84</v>
      </c>
      <c r="F551" s="303">
        <v>29</v>
      </c>
      <c r="G551" s="303">
        <v>127</v>
      </c>
      <c r="H551" s="303">
        <v>302</v>
      </c>
      <c r="I551" s="303">
        <v>196</v>
      </c>
      <c r="J551" s="303">
        <v>61</v>
      </c>
      <c r="K551" s="303">
        <v>139</v>
      </c>
      <c r="L551" s="303">
        <v>367</v>
      </c>
      <c r="M551" s="303">
        <v>108</v>
      </c>
      <c r="N551" s="303">
        <v>166</v>
      </c>
      <c r="O551" s="313">
        <f>SUM(P551:W551)</f>
        <v>760</v>
      </c>
      <c r="P551" s="303">
        <v>123</v>
      </c>
      <c r="Q551" s="303">
        <v>170</v>
      </c>
      <c r="R551" s="303">
        <v>75</v>
      </c>
      <c r="S551" s="303">
        <v>69</v>
      </c>
      <c r="T551" s="303">
        <v>84</v>
      </c>
      <c r="U551" s="303">
        <v>106</v>
      </c>
      <c r="V551" s="303">
        <v>85</v>
      </c>
      <c r="W551" s="303">
        <v>48</v>
      </c>
      <c r="X551" s="313">
        <f>SUM(Y551:AB551)</f>
        <v>939</v>
      </c>
      <c r="Y551" s="303">
        <v>141</v>
      </c>
      <c r="Z551" s="303">
        <v>262</v>
      </c>
      <c r="AA551" s="303">
        <v>329</v>
      </c>
      <c r="AB551" s="303">
        <v>207</v>
      </c>
      <c r="AC551" s="313">
        <f>SUM(AD551:AI551)</f>
        <v>666</v>
      </c>
      <c r="AD551" s="303">
        <v>55</v>
      </c>
      <c r="AE551" s="303">
        <v>108</v>
      </c>
      <c r="AF551" s="303">
        <v>54</v>
      </c>
      <c r="AG551" s="303">
        <v>151</v>
      </c>
      <c r="AH551" s="303">
        <v>114</v>
      </c>
      <c r="AI551" s="303">
        <v>184</v>
      </c>
      <c r="AJ551" s="313">
        <f>SUM(AK551:AL551)</f>
        <v>48</v>
      </c>
      <c r="AK551" s="303">
        <v>23</v>
      </c>
      <c r="AL551" s="303">
        <v>25</v>
      </c>
      <c r="AM551" s="313">
        <f>SUM(AN551:AW551)</f>
        <v>1326</v>
      </c>
      <c r="AN551" s="303">
        <v>71</v>
      </c>
      <c r="AO551" s="303">
        <v>93</v>
      </c>
      <c r="AP551" s="303">
        <v>133</v>
      </c>
      <c r="AQ551" s="303">
        <v>50</v>
      </c>
      <c r="AR551" s="303">
        <v>202</v>
      </c>
      <c r="AS551" s="303">
        <v>45</v>
      </c>
      <c r="AT551" s="303">
        <v>243</v>
      </c>
      <c r="AU551" s="303">
        <v>215</v>
      </c>
      <c r="AV551" s="303">
        <v>168</v>
      </c>
      <c r="AW551" s="303">
        <v>106</v>
      </c>
      <c r="AX551" s="313">
        <f>SUM(AY551:BC551)</f>
        <v>1694</v>
      </c>
      <c r="AY551" s="303">
        <v>119</v>
      </c>
      <c r="AZ551" s="303">
        <v>824</v>
      </c>
      <c r="BA551" s="303">
        <v>223</v>
      </c>
      <c r="BB551" s="303">
        <v>380</v>
      </c>
      <c r="BC551" s="303">
        <v>148</v>
      </c>
      <c r="BD551" s="313">
        <f>SUM(BE551:BL551)</f>
        <v>3136</v>
      </c>
      <c r="BE551" s="303">
        <v>584</v>
      </c>
      <c r="BF551" s="303">
        <v>312</v>
      </c>
      <c r="BG551" s="303">
        <v>391</v>
      </c>
      <c r="BH551" s="303">
        <v>311</v>
      </c>
      <c r="BI551" s="303">
        <v>424</v>
      </c>
      <c r="BJ551" s="303">
        <v>480</v>
      </c>
      <c r="BK551" s="303">
        <v>359</v>
      </c>
      <c r="BL551" s="303">
        <v>275</v>
      </c>
      <c r="BM551" s="313">
        <f>SUM(BN551:BR551)</f>
        <v>765</v>
      </c>
      <c r="BN551" s="303">
        <v>145</v>
      </c>
      <c r="BO551" s="303">
        <v>164</v>
      </c>
      <c r="BP551" s="303">
        <v>122</v>
      </c>
      <c r="BQ551" s="303">
        <v>61</v>
      </c>
      <c r="BR551" s="303">
        <v>273</v>
      </c>
      <c r="BS551" s="313">
        <f>SUM(BT551:CE551)</f>
        <v>1503</v>
      </c>
      <c r="BT551" s="348">
        <v>81</v>
      </c>
      <c r="BU551" s="303">
        <v>182</v>
      </c>
      <c r="BV551" s="303">
        <v>57</v>
      </c>
      <c r="BW551" s="303">
        <v>30</v>
      </c>
      <c r="BX551" s="303">
        <v>94</v>
      </c>
      <c r="BY551" s="303">
        <v>430</v>
      </c>
      <c r="BZ551" s="303">
        <v>98</v>
      </c>
      <c r="CA551" s="303">
        <v>71</v>
      </c>
      <c r="CB551" s="303">
        <v>156</v>
      </c>
      <c r="CC551" s="303">
        <v>106</v>
      </c>
      <c r="CD551" s="303">
        <v>124</v>
      </c>
      <c r="CE551" s="303">
        <v>74</v>
      </c>
      <c r="CF551" s="313">
        <f>SUM(CG551:CS551)</f>
        <v>1591</v>
      </c>
      <c r="CG551" s="303">
        <v>47</v>
      </c>
      <c r="CH551" s="303">
        <v>108</v>
      </c>
      <c r="CI551" s="303">
        <v>88</v>
      </c>
      <c r="CJ551" s="303">
        <v>154</v>
      </c>
      <c r="CK551" s="303">
        <v>384</v>
      </c>
      <c r="CL551" s="303">
        <v>71</v>
      </c>
      <c r="CM551" s="303">
        <v>294</v>
      </c>
      <c r="CN551" s="303">
        <v>51</v>
      </c>
      <c r="CO551" s="303">
        <v>17</v>
      </c>
      <c r="CP551" s="303">
        <v>59</v>
      </c>
      <c r="CQ551" s="303">
        <v>161</v>
      </c>
      <c r="CR551" s="303">
        <v>89</v>
      </c>
      <c r="CS551" s="303">
        <v>68</v>
      </c>
      <c r="CT551" s="313">
        <f>SUM(CU551:CY551)</f>
        <v>1091</v>
      </c>
      <c r="CU551" s="303">
        <v>360</v>
      </c>
      <c r="CV551" s="303">
        <v>268</v>
      </c>
      <c r="CW551" s="303">
        <v>120</v>
      </c>
      <c r="CX551" s="303">
        <v>123</v>
      </c>
      <c r="CY551" s="303">
        <v>220</v>
      </c>
      <c r="CZ551" s="313">
        <f>SUM(DA551:DF551)</f>
        <v>1127</v>
      </c>
      <c r="DA551" s="303">
        <v>59</v>
      </c>
      <c r="DB551" s="303">
        <v>36</v>
      </c>
      <c r="DC551" s="303">
        <v>217</v>
      </c>
      <c r="DD551" s="303">
        <v>438</v>
      </c>
      <c r="DE551" s="303">
        <v>234</v>
      </c>
      <c r="DF551" s="303">
        <v>143</v>
      </c>
      <c r="DG551" s="313">
        <f>AM551+BS551+B551+O551+X551+AC551+AJ551+BD551+CF551+AX551+BM551+CT551+CZ551</f>
        <v>16445</v>
      </c>
      <c r="DH551" s="313">
        <f>SUM(DI551:DK551)</f>
        <v>139</v>
      </c>
      <c r="DI551" s="303">
        <v>44</v>
      </c>
      <c r="DJ551" s="303">
        <v>69</v>
      </c>
      <c r="DK551" s="303">
        <v>26</v>
      </c>
      <c r="DL551" s="314">
        <f>SUM(DM551:DN551)</f>
        <v>62</v>
      </c>
      <c r="DM551" s="303">
        <v>54</v>
      </c>
      <c r="DN551" s="316">
        <v>8</v>
      </c>
    </row>
    <row r="552" spans="1:118" s="6" customFormat="1" ht="17.100000000000001" customHeight="1">
      <c r="A552" s="279" t="s">
        <v>646</v>
      </c>
      <c r="B552" s="313">
        <f>SUM(C552:N552)</f>
        <v>92026</v>
      </c>
      <c r="C552" s="303">
        <v>6335</v>
      </c>
      <c r="D552" s="303">
        <v>3009</v>
      </c>
      <c r="E552" s="303">
        <v>3185</v>
      </c>
      <c r="F552" s="303">
        <v>1323</v>
      </c>
      <c r="G552" s="303">
        <v>5714</v>
      </c>
      <c r="H552" s="303">
        <v>15212</v>
      </c>
      <c r="I552" s="303">
        <v>12280</v>
      </c>
      <c r="J552" s="303">
        <v>2776</v>
      </c>
      <c r="K552" s="303">
        <v>6549</v>
      </c>
      <c r="L552" s="303">
        <v>22856</v>
      </c>
      <c r="M552" s="303">
        <v>5265</v>
      </c>
      <c r="N552" s="303">
        <v>7522</v>
      </c>
      <c r="O552" s="313">
        <f>SUM(P552:W552)</f>
        <v>31490</v>
      </c>
      <c r="P552" s="303">
        <v>5581</v>
      </c>
      <c r="Q552" s="303">
        <v>6702</v>
      </c>
      <c r="R552" s="303">
        <v>2834</v>
      </c>
      <c r="S552" s="303">
        <v>2599</v>
      </c>
      <c r="T552" s="303">
        <v>2855</v>
      </c>
      <c r="U552" s="303">
        <v>5069</v>
      </c>
      <c r="V552" s="303">
        <v>3798</v>
      </c>
      <c r="W552" s="303">
        <v>2052</v>
      </c>
      <c r="X552" s="313">
        <f>SUM(Y552:AB552)</f>
        <v>43533</v>
      </c>
      <c r="Y552" s="303">
        <v>5818</v>
      </c>
      <c r="Z552" s="303">
        <v>11927</v>
      </c>
      <c r="AA552" s="303">
        <v>15754</v>
      </c>
      <c r="AB552" s="303">
        <v>10034</v>
      </c>
      <c r="AC552" s="313">
        <f>SUM(AD552:AI552)</f>
        <v>28269</v>
      </c>
      <c r="AD552" s="303">
        <v>2743</v>
      </c>
      <c r="AE552" s="303">
        <v>4490</v>
      </c>
      <c r="AF552" s="303">
        <v>1915</v>
      </c>
      <c r="AG552" s="303">
        <v>7056</v>
      </c>
      <c r="AH552" s="303">
        <v>4257</v>
      </c>
      <c r="AI552" s="303">
        <v>7808</v>
      </c>
      <c r="AJ552" s="313">
        <f>SUM(AK552:AL552)</f>
        <v>2474</v>
      </c>
      <c r="AK552" s="303">
        <v>1159</v>
      </c>
      <c r="AL552" s="303">
        <v>1315</v>
      </c>
      <c r="AM552" s="313">
        <f>SUM(AN552:AW552)</f>
        <v>53153</v>
      </c>
      <c r="AN552" s="303">
        <v>3475</v>
      </c>
      <c r="AO552" s="303">
        <v>3542</v>
      </c>
      <c r="AP552" s="303">
        <v>5927</v>
      </c>
      <c r="AQ552" s="303">
        <v>1720</v>
      </c>
      <c r="AR552" s="303">
        <v>8378</v>
      </c>
      <c r="AS552" s="303">
        <v>1718</v>
      </c>
      <c r="AT552" s="303">
        <v>9153</v>
      </c>
      <c r="AU552" s="303">
        <v>8279</v>
      </c>
      <c r="AV552" s="303">
        <v>7122</v>
      </c>
      <c r="AW552" s="303">
        <v>3839</v>
      </c>
      <c r="AX552" s="313">
        <f>SUM(AY552:BC552)</f>
        <v>94060</v>
      </c>
      <c r="AY552" s="303">
        <v>5345</v>
      </c>
      <c r="AZ552" s="303">
        <v>51744</v>
      </c>
      <c r="BA552" s="303">
        <v>9411</v>
      </c>
      <c r="BB552" s="303">
        <v>21504</v>
      </c>
      <c r="BC552" s="303">
        <v>6056</v>
      </c>
      <c r="BD552" s="313">
        <f>SUM(BE552:BL552)</f>
        <v>180078</v>
      </c>
      <c r="BE552" s="303">
        <v>28725</v>
      </c>
      <c r="BF552" s="303">
        <v>16521</v>
      </c>
      <c r="BG552" s="303">
        <v>20997</v>
      </c>
      <c r="BH552" s="303">
        <v>17610</v>
      </c>
      <c r="BI552" s="303">
        <v>29951</v>
      </c>
      <c r="BJ552" s="303">
        <v>28518</v>
      </c>
      <c r="BK552" s="303">
        <v>21696</v>
      </c>
      <c r="BL552" s="303">
        <v>16060</v>
      </c>
      <c r="BM552" s="313">
        <f>SUM(BN552:BR552)</f>
        <v>38132</v>
      </c>
      <c r="BN552" s="303">
        <v>6728</v>
      </c>
      <c r="BO552" s="303">
        <v>8268</v>
      </c>
      <c r="BP552" s="303">
        <v>5669</v>
      </c>
      <c r="BQ552" s="303">
        <v>2565</v>
      </c>
      <c r="BR552" s="303">
        <v>14902</v>
      </c>
      <c r="BS552" s="313">
        <f>SUM(BT552:CE552)</f>
        <v>68593</v>
      </c>
      <c r="BT552" s="348">
        <v>3309</v>
      </c>
      <c r="BU552" s="303">
        <v>7482</v>
      </c>
      <c r="BV552" s="303">
        <v>2393</v>
      </c>
      <c r="BW552" s="303">
        <v>949</v>
      </c>
      <c r="BX552" s="303">
        <v>3788</v>
      </c>
      <c r="BY552" s="303">
        <v>21258</v>
      </c>
      <c r="BZ552" s="303">
        <v>4534</v>
      </c>
      <c r="CA552" s="303">
        <v>3881</v>
      </c>
      <c r="CB552" s="303">
        <v>8355</v>
      </c>
      <c r="CC552" s="303">
        <v>3923</v>
      </c>
      <c r="CD552" s="303">
        <v>4726</v>
      </c>
      <c r="CE552" s="303">
        <v>3995</v>
      </c>
      <c r="CF552" s="313">
        <f>SUM(CG552:CS552)</f>
        <v>70958</v>
      </c>
      <c r="CG552" s="303">
        <v>1600</v>
      </c>
      <c r="CH552" s="303">
        <v>4280</v>
      </c>
      <c r="CI552" s="303">
        <v>3454</v>
      </c>
      <c r="CJ552" s="303">
        <v>7425</v>
      </c>
      <c r="CK552" s="303">
        <v>19613</v>
      </c>
      <c r="CL552" s="303">
        <v>2240</v>
      </c>
      <c r="CM552" s="303">
        <v>13421</v>
      </c>
      <c r="CN552" s="303">
        <v>1742</v>
      </c>
      <c r="CO552" s="303">
        <v>444</v>
      </c>
      <c r="CP552" s="303">
        <v>2131</v>
      </c>
      <c r="CQ552" s="303">
        <v>7102</v>
      </c>
      <c r="CR552" s="303">
        <v>4734</v>
      </c>
      <c r="CS552" s="303">
        <v>2772</v>
      </c>
      <c r="CT552" s="313">
        <f>SUM(CU552:CY552)</f>
        <v>49924</v>
      </c>
      <c r="CU552" s="303">
        <v>18732</v>
      </c>
      <c r="CV552" s="303">
        <v>10887</v>
      </c>
      <c r="CW552" s="303">
        <v>5133</v>
      </c>
      <c r="CX552" s="303">
        <v>5652</v>
      </c>
      <c r="CY552" s="303">
        <v>9520</v>
      </c>
      <c r="CZ552" s="313">
        <f>SUM(DA552:DF552)</f>
        <v>64888</v>
      </c>
      <c r="DA552" s="303">
        <v>2071</v>
      </c>
      <c r="DB552" s="303">
        <v>1443</v>
      </c>
      <c r="DC552" s="303">
        <v>14898</v>
      </c>
      <c r="DD552" s="303">
        <v>26728</v>
      </c>
      <c r="DE552" s="303">
        <v>13197</v>
      </c>
      <c r="DF552" s="303">
        <v>6551</v>
      </c>
      <c r="DG552" s="313">
        <f>AM552+BS552+B552+O552+X552+AC552+AJ552+BD552+CF552+AX552+BM552+CT552+CZ552</f>
        <v>817578</v>
      </c>
      <c r="DH552" s="313">
        <f>SUM(DI552:DK552)</f>
        <v>8764</v>
      </c>
      <c r="DI552" s="303">
        <v>2284</v>
      </c>
      <c r="DJ552" s="303">
        <v>4929</v>
      </c>
      <c r="DK552" s="303">
        <v>1551</v>
      </c>
      <c r="DL552" s="314">
        <f>SUM(DM552:DN552)</f>
        <v>2863</v>
      </c>
      <c r="DM552" s="303">
        <v>2457</v>
      </c>
      <c r="DN552" s="316">
        <v>406</v>
      </c>
    </row>
    <row r="553" spans="1:118" s="6" customFormat="1" ht="17.100000000000001" customHeight="1">
      <c r="A553" s="480" t="s">
        <v>647</v>
      </c>
      <c r="B553" s="313">
        <f>SUM(C553:N553)</f>
        <v>28608</v>
      </c>
      <c r="C553" s="303">
        <v>2057</v>
      </c>
      <c r="D553" s="303">
        <v>917</v>
      </c>
      <c r="E553" s="303">
        <v>903</v>
      </c>
      <c r="F553" s="303">
        <v>453</v>
      </c>
      <c r="G553" s="303">
        <v>1603</v>
      </c>
      <c r="H553" s="303">
        <v>4670</v>
      </c>
      <c r="I553" s="303">
        <v>3514</v>
      </c>
      <c r="J553" s="303">
        <v>862</v>
      </c>
      <c r="K553" s="303">
        <v>2085</v>
      </c>
      <c r="L553" s="303">
        <v>6722</v>
      </c>
      <c r="M553" s="303">
        <v>1707</v>
      </c>
      <c r="N553" s="303">
        <v>3115</v>
      </c>
      <c r="O553" s="313">
        <f>SUM(P553:W553)</f>
        <v>9659</v>
      </c>
      <c r="P553" s="303">
        <v>1856</v>
      </c>
      <c r="Q553" s="303">
        <v>2052</v>
      </c>
      <c r="R553" s="303">
        <v>955</v>
      </c>
      <c r="S553" s="303">
        <v>717</v>
      </c>
      <c r="T553" s="303">
        <v>946</v>
      </c>
      <c r="U553" s="303">
        <v>1324</v>
      </c>
      <c r="V553" s="303">
        <v>1184</v>
      </c>
      <c r="W553" s="303">
        <v>625</v>
      </c>
      <c r="X553" s="313">
        <f>SUM(Y553:AB553)</f>
        <v>14225</v>
      </c>
      <c r="Y553" s="303">
        <v>1938</v>
      </c>
      <c r="Z553" s="303">
        <v>3783</v>
      </c>
      <c r="AA553" s="303">
        <v>5417</v>
      </c>
      <c r="AB553" s="303">
        <v>3087</v>
      </c>
      <c r="AC553" s="313">
        <f>SUM(AD553:AI553)</f>
        <v>9255</v>
      </c>
      <c r="AD553" s="303">
        <v>764</v>
      </c>
      <c r="AE553" s="303">
        <v>1595</v>
      </c>
      <c r="AF553" s="303">
        <v>554</v>
      </c>
      <c r="AG553" s="303">
        <v>2552</v>
      </c>
      <c r="AH553" s="303">
        <v>1290</v>
      </c>
      <c r="AI553" s="303">
        <v>2500</v>
      </c>
      <c r="AJ553" s="313">
        <f>SUM(AK553:AL553)</f>
        <v>932</v>
      </c>
      <c r="AK553" s="303">
        <v>408</v>
      </c>
      <c r="AL553" s="303">
        <v>524</v>
      </c>
      <c r="AM553" s="313">
        <f>SUM(AN553:AW553)</f>
        <v>17498</v>
      </c>
      <c r="AN553" s="303">
        <v>1056</v>
      </c>
      <c r="AO553" s="303">
        <v>1246</v>
      </c>
      <c r="AP553" s="303">
        <v>1944</v>
      </c>
      <c r="AQ553" s="303">
        <v>478</v>
      </c>
      <c r="AR553" s="303">
        <v>2764</v>
      </c>
      <c r="AS553" s="303">
        <v>491</v>
      </c>
      <c r="AT553" s="303">
        <v>3077</v>
      </c>
      <c r="AU553" s="303">
        <v>2864</v>
      </c>
      <c r="AV553" s="303">
        <v>2413</v>
      </c>
      <c r="AW553" s="303">
        <v>1165</v>
      </c>
      <c r="AX553" s="313">
        <f>SUM(AY553:BC553)</f>
        <v>29740</v>
      </c>
      <c r="AY553" s="303">
        <v>1331</v>
      </c>
      <c r="AZ553" s="303">
        <v>16383</v>
      </c>
      <c r="BA553" s="303">
        <v>3421</v>
      </c>
      <c r="BB553" s="303">
        <v>6573</v>
      </c>
      <c r="BC553" s="303">
        <v>2032</v>
      </c>
      <c r="BD553" s="313">
        <f>SUM(BE553:BL553)</f>
        <v>72923</v>
      </c>
      <c r="BE553" s="303">
        <v>12737</v>
      </c>
      <c r="BF553" s="303">
        <v>6650</v>
      </c>
      <c r="BG553" s="303">
        <v>7810</v>
      </c>
      <c r="BH553" s="303">
        <v>6564</v>
      </c>
      <c r="BI553" s="303">
        <v>13483</v>
      </c>
      <c r="BJ553" s="303">
        <v>10605</v>
      </c>
      <c r="BK553" s="303">
        <v>8842</v>
      </c>
      <c r="BL553" s="303">
        <v>6232</v>
      </c>
      <c r="BM553" s="313">
        <f>SUM(BN553:BR553)</f>
        <v>11372</v>
      </c>
      <c r="BN553" s="303">
        <v>1833</v>
      </c>
      <c r="BO553" s="303">
        <v>2747</v>
      </c>
      <c r="BP553" s="303">
        <v>1536</v>
      </c>
      <c r="BQ553" s="303">
        <v>819</v>
      </c>
      <c r="BR553" s="303">
        <v>4437</v>
      </c>
      <c r="BS553" s="313">
        <f>SUM(BT553:CE553)</f>
        <v>23133</v>
      </c>
      <c r="BT553" s="348">
        <v>1065</v>
      </c>
      <c r="BU553" s="303">
        <v>2531</v>
      </c>
      <c r="BV553" s="303">
        <v>886</v>
      </c>
      <c r="BW553" s="303">
        <v>279</v>
      </c>
      <c r="BX553" s="303">
        <v>1324</v>
      </c>
      <c r="BY553" s="303">
        <v>7212</v>
      </c>
      <c r="BZ553" s="303">
        <v>1626</v>
      </c>
      <c r="CA553" s="303">
        <v>1377</v>
      </c>
      <c r="CB553" s="303">
        <v>2792</v>
      </c>
      <c r="CC553" s="303">
        <v>1216</v>
      </c>
      <c r="CD553" s="303">
        <v>1556</v>
      </c>
      <c r="CE553" s="303">
        <v>1269</v>
      </c>
      <c r="CF553" s="313">
        <f>SUM(CG553:CS553)</f>
        <v>24192</v>
      </c>
      <c r="CG553" s="303">
        <v>491</v>
      </c>
      <c r="CH553" s="303">
        <v>1298</v>
      </c>
      <c r="CI553" s="303">
        <v>1068</v>
      </c>
      <c r="CJ553" s="303">
        <v>2465</v>
      </c>
      <c r="CK553" s="303">
        <v>7095</v>
      </c>
      <c r="CL553" s="303">
        <v>796</v>
      </c>
      <c r="CM553" s="303">
        <v>4630</v>
      </c>
      <c r="CN553" s="303">
        <v>613</v>
      </c>
      <c r="CO553" s="303">
        <v>130</v>
      </c>
      <c r="CP553" s="303">
        <v>722</v>
      </c>
      <c r="CQ553" s="303">
        <v>2244</v>
      </c>
      <c r="CR553" s="303">
        <v>1592</v>
      </c>
      <c r="CS553" s="303">
        <v>1048</v>
      </c>
      <c r="CT553" s="313">
        <f>SUM(CU553:CY553)</f>
        <v>14814</v>
      </c>
      <c r="CU553" s="303">
        <v>5608</v>
      </c>
      <c r="CV553" s="303">
        <v>3261</v>
      </c>
      <c r="CW553" s="303">
        <v>1659</v>
      </c>
      <c r="CX553" s="303">
        <v>1431</v>
      </c>
      <c r="CY553" s="303">
        <v>2855</v>
      </c>
      <c r="CZ553" s="313">
        <f>SUM(DA553:DF553)</f>
        <v>22436</v>
      </c>
      <c r="DA553" s="303">
        <v>642</v>
      </c>
      <c r="DB553" s="303">
        <v>409</v>
      </c>
      <c r="DC553" s="303">
        <v>5813</v>
      </c>
      <c r="DD553" s="303">
        <v>8846</v>
      </c>
      <c r="DE553" s="303">
        <v>4691</v>
      </c>
      <c r="DF553" s="303">
        <v>2035</v>
      </c>
      <c r="DG553" s="313">
        <f>AM553+BS553+B553+O553+X553+AC553+AJ553+BD553+CF553+AX553+BM553+CT553+CZ553</f>
        <v>278787</v>
      </c>
      <c r="DH553" s="313">
        <f>SUM(DI553:DK553)</f>
        <v>3529</v>
      </c>
      <c r="DI553" s="303">
        <v>967</v>
      </c>
      <c r="DJ553" s="303">
        <v>1964</v>
      </c>
      <c r="DK553" s="303">
        <v>598</v>
      </c>
      <c r="DL553" s="314">
        <f>SUM(DM553:DN553)</f>
        <v>977</v>
      </c>
      <c r="DM553" s="303">
        <v>923</v>
      </c>
      <c r="DN553" s="316">
        <v>54</v>
      </c>
    </row>
    <row r="554" spans="1:118" s="6" customFormat="1" ht="17.100000000000001" customHeight="1">
      <c r="A554" s="480" t="s">
        <v>648</v>
      </c>
      <c r="B554" s="313">
        <f>SUM(C554:N554)</f>
        <v>46096</v>
      </c>
      <c r="C554" s="303">
        <v>3342</v>
      </c>
      <c r="D554" s="303">
        <v>1521</v>
      </c>
      <c r="E554" s="303">
        <v>1638</v>
      </c>
      <c r="F554" s="303">
        <v>608</v>
      </c>
      <c r="G554" s="303">
        <v>2812</v>
      </c>
      <c r="H554" s="303">
        <v>7934</v>
      </c>
      <c r="I554" s="303">
        <v>5874</v>
      </c>
      <c r="J554" s="303">
        <v>1370</v>
      </c>
      <c r="K554" s="303">
        <v>3344</v>
      </c>
      <c r="L554" s="303">
        <v>11904</v>
      </c>
      <c r="M554" s="303">
        <v>2311</v>
      </c>
      <c r="N554" s="303">
        <v>3438</v>
      </c>
      <c r="O554" s="313">
        <f>SUM(P554:W554)</f>
        <v>16209</v>
      </c>
      <c r="P554" s="303">
        <v>2704</v>
      </c>
      <c r="Q554" s="303">
        <v>3574</v>
      </c>
      <c r="R554" s="303">
        <v>1538</v>
      </c>
      <c r="S554" s="303">
        <v>1260</v>
      </c>
      <c r="T554" s="303">
        <v>1523</v>
      </c>
      <c r="U554" s="303">
        <v>2634</v>
      </c>
      <c r="V554" s="303">
        <v>1989</v>
      </c>
      <c r="W554" s="303">
        <v>987</v>
      </c>
      <c r="X554" s="313">
        <f>SUM(Y554:AB554)</f>
        <v>20395</v>
      </c>
      <c r="Y554" s="303">
        <v>2796</v>
      </c>
      <c r="Z554" s="303">
        <v>5451</v>
      </c>
      <c r="AA554" s="303">
        <v>7291</v>
      </c>
      <c r="AB554" s="303">
        <v>4857</v>
      </c>
      <c r="AC554" s="313">
        <f>SUM(AD554:AI554)</f>
        <v>13999</v>
      </c>
      <c r="AD554" s="303">
        <v>1549</v>
      </c>
      <c r="AE554" s="303">
        <v>2230</v>
      </c>
      <c r="AF554" s="303">
        <v>1065</v>
      </c>
      <c r="AG554" s="303">
        <v>3405</v>
      </c>
      <c r="AH554" s="303">
        <v>1980</v>
      </c>
      <c r="AI554" s="303">
        <v>3770</v>
      </c>
      <c r="AJ554" s="313">
        <f>SUM(AK554:AL554)</f>
        <v>1338</v>
      </c>
      <c r="AK554" s="303">
        <v>635</v>
      </c>
      <c r="AL554" s="303">
        <v>703</v>
      </c>
      <c r="AM554" s="313">
        <f>SUM(AN554:AW554)</f>
        <v>28235</v>
      </c>
      <c r="AN554" s="303">
        <v>1757</v>
      </c>
      <c r="AO554" s="303">
        <v>1826</v>
      </c>
      <c r="AP554" s="303">
        <v>3227</v>
      </c>
      <c r="AQ554" s="303">
        <v>1012</v>
      </c>
      <c r="AR554" s="303">
        <v>4460</v>
      </c>
      <c r="AS554" s="303">
        <v>869</v>
      </c>
      <c r="AT554" s="303">
        <v>4924</v>
      </c>
      <c r="AU554" s="303">
        <v>4415</v>
      </c>
      <c r="AV554" s="303">
        <v>3579</v>
      </c>
      <c r="AW554" s="303">
        <v>2166</v>
      </c>
      <c r="AX554" s="313">
        <f>SUM(AY554:BC554)</f>
        <v>49043</v>
      </c>
      <c r="AY554" s="303">
        <v>3103</v>
      </c>
      <c r="AZ554" s="303">
        <v>26663</v>
      </c>
      <c r="BA554" s="303">
        <v>4805</v>
      </c>
      <c r="BB554" s="303">
        <v>11121</v>
      </c>
      <c r="BC554" s="303">
        <v>3351</v>
      </c>
      <c r="BD554" s="313">
        <f>SUM(BE554:BL554)</f>
        <v>85693</v>
      </c>
      <c r="BE554" s="303">
        <v>14460</v>
      </c>
      <c r="BF554" s="303">
        <v>8048</v>
      </c>
      <c r="BG554" s="303">
        <v>9864</v>
      </c>
      <c r="BH554" s="303">
        <v>8428</v>
      </c>
      <c r="BI554" s="303">
        <v>14053</v>
      </c>
      <c r="BJ554" s="303">
        <v>13421</v>
      </c>
      <c r="BK554" s="303">
        <v>10035</v>
      </c>
      <c r="BL554" s="303">
        <v>7384</v>
      </c>
      <c r="BM554" s="313">
        <f>SUM(BN554:BR554)</f>
        <v>19084</v>
      </c>
      <c r="BN554" s="303">
        <v>3254</v>
      </c>
      <c r="BO554" s="303">
        <v>3947</v>
      </c>
      <c r="BP554" s="303">
        <v>2823</v>
      </c>
      <c r="BQ554" s="303">
        <v>1380</v>
      </c>
      <c r="BR554" s="303">
        <v>7680</v>
      </c>
      <c r="BS554" s="313">
        <f>SUM(BT554:CE554)</f>
        <v>33596</v>
      </c>
      <c r="BT554" s="348">
        <v>1598</v>
      </c>
      <c r="BU554" s="303">
        <v>3755</v>
      </c>
      <c r="BV554" s="303">
        <v>1250</v>
      </c>
      <c r="BW554" s="303">
        <v>484</v>
      </c>
      <c r="BX554" s="303">
        <v>1949</v>
      </c>
      <c r="BY554" s="303">
        <v>10548</v>
      </c>
      <c r="BZ554" s="303">
        <v>2150</v>
      </c>
      <c r="CA554" s="303">
        <v>1865</v>
      </c>
      <c r="CB554" s="303">
        <v>3983</v>
      </c>
      <c r="CC554" s="303">
        <v>1952</v>
      </c>
      <c r="CD554" s="303">
        <v>2095</v>
      </c>
      <c r="CE554" s="303">
        <v>1967</v>
      </c>
      <c r="CF554" s="313">
        <f>SUM(CG554:CS554)</f>
        <v>33508</v>
      </c>
      <c r="CG554" s="303">
        <v>740</v>
      </c>
      <c r="CH554" s="303">
        <v>2038</v>
      </c>
      <c r="CI554" s="303">
        <v>1729</v>
      </c>
      <c r="CJ554" s="303">
        <v>3663</v>
      </c>
      <c r="CK554" s="303">
        <v>8747</v>
      </c>
      <c r="CL554" s="303">
        <v>1119</v>
      </c>
      <c r="CM554" s="303">
        <v>6577</v>
      </c>
      <c r="CN554" s="303">
        <v>821</v>
      </c>
      <c r="CO554" s="303">
        <v>234</v>
      </c>
      <c r="CP554" s="303">
        <v>1054</v>
      </c>
      <c r="CQ554" s="303">
        <v>3097</v>
      </c>
      <c r="CR554" s="303">
        <v>2325</v>
      </c>
      <c r="CS554" s="303">
        <v>1364</v>
      </c>
      <c r="CT554" s="313">
        <f>SUM(CU554:CY554)</f>
        <v>22902</v>
      </c>
      <c r="CU554" s="303">
        <v>8580</v>
      </c>
      <c r="CV554" s="303">
        <v>4923</v>
      </c>
      <c r="CW554" s="303">
        <v>2486</v>
      </c>
      <c r="CX554" s="303">
        <v>2804</v>
      </c>
      <c r="CY554" s="303">
        <v>4109</v>
      </c>
      <c r="CZ554" s="313">
        <f>SUM(DA554:DF554)</f>
        <v>31838</v>
      </c>
      <c r="DA554" s="303">
        <v>1021</v>
      </c>
      <c r="DB554" s="303">
        <v>711</v>
      </c>
      <c r="DC554" s="303">
        <v>7327</v>
      </c>
      <c r="DD554" s="303">
        <v>13111</v>
      </c>
      <c r="DE554" s="303">
        <v>6596</v>
      </c>
      <c r="DF554" s="303">
        <v>3072</v>
      </c>
      <c r="DG554" s="313">
        <f>AM554+BS554+B554+O554+X554+AC554+AJ554+BD554+CF554+AX554+BM554+CT554+CZ554</f>
        <v>401936</v>
      </c>
      <c r="DH554" s="313">
        <f>SUM(DI554:DK554)</f>
        <v>4536</v>
      </c>
      <c r="DI554" s="303">
        <v>1124</v>
      </c>
      <c r="DJ554" s="303">
        <v>2539</v>
      </c>
      <c r="DK554" s="303">
        <v>873</v>
      </c>
      <c r="DL554" s="314">
        <f>SUM(DM554:DN554)</f>
        <v>1525</v>
      </c>
      <c r="DM554" s="303">
        <v>1265</v>
      </c>
      <c r="DN554" s="316">
        <v>260</v>
      </c>
    </row>
    <row r="555" spans="1:118" s="6" customFormat="1" ht="17.100000000000001" customHeight="1">
      <c r="A555" s="480" t="s">
        <v>649</v>
      </c>
      <c r="B555" s="313">
        <f>SUM(C555:N555)</f>
        <v>17322</v>
      </c>
      <c r="C555" s="303">
        <v>936</v>
      </c>
      <c r="D555" s="303">
        <v>571</v>
      </c>
      <c r="E555" s="303">
        <v>644</v>
      </c>
      <c r="F555" s="303">
        <v>262</v>
      </c>
      <c r="G555" s="303">
        <v>1299</v>
      </c>
      <c r="H555" s="303">
        <v>2608</v>
      </c>
      <c r="I555" s="303">
        <v>2892</v>
      </c>
      <c r="J555" s="303">
        <v>544</v>
      </c>
      <c r="K555" s="303">
        <v>1120</v>
      </c>
      <c r="L555" s="303">
        <v>4230</v>
      </c>
      <c r="M555" s="303">
        <v>1247</v>
      </c>
      <c r="N555" s="303">
        <v>969</v>
      </c>
      <c r="O555" s="313">
        <f>SUM(P555:W555)</f>
        <v>5622</v>
      </c>
      <c r="P555" s="303">
        <v>1021</v>
      </c>
      <c r="Q555" s="303">
        <v>1076</v>
      </c>
      <c r="R555" s="303">
        <v>341</v>
      </c>
      <c r="S555" s="303">
        <v>622</v>
      </c>
      <c r="T555" s="303">
        <v>386</v>
      </c>
      <c r="U555" s="303">
        <v>1111</v>
      </c>
      <c r="V555" s="303">
        <v>625</v>
      </c>
      <c r="W555" s="303">
        <v>440</v>
      </c>
      <c r="X555" s="313">
        <f>SUM(Y555:AB555)</f>
        <v>8913</v>
      </c>
      <c r="Y555" s="303">
        <v>1084</v>
      </c>
      <c r="Z555" s="303">
        <v>2693</v>
      </c>
      <c r="AA555" s="303">
        <v>3046</v>
      </c>
      <c r="AB555" s="303">
        <v>2090</v>
      </c>
      <c r="AC555" s="313">
        <f>SUM(AD555:AI555)</f>
        <v>5015</v>
      </c>
      <c r="AD555" s="303">
        <v>430</v>
      </c>
      <c r="AE555" s="303">
        <v>665</v>
      </c>
      <c r="AF555" s="303">
        <v>296</v>
      </c>
      <c r="AG555" s="303">
        <v>1099</v>
      </c>
      <c r="AH555" s="303">
        <v>987</v>
      </c>
      <c r="AI555" s="303">
        <v>1538</v>
      </c>
      <c r="AJ555" s="313">
        <f>SUM(AK555:AL555)</f>
        <v>204</v>
      </c>
      <c r="AK555" s="303">
        <v>116</v>
      </c>
      <c r="AL555" s="303">
        <v>88</v>
      </c>
      <c r="AM555" s="313">
        <f>SUM(AN555:AW555)</f>
        <v>7420</v>
      </c>
      <c r="AN555" s="303">
        <v>662</v>
      </c>
      <c r="AO555" s="303">
        <v>470</v>
      </c>
      <c r="AP555" s="303">
        <v>756</v>
      </c>
      <c r="AQ555" s="303">
        <v>230</v>
      </c>
      <c r="AR555" s="303">
        <v>1154</v>
      </c>
      <c r="AS555" s="303">
        <v>358</v>
      </c>
      <c r="AT555" s="303">
        <v>1152</v>
      </c>
      <c r="AU555" s="303">
        <v>1000</v>
      </c>
      <c r="AV555" s="303">
        <v>1130</v>
      </c>
      <c r="AW555" s="303">
        <v>508</v>
      </c>
      <c r="AX555" s="313">
        <f>SUM(AY555:BC555)</f>
        <v>15277</v>
      </c>
      <c r="AY555" s="303">
        <v>911</v>
      </c>
      <c r="AZ555" s="303">
        <v>8698</v>
      </c>
      <c r="BA555" s="303">
        <v>1185</v>
      </c>
      <c r="BB555" s="303">
        <v>3810</v>
      </c>
      <c r="BC555" s="303">
        <v>673</v>
      </c>
      <c r="BD555" s="313">
        <f>SUM(BE555:BL555)</f>
        <v>21462</v>
      </c>
      <c r="BE555" s="303">
        <v>1528</v>
      </c>
      <c r="BF555" s="303">
        <v>1823</v>
      </c>
      <c r="BG555" s="303">
        <v>3323</v>
      </c>
      <c r="BH555" s="303">
        <v>2618</v>
      </c>
      <c r="BI555" s="303">
        <v>2415</v>
      </c>
      <c r="BJ555" s="303">
        <v>4492</v>
      </c>
      <c r="BK555" s="303">
        <v>2819</v>
      </c>
      <c r="BL555" s="303">
        <v>2444</v>
      </c>
      <c r="BM555" s="313">
        <f>SUM(BN555:BR555)</f>
        <v>7676</v>
      </c>
      <c r="BN555" s="303">
        <v>1641</v>
      </c>
      <c r="BO555" s="303">
        <v>1574</v>
      </c>
      <c r="BP555" s="303">
        <v>1310</v>
      </c>
      <c r="BQ555" s="303">
        <v>366</v>
      </c>
      <c r="BR555" s="303">
        <v>2785</v>
      </c>
      <c r="BS555" s="313">
        <f>SUM(BT555:CE555)</f>
        <v>11864</v>
      </c>
      <c r="BT555" s="348">
        <v>646</v>
      </c>
      <c r="BU555" s="303">
        <v>1196</v>
      </c>
      <c r="BV555" s="303">
        <v>257</v>
      </c>
      <c r="BW555" s="303">
        <v>186</v>
      </c>
      <c r="BX555" s="303">
        <v>515</v>
      </c>
      <c r="BY555" s="303">
        <v>3498</v>
      </c>
      <c r="BZ555" s="303">
        <v>758</v>
      </c>
      <c r="CA555" s="303">
        <v>639</v>
      </c>
      <c r="CB555" s="303">
        <v>1580</v>
      </c>
      <c r="CC555" s="303">
        <v>755</v>
      </c>
      <c r="CD555" s="303">
        <v>1075</v>
      </c>
      <c r="CE555" s="303">
        <v>759</v>
      </c>
      <c r="CF555" s="313">
        <f>SUM(CG555:CS555)</f>
        <v>13258</v>
      </c>
      <c r="CG555" s="303">
        <v>369</v>
      </c>
      <c r="CH555" s="303">
        <v>944</v>
      </c>
      <c r="CI555" s="303">
        <v>657</v>
      </c>
      <c r="CJ555" s="303">
        <v>1297</v>
      </c>
      <c r="CK555" s="303">
        <v>3771</v>
      </c>
      <c r="CL555" s="303">
        <v>325</v>
      </c>
      <c r="CM555" s="303">
        <v>2214</v>
      </c>
      <c r="CN555" s="303">
        <v>308</v>
      </c>
      <c r="CO555" s="303">
        <v>80</v>
      </c>
      <c r="CP555" s="303">
        <v>355</v>
      </c>
      <c r="CQ555" s="303">
        <v>1761</v>
      </c>
      <c r="CR555" s="303">
        <v>817</v>
      </c>
      <c r="CS555" s="303">
        <v>360</v>
      </c>
      <c r="CT555" s="313">
        <f>SUM(CU555:CY555)</f>
        <v>12208</v>
      </c>
      <c r="CU555" s="303">
        <v>4544</v>
      </c>
      <c r="CV555" s="303">
        <v>2703</v>
      </c>
      <c r="CW555" s="303">
        <v>988</v>
      </c>
      <c r="CX555" s="303">
        <v>1417</v>
      </c>
      <c r="CY555" s="303">
        <v>2556</v>
      </c>
      <c r="CZ555" s="313">
        <f>SUM(DA555:DF555)</f>
        <v>10614</v>
      </c>
      <c r="DA555" s="303">
        <v>408</v>
      </c>
      <c r="DB555" s="303">
        <v>323</v>
      </c>
      <c r="DC555" s="303">
        <v>1758</v>
      </c>
      <c r="DD555" s="303">
        <v>4771</v>
      </c>
      <c r="DE555" s="303">
        <v>1910</v>
      </c>
      <c r="DF555" s="303">
        <v>1444</v>
      </c>
      <c r="DG555" s="313">
        <f>AM555+BS555+B555+O555+X555+AC555+AJ555+BD555+CF555+AX555+BM555+CT555+CZ555</f>
        <v>136855</v>
      </c>
      <c r="DH555" s="313">
        <f>SUM(DI555:DK555)</f>
        <v>699</v>
      </c>
      <c r="DI555" s="303">
        <v>193</v>
      </c>
      <c r="DJ555" s="303">
        <v>426</v>
      </c>
      <c r="DK555" s="303">
        <v>80</v>
      </c>
      <c r="DL555" s="314">
        <f>SUM(DM555:DN555)</f>
        <v>361</v>
      </c>
      <c r="DM555" s="303">
        <v>269</v>
      </c>
      <c r="DN555" s="316">
        <v>92</v>
      </c>
    </row>
    <row r="556" spans="1:118" s="6" customFormat="1" ht="17.100000000000001" customHeight="1">
      <c r="A556" s="282" t="s">
        <v>656</v>
      </c>
      <c r="B556" s="313"/>
      <c r="C556" s="303"/>
      <c r="D556" s="303"/>
      <c r="E556" s="303"/>
      <c r="F556" s="303"/>
      <c r="G556" s="303"/>
      <c r="H556" s="303"/>
      <c r="I556" s="303"/>
      <c r="J556" s="303"/>
      <c r="K556" s="303"/>
      <c r="L556" s="303"/>
      <c r="M556" s="303"/>
      <c r="N556" s="303"/>
      <c r="O556" s="313"/>
      <c r="P556" s="303"/>
      <c r="Q556" s="303"/>
      <c r="R556" s="303"/>
      <c r="S556" s="303"/>
      <c r="T556" s="303"/>
      <c r="U556" s="303"/>
      <c r="V556" s="303"/>
      <c r="W556" s="303"/>
      <c r="X556" s="313"/>
      <c r="Y556" s="303"/>
      <c r="Z556" s="303"/>
      <c r="AA556" s="303"/>
      <c r="AB556" s="303"/>
      <c r="AC556" s="313"/>
      <c r="AD556" s="303"/>
      <c r="AE556" s="303"/>
      <c r="AF556" s="303"/>
      <c r="AG556" s="303"/>
      <c r="AH556" s="303"/>
      <c r="AI556" s="303"/>
      <c r="AJ556" s="313"/>
      <c r="AK556" s="303"/>
      <c r="AL556" s="303"/>
      <c r="AM556" s="313"/>
      <c r="AN556" s="303"/>
      <c r="AO556" s="303"/>
      <c r="AP556" s="303"/>
      <c r="AQ556" s="303"/>
      <c r="AR556" s="303"/>
      <c r="AS556" s="303"/>
      <c r="AT556" s="303"/>
      <c r="AU556" s="303"/>
      <c r="AV556" s="303"/>
      <c r="AW556" s="303"/>
      <c r="AX556" s="313"/>
      <c r="AY556" s="303"/>
      <c r="AZ556" s="303"/>
      <c r="BA556" s="303"/>
      <c r="BB556" s="303"/>
      <c r="BC556" s="303"/>
      <c r="BD556" s="313"/>
      <c r="BE556" s="303"/>
      <c r="BF556" s="303"/>
      <c r="BG556" s="303"/>
      <c r="BH556" s="303"/>
      <c r="BI556" s="303"/>
      <c r="BJ556" s="303"/>
      <c r="BK556" s="303"/>
      <c r="BL556" s="303"/>
      <c r="BM556" s="313"/>
      <c r="BN556" s="303"/>
      <c r="BO556" s="303"/>
      <c r="BP556" s="303"/>
      <c r="BQ556" s="303"/>
      <c r="BR556" s="303"/>
      <c r="BS556" s="313"/>
      <c r="BT556" s="348"/>
      <c r="BU556" s="303"/>
      <c r="BV556" s="303"/>
      <c r="BW556" s="303"/>
      <c r="BX556" s="303"/>
      <c r="BY556" s="303"/>
      <c r="BZ556" s="303"/>
      <c r="CA556" s="303"/>
      <c r="CB556" s="303"/>
      <c r="CC556" s="303"/>
      <c r="CD556" s="303"/>
      <c r="CE556" s="303"/>
      <c r="CF556" s="313"/>
      <c r="CG556" s="303"/>
      <c r="CH556" s="303"/>
      <c r="CI556" s="303"/>
      <c r="CJ556" s="303"/>
      <c r="CK556" s="303"/>
      <c r="CL556" s="303"/>
      <c r="CM556" s="303"/>
      <c r="CN556" s="303"/>
      <c r="CO556" s="303"/>
      <c r="CP556" s="303"/>
      <c r="CQ556" s="303"/>
      <c r="CR556" s="303"/>
      <c r="CS556" s="303"/>
      <c r="CT556" s="313"/>
      <c r="CU556" s="303"/>
      <c r="CV556" s="303"/>
      <c r="CW556" s="303"/>
      <c r="CX556" s="303"/>
      <c r="CY556" s="303"/>
      <c r="CZ556" s="313"/>
      <c r="DA556" s="303"/>
      <c r="DB556" s="303"/>
      <c r="DC556" s="303"/>
      <c r="DD556" s="303"/>
      <c r="DE556" s="303"/>
      <c r="DF556" s="303"/>
      <c r="DG556" s="313"/>
      <c r="DH556" s="313"/>
      <c r="DI556" s="303"/>
      <c r="DJ556" s="303"/>
      <c r="DK556" s="303"/>
      <c r="DL556" s="314"/>
      <c r="DM556" s="303"/>
      <c r="DN556" s="316"/>
    </row>
    <row r="557" spans="1:118" s="6" customFormat="1" ht="17.100000000000001" customHeight="1">
      <c r="A557" s="279" t="s">
        <v>48</v>
      </c>
      <c r="B557" s="313">
        <f>SUM(C557:N557)</f>
        <v>1919</v>
      </c>
      <c r="C557" s="303">
        <v>151</v>
      </c>
      <c r="D557" s="303">
        <v>89</v>
      </c>
      <c r="E557" s="303">
        <v>99</v>
      </c>
      <c r="F557" s="303">
        <v>37</v>
      </c>
      <c r="G557" s="303">
        <v>136</v>
      </c>
      <c r="H557" s="303">
        <v>321</v>
      </c>
      <c r="I557" s="303">
        <v>213</v>
      </c>
      <c r="J557" s="303">
        <v>69</v>
      </c>
      <c r="K557" s="303">
        <v>142</v>
      </c>
      <c r="L557" s="303">
        <v>369</v>
      </c>
      <c r="M557" s="303">
        <v>109</v>
      </c>
      <c r="N557" s="303">
        <v>184</v>
      </c>
      <c r="O557" s="313">
        <f>SUM(P557:W557)</f>
        <v>807</v>
      </c>
      <c r="P557" s="303">
        <v>140</v>
      </c>
      <c r="Q557" s="303">
        <v>186</v>
      </c>
      <c r="R557" s="303">
        <v>76</v>
      </c>
      <c r="S557" s="303">
        <v>69</v>
      </c>
      <c r="T557" s="303">
        <v>89</v>
      </c>
      <c r="U557" s="303">
        <v>110</v>
      </c>
      <c r="V557" s="303">
        <v>86</v>
      </c>
      <c r="W557" s="303">
        <v>51</v>
      </c>
      <c r="X557" s="313">
        <f>SUM(Y557:AB557)</f>
        <v>995</v>
      </c>
      <c r="Y557" s="303">
        <v>156</v>
      </c>
      <c r="Z557" s="303">
        <v>265</v>
      </c>
      <c r="AA557" s="303">
        <v>343</v>
      </c>
      <c r="AB557" s="303">
        <v>231</v>
      </c>
      <c r="AC557" s="313">
        <f>SUM(AD557:AI557)</f>
        <v>758</v>
      </c>
      <c r="AD557" s="303">
        <v>60</v>
      </c>
      <c r="AE557" s="303">
        <v>141</v>
      </c>
      <c r="AF557" s="303">
        <v>66</v>
      </c>
      <c r="AG557" s="303">
        <v>152</v>
      </c>
      <c r="AH557" s="303">
        <v>131</v>
      </c>
      <c r="AI557" s="303">
        <v>208</v>
      </c>
      <c r="AJ557" s="313">
        <f>SUM(AK557:AL557)</f>
        <v>49</v>
      </c>
      <c r="AK557" s="303">
        <v>26</v>
      </c>
      <c r="AL557" s="303">
        <v>23</v>
      </c>
      <c r="AM557" s="313">
        <f>SUM(AN557:AW557)</f>
        <v>1583</v>
      </c>
      <c r="AN557" s="303">
        <v>103</v>
      </c>
      <c r="AO557" s="303">
        <v>101</v>
      </c>
      <c r="AP557" s="303">
        <v>169</v>
      </c>
      <c r="AQ557" s="303">
        <v>61</v>
      </c>
      <c r="AR557" s="303">
        <v>227</v>
      </c>
      <c r="AS557" s="303">
        <v>79</v>
      </c>
      <c r="AT557" s="303">
        <v>266</v>
      </c>
      <c r="AU557" s="303">
        <v>248</v>
      </c>
      <c r="AV557" s="303">
        <v>185</v>
      </c>
      <c r="AW557" s="303">
        <v>144</v>
      </c>
      <c r="AX557" s="313">
        <f>SUM(AY557:BC557)</f>
        <v>2110</v>
      </c>
      <c r="AY557" s="303">
        <v>160</v>
      </c>
      <c r="AZ557" s="303">
        <v>990</v>
      </c>
      <c r="BA557" s="303">
        <v>253</v>
      </c>
      <c r="BB557" s="303">
        <v>494</v>
      </c>
      <c r="BC557" s="303">
        <v>213</v>
      </c>
      <c r="BD557" s="313">
        <f>SUM(BE557:BL557)</f>
        <v>3095</v>
      </c>
      <c r="BE557" s="303">
        <v>350</v>
      </c>
      <c r="BF557" s="303">
        <v>330</v>
      </c>
      <c r="BG557" s="303">
        <v>421</v>
      </c>
      <c r="BH557" s="303">
        <v>346</v>
      </c>
      <c r="BI557" s="303">
        <v>489</v>
      </c>
      <c r="BJ557" s="303">
        <v>471</v>
      </c>
      <c r="BK557" s="303">
        <v>396</v>
      </c>
      <c r="BL557" s="303">
        <v>292</v>
      </c>
      <c r="BM557" s="313">
        <f>SUM(BN557:BR557)</f>
        <v>846</v>
      </c>
      <c r="BN557" s="303">
        <v>166</v>
      </c>
      <c r="BO557" s="303">
        <v>172</v>
      </c>
      <c r="BP557" s="303">
        <v>119</v>
      </c>
      <c r="BQ557" s="303">
        <v>73</v>
      </c>
      <c r="BR557" s="303">
        <v>316</v>
      </c>
      <c r="BS557" s="313">
        <f>SUM(BT557:CE557)</f>
        <v>1604</v>
      </c>
      <c r="BT557" s="348">
        <v>86</v>
      </c>
      <c r="BU557" s="303">
        <v>195</v>
      </c>
      <c r="BV557" s="303">
        <v>58</v>
      </c>
      <c r="BW557" s="303">
        <v>28</v>
      </c>
      <c r="BX557" s="303">
        <v>97</v>
      </c>
      <c r="BY557" s="303">
        <v>450</v>
      </c>
      <c r="BZ557" s="303">
        <v>111</v>
      </c>
      <c r="CA557" s="303">
        <v>77</v>
      </c>
      <c r="CB557" s="303">
        <v>170</v>
      </c>
      <c r="CC557" s="303">
        <v>128</v>
      </c>
      <c r="CD557" s="303">
        <v>126</v>
      </c>
      <c r="CE557" s="303">
        <v>78</v>
      </c>
      <c r="CF557" s="313">
        <f>SUM(CG557:CS557)</f>
        <v>1645</v>
      </c>
      <c r="CG557" s="303">
        <v>47</v>
      </c>
      <c r="CH557" s="303">
        <v>108</v>
      </c>
      <c r="CI557" s="303">
        <v>97</v>
      </c>
      <c r="CJ557" s="303">
        <v>171</v>
      </c>
      <c r="CK557" s="303">
        <v>385</v>
      </c>
      <c r="CL557" s="303">
        <v>70</v>
      </c>
      <c r="CM557" s="303">
        <v>295</v>
      </c>
      <c r="CN557" s="303">
        <v>48</v>
      </c>
      <c r="CO557" s="303">
        <v>21</v>
      </c>
      <c r="CP557" s="303">
        <v>66</v>
      </c>
      <c r="CQ557" s="303">
        <v>182</v>
      </c>
      <c r="CR557" s="303">
        <v>84</v>
      </c>
      <c r="CS557" s="303">
        <v>71</v>
      </c>
      <c r="CT557" s="313">
        <f>SUM(CU557:CY557)</f>
        <v>1161</v>
      </c>
      <c r="CU557" s="303">
        <v>370</v>
      </c>
      <c r="CV557" s="303">
        <v>287</v>
      </c>
      <c r="CW557" s="303">
        <v>130</v>
      </c>
      <c r="CX557" s="303">
        <v>149</v>
      </c>
      <c r="CY557" s="303">
        <v>225</v>
      </c>
      <c r="CZ557" s="313">
        <f>SUM(DA557:DF557)</f>
        <v>1229</v>
      </c>
      <c r="DA557" s="303">
        <v>66</v>
      </c>
      <c r="DB557" s="303">
        <v>49</v>
      </c>
      <c r="DC557" s="303">
        <v>241</v>
      </c>
      <c r="DD557" s="303">
        <v>454</v>
      </c>
      <c r="DE557" s="303">
        <v>264</v>
      </c>
      <c r="DF557" s="303">
        <v>155</v>
      </c>
      <c r="DG557" s="313">
        <f>AM557+BS557+B557+O557+X557+AC557+AJ557+BD557+CF557+AX557+BM557+CT557+CZ557</f>
        <v>17801</v>
      </c>
      <c r="DH557" s="313">
        <f>SUM(DI557:DK557)</f>
        <v>217</v>
      </c>
      <c r="DI557" s="303">
        <v>63</v>
      </c>
      <c r="DJ557" s="303">
        <v>112</v>
      </c>
      <c r="DK557" s="303">
        <v>42</v>
      </c>
      <c r="DL557" s="314">
        <f>SUM(DM557:DN557)</f>
        <v>266</v>
      </c>
      <c r="DM557" s="303">
        <v>232</v>
      </c>
      <c r="DN557" s="316">
        <v>34</v>
      </c>
    </row>
    <row r="558" spans="1:118" s="6" customFormat="1" ht="17.100000000000001" customHeight="1">
      <c r="A558" s="279" t="s">
        <v>646</v>
      </c>
      <c r="B558" s="313">
        <f>SUM(C558:N558)</f>
        <v>124339</v>
      </c>
      <c r="C558" s="303">
        <v>9392</v>
      </c>
      <c r="D558" s="303">
        <v>4980</v>
      </c>
      <c r="E558" s="303">
        <v>4710</v>
      </c>
      <c r="F558" s="303">
        <v>1910</v>
      </c>
      <c r="G558" s="303">
        <v>7592</v>
      </c>
      <c r="H558" s="303">
        <v>20156</v>
      </c>
      <c r="I558" s="303">
        <v>16234</v>
      </c>
      <c r="J558" s="303">
        <v>4126</v>
      </c>
      <c r="K558" s="303">
        <v>8954</v>
      </c>
      <c r="L558" s="303">
        <v>28291</v>
      </c>
      <c r="M558" s="303">
        <v>7010</v>
      </c>
      <c r="N558" s="303">
        <v>10984</v>
      </c>
      <c r="O558" s="313">
        <f>SUM(P558:W558)</f>
        <v>42810</v>
      </c>
      <c r="P558" s="303">
        <v>8010</v>
      </c>
      <c r="Q558" s="303">
        <v>8903</v>
      </c>
      <c r="R558" s="303">
        <v>3829</v>
      </c>
      <c r="S558" s="303">
        <v>3377</v>
      </c>
      <c r="T558" s="303">
        <v>3793</v>
      </c>
      <c r="U558" s="303">
        <v>7332</v>
      </c>
      <c r="V558" s="303">
        <v>4876</v>
      </c>
      <c r="W558" s="303">
        <v>2690</v>
      </c>
      <c r="X558" s="313">
        <f>SUM(Y558:AB558)</f>
        <v>60015</v>
      </c>
      <c r="Y558" s="303">
        <v>9595</v>
      </c>
      <c r="Z558" s="303">
        <v>14458</v>
      </c>
      <c r="AA558" s="303">
        <v>22063</v>
      </c>
      <c r="AB558" s="303">
        <v>13899</v>
      </c>
      <c r="AC558" s="313">
        <f>SUM(AD558:AI558)</f>
        <v>46791</v>
      </c>
      <c r="AD558" s="303">
        <v>4901</v>
      </c>
      <c r="AE558" s="303">
        <v>7937</v>
      </c>
      <c r="AF558" s="303">
        <v>3513</v>
      </c>
      <c r="AG558" s="303">
        <v>11079</v>
      </c>
      <c r="AH558" s="303">
        <v>7178</v>
      </c>
      <c r="AI558" s="303">
        <v>12183</v>
      </c>
      <c r="AJ558" s="313">
        <f>SUM(AK558:AL558)</f>
        <v>2998</v>
      </c>
      <c r="AK558" s="303">
        <v>1350</v>
      </c>
      <c r="AL558" s="303">
        <v>1648</v>
      </c>
      <c r="AM558" s="313">
        <f>SUM(AN558:AW558)</f>
        <v>86428</v>
      </c>
      <c r="AN558" s="303">
        <v>7769</v>
      </c>
      <c r="AO558" s="303">
        <v>5527</v>
      </c>
      <c r="AP558" s="303">
        <v>10699</v>
      </c>
      <c r="AQ558" s="303">
        <v>2876</v>
      </c>
      <c r="AR558" s="303">
        <v>12541</v>
      </c>
      <c r="AS558" s="303">
        <v>4513</v>
      </c>
      <c r="AT558" s="303">
        <v>12784</v>
      </c>
      <c r="AU558" s="303">
        <v>12590</v>
      </c>
      <c r="AV558" s="303">
        <v>9577</v>
      </c>
      <c r="AW558" s="303">
        <v>7552</v>
      </c>
      <c r="AX558" s="313">
        <f>SUM(AY558:BC558)</f>
        <v>182520</v>
      </c>
      <c r="AY558" s="303">
        <v>11393</v>
      </c>
      <c r="AZ558" s="303">
        <v>94312</v>
      </c>
      <c r="BA558" s="303">
        <v>15402</v>
      </c>
      <c r="BB558" s="303">
        <v>46578</v>
      </c>
      <c r="BC558" s="303">
        <v>14835</v>
      </c>
      <c r="BD558" s="313">
        <f>SUM(BE558:BL558)</f>
        <v>220215</v>
      </c>
      <c r="BE558" s="303">
        <v>31216</v>
      </c>
      <c r="BF558" s="303">
        <v>21558</v>
      </c>
      <c r="BG558" s="303">
        <v>27708</v>
      </c>
      <c r="BH558" s="303">
        <v>23623</v>
      </c>
      <c r="BI558" s="303">
        <v>36921</v>
      </c>
      <c r="BJ558" s="303">
        <v>30497</v>
      </c>
      <c r="BK558" s="303">
        <v>28142</v>
      </c>
      <c r="BL558" s="303">
        <v>20550</v>
      </c>
      <c r="BM558" s="313">
        <f>SUM(BN558:BR558)</f>
        <v>58883</v>
      </c>
      <c r="BN558" s="303">
        <v>11805</v>
      </c>
      <c r="BO558" s="303">
        <v>11970</v>
      </c>
      <c r="BP558" s="303">
        <v>7221</v>
      </c>
      <c r="BQ558" s="303">
        <v>4755</v>
      </c>
      <c r="BR558" s="303">
        <v>23132</v>
      </c>
      <c r="BS558" s="313">
        <f>SUM(BT558:CE558)</f>
        <v>95386</v>
      </c>
      <c r="BT558" s="348">
        <v>4709</v>
      </c>
      <c r="BU558" s="303">
        <v>10146</v>
      </c>
      <c r="BV558" s="303">
        <v>3219</v>
      </c>
      <c r="BW558" s="303">
        <v>1179</v>
      </c>
      <c r="BX558" s="303">
        <v>4875</v>
      </c>
      <c r="BY558" s="303">
        <v>28134</v>
      </c>
      <c r="BZ558" s="303">
        <v>7199</v>
      </c>
      <c r="CA558" s="303">
        <v>5317</v>
      </c>
      <c r="CB558" s="303">
        <v>12019</v>
      </c>
      <c r="CC558" s="303">
        <v>6728</v>
      </c>
      <c r="CD558" s="303">
        <v>6500</v>
      </c>
      <c r="CE558" s="303">
        <v>5361</v>
      </c>
      <c r="CF558" s="313">
        <f>SUM(CG558:CS558)</f>
        <v>92212</v>
      </c>
      <c r="CG558" s="303">
        <v>1897</v>
      </c>
      <c r="CH558" s="303">
        <v>4969</v>
      </c>
      <c r="CI558" s="303">
        <v>4462</v>
      </c>
      <c r="CJ558" s="303">
        <v>10841</v>
      </c>
      <c r="CK558" s="303">
        <v>24382</v>
      </c>
      <c r="CL558" s="303">
        <v>2900</v>
      </c>
      <c r="CM558" s="303">
        <v>16335</v>
      </c>
      <c r="CN558" s="303">
        <v>2080</v>
      </c>
      <c r="CO558" s="303">
        <v>743</v>
      </c>
      <c r="CP558" s="303">
        <v>3150</v>
      </c>
      <c r="CQ558" s="303">
        <v>10383</v>
      </c>
      <c r="CR558" s="303">
        <v>6124</v>
      </c>
      <c r="CS558" s="303">
        <v>3946</v>
      </c>
      <c r="CT558" s="313">
        <f>SUM(CU558:CY558)</f>
        <v>70839</v>
      </c>
      <c r="CU558" s="303">
        <v>23653</v>
      </c>
      <c r="CV558" s="303">
        <v>15795</v>
      </c>
      <c r="CW558" s="303">
        <v>8232</v>
      </c>
      <c r="CX558" s="303">
        <v>9453</v>
      </c>
      <c r="CY558" s="303">
        <v>13706</v>
      </c>
      <c r="CZ558" s="313">
        <f>SUM(DA558:DF558)</f>
        <v>89532</v>
      </c>
      <c r="DA558" s="303">
        <v>3035</v>
      </c>
      <c r="DB558" s="303">
        <v>2541</v>
      </c>
      <c r="DC558" s="303">
        <v>21512</v>
      </c>
      <c r="DD558" s="303">
        <v>33783</v>
      </c>
      <c r="DE558" s="303">
        <v>19117</v>
      </c>
      <c r="DF558" s="303">
        <v>9544</v>
      </c>
      <c r="DG558" s="313">
        <f>AM558+BS558+B558+O558+X558+AC558+AJ558+BD558+CF558+AX558+BM558+CT558+CZ558</f>
        <v>1172968</v>
      </c>
      <c r="DH558" s="313">
        <f>SUM(DI558:DK558)</f>
        <v>17096</v>
      </c>
      <c r="DI558" s="303">
        <v>4343</v>
      </c>
      <c r="DJ558" s="303">
        <v>10324</v>
      </c>
      <c r="DK558" s="303">
        <v>2429</v>
      </c>
      <c r="DL558" s="314">
        <f>SUM(DM558:DN558)</f>
        <v>18848</v>
      </c>
      <c r="DM558" s="303">
        <v>16358</v>
      </c>
      <c r="DN558" s="316">
        <v>2490</v>
      </c>
    </row>
    <row r="559" spans="1:118" s="6" customFormat="1" ht="17.100000000000001" customHeight="1">
      <c r="A559" s="480" t="s">
        <v>647</v>
      </c>
      <c r="B559" s="313">
        <f>SUM(C559:N559)</f>
        <v>36833</v>
      </c>
      <c r="C559" s="303">
        <v>2878</v>
      </c>
      <c r="D559" s="303">
        <v>1403</v>
      </c>
      <c r="E559" s="303">
        <v>1398</v>
      </c>
      <c r="F559" s="303">
        <v>637</v>
      </c>
      <c r="G559" s="303">
        <v>2053</v>
      </c>
      <c r="H559" s="303">
        <v>6207</v>
      </c>
      <c r="I559" s="303">
        <v>4407</v>
      </c>
      <c r="J559" s="303">
        <v>1197</v>
      </c>
      <c r="K559" s="303">
        <v>2701</v>
      </c>
      <c r="L559" s="303">
        <v>8019</v>
      </c>
      <c r="M559" s="303">
        <v>1956</v>
      </c>
      <c r="N559" s="303">
        <v>3977</v>
      </c>
      <c r="O559" s="313">
        <f>SUM(P559:W559)</f>
        <v>12589</v>
      </c>
      <c r="P559" s="303">
        <v>2499</v>
      </c>
      <c r="Q559" s="303">
        <v>2659</v>
      </c>
      <c r="R559" s="303">
        <v>1208</v>
      </c>
      <c r="S559" s="303">
        <v>905</v>
      </c>
      <c r="T559" s="303">
        <v>1247</v>
      </c>
      <c r="U559" s="303">
        <v>1832</v>
      </c>
      <c r="V559" s="303">
        <v>1431</v>
      </c>
      <c r="W559" s="303">
        <v>808</v>
      </c>
      <c r="X559" s="313">
        <f>SUM(Y559:AB559)</f>
        <v>19027</v>
      </c>
      <c r="Y559" s="303">
        <v>3167</v>
      </c>
      <c r="Z559" s="303">
        <v>4440</v>
      </c>
      <c r="AA559" s="303">
        <v>7297</v>
      </c>
      <c r="AB559" s="303">
        <v>4123</v>
      </c>
      <c r="AC559" s="313">
        <f>SUM(AD559:AI559)</f>
        <v>14145</v>
      </c>
      <c r="AD559" s="303">
        <v>1225</v>
      </c>
      <c r="AE559" s="303">
        <v>2605</v>
      </c>
      <c r="AF559" s="303">
        <v>897</v>
      </c>
      <c r="AG559" s="303">
        <v>3589</v>
      </c>
      <c r="AH559" s="303">
        <v>2017</v>
      </c>
      <c r="AI559" s="303">
        <v>3812</v>
      </c>
      <c r="AJ559" s="313">
        <f>SUM(AK559:AL559)</f>
        <v>1095</v>
      </c>
      <c r="AK559" s="303">
        <v>495</v>
      </c>
      <c r="AL559" s="303">
        <v>600</v>
      </c>
      <c r="AM559" s="313">
        <f>SUM(AN559:AW559)</f>
        <v>26182</v>
      </c>
      <c r="AN559" s="303">
        <v>2073</v>
      </c>
      <c r="AO559" s="303">
        <v>1838</v>
      </c>
      <c r="AP559" s="303">
        <v>3214</v>
      </c>
      <c r="AQ559" s="303">
        <v>869</v>
      </c>
      <c r="AR559" s="303">
        <v>4128</v>
      </c>
      <c r="AS559" s="303">
        <v>1110</v>
      </c>
      <c r="AT559" s="303">
        <v>4022</v>
      </c>
      <c r="AU559" s="303">
        <v>3702</v>
      </c>
      <c r="AV559" s="303">
        <v>3169</v>
      </c>
      <c r="AW559" s="303">
        <v>2057</v>
      </c>
      <c r="AX559" s="313">
        <f>SUM(AY559:BC559)</f>
        <v>51732</v>
      </c>
      <c r="AY559" s="303">
        <v>2799</v>
      </c>
      <c r="AZ559" s="303">
        <v>27869</v>
      </c>
      <c r="BA559" s="303">
        <v>4987</v>
      </c>
      <c r="BB559" s="303">
        <v>12150</v>
      </c>
      <c r="BC559" s="303">
        <v>3927</v>
      </c>
      <c r="BD559" s="313">
        <f>SUM(BE559:BL559)</f>
        <v>92216</v>
      </c>
      <c r="BE559" s="303">
        <v>15681</v>
      </c>
      <c r="BF559" s="303">
        <v>8467</v>
      </c>
      <c r="BG559" s="303">
        <v>10889</v>
      </c>
      <c r="BH559" s="303">
        <v>9021</v>
      </c>
      <c r="BI559" s="303">
        <v>16643</v>
      </c>
      <c r="BJ559" s="303">
        <v>11816</v>
      </c>
      <c r="BK559" s="303">
        <v>11662</v>
      </c>
      <c r="BL559" s="303">
        <v>8037</v>
      </c>
      <c r="BM559" s="313">
        <f>SUM(BN559:BR559)</f>
        <v>16262</v>
      </c>
      <c r="BN559" s="303">
        <v>3095</v>
      </c>
      <c r="BO559" s="303">
        <v>3738</v>
      </c>
      <c r="BP559" s="303">
        <v>2011</v>
      </c>
      <c r="BQ559" s="303">
        <v>1357</v>
      </c>
      <c r="BR559" s="303">
        <v>6061</v>
      </c>
      <c r="BS559" s="313">
        <f>SUM(BT559:CE559)</f>
        <v>30751</v>
      </c>
      <c r="BT559" s="348">
        <v>1556</v>
      </c>
      <c r="BU559" s="303">
        <v>3172</v>
      </c>
      <c r="BV559" s="303">
        <v>1175</v>
      </c>
      <c r="BW559" s="303">
        <v>320</v>
      </c>
      <c r="BX559" s="303">
        <v>1567</v>
      </c>
      <c r="BY559" s="303">
        <v>9401</v>
      </c>
      <c r="BZ559" s="303">
        <v>2416</v>
      </c>
      <c r="CA559" s="303">
        <v>1787</v>
      </c>
      <c r="CB559" s="303">
        <v>3681</v>
      </c>
      <c r="CC559" s="303">
        <v>2068</v>
      </c>
      <c r="CD559" s="303">
        <v>1984</v>
      </c>
      <c r="CE559" s="303">
        <v>1624</v>
      </c>
      <c r="CF559" s="313">
        <f>SUM(CG559:CS559)</f>
        <v>30810</v>
      </c>
      <c r="CG559" s="303">
        <v>597</v>
      </c>
      <c r="CH559" s="303">
        <v>1451</v>
      </c>
      <c r="CI559" s="303">
        <v>1350</v>
      </c>
      <c r="CJ559" s="303">
        <v>3481</v>
      </c>
      <c r="CK559" s="303">
        <v>9054</v>
      </c>
      <c r="CL559" s="303">
        <v>1059</v>
      </c>
      <c r="CM559" s="303">
        <v>5437</v>
      </c>
      <c r="CN559" s="303">
        <v>719</v>
      </c>
      <c r="CO559" s="303">
        <v>208</v>
      </c>
      <c r="CP559" s="303">
        <v>1063</v>
      </c>
      <c r="CQ559" s="303">
        <v>3054</v>
      </c>
      <c r="CR559" s="303">
        <v>1914</v>
      </c>
      <c r="CS559" s="303">
        <v>1423</v>
      </c>
      <c r="CT559" s="313">
        <f>SUM(CU559:CY559)</f>
        <v>21015</v>
      </c>
      <c r="CU559" s="303">
        <v>7207</v>
      </c>
      <c r="CV559" s="303">
        <v>4771</v>
      </c>
      <c r="CW559" s="303">
        <v>2552</v>
      </c>
      <c r="CX559" s="303">
        <v>2372</v>
      </c>
      <c r="CY559" s="303">
        <v>4113</v>
      </c>
      <c r="CZ559" s="313">
        <f>SUM(DA559:DF559)</f>
        <v>29550</v>
      </c>
      <c r="DA559" s="303">
        <v>894</v>
      </c>
      <c r="DB559" s="303">
        <v>783</v>
      </c>
      <c r="DC559" s="303">
        <v>7854</v>
      </c>
      <c r="DD559" s="303">
        <v>10698</v>
      </c>
      <c r="DE559" s="303">
        <v>6470</v>
      </c>
      <c r="DF559" s="303">
        <v>2851</v>
      </c>
      <c r="DG559" s="313">
        <f>AM559+BS559+B559+O559+X559+AC559+AJ559+BD559+CF559+AX559+BM559+CT559+CZ559</f>
        <v>382207</v>
      </c>
      <c r="DH559" s="313">
        <f>SUM(DI559:DK559)</f>
        <v>4903</v>
      </c>
      <c r="DI559" s="303">
        <v>1333</v>
      </c>
      <c r="DJ559" s="303">
        <v>2701</v>
      </c>
      <c r="DK559" s="303">
        <v>869</v>
      </c>
      <c r="DL559" s="314">
        <f>SUM(DM559:DN559)</f>
        <v>4665</v>
      </c>
      <c r="DM559" s="303">
        <v>4584</v>
      </c>
      <c r="DN559" s="316">
        <v>81</v>
      </c>
    </row>
    <row r="560" spans="1:118" s="6" customFormat="1" ht="17.100000000000001" customHeight="1">
      <c r="A560" s="480" t="s">
        <v>648</v>
      </c>
      <c r="B560" s="313">
        <f>SUM(C560:N560)</f>
        <v>65101</v>
      </c>
      <c r="C560" s="303">
        <v>5101</v>
      </c>
      <c r="D560" s="303">
        <v>2726</v>
      </c>
      <c r="E560" s="303">
        <v>2498</v>
      </c>
      <c r="F560" s="303">
        <v>933</v>
      </c>
      <c r="G560" s="303">
        <v>3875</v>
      </c>
      <c r="H560" s="303">
        <v>10620</v>
      </c>
      <c r="I560" s="303">
        <v>8164</v>
      </c>
      <c r="J560" s="303">
        <v>2090</v>
      </c>
      <c r="K560" s="303">
        <v>4736</v>
      </c>
      <c r="L560" s="303">
        <v>15276</v>
      </c>
      <c r="M560" s="303">
        <v>3491</v>
      </c>
      <c r="N560" s="303">
        <v>5591</v>
      </c>
      <c r="O560" s="313">
        <f>SUM(P560:W560)</f>
        <v>23065</v>
      </c>
      <c r="P560" s="303">
        <v>4186</v>
      </c>
      <c r="Q560" s="303">
        <v>4894</v>
      </c>
      <c r="R560" s="303">
        <v>2118</v>
      </c>
      <c r="S560" s="303">
        <v>1755</v>
      </c>
      <c r="T560" s="303">
        <v>2072</v>
      </c>
      <c r="U560" s="303">
        <v>4139</v>
      </c>
      <c r="V560" s="303">
        <v>2557</v>
      </c>
      <c r="W560" s="303">
        <v>1344</v>
      </c>
      <c r="X560" s="313">
        <f>SUM(Y560:AB560)</f>
        <v>29495</v>
      </c>
      <c r="Y560" s="303">
        <v>4878</v>
      </c>
      <c r="Z560" s="303">
        <v>7094</v>
      </c>
      <c r="AA560" s="303">
        <v>10588</v>
      </c>
      <c r="AB560" s="303">
        <v>6935</v>
      </c>
      <c r="AC560" s="313">
        <f>SUM(AD560:AI560)</f>
        <v>24983</v>
      </c>
      <c r="AD560" s="303">
        <v>2712</v>
      </c>
      <c r="AE560" s="303">
        <v>4135</v>
      </c>
      <c r="AF560" s="303">
        <v>2017</v>
      </c>
      <c r="AG560" s="303">
        <v>5890</v>
      </c>
      <c r="AH560" s="303">
        <v>3784</v>
      </c>
      <c r="AI560" s="303">
        <v>6445</v>
      </c>
      <c r="AJ560" s="313">
        <f>SUM(AK560:AL560)</f>
        <v>1576</v>
      </c>
      <c r="AK560" s="303">
        <v>696</v>
      </c>
      <c r="AL560" s="303">
        <v>880</v>
      </c>
      <c r="AM560" s="313">
        <f>SUM(AN560:AW560)</f>
        <v>47576</v>
      </c>
      <c r="AN560" s="303">
        <v>4345</v>
      </c>
      <c r="AO560" s="303">
        <v>2866</v>
      </c>
      <c r="AP560" s="303">
        <v>6046</v>
      </c>
      <c r="AQ560" s="303">
        <v>1604</v>
      </c>
      <c r="AR560" s="303">
        <v>6869</v>
      </c>
      <c r="AS560" s="303">
        <v>2346</v>
      </c>
      <c r="AT560" s="303">
        <v>7133</v>
      </c>
      <c r="AU560" s="303">
        <v>7108</v>
      </c>
      <c r="AV560" s="303">
        <v>4893</v>
      </c>
      <c r="AW560" s="303">
        <v>4366</v>
      </c>
      <c r="AX560" s="313">
        <f>SUM(AY560:BC560)</f>
        <v>98657</v>
      </c>
      <c r="AY560" s="303">
        <v>6675</v>
      </c>
      <c r="AZ560" s="303">
        <v>49500</v>
      </c>
      <c r="BA560" s="303">
        <v>8519</v>
      </c>
      <c r="BB560" s="303">
        <v>25602</v>
      </c>
      <c r="BC560" s="303">
        <v>8361</v>
      </c>
      <c r="BD560" s="313">
        <f>SUM(BE560:BL560)</f>
        <v>105193</v>
      </c>
      <c r="BE560" s="303">
        <v>14043</v>
      </c>
      <c r="BF560" s="303">
        <v>11045</v>
      </c>
      <c r="BG560" s="303">
        <v>13419</v>
      </c>
      <c r="BH560" s="303">
        <v>11718</v>
      </c>
      <c r="BI560" s="303">
        <v>17704</v>
      </c>
      <c r="BJ560" s="303">
        <v>14078</v>
      </c>
      <c r="BK560" s="303">
        <v>13369</v>
      </c>
      <c r="BL560" s="303">
        <v>9817</v>
      </c>
      <c r="BM560" s="313">
        <f>SUM(BN560:BR560)</f>
        <v>31658</v>
      </c>
      <c r="BN560" s="303">
        <v>6273</v>
      </c>
      <c r="BO560" s="303">
        <v>6121</v>
      </c>
      <c r="BP560" s="303">
        <v>3776</v>
      </c>
      <c r="BQ560" s="303">
        <v>2669</v>
      </c>
      <c r="BR560" s="303">
        <v>12819</v>
      </c>
      <c r="BS560" s="313">
        <f>SUM(BT560:CE560)</f>
        <v>47900</v>
      </c>
      <c r="BT560" s="348">
        <v>2306</v>
      </c>
      <c r="BU560" s="303">
        <v>5196</v>
      </c>
      <c r="BV560" s="303">
        <v>1665</v>
      </c>
      <c r="BW560" s="303">
        <v>654</v>
      </c>
      <c r="BX560" s="303">
        <v>2578</v>
      </c>
      <c r="BY560" s="303">
        <v>14169</v>
      </c>
      <c r="BZ560" s="303">
        <v>3582</v>
      </c>
      <c r="CA560" s="303">
        <v>2493</v>
      </c>
      <c r="CB560" s="303">
        <v>5994</v>
      </c>
      <c r="CC560" s="303">
        <v>3482</v>
      </c>
      <c r="CD560" s="303">
        <v>3135</v>
      </c>
      <c r="CE560" s="303">
        <v>2646</v>
      </c>
      <c r="CF560" s="313">
        <f>SUM(CG560:CS560)</f>
        <v>45759</v>
      </c>
      <c r="CG560" s="303">
        <v>968</v>
      </c>
      <c r="CH560" s="303">
        <v>2411</v>
      </c>
      <c r="CI560" s="303">
        <v>2327</v>
      </c>
      <c r="CJ560" s="303">
        <v>5658</v>
      </c>
      <c r="CK560" s="303">
        <v>11447</v>
      </c>
      <c r="CL560" s="303">
        <v>1412</v>
      </c>
      <c r="CM560" s="303">
        <v>8318</v>
      </c>
      <c r="CN560" s="303">
        <v>1051</v>
      </c>
      <c r="CO560" s="303">
        <v>414</v>
      </c>
      <c r="CP560" s="303">
        <v>1547</v>
      </c>
      <c r="CQ560" s="303">
        <v>4919</v>
      </c>
      <c r="CR560" s="303">
        <v>3204</v>
      </c>
      <c r="CS560" s="303">
        <v>2083</v>
      </c>
      <c r="CT560" s="313">
        <f>SUM(CU560:CY560)</f>
        <v>34509</v>
      </c>
      <c r="CU560" s="303">
        <v>11079</v>
      </c>
      <c r="CV560" s="303">
        <v>7594</v>
      </c>
      <c r="CW560" s="303">
        <v>4110</v>
      </c>
      <c r="CX560" s="303">
        <v>5352</v>
      </c>
      <c r="CY560" s="303">
        <v>6374</v>
      </c>
      <c r="CZ560" s="313">
        <f>SUM(DA560:DF560)</f>
        <v>45445</v>
      </c>
      <c r="DA560" s="303">
        <v>1595</v>
      </c>
      <c r="DB560" s="303">
        <v>1384</v>
      </c>
      <c r="DC560" s="303">
        <v>10729</v>
      </c>
      <c r="DD560" s="303">
        <v>17042</v>
      </c>
      <c r="DE560" s="303">
        <v>9841</v>
      </c>
      <c r="DF560" s="303">
        <v>4854</v>
      </c>
      <c r="DG560" s="313">
        <f>AM560+BS560+B560+O560+X560+AC560+AJ560+BD560+CF560+AX560+BM560+CT560+CZ560</f>
        <v>600917</v>
      </c>
      <c r="DH560" s="313">
        <f>SUM(DI560:DK560)</f>
        <v>9061</v>
      </c>
      <c r="DI560" s="303">
        <v>2253</v>
      </c>
      <c r="DJ560" s="303">
        <v>5550</v>
      </c>
      <c r="DK560" s="303">
        <v>1258</v>
      </c>
      <c r="DL560" s="314">
        <f>SUM(DM560:DN560)</f>
        <v>11293</v>
      </c>
      <c r="DM560" s="303">
        <v>9962</v>
      </c>
      <c r="DN560" s="316">
        <v>1331</v>
      </c>
    </row>
    <row r="561" spans="1:125" s="6" customFormat="1" ht="17.100000000000001" customHeight="1">
      <c r="A561" s="480" t="s">
        <v>649</v>
      </c>
      <c r="B561" s="313">
        <f>SUM(C561:N561)</f>
        <v>22405</v>
      </c>
      <c r="C561" s="303">
        <v>1413</v>
      </c>
      <c r="D561" s="303">
        <v>851</v>
      </c>
      <c r="E561" s="303">
        <v>814</v>
      </c>
      <c r="F561" s="303">
        <v>340</v>
      </c>
      <c r="G561" s="303">
        <v>1664</v>
      </c>
      <c r="H561" s="303">
        <v>3329</v>
      </c>
      <c r="I561" s="303">
        <v>3663</v>
      </c>
      <c r="J561" s="303">
        <v>839</v>
      </c>
      <c r="K561" s="303">
        <v>1517</v>
      </c>
      <c r="L561" s="303">
        <v>4996</v>
      </c>
      <c r="M561" s="303">
        <v>1563</v>
      </c>
      <c r="N561" s="303">
        <v>1416</v>
      </c>
      <c r="O561" s="313">
        <f>SUM(P561:W561)</f>
        <v>7156</v>
      </c>
      <c r="P561" s="303">
        <v>1325</v>
      </c>
      <c r="Q561" s="303">
        <v>1350</v>
      </c>
      <c r="R561" s="303">
        <v>503</v>
      </c>
      <c r="S561" s="303">
        <v>717</v>
      </c>
      <c r="T561" s="303">
        <v>474</v>
      </c>
      <c r="U561" s="303">
        <v>1361</v>
      </c>
      <c r="V561" s="303">
        <v>888</v>
      </c>
      <c r="W561" s="303">
        <v>538</v>
      </c>
      <c r="X561" s="313">
        <f>SUM(Y561:AB561)</f>
        <v>11493</v>
      </c>
      <c r="Y561" s="303">
        <v>1550</v>
      </c>
      <c r="Z561" s="303">
        <v>2924</v>
      </c>
      <c r="AA561" s="303">
        <v>4178</v>
      </c>
      <c r="AB561" s="303">
        <v>2841</v>
      </c>
      <c r="AC561" s="313">
        <f>SUM(AD561:AI561)</f>
        <v>7663</v>
      </c>
      <c r="AD561" s="303">
        <v>964</v>
      </c>
      <c r="AE561" s="303">
        <v>1197</v>
      </c>
      <c r="AF561" s="303">
        <v>599</v>
      </c>
      <c r="AG561" s="303">
        <v>1600</v>
      </c>
      <c r="AH561" s="303">
        <v>1377</v>
      </c>
      <c r="AI561" s="303">
        <v>1926</v>
      </c>
      <c r="AJ561" s="313">
        <f>SUM(AK561:AL561)</f>
        <v>327</v>
      </c>
      <c r="AK561" s="303">
        <v>159</v>
      </c>
      <c r="AL561" s="303">
        <v>168</v>
      </c>
      <c r="AM561" s="313">
        <f>SUM(AN561:AW561)</f>
        <v>12670</v>
      </c>
      <c r="AN561" s="303">
        <v>1351</v>
      </c>
      <c r="AO561" s="303">
        <v>823</v>
      </c>
      <c r="AP561" s="303">
        <v>1439</v>
      </c>
      <c r="AQ561" s="303">
        <v>403</v>
      </c>
      <c r="AR561" s="303">
        <v>1544</v>
      </c>
      <c r="AS561" s="303">
        <v>1057</v>
      </c>
      <c r="AT561" s="303">
        <v>1629</v>
      </c>
      <c r="AU561" s="303">
        <v>1780</v>
      </c>
      <c r="AV561" s="303">
        <v>1515</v>
      </c>
      <c r="AW561" s="303">
        <v>1129</v>
      </c>
      <c r="AX561" s="313">
        <f>SUM(AY561:BC561)</f>
        <v>32131</v>
      </c>
      <c r="AY561" s="303">
        <v>1919</v>
      </c>
      <c r="AZ561" s="303">
        <v>16943</v>
      </c>
      <c r="BA561" s="303">
        <v>1896</v>
      </c>
      <c r="BB561" s="303">
        <v>8826</v>
      </c>
      <c r="BC561" s="303">
        <v>2547</v>
      </c>
      <c r="BD561" s="313">
        <f>SUM(BE561:BL561)</f>
        <v>22806</v>
      </c>
      <c r="BE561" s="303">
        <v>1492</v>
      </c>
      <c r="BF561" s="303">
        <v>2046</v>
      </c>
      <c r="BG561" s="303">
        <v>3400</v>
      </c>
      <c r="BH561" s="303">
        <v>2884</v>
      </c>
      <c r="BI561" s="303">
        <v>2574</v>
      </c>
      <c r="BJ561" s="303">
        <v>4603</v>
      </c>
      <c r="BK561" s="303">
        <v>3111</v>
      </c>
      <c r="BL561" s="303">
        <v>2696</v>
      </c>
      <c r="BM561" s="313">
        <f>SUM(BN561:BR561)</f>
        <v>10963</v>
      </c>
      <c r="BN561" s="303">
        <v>2437</v>
      </c>
      <c r="BO561" s="303">
        <v>2111</v>
      </c>
      <c r="BP561" s="303">
        <v>1434</v>
      </c>
      <c r="BQ561" s="303">
        <v>729</v>
      </c>
      <c r="BR561" s="303">
        <v>4252</v>
      </c>
      <c r="BS561" s="313">
        <f>SUM(BT561:CE561)</f>
        <v>16735</v>
      </c>
      <c r="BT561" s="348">
        <v>847</v>
      </c>
      <c r="BU561" s="303">
        <v>1778</v>
      </c>
      <c r="BV561" s="303">
        <v>379</v>
      </c>
      <c r="BW561" s="303">
        <v>205</v>
      </c>
      <c r="BX561" s="303">
        <v>730</v>
      </c>
      <c r="BY561" s="303">
        <v>4564</v>
      </c>
      <c r="BZ561" s="303">
        <v>1201</v>
      </c>
      <c r="CA561" s="303">
        <v>1037</v>
      </c>
      <c r="CB561" s="303">
        <v>2344</v>
      </c>
      <c r="CC561" s="303">
        <v>1178</v>
      </c>
      <c r="CD561" s="303">
        <v>1381</v>
      </c>
      <c r="CE561" s="303">
        <v>1091</v>
      </c>
      <c r="CF561" s="313">
        <f>SUM(CG561:CS561)</f>
        <v>15643</v>
      </c>
      <c r="CG561" s="303">
        <v>332</v>
      </c>
      <c r="CH561" s="303">
        <v>1107</v>
      </c>
      <c r="CI561" s="303">
        <v>785</v>
      </c>
      <c r="CJ561" s="303">
        <v>1702</v>
      </c>
      <c r="CK561" s="303">
        <v>3881</v>
      </c>
      <c r="CL561" s="303">
        <v>429</v>
      </c>
      <c r="CM561" s="303">
        <v>2580</v>
      </c>
      <c r="CN561" s="303">
        <v>310</v>
      </c>
      <c r="CO561" s="303">
        <v>121</v>
      </c>
      <c r="CP561" s="303">
        <v>540</v>
      </c>
      <c r="CQ561" s="303">
        <v>2410</v>
      </c>
      <c r="CR561" s="303">
        <v>1006</v>
      </c>
      <c r="CS561" s="303">
        <v>440</v>
      </c>
      <c r="CT561" s="313">
        <f>SUM(CU561:CY561)</f>
        <v>15315</v>
      </c>
      <c r="CU561" s="303">
        <v>5367</v>
      </c>
      <c r="CV561" s="303">
        <v>3430</v>
      </c>
      <c r="CW561" s="303">
        <v>1570</v>
      </c>
      <c r="CX561" s="303">
        <v>1729</v>
      </c>
      <c r="CY561" s="303">
        <v>3219</v>
      </c>
      <c r="CZ561" s="313">
        <f>SUM(DA561:DF561)</f>
        <v>14537</v>
      </c>
      <c r="DA561" s="303">
        <v>546</v>
      </c>
      <c r="DB561" s="303">
        <v>374</v>
      </c>
      <c r="DC561" s="303">
        <v>2929</v>
      </c>
      <c r="DD561" s="303">
        <v>6043</v>
      </c>
      <c r="DE561" s="303">
        <v>2806</v>
      </c>
      <c r="DF561" s="303">
        <v>1839</v>
      </c>
      <c r="DG561" s="313">
        <f>AM561+BS561+B561+O561+X561+AC561+AJ561+BD561+CF561+AX561+BM561+CT561+CZ561</f>
        <v>189844</v>
      </c>
      <c r="DH561" s="313">
        <f>SUM(DI561:DK561)</f>
        <v>3132</v>
      </c>
      <c r="DI561" s="303">
        <v>757</v>
      </c>
      <c r="DJ561" s="303">
        <v>2073</v>
      </c>
      <c r="DK561" s="303">
        <v>302</v>
      </c>
      <c r="DL561" s="314">
        <f>SUM(DM561:DN561)</f>
        <v>2890</v>
      </c>
      <c r="DM561" s="303">
        <v>1812</v>
      </c>
      <c r="DN561" s="316">
        <v>1078</v>
      </c>
    </row>
    <row r="562" spans="1:125" s="6" customFormat="1" ht="17.100000000000001" customHeight="1">
      <c r="A562" s="282" t="s">
        <v>657</v>
      </c>
      <c r="B562" s="313"/>
      <c r="C562" s="303"/>
      <c r="D562" s="303"/>
      <c r="E562" s="303"/>
      <c r="F562" s="303"/>
      <c r="G562" s="303"/>
      <c r="H562" s="303"/>
      <c r="I562" s="303"/>
      <c r="J562" s="303"/>
      <c r="K562" s="303"/>
      <c r="L562" s="303"/>
      <c r="M562" s="303"/>
      <c r="N562" s="303"/>
      <c r="O562" s="313"/>
      <c r="P562" s="303"/>
      <c r="Q562" s="303"/>
      <c r="R562" s="303"/>
      <c r="S562" s="303"/>
      <c r="T562" s="303"/>
      <c r="U562" s="303"/>
      <c r="V562" s="303"/>
      <c r="W562" s="303"/>
      <c r="X562" s="313"/>
      <c r="Y562" s="303"/>
      <c r="Z562" s="303"/>
      <c r="AA562" s="303"/>
      <c r="AB562" s="303"/>
      <c r="AC562" s="313"/>
      <c r="AD562" s="303"/>
      <c r="AE562" s="303"/>
      <c r="AF562" s="303"/>
      <c r="AG562" s="303"/>
      <c r="AH562" s="303"/>
      <c r="AI562" s="303"/>
      <c r="AJ562" s="313"/>
      <c r="AK562" s="303"/>
      <c r="AL562" s="303"/>
      <c r="AM562" s="313"/>
      <c r="AN562" s="303"/>
      <c r="AO562" s="303"/>
      <c r="AP562" s="303"/>
      <c r="AQ562" s="303"/>
      <c r="AR562" s="303"/>
      <c r="AS562" s="303"/>
      <c r="AT562" s="303"/>
      <c r="AU562" s="303"/>
      <c r="AV562" s="303"/>
      <c r="AW562" s="303"/>
      <c r="AX562" s="313"/>
      <c r="AY562" s="303"/>
      <c r="AZ562" s="303"/>
      <c r="BA562" s="303"/>
      <c r="BB562" s="303"/>
      <c r="BC562" s="303"/>
      <c r="BD562" s="313"/>
      <c r="BE562" s="303"/>
      <c r="BF562" s="303"/>
      <c r="BG562" s="303"/>
      <c r="BH562" s="303"/>
      <c r="BI562" s="303"/>
      <c r="BJ562" s="303"/>
      <c r="BK562" s="303"/>
      <c r="BL562" s="303"/>
      <c r="BM562" s="313"/>
      <c r="BN562" s="303"/>
      <c r="BO562" s="303"/>
      <c r="BP562" s="303"/>
      <c r="BQ562" s="303"/>
      <c r="BR562" s="303"/>
      <c r="BS562" s="313"/>
      <c r="BT562" s="348"/>
      <c r="BU562" s="303"/>
      <c r="BV562" s="303"/>
      <c r="BW562" s="303"/>
      <c r="BX562" s="303"/>
      <c r="BY562" s="303"/>
      <c r="BZ562" s="303"/>
      <c r="CA562" s="303"/>
      <c r="CB562" s="303"/>
      <c r="CC562" s="303"/>
      <c r="CD562" s="303"/>
      <c r="CE562" s="303"/>
      <c r="CF562" s="313"/>
      <c r="CG562" s="303"/>
      <c r="CH562" s="303"/>
      <c r="CI562" s="303"/>
      <c r="CJ562" s="303"/>
      <c r="CK562" s="303"/>
      <c r="CL562" s="303"/>
      <c r="CM562" s="303"/>
      <c r="CN562" s="303"/>
      <c r="CO562" s="303"/>
      <c r="CP562" s="303"/>
      <c r="CQ562" s="303"/>
      <c r="CR562" s="303"/>
      <c r="CS562" s="303"/>
      <c r="CT562" s="313"/>
      <c r="CU562" s="303"/>
      <c r="CV562" s="303"/>
      <c r="CW562" s="303"/>
      <c r="CX562" s="303"/>
      <c r="CY562" s="303"/>
      <c r="CZ562" s="313"/>
      <c r="DA562" s="303"/>
      <c r="DB562" s="303"/>
      <c r="DC562" s="303"/>
      <c r="DD562" s="303"/>
      <c r="DE562" s="303"/>
      <c r="DF562" s="303"/>
      <c r="DG562" s="313"/>
      <c r="DH562" s="313"/>
      <c r="DI562" s="303"/>
      <c r="DJ562" s="303"/>
      <c r="DK562" s="303"/>
      <c r="DL562" s="314"/>
      <c r="DM562" s="303"/>
      <c r="DN562" s="316"/>
    </row>
    <row r="563" spans="1:125" s="6" customFormat="1" ht="17.100000000000001" customHeight="1">
      <c r="A563" s="279" t="s">
        <v>48</v>
      </c>
      <c r="B563" s="313">
        <f>SUM(C563:N563)</f>
        <v>1348</v>
      </c>
      <c r="C563" s="303">
        <v>112</v>
      </c>
      <c r="D563" s="303">
        <v>52</v>
      </c>
      <c r="E563" s="303">
        <v>74</v>
      </c>
      <c r="F563" s="303">
        <v>29</v>
      </c>
      <c r="G563" s="303">
        <v>96</v>
      </c>
      <c r="H563" s="303">
        <v>255</v>
      </c>
      <c r="I563" s="303">
        <v>114</v>
      </c>
      <c r="J563" s="303">
        <v>56</v>
      </c>
      <c r="K563" s="303">
        <v>90</v>
      </c>
      <c r="L563" s="303">
        <v>235</v>
      </c>
      <c r="M563" s="303">
        <v>100</v>
      </c>
      <c r="N563" s="303">
        <v>135</v>
      </c>
      <c r="O563" s="313">
        <f>SUM(P563:W563)</f>
        <v>539</v>
      </c>
      <c r="P563" s="303">
        <v>103</v>
      </c>
      <c r="Q563" s="303">
        <v>118</v>
      </c>
      <c r="R563" s="303">
        <v>58</v>
      </c>
      <c r="S563" s="303">
        <v>47</v>
      </c>
      <c r="T563" s="303">
        <v>32</v>
      </c>
      <c r="U563" s="303">
        <v>81</v>
      </c>
      <c r="V563" s="303">
        <v>67</v>
      </c>
      <c r="W563" s="303">
        <v>33</v>
      </c>
      <c r="X563" s="313">
        <f>SUM(Y563:AB563)</f>
        <v>846</v>
      </c>
      <c r="Y563" s="303">
        <v>118</v>
      </c>
      <c r="Z563" s="303">
        <v>245</v>
      </c>
      <c r="AA563" s="303">
        <v>306</v>
      </c>
      <c r="AB563" s="303">
        <v>177</v>
      </c>
      <c r="AC563" s="313">
        <f>SUM(AD563:AI563)</f>
        <v>458</v>
      </c>
      <c r="AD563" s="303">
        <v>47</v>
      </c>
      <c r="AE563" s="303">
        <v>66</v>
      </c>
      <c r="AF563" s="303">
        <v>26</v>
      </c>
      <c r="AG563" s="303">
        <v>115</v>
      </c>
      <c r="AH563" s="303">
        <v>74</v>
      </c>
      <c r="AI563" s="303">
        <v>130</v>
      </c>
      <c r="AJ563" s="313">
        <f>SUM(AK563:AL563)</f>
        <v>33</v>
      </c>
      <c r="AK563" s="303">
        <v>14</v>
      </c>
      <c r="AL563" s="303">
        <v>19</v>
      </c>
      <c r="AM563" s="313">
        <f>SUM(AN563:AW563)</f>
        <v>878</v>
      </c>
      <c r="AN563" s="303">
        <v>23</v>
      </c>
      <c r="AO563" s="303">
        <v>55</v>
      </c>
      <c r="AP563" s="303">
        <v>82</v>
      </c>
      <c r="AQ563" s="303">
        <v>25</v>
      </c>
      <c r="AR563" s="303">
        <v>152</v>
      </c>
      <c r="AS563" s="303">
        <v>32</v>
      </c>
      <c r="AT563" s="303">
        <v>152</v>
      </c>
      <c r="AU563" s="303">
        <v>169</v>
      </c>
      <c r="AV563" s="303">
        <v>123</v>
      </c>
      <c r="AW563" s="303">
        <v>65</v>
      </c>
      <c r="AX563" s="313">
        <f>SUM(AY563:BC563)</f>
        <v>1298</v>
      </c>
      <c r="AY563" s="303">
        <v>73</v>
      </c>
      <c r="AZ563" s="303">
        <v>661</v>
      </c>
      <c r="BA563" s="303">
        <v>123</v>
      </c>
      <c r="BB563" s="303">
        <v>348</v>
      </c>
      <c r="BC563" s="303">
        <v>93</v>
      </c>
      <c r="BD563" s="313">
        <f>SUM(BE563:BL563)</f>
        <v>2465</v>
      </c>
      <c r="BE563" s="303">
        <v>274</v>
      </c>
      <c r="BF563" s="303">
        <v>253</v>
      </c>
      <c r="BG563" s="303">
        <v>359</v>
      </c>
      <c r="BH563" s="303">
        <v>278</v>
      </c>
      <c r="BI563" s="303">
        <v>345</v>
      </c>
      <c r="BJ563" s="303">
        <v>388</v>
      </c>
      <c r="BK563" s="303">
        <v>335</v>
      </c>
      <c r="BL563" s="303">
        <v>233</v>
      </c>
      <c r="BM563" s="313">
        <f>SUM(BN563:BR563)</f>
        <v>638</v>
      </c>
      <c r="BN563" s="303">
        <v>130</v>
      </c>
      <c r="BO563" s="303">
        <v>126</v>
      </c>
      <c r="BP563" s="303">
        <v>107</v>
      </c>
      <c r="BQ563" s="303">
        <v>51</v>
      </c>
      <c r="BR563" s="303">
        <v>224</v>
      </c>
      <c r="BS563" s="313">
        <f>SUM(BT563:CE563)</f>
        <v>1317</v>
      </c>
      <c r="BT563" s="348">
        <v>72</v>
      </c>
      <c r="BU563" s="303">
        <v>159</v>
      </c>
      <c r="BV563" s="303">
        <v>56</v>
      </c>
      <c r="BW563" s="303">
        <v>27</v>
      </c>
      <c r="BX563" s="303">
        <v>94</v>
      </c>
      <c r="BY563" s="303">
        <v>338</v>
      </c>
      <c r="BZ563" s="303">
        <v>88</v>
      </c>
      <c r="CA563" s="303">
        <v>69</v>
      </c>
      <c r="CB563" s="303">
        <v>142</v>
      </c>
      <c r="CC563" s="303">
        <v>87</v>
      </c>
      <c r="CD563" s="303">
        <v>119</v>
      </c>
      <c r="CE563" s="303">
        <v>66</v>
      </c>
      <c r="CF563" s="313">
        <f>SUM(CG563:CS563)</f>
        <v>1216</v>
      </c>
      <c r="CG563" s="303">
        <v>21</v>
      </c>
      <c r="CH563" s="303">
        <v>78</v>
      </c>
      <c r="CI563" s="303">
        <v>81</v>
      </c>
      <c r="CJ563" s="303">
        <v>116</v>
      </c>
      <c r="CK563" s="303">
        <v>275</v>
      </c>
      <c r="CL563" s="303">
        <v>62</v>
      </c>
      <c r="CM563" s="303">
        <v>220</v>
      </c>
      <c r="CN563" s="303">
        <v>40</v>
      </c>
      <c r="CO563" s="303">
        <v>19</v>
      </c>
      <c r="CP563" s="303">
        <v>56</v>
      </c>
      <c r="CQ563" s="303">
        <v>140</v>
      </c>
      <c r="CR563" s="303">
        <v>64</v>
      </c>
      <c r="CS563" s="303">
        <v>44</v>
      </c>
      <c r="CT563" s="313">
        <f>SUM(CU563:CY563)</f>
        <v>995</v>
      </c>
      <c r="CU563" s="303">
        <v>344</v>
      </c>
      <c r="CV563" s="303">
        <v>244</v>
      </c>
      <c r="CW563" s="303">
        <v>90</v>
      </c>
      <c r="CX563" s="303">
        <v>104</v>
      </c>
      <c r="CY563" s="303">
        <v>213</v>
      </c>
      <c r="CZ563" s="313">
        <f>SUM(DA563:DF563)</f>
        <v>881</v>
      </c>
      <c r="DA563" s="303">
        <v>48</v>
      </c>
      <c r="DB563" s="303">
        <v>50</v>
      </c>
      <c r="DC563" s="303">
        <v>176</v>
      </c>
      <c r="DD563" s="303">
        <v>279</v>
      </c>
      <c r="DE563" s="303">
        <v>220</v>
      </c>
      <c r="DF563" s="303">
        <v>108</v>
      </c>
      <c r="DG563" s="313">
        <f>AM563+BS563+B563+O563+X563+AC563+AJ563+BD563+CF563+AX563+BM563+CT563+CZ563</f>
        <v>12912</v>
      </c>
      <c r="DH563" s="313">
        <f>SUM(DI563:DK563)</f>
        <v>58</v>
      </c>
      <c r="DI563" s="303">
        <v>14</v>
      </c>
      <c r="DJ563" s="303">
        <v>22</v>
      </c>
      <c r="DK563" s="303">
        <v>22</v>
      </c>
      <c r="DL563" s="314">
        <f>SUM(DM563:DN563)</f>
        <v>62</v>
      </c>
      <c r="DM563" s="303">
        <v>26</v>
      </c>
      <c r="DN563" s="316">
        <v>36</v>
      </c>
    </row>
    <row r="564" spans="1:125" s="6" customFormat="1" ht="17.100000000000001" customHeight="1">
      <c r="A564" s="279" t="s">
        <v>646</v>
      </c>
      <c r="B564" s="313">
        <f>SUM(C564:N564)</f>
        <v>76709</v>
      </c>
      <c r="C564" s="303">
        <v>5628</v>
      </c>
      <c r="D564" s="303">
        <v>2925</v>
      </c>
      <c r="E564" s="303">
        <v>3347</v>
      </c>
      <c r="F564" s="303">
        <v>1621</v>
      </c>
      <c r="G564" s="303">
        <v>4772</v>
      </c>
      <c r="H564" s="303">
        <v>14442</v>
      </c>
      <c r="I564" s="303">
        <v>7344</v>
      </c>
      <c r="J564" s="303">
        <v>2676</v>
      </c>
      <c r="K564" s="303">
        <v>4981</v>
      </c>
      <c r="L564" s="303">
        <v>15349</v>
      </c>
      <c r="M564" s="303">
        <v>6213</v>
      </c>
      <c r="N564" s="303">
        <v>7411</v>
      </c>
      <c r="O564" s="313">
        <f>SUM(P564:W564)</f>
        <v>25188</v>
      </c>
      <c r="P564" s="303">
        <v>5541</v>
      </c>
      <c r="Q564" s="303">
        <v>4550</v>
      </c>
      <c r="R564" s="303">
        <v>2447</v>
      </c>
      <c r="S564" s="303">
        <v>1923</v>
      </c>
      <c r="T564" s="303">
        <v>1427</v>
      </c>
      <c r="U564" s="303">
        <v>4631</v>
      </c>
      <c r="V564" s="303">
        <v>3183</v>
      </c>
      <c r="W564" s="303">
        <v>1486</v>
      </c>
      <c r="X564" s="313">
        <f>SUM(Y564:AB564)</f>
        <v>45281</v>
      </c>
      <c r="Y564" s="303">
        <v>6031</v>
      </c>
      <c r="Z564" s="303">
        <v>12544</v>
      </c>
      <c r="AA564" s="303">
        <v>16848</v>
      </c>
      <c r="AB564" s="303">
        <v>9858</v>
      </c>
      <c r="AC564" s="313">
        <f>SUM(AD564:AI564)</f>
        <v>25219</v>
      </c>
      <c r="AD564" s="303">
        <v>3072</v>
      </c>
      <c r="AE564" s="303">
        <v>3400</v>
      </c>
      <c r="AF564" s="303">
        <v>1106</v>
      </c>
      <c r="AG564" s="303">
        <v>7143</v>
      </c>
      <c r="AH564" s="303">
        <v>3324</v>
      </c>
      <c r="AI564" s="303">
        <v>7174</v>
      </c>
      <c r="AJ564" s="313">
        <f>SUM(AK564:AL564)</f>
        <v>1978</v>
      </c>
      <c r="AK564" s="303">
        <v>850</v>
      </c>
      <c r="AL564" s="303">
        <v>1128</v>
      </c>
      <c r="AM564" s="313">
        <f>SUM(AN564:AW564)</f>
        <v>42865</v>
      </c>
      <c r="AN564" s="303">
        <v>1822</v>
      </c>
      <c r="AO564" s="303">
        <v>2250</v>
      </c>
      <c r="AP564" s="303">
        <v>4556</v>
      </c>
      <c r="AQ564" s="303">
        <v>1113</v>
      </c>
      <c r="AR564" s="303">
        <v>8277</v>
      </c>
      <c r="AS564" s="303">
        <v>1724</v>
      </c>
      <c r="AT564" s="303">
        <v>6911</v>
      </c>
      <c r="AU564" s="303">
        <v>7705</v>
      </c>
      <c r="AV564" s="303">
        <v>5568</v>
      </c>
      <c r="AW564" s="303">
        <v>2939</v>
      </c>
      <c r="AX564" s="313">
        <f>SUM(AY564:BC564)</f>
        <v>94853</v>
      </c>
      <c r="AY564" s="303">
        <v>4797</v>
      </c>
      <c r="AZ564" s="303">
        <v>50209</v>
      </c>
      <c r="BA564" s="303">
        <v>7012</v>
      </c>
      <c r="BB564" s="303">
        <v>27260</v>
      </c>
      <c r="BC564" s="303">
        <v>5575</v>
      </c>
      <c r="BD564" s="313">
        <f>SUM(BE564:BL564)</f>
        <v>150456</v>
      </c>
      <c r="BE564" s="303">
        <v>16216</v>
      </c>
      <c r="BF564" s="303">
        <v>15930</v>
      </c>
      <c r="BG564" s="303">
        <v>21633</v>
      </c>
      <c r="BH564" s="303">
        <v>17697</v>
      </c>
      <c r="BI564" s="303">
        <v>22491</v>
      </c>
      <c r="BJ564" s="303">
        <v>21939</v>
      </c>
      <c r="BK564" s="303">
        <v>20091</v>
      </c>
      <c r="BL564" s="303">
        <v>14459</v>
      </c>
      <c r="BM564" s="313">
        <f>SUM(BN564:BR564)</f>
        <v>39618</v>
      </c>
      <c r="BN564" s="303">
        <v>7714</v>
      </c>
      <c r="BO564" s="303">
        <v>7464</v>
      </c>
      <c r="BP564" s="303">
        <v>5447</v>
      </c>
      <c r="BQ564" s="303">
        <v>2578</v>
      </c>
      <c r="BR564" s="303">
        <v>16415</v>
      </c>
      <c r="BS564" s="313">
        <f>SUM(BT564:CE564)</f>
        <v>70770</v>
      </c>
      <c r="BT564" s="348">
        <v>3506</v>
      </c>
      <c r="BU564" s="303">
        <v>7543</v>
      </c>
      <c r="BV564" s="303">
        <v>2600</v>
      </c>
      <c r="BW564" s="303">
        <v>1045</v>
      </c>
      <c r="BX564" s="303">
        <v>4143</v>
      </c>
      <c r="BY564" s="303">
        <v>19460</v>
      </c>
      <c r="BZ564" s="303">
        <v>5393</v>
      </c>
      <c r="CA564" s="303">
        <v>4683</v>
      </c>
      <c r="CB564" s="303">
        <v>9284</v>
      </c>
      <c r="CC564" s="303">
        <v>3825</v>
      </c>
      <c r="CD564" s="303">
        <v>5235</v>
      </c>
      <c r="CE564" s="303">
        <v>4053</v>
      </c>
      <c r="CF564" s="313">
        <f>SUM(CG564:CS564)</f>
        <v>62972</v>
      </c>
      <c r="CG564" s="303">
        <v>788</v>
      </c>
      <c r="CH564" s="303">
        <v>4066</v>
      </c>
      <c r="CI564" s="303">
        <v>3651</v>
      </c>
      <c r="CJ564" s="303">
        <v>7162</v>
      </c>
      <c r="CK564" s="303">
        <v>15019</v>
      </c>
      <c r="CL564" s="303">
        <v>2170</v>
      </c>
      <c r="CM564" s="303">
        <v>11931</v>
      </c>
      <c r="CN564" s="303">
        <v>1629</v>
      </c>
      <c r="CO564" s="303">
        <v>684</v>
      </c>
      <c r="CP564" s="303">
        <v>2506</v>
      </c>
      <c r="CQ564" s="303">
        <v>7134</v>
      </c>
      <c r="CR564" s="303">
        <v>3952</v>
      </c>
      <c r="CS564" s="303">
        <v>2280</v>
      </c>
      <c r="CT564" s="313">
        <f>SUM(CU564:CY564)</f>
        <v>51321</v>
      </c>
      <c r="CU564" s="303">
        <v>19976</v>
      </c>
      <c r="CV564" s="303">
        <v>11496</v>
      </c>
      <c r="CW564" s="303">
        <v>4102</v>
      </c>
      <c r="CX564" s="303">
        <v>4874</v>
      </c>
      <c r="CY564" s="303">
        <v>10873</v>
      </c>
      <c r="CZ564" s="313">
        <f>SUM(DA564:DF564)</f>
        <v>58982</v>
      </c>
      <c r="DA564" s="303">
        <v>2163</v>
      </c>
      <c r="DB564" s="303">
        <v>2416</v>
      </c>
      <c r="DC564" s="303">
        <v>13952</v>
      </c>
      <c r="DD564" s="303">
        <v>19083</v>
      </c>
      <c r="DE564" s="303">
        <v>14658</v>
      </c>
      <c r="DF564" s="303">
        <v>6710</v>
      </c>
      <c r="DG564" s="313">
        <f>AM564+BS564+B564+O564+X564+AC564+AJ564+BD564+CF564+AX564+BM564+CT564+CZ564</f>
        <v>746212</v>
      </c>
      <c r="DH564" s="313">
        <f>SUM(DI564:DK564)</f>
        <v>3789</v>
      </c>
      <c r="DI564" s="303">
        <v>601</v>
      </c>
      <c r="DJ564" s="303">
        <v>1870</v>
      </c>
      <c r="DK564" s="303">
        <v>1318</v>
      </c>
      <c r="DL564" s="314">
        <f>SUM(DM564:DN564)</f>
        <v>3758</v>
      </c>
      <c r="DM564" s="303">
        <v>974</v>
      </c>
      <c r="DN564" s="316">
        <v>2784</v>
      </c>
    </row>
    <row r="565" spans="1:125" s="6" customFormat="1" ht="17.100000000000001" customHeight="1">
      <c r="A565" s="480" t="s">
        <v>647</v>
      </c>
      <c r="B565" s="313">
        <f>SUM(C565:N565)</f>
        <v>24066</v>
      </c>
      <c r="C565" s="303">
        <v>1972</v>
      </c>
      <c r="D565" s="303">
        <v>836</v>
      </c>
      <c r="E565" s="303">
        <v>998</v>
      </c>
      <c r="F565" s="303">
        <v>549</v>
      </c>
      <c r="G565" s="303">
        <v>1342</v>
      </c>
      <c r="H565" s="303">
        <v>4708</v>
      </c>
      <c r="I565" s="303">
        <v>2167</v>
      </c>
      <c r="J565" s="303">
        <v>820</v>
      </c>
      <c r="K565" s="303">
        <v>1650</v>
      </c>
      <c r="L565" s="303">
        <v>4553</v>
      </c>
      <c r="M565" s="303">
        <v>1741</v>
      </c>
      <c r="N565" s="303">
        <v>2730</v>
      </c>
      <c r="O565" s="313">
        <f>SUM(P565:W565)</f>
        <v>7948</v>
      </c>
      <c r="P565" s="303">
        <v>1755</v>
      </c>
      <c r="Q565" s="303">
        <v>1532</v>
      </c>
      <c r="R565" s="303">
        <v>828</v>
      </c>
      <c r="S565" s="303">
        <v>553</v>
      </c>
      <c r="T565" s="303">
        <v>509</v>
      </c>
      <c r="U565" s="303">
        <v>1227</v>
      </c>
      <c r="V565" s="303">
        <v>1029</v>
      </c>
      <c r="W565" s="303">
        <v>515</v>
      </c>
      <c r="X565" s="313">
        <f>SUM(Y565:AB565)</f>
        <v>14684</v>
      </c>
      <c r="Y565" s="303">
        <v>1979</v>
      </c>
      <c r="Z565" s="303">
        <v>4015</v>
      </c>
      <c r="AA565" s="303">
        <v>5757</v>
      </c>
      <c r="AB565" s="303">
        <v>2933</v>
      </c>
      <c r="AC565" s="313">
        <f>SUM(AD565:AI565)</f>
        <v>8216</v>
      </c>
      <c r="AD565" s="303">
        <v>864</v>
      </c>
      <c r="AE565" s="303">
        <v>1215</v>
      </c>
      <c r="AF565" s="303">
        <v>318</v>
      </c>
      <c r="AG565" s="303">
        <v>2418</v>
      </c>
      <c r="AH565" s="303">
        <v>1045</v>
      </c>
      <c r="AI565" s="303">
        <v>2356</v>
      </c>
      <c r="AJ565" s="313">
        <f>SUM(AK565:AL565)</f>
        <v>737</v>
      </c>
      <c r="AK565" s="303">
        <v>333</v>
      </c>
      <c r="AL565" s="303">
        <v>404</v>
      </c>
      <c r="AM565" s="313">
        <f>SUM(AN565:AW565)</f>
        <v>13856</v>
      </c>
      <c r="AN565" s="303">
        <v>500</v>
      </c>
      <c r="AO565" s="303">
        <v>720</v>
      </c>
      <c r="AP565" s="303">
        <v>1426</v>
      </c>
      <c r="AQ565" s="303">
        <v>245</v>
      </c>
      <c r="AR565" s="303">
        <v>2773</v>
      </c>
      <c r="AS565" s="303">
        <v>498</v>
      </c>
      <c r="AT565" s="303">
        <v>2208</v>
      </c>
      <c r="AU565" s="303">
        <v>2661</v>
      </c>
      <c r="AV565" s="303">
        <v>2028</v>
      </c>
      <c r="AW565" s="303">
        <v>797</v>
      </c>
      <c r="AX565" s="313">
        <f>SUM(AY565:BC565)</f>
        <v>27628</v>
      </c>
      <c r="AY565" s="303">
        <v>1171</v>
      </c>
      <c r="AZ565" s="303">
        <v>15108</v>
      </c>
      <c r="BA565" s="303">
        <v>2520</v>
      </c>
      <c r="BB565" s="303">
        <v>7219</v>
      </c>
      <c r="BC565" s="303">
        <v>1610</v>
      </c>
      <c r="BD565" s="313">
        <f>SUM(BE565:BL565)</f>
        <v>61690</v>
      </c>
      <c r="BE565" s="303">
        <v>7967</v>
      </c>
      <c r="BF565" s="303">
        <v>6331</v>
      </c>
      <c r="BG565" s="303">
        <v>8142</v>
      </c>
      <c r="BH565" s="303">
        <v>6702</v>
      </c>
      <c r="BI565" s="303">
        <v>10200</v>
      </c>
      <c r="BJ565" s="303">
        <v>8151</v>
      </c>
      <c r="BK565" s="303">
        <v>8421</v>
      </c>
      <c r="BL565" s="303">
        <v>5776</v>
      </c>
      <c r="BM565" s="313">
        <f>SUM(BN565:BR565)</f>
        <v>11584</v>
      </c>
      <c r="BN565" s="303">
        <v>2184</v>
      </c>
      <c r="BO565" s="303">
        <v>2514</v>
      </c>
      <c r="BP565" s="303">
        <v>1515</v>
      </c>
      <c r="BQ565" s="303">
        <v>797</v>
      </c>
      <c r="BR565" s="303">
        <v>4574</v>
      </c>
      <c r="BS565" s="313">
        <f>SUM(BT565:CE565)</f>
        <v>23480</v>
      </c>
      <c r="BT565" s="348">
        <v>1160</v>
      </c>
      <c r="BU565" s="303">
        <v>2475</v>
      </c>
      <c r="BV565" s="303">
        <v>978</v>
      </c>
      <c r="BW565" s="303">
        <v>287</v>
      </c>
      <c r="BX565" s="303">
        <v>1412</v>
      </c>
      <c r="BY565" s="303">
        <v>6591</v>
      </c>
      <c r="BZ565" s="303">
        <v>1914</v>
      </c>
      <c r="CA565" s="303">
        <v>1577</v>
      </c>
      <c r="CB565" s="303">
        <v>3008</v>
      </c>
      <c r="CC565" s="303">
        <v>1159</v>
      </c>
      <c r="CD565" s="303">
        <v>1682</v>
      </c>
      <c r="CE565" s="303">
        <v>1237</v>
      </c>
      <c r="CF565" s="313">
        <f>SUM(CG565:CS565)</f>
        <v>21489</v>
      </c>
      <c r="CG565" s="303">
        <v>260</v>
      </c>
      <c r="CH565" s="303">
        <v>1298</v>
      </c>
      <c r="CI565" s="303">
        <v>1119</v>
      </c>
      <c r="CJ565" s="303">
        <v>2473</v>
      </c>
      <c r="CK565" s="303">
        <v>5531</v>
      </c>
      <c r="CL565" s="303">
        <v>842</v>
      </c>
      <c r="CM565" s="303">
        <v>4099</v>
      </c>
      <c r="CN565" s="303">
        <v>570</v>
      </c>
      <c r="CO565" s="303">
        <v>179</v>
      </c>
      <c r="CP565" s="303">
        <v>869</v>
      </c>
      <c r="CQ565" s="303">
        <v>2068</v>
      </c>
      <c r="CR565" s="303">
        <v>1383</v>
      </c>
      <c r="CS565" s="303">
        <v>798</v>
      </c>
      <c r="CT565" s="313">
        <f>SUM(CU565:CY565)</f>
        <v>14989</v>
      </c>
      <c r="CU565" s="303">
        <v>5660</v>
      </c>
      <c r="CV565" s="303">
        <v>3493</v>
      </c>
      <c r="CW565" s="303">
        <v>1260</v>
      </c>
      <c r="CX565" s="303">
        <v>1283</v>
      </c>
      <c r="CY565" s="303">
        <v>3293</v>
      </c>
      <c r="CZ565" s="313">
        <f>SUM(DA565:DF565)</f>
        <v>19937</v>
      </c>
      <c r="DA565" s="303">
        <v>638</v>
      </c>
      <c r="DB565" s="303">
        <v>727</v>
      </c>
      <c r="DC565" s="303">
        <v>4971</v>
      </c>
      <c r="DD565" s="303">
        <v>6347</v>
      </c>
      <c r="DE565" s="303">
        <v>5113</v>
      </c>
      <c r="DF565" s="303">
        <v>2141</v>
      </c>
      <c r="DG565" s="313">
        <f>AM565+BS565+B565+O565+X565+AC565+AJ565+BD565+CF565+AX565+BM565+CT565+CZ565</f>
        <v>250304</v>
      </c>
      <c r="DH565" s="313">
        <f>SUM(DI565:DK565)</f>
        <v>1299</v>
      </c>
      <c r="DI565" s="303">
        <v>247</v>
      </c>
      <c r="DJ565" s="303">
        <v>584</v>
      </c>
      <c r="DK565" s="303">
        <v>468</v>
      </c>
      <c r="DL565" s="314">
        <f>SUM(DM565:DN565)</f>
        <v>305</v>
      </c>
      <c r="DM565" s="303">
        <v>244</v>
      </c>
      <c r="DN565" s="316">
        <v>61</v>
      </c>
    </row>
    <row r="566" spans="1:125" s="6" customFormat="1" ht="17.100000000000001" customHeight="1">
      <c r="A566" s="480" t="s">
        <v>648</v>
      </c>
      <c r="B566" s="313">
        <f>SUM(C566:N566)</f>
        <v>39756</v>
      </c>
      <c r="C566" s="303">
        <v>2923</v>
      </c>
      <c r="D566" s="303">
        <v>1552</v>
      </c>
      <c r="E566" s="303">
        <v>1745</v>
      </c>
      <c r="F566" s="303">
        <v>784</v>
      </c>
      <c r="G566" s="303">
        <v>2375</v>
      </c>
      <c r="H566" s="303">
        <v>7703</v>
      </c>
      <c r="I566" s="303">
        <v>3626</v>
      </c>
      <c r="J566" s="303">
        <v>1307</v>
      </c>
      <c r="K566" s="303">
        <v>2638</v>
      </c>
      <c r="L566" s="303">
        <v>8358</v>
      </c>
      <c r="M566" s="303">
        <v>3052</v>
      </c>
      <c r="N566" s="303">
        <v>3693</v>
      </c>
      <c r="O566" s="313">
        <f>SUM(P566:W566)</f>
        <v>13337</v>
      </c>
      <c r="P566" s="303">
        <v>2802</v>
      </c>
      <c r="Q566" s="303">
        <v>2531</v>
      </c>
      <c r="R566" s="303">
        <v>1317</v>
      </c>
      <c r="S566" s="303">
        <v>954</v>
      </c>
      <c r="T566" s="303">
        <v>749</v>
      </c>
      <c r="U566" s="303">
        <v>2547</v>
      </c>
      <c r="V566" s="303">
        <v>1717</v>
      </c>
      <c r="W566" s="303">
        <v>720</v>
      </c>
      <c r="X566" s="313">
        <f>SUM(Y566:AB566)</f>
        <v>22038</v>
      </c>
      <c r="Y566" s="303">
        <v>3037</v>
      </c>
      <c r="Z566" s="303">
        <v>6082</v>
      </c>
      <c r="AA566" s="303">
        <v>8152</v>
      </c>
      <c r="AB566" s="303">
        <v>4767</v>
      </c>
      <c r="AC566" s="313">
        <f>SUM(AD566:AI566)</f>
        <v>13122</v>
      </c>
      <c r="AD566" s="303">
        <v>1623</v>
      </c>
      <c r="AE566" s="303">
        <v>1825</v>
      </c>
      <c r="AF566" s="303">
        <v>574</v>
      </c>
      <c r="AG566" s="303">
        <v>3641</v>
      </c>
      <c r="AH566" s="303">
        <v>1738</v>
      </c>
      <c r="AI566" s="303">
        <v>3721</v>
      </c>
      <c r="AJ566" s="313">
        <f>SUM(AK566:AL566)</f>
        <v>1106</v>
      </c>
      <c r="AK566" s="303">
        <v>487</v>
      </c>
      <c r="AL566" s="303">
        <v>619</v>
      </c>
      <c r="AM566" s="313">
        <f>SUM(AN566:AW566)</f>
        <v>22977</v>
      </c>
      <c r="AN566" s="303">
        <v>995</v>
      </c>
      <c r="AO566" s="303">
        <v>1149</v>
      </c>
      <c r="AP566" s="303">
        <v>2481</v>
      </c>
      <c r="AQ566" s="303">
        <v>626</v>
      </c>
      <c r="AR566" s="303">
        <v>4415</v>
      </c>
      <c r="AS566" s="303">
        <v>823</v>
      </c>
      <c r="AT566" s="303">
        <v>3868</v>
      </c>
      <c r="AU566" s="303">
        <v>4103</v>
      </c>
      <c r="AV566" s="303">
        <v>2815</v>
      </c>
      <c r="AW566" s="303">
        <v>1702</v>
      </c>
      <c r="AX566" s="313">
        <f>SUM(AY566:BC566)</f>
        <v>49738</v>
      </c>
      <c r="AY566" s="303">
        <v>2694</v>
      </c>
      <c r="AZ566" s="303">
        <v>25522</v>
      </c>
      <c r="BA566" s="303">
        <v>3823</v>
      </c>
      <c r="BB566" s="303">
        <v>14497</v>
      </c>
      <c r="BC566" s="303">
        <v>3202</v>
      </c>
      <c r="BD566" s="313">
        <f>SUM(BE566:BL566)</f>
        <v>71944</v>
      </c>
      <c r="BE566" s="303">
        <v>7323</v>
      </c>
      <c r="BF566" s="303">
        <v>7964</v>
      </c>
      <c r="BG566" s="303">
        <v>11353</v>
      </c>
      <c r="BH566" s="303">
        <v>8894</v>
      </c>
      <c r="BI566" s="303">
        <v>10632</v>
      </c>
      <c r="BJ566" s="303">
        <v>9892</v>
      </c>
      <c r="BK566" s="303">
        <v>9136</v>
      </c>
      <c r="BL566" s="303">
        <v>6750</v>
      </c>
      <c r="BM566" s="313">
        <f>SUM(BN566:BR566)</f>
        <v>20455</v>
      </c>
      <c r="BN566" s="303">
        <v>3814</v>
      </c>
      <c r="BO566" s="303">
        <v>3724</v>
      </c>
      <c r="BP566" s="303">
        <v>2786</v>
      </c>
      <c r="BQ566" s="303">
        <v>1357</v>
      </c>
      <c r="BR566" s="303">
        <v>8774</v>
      </c>
      <c r="BS566" s="313">
        <f>SUM(BT566:CE566)</f>
        <v>35351</v>
      </c>
      <c r="BT566" s="348">
        <v>1755</v>
      </c>
      <c r="BU566" s="303">
        <v>3818</v>
      </c>
      <c r="BV566" s="303">
        <v>1307</v>
      </c>
      <c r="BW566" s="303">
        <v>578</v>
      </c>
      <c r="BX566" s="303">
        <v>2177</v>
      </c>
      <c r="BY566" s="303">
        <v>9633</v>
      </c>
      <c r="BZ566" s="303">
        <v>2677</v>
      </c>
      <c r="CA566" s="303">
        <v>2257</v>
      </c>
      <c r="CB566" s="303">
        <v>4565</v>
      </c>
      <c r="CC566" s="303">
        <v>2018</v>
      </c>
      <c r="CD566" s="303">
        <v>2522</v>
      </c>
      <c r="CE566" s="303">
        <v>2044</v>
      </c>
      <c r="CF566" s="313">
        <f>SUM(CG566:CS566)</f>
        <v>31092</v>
      </c>
      <c r="CG566" s="303">
        <v>390</v>
      </c>
      <c r="CH566" s="303">
        <v>2163</v>
      </c>
      <c r="CI566" s="303">
        <v>1923</v>
      </c>
      <c r="CJ566" s="303">
        <v>3660</v>
      </c>
      <c r="CK566" s="303">
        <v>6921</v>
      </c>
      <c r="CL566" s="303">
        <v>1071</v>
      </c>
      <c r="CM566" s="303">
        <v>6033</v>
      </c>
      <c r="CN566" s="303">
        <v>806</v>
      </c>
      <c r="CO566" s="303">
        <v>386</v>
      </c>
      <c r="CP566" s="303">
        <v>1224</v>
      </c>
      <c r="CQ566" s="303">
        <v>3285</v>
      </c>
      <c r="CR566" s="303">
        <v>2006</v>
      </c>
      <c r="CS566" s="303">
        <v>1224</v>
      </c>
      <c r="CT566" s="313">
        <f>SUM(CU566:CY566)</f>
        <v>24501</v>
      </c>
      <c r="CU566" s="303">
        <v>9338</v>
      </c>
      <c r="CV566" s="303">
        <v>5425</v>
      </c>
      <c r="CW566" s="303">
        <v>1995</v>
      </c>
      <c r="CX566" s="303">
        <v>2608</v>
      </c>
      <c r="CY566" s="303">
        <v>5135</v>
      </c>
      <c r="CZ566" s="313">
        <f>SUM(DA566:DF566)</f>
        <v>29708</v>
      </c>
      <c r="DA566" s="303">
        <v>1106</v>
      </c>
      <c r="DB566" s="303">
        <v>1307</v>
      </c>
      <c r="DC566" s="303">
        <v>7144</v>
      </c>
      <c r="DD566" s="303">
        <v>9611</v>
      </c>
      <c r="DE566" s="303">
        <v>7343</v>
      </c>
      <c r="DF566" s="303">
        <v>3197</v>
      </c>
      <c r="DG566" s="313">
        <f>AM566+BS566+B566+O566+X566+AC566+AJ566+BD566+CF566+AX566+BM566+CT566+CZ566</f>
        <v>375125</v>
      </c>
      <c r="DH566" s="313">
        <f>SUM(DI566:DK566)</f>
        <v>1867</v>
      </c>
      <c r="DI566" s="303">
        <v>256</v>
      </c>
      <c r="DJ566" s="303">
        <v>922</v>
      </c>
      <c r="DK566" s="303">
        <v>689</v>
      </c>
      <c r="DL566" s="314">
        <f>SUM(DM566:DN566)</f>
        <v>2041</v>
      </c>
      <c r="DM566" s="303">
        <v>563</v>
      </c>
      <c r="DN566" s="316">
        <v>1478</v>
      </c>
    </row>
    <row r="567" spans="1:125" s="6" customFormat="1" ht="17.100000000000001" customHeight="1">
      <c r="A567" s="481" t="s">
        <v>649</v>
      </c>
      <c r="B567" s="354">
        <f>SUM(C567:N567)</f>
        <v>12887</v>
      </c>
      <c r="C567" s="355">
        <v>733</v>
      </c>
      <c r="D567" s="355">
        <v>537</v>
      </c>
      <c r="E567" s="355">
        <v>604</v>
      </c>
      <c r="F567" s="355">
        <v>288</v>
      </c>
      <c r="G567" s="355">
        <v>1055</v>
      </c>
      <c r="H567" s="355">
        <v>2031</v>
      </c>
      <c r="I567" s="355">
        <v>1551</v>
      </c>
      <c r="J567" s="355">
        <v>549</v>
      </c>
      <c r="K567" s="355">
        <v>693</v>
      </c>
      <c r="L567" s="355">
        <v>2438</v>
      </c>
      <c r="M567" s="355">
        <v>1420</v>
      </c>
      <c r="N567" s="355">
        <v>988</v>
      </c>
      <c r="O567" s="354">
        <f>SUM(P567:W567)</f>
        <v>3903</v>
      </c>
      <c r="P567" s="355">
        <v>984</v>
      </c>
      <c r="Q567" s="355">
        <v>487</v>
      </c>
      <c r="R567" s="355">
        <v>302</v>
      </c>
      <c r="S567" s="355">
        <v>416</v>
      </c>
      <c r="T567" s="355">
        <v>169</v>
      </c>
      <c r="U567" s="355">
        <v>857</v>
      </c>
      <c r="V567" s="355">
        <v>437</v>
      </c>
      <c r="W567" s="355">
        <v>251</v>
      </c>
      <c r="X567" s="354">
        <f>SUM(Y567:AB567)</f>
        <v>8559</v>
      </c>
      <c r="Y567" s="355">
        <v>1015</v>
      </c>
      <c r="Z567" s="355">
        <v>2447</v>
      </c>
      <c r="AA567" s="355">
        <v>2939</v>
      </c>
      <c r="AB567" s="355">
        <v>2158</v>
      </c>
      <c r="AC567" s="354">
        <f>SUM(AD567:AI567)</f>
        <v>3881</v>
      </c>
      <c r="AD567" s="355">
        <v>585</v>
      </c>
      <c r="AE567" s="355">
        <v>360</v>
      </c>
      <c r="AF567" s="355">
        <v>214</v>
      </c>
      <c r="AG567" s="355">
        <v>1084</v>
      </c>
      <c r="AH567" s="355">
        <v>541</v>
      </c>
      <c r="AI567" s="355">
        <v>1097</v>
      </c>
      <c r="AJ567" s="354">
        <f>SUM(AK567:AL567)</f>
        <v>135</v>
      </c>
      <c r="AK567" s="355">
        <v>30</v>
      </c>
      <c r="AL567" s="355">
        <v>105</v>
      </c>
      <c r="AM567" s="354">
        <f>SUM(AN567:AW567)</f>
        <v>6032</v>
      </c>
      <c r="AN567" s="355">
        <v>327</v>
      </c>
      <c r="AO567" s="355">
        <v>381</v>
      </c>
      <c r="AP567" s="355">
        <v>649</v>
      </c>
      <c r="AQ567" s="355">
        <v>242</v>
      </c>
      <c r="AR567" s="355">
        <v>1089</v>
      </c>
      <c r="AS567" s="355">
        <v>403</v>
      </c>
      <c r="AT567" s="355">
        <v>835</v>
      </c>
      <c r="AU567" s="355">
        <v>941</v>
      </c>
      <c r="AV567" s="355">
        <v>725</v>
      </c>
      <c r="AW567" s="355">
        <v>440</v>
      </c>
      <c r="AX567" s="354">
        <f>SUM(AY567:BC567)</f>
        <v>17487</v>
      </c>
      <c r="AY567" s="355">
        <v>932</v>
      </c>
      <c r="AZ567" s="355">
        <v>9579</v>
      </c>
      <c r="BA567" s="355">
        <v>669</v>
      </c>
      <c r="BB567" s="355">
        <v>5544</v>
      </c>
      <c r="BC567" s="355">
        <v>763</v>
      </c>
      <c r="BD567" s="354">
        <f>SUM(BE567:BL567)</f>
        <v>16822</v>
      </c>
      <c r="BE567" s="355">
        <v>926</v>
      </c>
      <c r="BF567" s="355">
        <v>1635</v>
      </c>
      <c r="BG567" s="355">
        <v>2138</v>
      </c>
      <c r="BH567" s="355">
        <v>2101</v>
      </c>
      <c r="BI567" s="355">
        <v>1659</v>
      </c>
      <c r="BJ567" s="355">
        <v>3896</v>
      </c>
      <c r="BK567" s="355">
        <v>2534</v>
      </c>
      <c r="BL567" s="355">
        <v>1933</v>
      </c>
      <c r="BM567" s="354">
        <f>SUM(BN567:BR567)</f>
        <v>7579</v>
      </c>
      <c r="BN567" s="355">
        <v>1716</v>
      </c>
      <c r="BO567" s="355">
        <v>1226</v>
      </c>
      <c r="BP567" s="355">
        <v>1146</v>
      </c>
      <c r="BQ567" s="355">
        <v>424</v>
      </c>
      <c r="BR567" s="355">
        <v>3067</v>
      </c>
      <c r="BS567" s="354">
        <f>SUM(BT567:CE567)</f>
        <v>11939</v>
      </c>
      <c r="BT567" s="356">
        <v>591</v>
      </c>
      <c r="BU567" s="355">
        <v>1250</v>
      </c>
      <c r="BV567" s="355">
        <v>315</v>
      </c>
      <c r="BW567" s="355">
        <v>180</v>
      </c>
      <c r="BX567" s="355">
        <v>554</v>
      </c>
      <c r="BY567" s="355">
        <v>3236</v>
      </c>
      <c r="BZ567" s="355">
        <v>802</v>
      </c>
      <c r="CA567" s="355">
        <v>849</v>
      </c>
      <c r="CB567" s="355">
        <v>1711</v>
      </c>
      <c r="CC567" s="355">
        <v>648</v>
      </c>
      <c r="CD567" s="355">
        <v>1031</v>
      </c>
      <c r="CE567" s="355">
        <v>772</v>
      </c>
      <c r="CF567" s="354">
        <f>SUM(CG567:CS567)</f>
        <v>10391</v>
      </c>
      <c r="CG567" s="355">
        <v>138</v>
      </c>
      <c r="CH567" s="355">
        <v>605</v>
      </c>
      <c r="CI567" s="355">
        <v>609</v>
      </c>
      <c r="CJ567" s="355">
        <v>1029</v>
      </c>
      <c r="CK567" s="355">
        <v>2567</v>
      </c>
      <c r="CL567" s="355">
        <v>257</v>
      </c>
      <c r="CM567" s="355">
        <v>1799</v>
      </c>
      <c r="CN567" s="355">
        <v>253</v>
      </c>
      <c r="CO567" s="355">
        <v>119</v>
      </c>
      <c r="CP567" s="355">
        <v>413</v>
      </c>
      <c r="CQ567" s="355">
        <v>1781</v>
      </c>
      <c r="CR567" s="355">
        <v>563</v>
      </c>
      <c r="CS567" s="355">
        <v>258</v>
      </c>
      <c r="CT567" s="354">
        <f>SUM(CU567:CY567)</f>
        <v>11831</v>
      </c>
      <c r="CU567" s="355">
        <v>4978</v>
      </c>
      <c r="CV567" s="355">
        <v>2578</v>
      </c>
      <c r="CW567" s="355">
        <v>847</v>
      </c>
      <c r="CX567" s="355">
        <v>983</v>
      </c>
      <c r="CY567" s="355">
        <v>2445</v>
      </c>
      <c r="CZ567" s="354">
        <f>SUM(DA567:DF567)</f>
        <v>9337</v>
      </c>
      <c r="DA567" s="355">
        <v>419</v>
      </c>
      <c r="DB567" s="355">
        <v>382</v>
      </c>
      <c r="DC567" s="355">
        <v>1837</v>
      </c>
      <c r="DD567" s="355">
        <v>3125</v>
      </c>
      <c r="DE567" s="355">
        <v>2202</v>
      </c>
      <c r="DF567" s="355">
        <v>1372</v>
      </c>
      <c r="DG567" s="354">
        <f>AM567+BS567+B567+O567+X567+AC567+AJ567+BD567+CF567+AX567+BM567+CT567+CZ567</f>
        <v>120783</v>
      </c>
      <c r="DH567" s="354">
        <f>SUM(DI567:DK567)</f>
        <v>623</v>
      </c>
      <c r="DI567" s="355">
        <v>98</v>
      </c>
      <c r="DJ567" s="355">
        <v>364</v>
      </c>
      <c r="DK567" s="355">
        <v>161</v>
      </c>
      <c r="DL567" s="357">
        <f>SUM(DM567:DN567)</f>
        <v>1412</v>
      </c>
      <c r="DM567" s="355">
        <v>167</v>
      </c>
      <c r="DN567" s="358">
        <v>1245</v>
      </c>
    </row>
    <row r="568" spans="1:125" s="6" customFormat="1" ht="99" customHeight="1">
      <c r="A568" s="278" t="s">
        <v>642</v>
      </c>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c r="BN568" s="17"/>
      <c r="BO568" s="17"/>
      <c r="BP568" s="17"/>
      <c r="BQ568" s="17"/>
      <c r="BR568" s="17"/>
      <c r="BS568" s="17"/>
      <c r="BT568" s="17"/>
      <c r="BU568" s="17"/>
      <c r="BV568" s="17"/>
      <c r="BW568" s="17"/>
      <c r="BX568" s="17"/>
      <c r="BY568" s="17"/>
      <c r="BZ568" s="17"/>
      <c r="CA568" s="17"/>
      <c r="CB568" s="17"/>
      <c r="CC568" s="17"/>
      <c r="CD568" s="17"/>
      <c r="CE568" s="17"/>
      <c r="CF568" s="17"/>
      <c r="CG568" s="17"/>
      <c r="CH568" s="17"/>
      <c r="CI568" s="17"/>
      <c r="CJ568" s="17"/>
      <c r="CK568" s="17"/>
      <c r="CL568" s="17"/>
      <c r="CM568" s="17"/>
      <c r="CN568" s="17"/>
      <c r="CO568" s="17"/>
      <c r="CP568" s="17"/>
      <c r="CQ568" s="17"/>
      <c r="CR568" s="17"/>
      <c r="CS568" s="17"/>
      <c r="CT568" s="17"/>
      <c r="CU568" s="17"/>
      <c r="CV568" s="17"/>
      <c r="CW568" s="17"/>
      <c r="CX568" s="17"/>
      <c r="CY568" s="17"/>
      <c r="CZ568" s="17"/>
      <c r="DA568" s="17"/>
      <c r="DB568" s="17"/>
      <c r="DC568" s="17"/>
      <c r="DD568" s="17"/>
      <c r="DE568" s="17"/>
      <c r="DF568" s="17"/>
      <c r="DG568" s="17"/>
      <c r="DH568" s="17"/>
      <c r="DI568" s="17"/>
      <c r="DJ568" s="17"/>
      <c r="DK568" s="17"/>
      <c r="DL568" s="17"/>
      <c r="DM568" s="17"/>
      <c r="DN568" s="17"/>
    </row>
    <row r="569" spans="1:125" s="6" customFormat="1" ht="16.5" customHeight="1">
      <c r="A569" s="27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c r="AK569" s="17"/>
      <c r="AL569" s="17"/>
      <c r="AM569" s="17"/>
      <c r="AN569" s="17"/>
      <c r="AO569" s="17"/>
      <c r="AP569" s="17"/>
      <c r="AQ569" s="17"/>
      <c r="AR569" s="17"/>
      <c r="AS569" s="17"/>
      <c r="AT569" s="17"/>
      <c r="AU569" s="17"/>
      <c r="AV569" s="17"/>
      <c r="AW569" s="17"/>
      <c r="AX569" s="17"/>
      <c r="AY569" s="17"/>
      <c r="AZ569" s="17"/>
      <c r="BA569" s="17"/>
      <c r="BB569" s="17"/>
      <c r="BC569" s="17"/>
      <c r="BD569" s="17"/>
      <c r="BE569" s="17"/>
      <c r="BF569" s="17"/>
      <c r="BG569" s="17"/>
      <c r="BH569" s="17"/>
      <c r="BI569" s="17"/>
      <c r="BJ569" s="17"/>
      <c r="BK569" s="17"/>
      <c r="BL569" s="17"/>
      <c r="BM569" s="17"/>
      <c r="BN569" s="17"/>
      <c r="BO569" s="17"/>
      <c r="BP569" s="17"/>
      <c r="BQ569" s="17"/>
      <c r="BR569" s="17"/>
      <c r="BS569" s="17"/>
      <c r="BT569" s="17"/>
      <c r="BU569" s="17"/>
      <c r="BV569" s="17"/>
      <c r="BW569" s="17"/>
      <c r="BX569" s="17"/>
      <c r="BY569" s="17"/>
      <c r="BZ569" s="17"/>
      <c r="CA569" s="17"/>
      <c r="CB569" s="17"/>
      <c r="CC569" s="17"/>
      <c r="CD569" s="17"/>
      <c r="CE569" s="17"/>
      <c r="CF569" s="17"/>
      <c r="CG569" s="17"/>
      <c r="CH569" s="17"/>
      <c r="CI569" s="17"/>
      <c r="CJ569" s="17"/>
      <c r="CK569" s="17"/>
      <c r="CL569" s="17"/>
      <c r="CM569" s="17"/>
      <c r="CN569" s="17"/>
      <c r="CO569" s="17"/>
      <c r="CP569" s="17"/>
      <c r="CQ569" s="17"/>
      <c r="CR569" s="17"/>
      <c r="CS569" s="17"/>
      <c r="CT569" s="17"/>
      <c r="CU569" s="17"/>
      <c r="CV569" s="17"/>
      <c r="CW569" s="17"/>
      <c r="CX569" s="17"/>
      <c r="CY569" s="17"/>
      <c r="CZ569" s="17"/>
      <c r="DA569" s="17"/>
      <c r="DB569" s="17"/>
      <c r="DC569" s="17"/>
      <c r="DD569" s="17"/>
      <c r="DE569" s="17"/>
      <c r="DF569" s="17"/>
      <c r="DG569" s="17"/>
      <c r="DH569" s="17"/>
      <c r="DI569" s="17"/>
      <c r="DJ569" s="17"/>
      <c r="DK569" s="17"/>
      <c r="DL569" s="17"/>
      <c r="DM569" s="17"/>
      <c r="DN569" s="17"/>
    </row>
    <row r="570" spans="1:125" ht="19.5" customHeight="1">
      <c r="A570" s="8" t="s">
        <v>632</v>
      </c>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72"/>
      <c r="BE570" s="30"/>
      <c r="BF570" s="30"/>
      <c r="BG570" s="77"/>
      <c r="BH570" s="16"/>
      <c r="BI570" s="16"/>
      <c r="BJ570" s="16"/>
      <c r="BK570" s="16"/>
      <c r="BL570" s="16"/>
      <c r="BM570" s="16"/>
      <c r="BN570" s="16"/>
      <c r="BO570" s="16"/>
      <c r="BP570" s="16"/>
      <c r="BQ570" s="16"/>
      <c r="BR570" s="16"/>
      <c r="BS570" s="16"/>
      <c r="BT570" s="16"/>
      <c r="BU570" s="16"/>
      <c r="BV570" s="16"/>
      <c r="BW570" s="16"/>
      <c r="BX570" s="16"/>
      <c r="BY570" s="16"/>
      <c r="BZ570" s="16"/>
      <c r="CA570" s="16"/>
      <c r="CB570" s="16"/>
      <c r="CC570" s="16"/>
      <c r="CD570" s="16"/>
      <c r="CE570" s="16"/>
      <c r="CF570" s="16"/>
      <c r="CG570" s="16"/>
      <c r="CH570" s="16"/>
      <c r="CI570" s="16"/>
      <c r="CJ570" s="16"/>
      <c r="CK570" s="16"/>
      <c r="CL570" s="16"/>
      <c r="CM570" s="16"/>
      <c r="CN570" s="16"/>
      <c r="CO570" s="16"/>
      <c r="CP570" s="16"/>
      <c r="CQ570" s="16"/>
      <c r="CR570" s="16"/>
      <c r="CS570" s="16"/>
      <c r="CT570" s="16"/>
      <c r="CU570" s="16"/>
      <c r="CV570" s="16"/>
      <c r="CW570" s="16"/>
      <c r="CX570" s="16"/>
      <c r="CY570" s="16"/>
      <c r="CZ570" s="16"/>
      <c r="DA570" s="16"/>
      <c r="DB570" s="16"/>
      <c r="DC570" s="16"/>
      <c r="DD570" s="16"/>
      <c r="DE570" s="16"/>
      <c r="DF570" s="16"/>
      <c r="DG570" s="16"/>
      <c r="DH570" s="16"/>
      <c r="DI570" s="16"/>
      <c r="DJ570" s="16"/>
      <c r="DK570" s="16"/>
      <c r="DL570" s="16"/>
      <c r="DM570" s="16"/>
      <c r="DN570" s="16"/>
    </row>
    <row r="571" spans="1:125" ht="32.450000000000003" customHeight="1">
      <c r="A571" s="283" t="s">
        <v>659</v>
      </c>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30"/>
      <c r="AN571" s="30"/>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16"/>
      <c r="BV571" s="16"/>
      <c r="BW571" s="16"/>
      <c r="BX571" s="16"/>
      <c r="BY571" s="16"/>
      <c r="BZ571" s="16"/>
      <c r="CA571" s="16"/>
      <c r="CB571" s="16"/>
      <c r="CC571" s="16"/>
      <c r="CD571" s="16"/>
      <c r="CE571" s="16"/>
      <c r="CF571" s="16"/>
      <c r="CG571" s="16"/>
      <c r="CH571" s="16"/>
      <c r="CI571" s="16"/>
      <c r="CJ571" s="16"/>
      <c r="CK571" s="16"/>
      <c r="CL571" s="16"/>
      <c r="CM571" s="16"/>
      <c r="CN571" s="16"/>
      <c r="CO571" s="16"/>
      <c r="CP571" s="16"/>
      <c r="CQ571" s="16"/>
      <c r="CR571" s="16"/>
      <c r="CS571" s="16"/>
      <c r="CT571" s="16"/>
      <c r="CU571" s="16"/>
      <c r="CV571" s="16"/>
      <c r="CW571" s="16"/>
      <c r="CX571" s="16"/>
      <c r="CY571" s="16"/>
      <c r="CZ571" s="16"/>
      <c r="DA571" s="16"/>
      <c r="DB571" s="16"/>
      <c r="DC571" s="16"/>
      <c r="DD571" s="16"/>
      <c r="DE571" s="16"/>
      <c r="DF571" s="16"/>
      <c r="DG571" s="16"/>
      <c r="DH571" s="16"/>
      <c r="DI571" s="16"/>
      <c r="DJ571" s="16"/>
      <c r="DK571" s="16"/>
      <c r="DL571" s="16"/>
      <c r="DM571" s="16"/>
      <c r="DN571" s="16"/>
    </row>
    <row r="572" spans="1:125" s="7" customFormat="1" ht="25.15" customHeight="1">
      <c r="A572" s="142"/>
      <c r="B572" s="246" t="s">
        <v>568</v>
      </c>
      <c r="C572" s="236" t="s">
        <v>384</v>
      </c>
      <c r="D572" s="236" t="s">
        <v>392</v>
      </c>
      <c r="E572" s="236" t="s">
        <v>385</v>
      </c>
      <c r="F572" s="236" t="s">
        <v>393</v>
      </c>
      <c r="G572" s="236" t="s">
        <v>386</v>
      </c>
      <c r="H572" s="236" t="s">
        <v>387</v>
      </c>
      <c r="I572" s="236" t="s">
        <v>388</v>
      </c>
      <c r="J572" s="236" t="s">
        <v>394</v>
      </c>
      <c r="K572" s="236" t="s">
        <v>395</v>
      </c>
      <c r="L572" s="236" t="s">
        <v>389</v>
      </c>
      <c r="M572" s="236" t="s">
        <v>390</v>
      </c>
      <c r="N572" s="236" t="s">
        <v>391</v>
      </c>
      <c r="O572" s="246" t="s">
        <v>569</v>
      </c>
      <c r="P572" s="236" t="s">
        <v>319</v>
      </c>
      <c r="Q572" s="236" t="s">
        <v>323</v>
      </c>
      <c r="R572" s="236" t="s">
        <v>324</v>
      </c>
      <c r="S572" s="236" t="s">
        <v>320</v>
      </c>
      <c r="T572" s="236" t="s">
        <v>325</v>
      </c>
      <c r="U572" s="236" t="s">
        <v>321</v>
      </c>
      <c r="V572" s="236" t="s">
        <v>322</v>
      </c>
      <c r="W572" s="236" t="s">
        <v>326</v>
      </c>
      <c r="X572" s="246" t="s">
        <v>354</v>
      </c>
      <c r="Y572" s="236" t="s">
        <v>355</v>
      </c>
      <c r="Z572" s="236" t="s">
        <v>356</v>
      </c>
      <c r="AA572" s="236" t="s">
        <v>357</v>
      </c>
      <c r="AB572" s="236" t="s">
        <v>358</v>
      </c>
      <c r="AC572" s="246" t="s">
        <v>496</v>
      </c>
      <c r="AD572" s="236" t="s">
        <v>313</v>
      </c>
      <c r="AE572" s="236" t="s">
        <v>314</v>
      </c>
      <c r="AF572" s="236" t="s">
        <v>315</v>
      </c>
      <c r="AG572" s="236" t="s">
        <v>316</v>
      </c>
      <c r="AH572" s="236" t="s">
        <v>317</v>
      </c>
      <c r="AI572" s="236" t="s">
        <v>318</v>
      </c>
      <c r="AJ572" s="246" t="s">
        <v>402</v>
      </c>
      <c r="AK572" s="236" t="s">
        <v>403</v>
      </c>
      <c r="AL572" s="236" t="s">
        <v>404</v>
      </c>
      <c r="AM572" s="246" t="s">
        <v>566</v>
      </c>
      <c r="AN572" s="236" t="s">
        <v>344</v>
      </c>
      <c r="AO572" s="236" t="s">
        <v>345</v>
      </c>
      <c r="AP572" s="236" t="s">
        <v>346</v>
      </c>
      <c r="AQ572" s="236" t="s">
        <v>347</v>
      </c>
      <c r="AR572" s="236" t="s">
        <v>338</v>
      </c>
      <c r="AS572" s="236" t="s">
        <v>339</v>
      </c>
      <c r="AT572" s="236" t="s">
        <v>340</v>
      </c>
      <c r="AU572" s="236" t="s">
        <v>342</v>
      </c>
      <c r="AV572" s="236" t="s">
        <v>343</v>
      </c>
      <c r="AW572" s="236" t="s">
        <v>341</v>
      </c>
      <c r="AX572" s="246" t="s">
        <v>567</v>
      </c>
      <c r="AY572" s="236" t="s">
        <v>335</v>
      </c>
      <c r="AZ572" s="236" t="s">
        <v>333</v>
      </c>
      <c r="BA572" s="236" t="s">
        <v>336</v>
      </c>
      <c r="BB572" s="236" t="s">
        <v>334</v>
      </c>
      <c r="BC572" s="236" t="s">
        <v>337</v>
      </c>
      <c r="BD572" s="247" t="s">
        <v>497</v>
      </c>
      <c r="BE572" s="236" t="s">
        <v>305</v>
      </c>
      <c r="BF572" s="236" t="s">
        <v>306</v>
      </c>
      <c r="BG572" s="236" t="s">
        <v>307</v>
      </c>
      <c r="BH572" s="236" t="s">
        <v>308</v>
      </c>
      <c r="BI572" s="236" t="s">
        <v>309</v>
      </c>
      <c r="BJ572" s="236" t="s">
        <v>310</v>
      </c>
      <c r="BK572" s="236" t="s">
        <v>311</v>
      </c>
      <c r="BL572" s="236" t="s">
        <v>312</v>
      </c>
      <c r="BM572" s="246" t="s">
        <v>327</v>
      </c>
      <c r="BN572" s="236" t="s">
        <v>330</v>
      </c>
      <c r="BO572" s="236" t="s">
        <v>328</v>
      </c>
      <c r="BP572" s="236" t="s">
        <v>331</v>
      </c>
      <c r="BQ572" s="236" t="s">
        <v>332</v>
      </c>
      <c r="BR572" s="236" t="s">
        <v>329</v>
      </c>
      <c r="BS572" s="246" t="s">
        <v>564</v>
      </c>
      <c r="BT572" s="236" t="s">
        <v>364</v>
      </c>
      <c r="BU572" s="236" t="s">
        <v>365</v>
      </c>
      <c r="BV572" s="236" t="s">
        <v>368</v>
      </c>
      <c r="BW572" s="236" t="s">
        <v>369</v>
      </c>
      <c r="BX572" s="236" t="s">
        <v>359</v>
      </c>
      <c r="BY572" s="236" t="s">
        <v>360</v>
      </c>
      <c r="BZ572" s="236" t="s">
        <v>361</v>
      </c>
      <c r="CA572" s="236" t="s">
        <v>362</v>
      </c>
      <c r="CB572" s="236" t="s">
        <v>363</v>
      </c>
      <c r="CC572" s="236" t="s">
        <v>366</v>
      </c>
      <c r="CD572" s="236" t="s">
        <v>367</v>
      </c>
      <c r="CE572" s="236" t="s">
        <v>370</v>
      </c>
      <c r="CF572" s="246" t="s">
        <v>565</v>
      </c>
      <c r="CG572" s="236" t="s">
        <v>371</v>
      </c>
      <c r="CH572" s="236" t="s">
        <v>379</v>
      </c>
      <c r="CI572" s="236" t="s">
        <v>372</v>
      </c>
      <c r="CJ572" s="236" t="s">
        <v>380</v>
      </c>
      <c r="CK572" s="236" t="s">
        <v>373</v>
      </c>
      <c r="CL572" s="236" t="s">
        <v>374</v>
      </c>
      <c r="CM572" s="236" t="s">
        <v>381</v>
      </c>
      <c r="CN572" s="236" t="s">
        <v>375</v>
      </c>
      <c r="CO572" s="236" t="s">
        <v>382</v>
      </c>
      <c r="CP572" s="236" t="s">
        <v>376</v>
      </c>
      <c r="CQ572" s="236" t="s">
        <v>383</v>
      </c>
      <c r="CR572" s="236" t="s">
        <v>377</v>
      </c>
      <c r="CS572" s="236" t="s">
        <v>378</v>
      </c>
      <c r="CT572" s="246" t="s">
        <v>348</v>
      </c>
      <c r="CU572" s="236" t="s">
        <v>349</v>
      </c>
      <c r="CV572" s="236" t="s">
        <v>350</v>
      </c>
      <c r="CW572" s="236" t="s">
        <v>351</v>
      </c>
      <c r="CX572" s="236" t="s">
        <v>352</v>
      </c>
      <c r="CY572" s="236" t="s">
        <v>353</v>
      </c>
      <c r="CZ572" s="246" t="s">
        <v>498</v>
      </c>
      <c r="DA572" s="236" t="s">
        <v>396</v>
      </c>
      <c r="DB572" s="236" t="s">
        <v>397</v>
      </c>
      <c r="DC572" s="236" t="s">
        <v>398</v>
      </c>
      <c r="DD572" s="236" t="s">
        <v>399</v>
      </c>
      <c r="DE572" s="236" t="s">
        <v>400</v>
      </c>
      <c r="DF572" s="236" t="s">
        <v>401</v>
      </c>
      <c r="DG572" s="246" t="s">
        <v>405</v>
      </c>
      <c r="DH572" s="246" t="s">
        <v>406</v>
      </c>
      <c r="DI572" s="236" t="s">
        <v>407</v>
      </c>
      <c r="DJ572" s="236" t="s">
        <v>408</v>
      </c>
      <c r="DK572" s="236" t="s">
        <v>409</v>
      </c>
      <c r="DL572" s="246" t="s">
        <v>410</v>
      </c>
      <c r="DM572" s="236" t="s">
        <v>411</v>
      </c>
      <c r="DN572" s="239" t="s">
        <v>412</v>
      </c>
      <c r="DO572" s="23"/>
      <c r="DP572" s="23"/>
      <c r="DQ572" s="23"/>
      <c r="DR572" s="23"/>
      <c r="DS572" s="23"/>
      <c r="DT572" s="23"/>
    </row>
    <row r="573" spans="1:125" s="6" customFormat="1" ht="24" customHeight="1">
      <c r="A573" s="178" t="s">
        <v>466</v>
      </c>
      <c r="B573" s="313"/>
      <c r="C573" s="303"/>
      <c r="D573" s="303"/>
      <c r="E573" s="303"/>
      <c r="F573" s="303"/>
      <c r="G573" s="303"/>
      <c r="H573" s="303"/>
      <c r="I573" s="303"/>
      <c r="J573" s="303"/>
      <c r="K573" s="303"/>
      <c r="L573" s="303"/>
      <c r="M573" s="303"/>
      <c r="N573" s="303"/>
      <c r="O573" s="313"/>
      <c r="P573" s="303"/>
      <c r="Q573" s="303"/>
      <c r="R573" s="303"/>
      <c r="S573" s="303"/>
      <c r="T573" s="303"/>
      <c r="U573" s="303"/>
      <c r="V573" s="303"/>
      <c r="W573" s="303"/>
      <c r="X573" s="313"/>
      <c r="Y573" s="303"/>
      <c r="Z573" s="303"/>
      <c r="AA573" s="303"/>
      <c r="AB573" s="303"/>
      <c r="AC573" s="313"/>
      <c r="AD573" s="303"/>
      <c r="AE573" s="303"/>
      <c r="AF573" s="303"/>
      <c r="AG573" s="303"/>
      <c r="AH573" s="303"/>
      <c r="AI573" s="303"/>
      <c r="AJ573" s="313"/>
      <c r="AK573" s="303"/>
      <c r="AL573" s="303"/>
      <c r="AM573" s="313"/>
      <c r="AN573" s="303"/>
      <c r="AO573" s="303"/>
      <c r="AP573" s="303"/>
      <c r="AQ573" s="303"/>
      <c r="AR573" s="303"/>
      <c r="AS573" s="303"/>
      <c r="AT573" s="303"/>
      <c r="AU573" s="303"/>
      <c r="AV573" s="303"/>
      <c r="AW573" s="303"/>
      <c r="AX573" s="313"/>
      <c r="AY573" s="303"/>
      <c r="AZ573" s="303"/>
      <c r="BA573" s="303"/>
      <c r="BB573" s="303"/>
      <c r="BC573" s="303"/>
      <c r="BD573" s="313"/>
      <c r="BE573" s="303"/>
      <c r="BF573" s="303"/>
      <c r="BG573" s="303"/>
      <c r="BH573" s="303"/>
      <c r="BI573" s="303"/>
      <c r="BJ573" s="303"/>
      <c r="BK573" s="303"/>
      <c r="BL573" s="303"/>
      <c r="BM573" s="313"/>
      <c r="BN573" s="303"/>
      <c r="BO573" s="303"/>
      <c r="BP573" s="303"/>
      <c r="BQ573" s="303"/>
      <c r="BR573" s="303"/>
      <c r="BS573" s="313"/>
      <c r="BT573" s="348"/>
      <c r="BU573" s="303"/>
      <c r="BV573" s="303"/>
      <c r="BW573" s="303"/>
      <c r="BX573" s="303"/>
      <c r="BY573" s="303"/>
      <c r="BZ573" s="303"/>
      <c r="CA573" s="303"/>
      <c r="CB573" s="303"/>
      <c r="CC573" s="303"/>
      <c r="CD573" s="303"/>
      <c r="CE573" s="303"/>
      <c r="CF573" s="313"/>
      <c r="CG573" s="303"/>
      <c r="CH573" s="303"/>
      <c r="CI573" s="303"/>
      <c r="CJ573" s="303"/>
      <c r="CK573" s="303"/>
      <c r="CL573" s="303"/>
      <c r="CM573" s="303"/>
      <c r="CN573" s="303"/>
      <c r="CO573" s="303"/>
      <c r="CP573" s="303"/>
      <c r="CQ573" s="303"/>
      <c r="CR573" s="303"/>
      <c r="CS573" s="303"/>
      <c r="CT573" s="313"/>
      <c r="CU573" s="303"/>
      <c r="CV573" s="303"/>
      <c r="CW573" s="303"/>
      <c r="CX573" s="303"/>
      <c r="CY573" s="303"/>
      <c r="CZ573" s="313"/>
      <c r="DA573" s="303"/>
      <c r="DB573" s="303"/>
      <c r="DC573" s="303"/>
      <c r="DD573" s="303"/>
      <c r="DE573" s="303"/>
      <c r="DF573" s="303"/>
      <c r="DG573" s="313"/>
      <c r="DH573" s="313"/>
      <c r="DI573" s="303"/>
      <c r="DJ573" s="303"/>
      <c r="DK573" s="303"/>
      <c r="DL573" s="314"/>
      <c r="DM573" s="303"/>
      <c r="DN573" s="316"/>
    </row>
    <row r="574" spans="1:125" s="43" customFormat="1" ht="17.100000000000001" customHeight="1">
      <c r="A574" s="179" t="s">
        <v>14</v>
      </c>
      <c r="B574" s="313">
        <f>SUM(C574:N574)</f>
        <v>5429</v>
      </c>
      <c r="C574" s="303">
        <v>250</v>
      </c>
      <c r="D574" s="303">
        <v>140</v>
      </c>
      <c r="E574" s="303">
        <v>321</v>
      </c>
      <c r="F574" s="303">
        <v>176</v>
      </c>
      <c r="G574" s="303">
        <v>325</v>
      </c>
      <c r="H574" s="303">
        <v>724</v>
      </c>
      <c r="I574" s="303">
        <v>152</v>
      </c>
      <c r="J574" s="303">
        <v>302</v>
      </c>
      <c r="K574" s="303">
        <v>324</v>
      </c>
      <c r="L574" s="303">
        <v>84</v>
      </c>
      <c r="M574" s="303">
        <v>970</v>
      </c>
      <c r="N574" s="303">
        <v>1661</v>
      </c>
      <c r="O574" s="313">
        <f>SUM(P574:W574)</f>
        <v>1230</v>
      </c>
      <c r="P574" s="303">
        <v>55</v>
      </c>
      <c r="Q574" s="303">
        <v>259</v>
      </c>
      <c r="R574" s="303">
        <v>308</v>
      </c>
      <c r="S574" s="303">
        <v>146</v>
      </c>
      <c r="T574" s="303">
        <v>41</v>
      </c>
      <c r="U574" s="303">
        <v>148</v>
      </c>
      <c r="V574" s="303">
        <v>266</v>
      </c>
      <c r="W574" s="303">
        <v>7</v>
      </c>
      <c r="X574" s="313">
        <f>SUM(Y574:AB574)</f>
        <v>1606</v>
      </c>
      <c r="Y574" s="303">
        <v>311</v>
      </c>
      <c r="Z574" s="303">
        <v>549</v>
      </c>
      <c r="AA574" s="303">
        <v>253</v>
      </c>
      <c r="AB574" s="303">
        <v>493</v>
      </c>
      <c r="AC574" s="313">
        <f>SUM(AD574:AI574)</f>
        <v>500</v>
      </c>
      <c r="AD574" s="303">
        <v>44</v>
      </c>
      <c r="AE574" s="303">
        <v>57</v>
      </c>
      <c r="AF574" s="303">
        <v>96</v>
      </c>
      <c r="AG574" s="303">
        <v>83</v>
      </c>
      <c r="AH574" s="303">
        <v>125</v>
      </c>
      <c r="AI574" s="303">
        <v>95</v>
      </c>
      <c r="AJ574" s="313">
        <f>SUM(AK574:AL574)</f>
        <v>551</v>
      </c>
      <c r="AK574" s="303">
        <v>246</v>
      </c>
      <c r="AL574" s="303">
        <v>305</v>
      </c>
      <c r="AM574" s="313">
        <f>SUM(AN574:AW574)</f>
        <v>1162</v>
      </c>
      <c r="AN574" s="303">
        <v>51</v>
      </c>
      <c r="AO574" s="303">
        <v>103</v>
      </c>
      <c r="AP574" s="303">
        <v>45</v>
      </c>
      <c r="AQ574" s="303">
        <v>59</v>
      </c>
      <c r="AR574" s="303">
        <v>90</v>
      </c>
      <c r="AS574" s="303">
        <v>30</v>
      </c>
      <c r="AT574" s="303">
        <v>75</v>
      </c>
      <c r="AU574" s="303">
        <v>164</v>
      </c>
      <c r="AV574" s="303">
        <v>181</v>
      </c>
      <c r="AW574" s="303">
        <v>364</v>
      </c>
      <c r="AX574" s="313">
        <f>SUM(AY574:BC574)</f>
        <v>543</v>
      </c>
      <c r="AY574" s="303">
        <v>63</v>
      </c>
      <c r="AZ574" s="303">
        <v>101</v>
      </c>
      <c r="BA574" s="303">
        <v>64</v>
      </c>
      <c r="BB574" s="303">
        <v>170</v>
      </c>
      <c r="BC574" s="303">
        <v>145</v>
      </c>
      <c r="BD574" s="313">
        <f>SUM(BE574:BL574)</f>
        <v>668</v>
      </c>
      <c r="BE574" s="303">
        <v>116</v>
      </c>
      <c r="BF574" s="303">
        <v>226</v>
      </c>
      <c r="BG574" s="303">
        <v>122</v>
      </c>
      <c r="BH574" s="303">
        <v>41</v>
      </c>
      <c r="BI574" s="303">
        <v>39</v>
      </c>
      <c r="BJ574" s="303">
        <v>24</v>
      </c>
      <c r="BK574" s="303">
        <v>33</v>
      </c>
      <c r="BL574" s="303">
        <v>67</v>
      </c>
      <c r="BM574" s="313">
        <f>SUM(BN574:BR574)</f>
        <v>1098</v>
      </c>
      <c r="BN574" s="303">
        <v>314</v>
      </c>
      <c r="BO574" s="303">
        <v>206</v>
      </c>
      <c r="BP574" s="303">
        <v>230</v>
      </c>
      <c r="BQ574" s="303">
        <v>94</v>
      </c>
      <c r="BR574" s="303">
        <v>254</v>
      </c>
      <c r="BS574" s="313">
        <f>SUM(BT574:CE574)</f>
        <v>3310</v>
      </c>
      <c r="BT574" s="348">
        <v>40</v>
      </c>
      <c r="BU574" s="303">
        <v>470</v>
      </c>
      <c r="BV574" s="303">
        <v>183</v>
      </c>
      <c r="BW574" s="303">
        <v>46</v>
      </c>
      <c r="BX574" s="303">
        <v>167</v>
      </c>
      <c r="BY574" s="303">
        <v>638</v>
      </c>
      <c r="BZ574" s="303">
        <v>621</v>
      </c>
      <c r="CA574" s="303">
        <v>132</v>
      </c>
      <c r="CB574" s="303">
        <v>437</v>
      </c>
      <c r="CC574" s="303">
        <v>155</v>
      </c>
      <c r="CD574" s="303">
        <v>281</v>
      </c>
      <c r="CE574" s="303">
        <v>140</v>
      </c>
      <c r="CF574" s="313">
        <f>SUM(CG574:CS574)</f>
        <v>3827</v>
      </c>
      <c r="CG574" s="303">
        <v>233</v>
      </c>
      <c r="CH574" s="303">
        <v>289</v>
      </c>
      <c r="CI574" s="303">
        <v>254</v>
      </c>
      <c r="CJ574" s="303">
        <v>288</v>
      </c>
      <c r="CK574" s="303">
        <v>356</v>
      </c>
      <c r="CL574" s="303">
        <v>120</v>
      </c>
      <c r="CM574" s="303">
        <v>488</v>
      </c>
      <c r="CN574" s="303">
        <v>101</v>
      </c>
      <c r="CO574" s="303">
        <v>323</v>
      </c>
      <c r="CP574" s="303">
        <v>579</v>
      </c>
      <c r="CQ574" s="303">
        <v>496</v>
      </c>
      <c r="CR574" s="303">
        <v>227</v>
      </c>
      <c r="CS574" s="303">
        <v>73</v>
      </c>
      <c r="CT574" s="313">
        <f>SUM(CU574:CY574)</f>
        <v>1439</v>
      </c>
      <c r="CU574" s="303">
        <v>373</v>
      </c>
      <c r="CV574" s="303">
        <v>178</v>
      </c>
      <c r="CW574" s="303">
        <v>109</v>
      </c>
      <c r="CX574" s="303">
        <v>119</v>
      </c>
      <c r="CY574" s="303">
        <v>660</v>
      </c>
      <c r="CZ574" s="313">
        <f>SUM(DA574:DF574)</f>
        <v>2540</v>
      </c>
      <c r="DA574" s="303">
        <v>337</v>
      </c>
      <c r="DB574" s="303">
        <v>998</v>
      </c>
      <c r="DC574" s="303">
        <v>372</v>
      </c>
      <c r="DD574" s="303">
        <v>205</v>
      </c>
      <c r="DE574" s="303">
        <v>478</v>
      </c>
      <c r="DF574" s="303">
        <v>150</v>
      </c>
      <c r="DG574" s="313">
        <f t="shared" ref="DG574:DG580" si="266">AM574+BS574+B574+O574+X574+AC574+AJ574+BD574+CF574+AX574+BM574+CT574+CZ574</f>
        <v>23903</v>
      </c>
      <c r="DH574" s="313">
        <f>SUM(DI574:DK574)</f>
        <v>97</v>
      </c>
      <c r="DI574" s="303">
        <v>47</v>
      </c>
      <c r="DJ574" s="303">
        <v>33</v>
      </c>
      <c r="DK574" s="303">
        <v>17</v>
      </c>
      <c r="DL574" s="314">
        <f>SUM(DM574:DN574)</f>
        <v>239</v>
      </c>
      <c r="DM574" s="303">
        <v>150</v>
      </c>
      <c r="DN574" s="316">
        <v>89</v>
      </c>
    </row>
    <row r="575" spans="1:125" s="6" customFormat="1" ht="17.100000000000001" customHeight="1">
      <c r="A575" s="179" t="s">
        <v>660</v>
      </c>
      <c r="B575" s="313">
        <f t="shared" ref="B575:B580" si="267">SUM(C575:N575)</f>
        <v>207547</v>
      </c>
      <c r="C575" s="303">
        <v>8538</v>
      </c>
      <c r="D575" s="303">
        <v>5323</v>
      </c>
      <c r="E575" s="303">
        <v>9178</v>
      </c>
      <c r="F575" s="303">
        <v>6589</v>
      </c>
      <c r="G575" s="303">
        <v>12742</v>
      </c>
      <c r="H575" s="303">
        <v>26009</v>
      </c>
      <c r="I575" s="303">
        <v>5854</v>
      </c>
      <c r="J575" s="303">
        <v>12768</v>
      </c>
      <c r="K575" s="303">
        <v>12476</v>
      </c>
      <c r="L575" s="303">
        <v>1632</v>
      </c>
      <c r="M575" s="303">
        <v>41825</v>
      </c>
      <c r="N575" s="303">
        <v>64613</v>
      </c>
      <c r="O575" s="313">
        <f t="shared" ref="O575:O580" si="268">SUM(P575:W575)</f>
        <v>47892</v>
      </c>
      <c r="P575" s="303">
        <v>1814</v>
      </c>
      <c r="Q575" s="303">
        <v>8860</v>
      </c>
      <c r="R575" s="303">
        <v>8600</v>
      </c>
      <c r="S575" s="303">
        <v>7388</v>
      </c>
      <c r="T575" s="303">
        <v>1144</v>
      </c>
      <c r="U575" s="303">
        <v>4649</v>
      </c>
      <c r="V575" s="303">
        <v>15249</v>
      </c>
      <c r="W575" s="303">
        <v>188</v>
      </c>
      <c r="X575" s="313">
        <f t="shared" ref="X575:X580" si="269">SUM(Y575:AB575)</f>
        <v>51339</v>
      </c>
      <c r="Y575" s="303">
        <v>8581</v>
      </c>
      <c r="Z575" s="303">
        <v>18206</v>
      </c>
      <c r="AA575" s="303">
        <v>7483</v>
      </c>
      <c r="AB575" s="303">
        <v>17069</v>
      </c>
      <c r="AC575" s="313">
        <f t="shared" ref="AC575:AC580" si="270">SUM(AD575:AI575)</f>
        <v>16561</v>
      </c>
      <c r="AD575" s="303">
        <v>1317</v>
      </c>
      <c r="AE575" s="303">
        <v>1586</v>
      </c>
      <c r="AF575" s="303">
        <v>2850</v>
      </c>
      <c r="AG575" s="303">
        <v>2905</v>
      </c>
      <c r="AH575" s="303">
        <v>4274</v>
      </c>
      <c r="AI575" s="303">
        <v>3629</v>
      </c>
      <c r="AJ575" s="313">
        <f t="shared" ref="AJ575:AJ580" si="271">SUM(AK575:AL575)</f>
        <v>18335</v>
      </c>
      <c r="AK575" s="303">
        <v>8800</v>
      </c>
      <c r="AL575" s="303">
        <v>9535</v>
      </c>
      <c r="AM575" s="313">
        <f t="shared" ref="AM575:AM580" si="272">SUM(AN575:AW575)</f>
        <v>38434</v>
      </c>
      <c r="AN575" s="303">
        <v>975</v>
      </c>
      <c r="AO575" s="303">
        <v>3374</v>
      </c>
      <c r="AP575" s="303">
        <v>1386</v>
      </c>
      <c r="AQ575" s="303">
        <v>1772</v>
      </c>
      <c r="AR575" s="303">
        <v>3798</v>
      </c>
      <c r="AS575" s="303">
        <v>897</v>
      </c>
      <c r="AT575" s="303">
        <v>1897</v>
      </c>
      <c r="AU575" s="303">
        <v>4702</v>
      </c>
      <c r="AV575" s="303">
        <v>6371</v>
      </c>
      <c r="AW575" s="303">
        <v>13262</v>
      </c>
      <c r="AX575" s="313">
        <f t="shared" ref="AX575:AX580" si="273">SUM(AY575:BC575)</f>
        <v>13465</v>
      </c>
      <c r="AY575" s="303">
        <v>1340</v>
      </c>
      <c r="AZ575" s="303">
        <v>2524</v>
      </c>
      <c r="BA575" s="303">
        <v>1837</v>
      </c>
      <c r="BB575" s="303">
        <v>4132</v>
      </c>
      <c r="BC575" s="303">
        <v>3632</v>
      </c>
      <c r="BD575" s="313">
        <f t="shared" ref="BD575:BD580" si="274">SUM(BE575:BL575)</f>
        <v>22706</v>
      </c>
      <c r="BE575" s="303">
        <v>2520</v>
      </c>
      <c r="BF575" s="303">
        <v>8360</v>
      </c>
      <c r="BG575" s="303">
        <v>5151</v>
      </c>
      <c r="BH575" s="303">
        <v>1154</v>
      </c>
      <c r="BI575" s="303">
        <v>1634</v>
      </c>
      <c r="BJ575" s="303">
        <v>555</v>
      </c>
      <c r="BK575" s="303">
        <v>1009</v>
      </c>
      <c r="BL575" s="303">
        <v>2323</v>
      </c>
      <c r="BM575" s="313">
        <f t="shared" ref="BM575:BM580" si="275">SUM(BN575:BR575)</f>
        <v>32467</v>
      </c>
      <c r="BN575" s="303">
        <v>9208</v>
      </c>
      <c r="BO575" s="303">
        <v>6074</v>
      </c>
      <c r="BP575" s="303">
        <v>6692</v>
      </c>
      <c r="BQ575" s="303">
        <v>2284</v>
      </c>
      <c r="BR575" s="303">
        <v>8209</v>
      </c>
      <c r="BS575" s="313">
        <f t="shared" ref="BS575:BS580" si="276">SUM(BT575:CE575)</f>
        <v>120164</v>
      </c>
      <c r="BT575" s="348">
        <v>1201</v>
      </c>
      <c r="BU575" s="303">
        <v>14847</v>
      </c>
      <c r="BV575" s="303">
        <v>6705</v>
      </c>
      <c r="BW575" s="303">
        <v>1536</v>
      </c>
      <c r="BX575" s="303">
        <v>6348</v>
      </c>
      <c r="BY575" s="303">
        <v>25840</v>
      </c>
      <c r="BZ575" s="303">
        <v>23748</v>
      </c>
      <c r="CA575" s="303">
        <v>5545</v>
      </c>
      <c r="CB575" s="303">
        <v>13922</v>
      </c>
      <c r="CC575" s="303">
        <v>3862</v>
      </c>
      <c r="CD575" s="303">
        <v>10983</v>
      </c>
      <c r="CE575" s="303">
        <v>5627</v>
      </c>
      <c r="CF575" s="313">
        <f t="shared" ref="CF575:CF580" si="277">SUM(CG575:CS575)</f>
        <v>116956</v>
      </c>
      <c r="CG575" s="303">
        <v>6773</v>
      </c>
      <c r="CH575" s="303">
        <v>8607</v>
      </c>
      <c r="CI575" s="303">
        <v>9108</v>
      </c>
      <c r="CJ575" s="303">
        <v>9312</v>
      </c>
      <c r="CK575" s="303">
        <v>8941</v>
      </c>
      <c r="CL575" s="303">
        <v>3602</v>
      </c>
      <c r="CM575" s="303">
        <v>14961</v>
      </c>
      <c r="CN575" s="303">
        <v>2966</v>
      </c>
      <c r="CO575" s="303">
        <v>9466</v>
      </c>
      <c r="CP575" s="303">
        <v>19276</v>
      </c>
      <c r="CQ575" s="303">
        <v>14508</v>
      </c>
      <c r="CR575" s="303">
        <v>6692</v>
      </c>
      <c r="CS575" s="303">
        <v>2744</v>
      </c>
      <c r="CT575" s="313">
        <f t="shared" ref="CT575:CT580" si="278">SUM(CU575:CY575)</f>
        <v>46241</v>
      </c>
      <c r="CU575" s="303">
        <v>11383</v>
      </c>
      <c r="CV575" s="303">
        <v>5072</v>
      </c>
      <c r="CW575" s="303">
        <v>3259</v>
      </c>
      <c r="CX575" s="303">
        <v>4086</v>
      </c>
      <c r="CY575" s="303">
        <v>22441</v>
      </c>
      <c r="CZ575" s="313">
        <f t="shared" ref="CZ575:CZ580" si="279">SUM(DA575:DF575)</f>
        <v>92668</v>
      </c>
      <c r="DA575" s="303">
        <v>11487</v>
      </c>
      <c r="DB575" s="303">
        <v>35537</v>
      </c>
      <c r="DC575" s="303">
        <v>15064</v>
      </c>
      <c r="DD575" s="303">
        <v>4998</v>
      </c>
      <c r="DE575" s="303">
        <v>20212</v>
      </c>
      <c r="DF575" s="303">
        <v>5370</v>
      </c>
      <c r="DG575" s="313">
        <f t="shared" si="266"/>
        <v>824775</v>
      </c>
      <c r="DH575" s="313">
        <f t="shared" ref="DH575:DH580" si="280">SUM(DI575:DK575)</f>
        <v>3146</v>
      </c>
      <c r="DI575" s="303">
        <v>1421</v>
      </c>
      <c r="DJ575" s="303">
        <v>954</v>
      </c>
      <c r="DK575" s="303">
        <v>771</v>
      </c>
      <c r="DL575" s="314">
        <f t="shared" ref="DL575:DL580" si="281">SUM(DM575:DN575)</f>
        <v>6058</v>
      </c>
      <c r="DM575" s="303">
        <v>4010</v>
      </c>
      <c r="DN575" s="316">
        <v>2048</v>
      </c>
      <c r="DO575" s="43"/>
      <c r="DP575" s="43"/>
      <c r="DQ575" s="43"/>
      <c r="DR575" s="43"/>
      <c r="DS575" s="43"/>
      <c r="DT575" s="43"/>
      <c r="DU575" s="43"/>
    </row>
    <row r="576" spans="1:125" s="6" customFormat="1" ht="17.100000000000001" customHeight="1">
      <c r="A576" s="180" t="s">
        <v>109</v>
      </c>
      <c r="B576" s="313">
        <f t="shared" si="267"/>
        <v>2833</v>
      </c>
      <c r="C576" s="303">
        <v>192</v>
      </c>
      <c r="D576" s="303">
        <v>186</v>
      </c>
      <c r="E576" s="303">
        <v>46</v>
      </c>
      <c r="F576" s="303">
        <v>113</v>
      </c>
      <c r="G576" s="303">
        <v>274</v>
      </c>
      <c r="H576" s="303">
        <v>712</v>
      </c>
      <c r="I576" s="303">
        <v>154</v>
      </c>
      <c r="J576" s="303">
        <v>128</v>
      </c>
      <c r="K576" s="303">
        <v>142</v>
      </c>
      <c r="L576" s="303">
        <v>2</v>
      </c>
      <c r="M576" s="303">
        <v>187</v>
      </c>
      <c r="N576" s="303">
        <v>697</v>
      </c>
      <c r="O576" s="313">
        <f t="shared" si="268"/>
        <v>3423</v>
      </c>
      <c r="P576" s="303">
        <v>103</v>
      </c>
      <c r="Q576" s="303">
        <v>60</v>
      </c>
      <c r="R576" s="303">
        <v>309</v>
      </c>
      <c r="S576" s="303">
        <v>898</v>
      </c>
      <c r="T576" s="303">
        <v>83</v>
      </c>
      <c r="U576" s="303">
        <v>99</v>
      </c>
      <c r="V576" s="303">
        <v>1871</v>
      </c>
      <c r="W576" s="303">
        <v>0</v>
      </c>
      <c r="X576" s="313">
        <f t="shared" si="269"/>
        <v>568</v>
      </c>
      <c r="Y576" s="303">
        <v>118</v>
      </c>
      <c r="Z576" s="303">
        <v>157</v>
      </c>
      <c r="AA576" s="303">
        <v>26</v>
      </c>
      <c r="AB576" s="303">
        <v>267</v>
      </c>
      <c r="AC576" s="313">
        <f t="shared" si="270"/>
        <v>1249</v>
      </c>
      <c r="AD576" s="303">
        <v>5</v>
      </c>
      <c r="AE576" s="303">
        <v>158</v>
      </c>
      <c r="AF576" s="303">
        <v>211</v>
      </c>
      <c r="AG576" s="303">
        <v>176</v>
      </c>
      <c r="AH576" s="303">
        <v>238</v>
      </c>
      <c r="AI576" s="303">
        <v>461</v>
      </c>
      <c r="AJ576" s="313">
        <f t="shared" si="271"/>
        <v>0</v>
      </c>
      <c r="AK576" s="303">
        <v>0</v>
      </c>
      <c r="AL576" s="303">
        <v>0</v>
      </c>
      <c r="AM576" s="313">
        <f t="shared" si="272"/>
        <v>1223</v>
      </c>
      <c r="AN576" s="303">
        <v>34</v>
      </c>
      <c r="AO576" s="303">
        <v>144</v>
      </c>
      <c r="AP576" s="303">
        <v>124</v>
      </c>
      <c r="AQ576" s="303">
        <v>83</v>
      </c>
      <c r="AR576" s="303">
        <v>110</v>
      </c>
      <c r="AS576" s="303">
        <v>122</v>
      </c>
      <c r="AT576" s="303">
        <v>0</v>
      </c>
      <c r="AU576" s="303">
        <v>25</v>
      </c>
      <c r="AV576" s="303">
        <v>291</v>
      </c>
      <c r="AW576" s="303">
        <v>290</v>
      </c>
      <c r="AX576" s="313">
        <f t="shared" si="273"/>
        <v>820</v>
      </c>
      <c r="AY576" s="303">
        <v>49</v>
      </c>
      <c r="AZ576" s="303">
        <v>88</v>
      </c>
      <c r="BA576" s="303">
        <v>404</v>
      </c>
      <c r="BB576" s="303">
        <v>111</v>
      </c>
      <c r="BC576" s="303">
        <v>168</v>
      </c>
      <c r="BD576" s="313">
        <f t="shared" si="274"/>
        <v>1572</v>
      </c>
      <c r="BE576" s="303">
        <v>0</v>
      </c>
      <c r="BF576" s="303">
        <v>600</v>
      </c>
      <c r="BG576" s="303">
        <v>446</v>
      </c>
      <c r="BH576" s="303">
        <v>112</v>
      </c>
      <c r="BI576" s="303">
        <v>0</v>
      </c>
      <c r="BJ576" s="303">
        <v>0</v>
      </c>
      <c r="BK576" s="303">
        <v>185</v>
      </c>
      <c r="BL576" s="303">
        <v>229</v>
      </c>
      <c r="BM576" s="313">
        <f t="shared" si="275"/>
        <v>1849</v>
      </c>
      <c r="BN576" s="303">
        <v>263</v>
      </c>
      <c r="BO576" s="303">
        <v>337</v>
      </c>
      <c r="BP576" s="303">
        <v>295</v>
      </c>
      <c r="BQ576" s="303">
        <v>181</v>
      </c>
      <c r="BR576" s="303">
        <v>773</v>
      </c>
      <c r="BS576" s="313">
        <f t="shared" si="276"/>
        <v>1065</v>
      </c>
      <c r="BT576" s="348">
        <v>13</v>
      </c>
      <c r="BU576" s="303">
        <v>129</v>
      </c>
      <c r="BV576" s="303">
        <v>73</v>
      </c>
      <c r="BW576" s="303">
        <v>0</v>
      </c>
      <c r="BX576" s="303">
        <v>8</v>
      </c>
      <c r="BY576" s="303">
        <v>547</v>
      </c>
      <c r="BZ576" s="303">
        <v>61</v>
      </c>
      <c r="CA576" s="303">
        <v>0</v>
      </c>
      <c r="CB576" s="303">
        <v>15</v>
      </c>
      <c r="CC576" s="303">
        <v>18</v>
      </c>
      <c r="CD576" s="303">
        <v>201</v>
      </c>
      <c r="CE576" s="303">
        <v>0</v>
      </c>
      <c r="CF576" s="313">
        <f t="shared" si="277"/>
        <v>1191</v>
      </c>
      <c r="CG576" s="303">
        <v>127</v>
      </c>
      <c r="CH576" s="303">
        <v>119</v>
      </c>
      <c r="CI576" s="303">
        <v>108</v>
      </c>
      <c r="CJ576" s="303">
        <v>14</v>
      </c>
      <c r="CK576" s="303">
        <v>119</v>
      </c>
      <c r="CL576" s="303">
        <v>104</v>
      </c>
      <c r="CM576" s="303">
        <v>176</v>
      </c>
      <c r="CN576" s="303">
        <v>0</v>
      </c>
      <c r="CO576" s="303">
        <v>39</v>
      </c>
      <c r="CP576" s="303">
        <v>156</v>
      </c>
      <c r="CQ576" s="303">
        <v>24</v>
      </c>
      <c r="CR576" s="303">
        <v>199</v>
      </c>
      <c r="CS576" s="303">
        <v>6</v>
      </c>
      <c r="CT576" s="313">
        <f t="shared" si="278"/>
        <v>966</v>
      </c>
      <c r="CU576" s="303">
        <v>379</v>
      </c>
      <c r="CV576" s="303">
        <v>28</v>
      </c>
      <c r="CW576" s="303">
        <v>112</v>
      </c>
      <c r="CX576" s="303">
        <v>183</v>
      </c>
      <c r="CY576" s="303">
        <v>264</v>
      </c>
      <c r="CZ576" s="313">
        <f t="shared" si="279"/>
        <v>461</v>
      </c>
      <c r="DA576" s="303">
        <v>77</v>
      </c>
      <c r="DB576" s="303">
        <v>218</v>
      </c>
      <c r="DC576" s="303">
        <v>51</v>
      </c>
      <c r="DD576" s="303">
        <v>4</v>
      </c>
      <c r="DE576" s="303">
        <v>93</v>
      </c>
      <c r="DF576" s="303">
        <v>18</v>
      </c>
      <c r="DG576" s="313">
        <f t="shared" si="266"/>
        <v>17220</v>
      </c>
      <c r="DH576" s="313">
        <f t="shared" si="280"/>
        <v>0</v>
      </c>
      <c r="DI576" s="303">
        <v>0</v>
      </c>
      <c r="DJ576" s="303">
        <v>0</v>
      </c>
      <c r="DK576" s="303">
        <v>0</v>
      </c>
      <c r="DL576" s="314">
        <f t="shared" si="281"/>
        <v>0</v>
      </c>
      <c r="DM576" s="303">
        <v>0</v>
      </c>
      <c r="DN576" s="316">
        <v>0</v>
      </c>
      <c r="DO576" s="43"/>
      <c r="DP576" s="43"/>
      <c r="DQ576" s="43"/>
      <c r="DR576" s="43"/>
      <c r="DS576" s="43"/>
      <c r="DT576" s="43"/>
      <c r="DU576" s="43"/>
    </row>
    <row r="577" spans="1:125" s="6" customFormat="1" ht="17.100000000000001" customHeight="1">
      <c r="A577" s="180" t="s">
        <v>110</v>
      </c>
      <c r="B577" s="313">
        <f t="shared" si="267"/>
        <v>96666</v>
      </c>
      <c r="C577" s="303">
        <v>4337</v>
      </c>
      <c r="D577" s="303">
        <v>2065</v>
      </c>
      <c r="E577" s="303">
        <v>3577</v>
      </c>
      <c r="F577" s="303">
        <v>3245</v>
      </c>
      <c r="G577" s="303">
        <v>6077</v>
      </c>
      <c r="H577" s="303">
        <v>13605</v>
      </c>
      <c r="I577" s="303">
        <v>2944</v>
      </c>
      <c r="J577" s="303">
        <v>5235</v>
      </c>
      <c r="K577" s="303">
        <v>7358</v>
      </c>
      <c r="L577" s="303">
        <v>910</v>
      </c>
      <c r="M577" s="303">
        <v>16888</v>
      </c>
      <c r="N577" s="303">
        <v>30425</v>
      </c>
      <c r="O577" s="313">
        <f t="shared" si="268"/>
        <v>26215</v>
      </c>
      <c r="P577" s="303">
        <v>1028</v>
      </c>
      <c r="Q577" s="303">
        <v>5429</v>
      </c>
      <c r="R577" s="303">
        <v>4163</v>
      </c>
      <c r="S577" s="303">
        <v>3393</v>
      </c>
      <c r="T577" s="303">
        <v>735</v>
      </c>
      <c r="U577" s="303">
        <v>2171</v>
      </c>
      <c r="V577" s="303">
        <v>9192</v>
      </c>
      <c r="W577" s="303">
        <v>104</v>
      </c>
      <c r="X577" s="313">
        <f t="shared" si="269"/>
        <v>26351</v>
      </c>
      <c r="Y577" s="303">
        <v>4489</v>
      </c>
      <c r="Z577" s="303">
        <v>8486</v>
      </c>
      <c r="AA577" s="303">
        <v>3848</v>
      </c>
      <c r="AB577" s="303">
        <v>9528</v>
      </c>
      <c r="AC577" s="313">
        <f t="shared" si="270"/>
        <v>9698</v>
      </c>
      <c r="AD577" s="303">
        <v>755</v>
      </c>
      <c r="AE577" s="303">
        <v>927</v>
      </c>
      <c r="AF577" s="303">
        <v>1695</v>
      </c>
      <c r="AG577" s="303">
        <v>1346</v>
      </c>
      <c r="AH577" s="303">
        <v>2816</v>
      </c>
      <c r="AI577" s="303">
        <v>2159</v>
      </c>
      <c r="AJ577" s="313">
        <f t="shared" si="271"/>
        <v>2362</v>
      </c>
      <c r="AK577" s="303">
        <v>1154</v>
      </c>
      <c r="AL577" s="303">
        <v>1208</v>
      </c>
      <c r="AM577" s="313">
        <f t="shared" si="272"/>
        <v>21620</v>
      </c>
      <c r="AN577" s="303">
        <v>466</v>
      </c>
      <c r="AO577" s="303">
        <v>1953</v>
      </c>
      <c r="AP577" s="303">
        <v>614</v>
      </c>
      <c r="AQ577" s="303">
        <v>854</v>
      </c>
      <c r="AR577" s="303">
        <v>2064</v>
      </c>
      <c r="AS577" s="303">
        <v>494</v>
      </c>
      <c r="AT577" s="303">
        <v>1217</v>
      </c>
      <c r="AU577" s="303">
        <v>2363</v>
      </c>
      <c r="AV577" s="303">
        <v>3597</v>
      </c>
      <c r="AW577" s="303">
        <v>7998</v>
      </c>
      <c r="AX577" s="313">
        <f t="shared" si="273"/>
        <v>6823</v>
      </c>
      <c r="AY577" s="303">
        <v>614</v>
      </c>
      <c r="AZ577" s="303">
        <v>1288</v>
      </c>
      <c r="BA577" s="303">
        <v>953</v>
      </c>
      <c r="BB577" s="303">
        <v>2130</v>
      </c>
      <c r="BC577" s="303">
        <v>1838</v>
      </c>
      <c r="BD577" s="313">
        <f t="shared" si="274"/>
        <v>10856</v>
      </c>
      <c r="BE577" s="303">
        <v>466</v>
      </c>
      <c r="BF577" s="303">
        <v>4375</v>
      </c>
      <c r="BG577" s="303">
        <v>2731</v>
      </c>
      <c r="BH577" s="303">
        <v>511</v>
      </c>
      <c r="BI577" s="303">
        <v>744</v>
      </c>
      <c r="BJ577" s="303">
        <v>293</v>
      </c>
      <c r="BK577" s="303">
        <v>236</v>
      </c>
      <c r="BL577" s="303">
        <v>1500</v>
      </c>
      <c r="BM577" s="313">
        <f t="shared" si="275"/>
        <v>17821</v>
      </c>
      <c r="BN577" s="303">
        <v>4967</v>
      </c>
      <c r="BO577" s="303">
        <v>2932</v>
      </c>
      <c r="BP577" s="303">
        <v>3674</v>
      </c>
      <c r="BQ577" s="303">
        <v>1446</v>
      </c>
      <c r="BR577" s="303">
        <v>4802</v>
      </c>
      <c r="BS577" s="313">
        <f t="shared" si="276"/>
        <v>50256</v>
      </c>
      <c r="BT577" s="348">
        <v>607</v>
      </c>
      <c r="BU577" s="303">
        <v>7062</v>
      </c>
      <c r="BV577" s="303">
        <v>3554</v>
      </c>
      <c r="BW577" s="303">
        <v>820</v>
      </c>
      <c r="BX577" s="303">
        <v>3580</v>
      </c>
      <c r="BY577" s="303">
        <v>8546</v>
      </c>
      <c r="BZ577" s="303">
        <v>6461</v>
      </c>
      <c r="CA577" s="303">
        <v>3225</v>
      </c>
      <c r="CB577" s="303">
        <v>5208</v>
      </c>
      <c r="CC577" s="303">
        <v>2357</v>
      </c>
      <c r="CD577" s="303">
        <v>5474</v>
      </c>
      <c r="CE577" s="303">
        <v>3362</v>
      </c>
      <c r="CF577" s="313">
        <f t="shared" si="277"/>
        <v>53060</v>
      </c>
      <c r="CG577" s="303">
        <v>4089</v>
      </c>
      <c r="CH577" s="303">
        <v>3955</v>
      </c>
      <c r="CI577" s="303">
        <v>4500</v>
      </c>
      <c r="CJ577" s="303">
        <v>3622</v>
      </c>
      <c r="CK577" s="303">
        <v>4326</v>
      </c>
      <c r="CL577" s="303">
        <v>2018</v>
      </c>
      <c r="CM577" s="303">
        <v>7079</v>
      </c>
      <c r="CN577" s="303">
        <v>1339</v>
      </c>
      <c r="CO577" s="303">
        <v>4084</v>
      </c>
      <c r="CP577" s="303">
        <v>8289</v>
      </c>
      <c r="CQ577" s="303">
        <v>5321</v>
      </c>
      <c r="CR577" s="303">
        <v>3288</v>
      </c>
      <c r="CS577" s="303">
        <v>1150</v>
      </c>
      <c r="CT577" s="313">
        <f t="shared" si="278"/>
        <v>27083</v>
      </c>
      <c r="CU577" s="303">
        <v>6813</v>
      </c>
      <c r="CV577" s="303">
        <v>3108</v>
      </c>
      <c r="CW577" s="303">
        <v>1564</v>
      </c>
      <c r="CX577" s="303">
        <v>2350</v>
      </c>
      <c r="CY577" s="303">
        <v>13248</v>
      </c>
      <c r="CZ577" s="313">
        <f t="shared" si="279"/>
        <v>40371</v>
      </c>
      <c r="DA577" s="303">
        <v>4770</v>
      </c>
      <c r="DB577" s="303">
        <v>15727</v>
      </c>
      <c r="DC577" s="303">
        <v>7898</v>
      </c>
      <c r="DD577" s="303">
        <v>1396</v>
      </c>
      <c r="DE577" s="303">
        <v>8502</v>
      </c>
      <c r="DF577" s="303">
        <v>2078</v>
      </c>
      <c r="DG577" s="313">
        <f t="shared" si="266"/>
        <v>389182</v>
      </c>
      <c r="DH577" s="313">
        <f t="shared" si="280"/>
        <v>1139</v>
      </c>
      <c r="DI577" s="303">
        <v>557</v>
      </c>
      <c r="DJ577" s="303">
        <v>327</v>
      </c>
      <c r="DK577" s="303">
        <v>255</v>
      </c>
      <c r="DL577" s="314">
        <f t="shared" si="281"/>
        <v>2187</v>
      </c>
      <c r="DM577" s="303">
        <v>1610</v>
      </c>
      <c r="DN577" s="316">
        <v>577</v>
      </c>
      <c r="DO577" s="43"/>
      <c r="DP577" s="43"/>
      <c r="DQ577" s="43"/>
      <c r="DR577" s="43"/>
      <c r="DS577" s="43"/>
      <c r="DT577" s="43"/>
      <c r="DU577" s="43"/>
    </row>
    <row r="578" spans="1:125" s="6" customFormat="1" ht="17.100000000000001" customHeight="1">
      <c r="A578" s="180" t="s">
        <v>111</v>
      </c>
      <c r="B578" s="313">
        <f t="shared" si="267"/>
        <v>108048</v>
      </c>
      <c r="C578" s="303">
        <v>4009</v>
      </c>
      <c r="D578" s="303">
        <v>3072</v>
      </c>
      <c r="E578" s="303">
        <v>5555</v>
      </c>
      <c r="F578" s="303">
        <v>3231</v>
      </c>
      <c r="G578" s="303">
        <v>6391</v>
      </c>
      <c r="H578" s="303">
        <v>11692</v>
      </c>
      <c r="I578" s="303">
        <v>2756</v>
      </c>
      <c r="J578" s="303">
        <v>7405</v>
      </c>
      <c r="K578" s="303">
        <v>4976</v>
      </c>
      <c r="L578" s="303">
        <v>720</v>
      </c>
      <c r="M578" s="303">
        <v>24750</v>
      </c>
      <c r="N578" s="303">
        <v>33491</v>
      </c>
      <c r="O578" s="313">
        <f t="shared" si="268"/>
        <v>18254</v>
      </c>
      <c r="P578" s="303">
        <v>683</v>
      </c>
      <c r="Q578" s="303">
        <v>3371</v>
      </c>
      <c r="R578" s="303">
        <v>4128</v>
      </c>
      <c r="S578" s="303">
        <v>3097</v>
      </c>
      <c r="T578" s="303">
        <v>326</v>
      </c>
      <c r="U578" s="303">
        <v>2379</v>
      </c>
      <c r="V578" s="303">
        <v>4186</v>
      </c>
      <c r="W578" s="303">
        <v>84</v>
      </c>
      <c r="X578" s="313">
        <f t="shared" si="269"/>
        <v>24420</v>
      </c>
      <c r="Y578" s="303">
        <v>3974</v>
      </c>
      <c r="Z578" s="303">
        <v>9563</v>
      </c>
      <c r="AA578" s="303">
        <v>3609</v>
      </c>
      <c r="AB578" s="303">
        <v>7274</v>
      </c>
      <c r="AC578" s="313">
        <f t="shared" si="270"/>
        <v>5614</v>
      </c>
      <c r="AD578" s="303">
        <v>557</v>
      </c>
      <c r="AE578" s="303">
        <v>501</v>
      </c>
      <c r="AF578" s="303">
        <v>944</v>
      </c>
      <c r="AG578" s="303">
        <v>1383</v>
      </c>
      <c r="AH578" s="303">
        <v>1220</v>
      </c>
      <c r="AI578" s="303">
        <v>1009</v>
      </c>
      <c r="AJ578" s="313">
        <f t="shared" si="271"/>
        <v>15973</v>
      </c>
      <c r="AK578" s="303">
        <v>7646</v>
      </c>
      <c r="AL578" s="303">
        <v>8327</v>
      </c>
      <c r="AM578" s="313">
        <f t="shared" si="272"/>
        <v>15591</v>
      </c>
      <c r="AN578" s="303">
        <v>475</v>
      </c>
      <c r="AO578" s="303">
        <v>1277</v>
      </c>
      <c r="AP578" s="303">
        <v>648</v>
      </c>
      <c r="AQ578" s="303">
        <v>835</v>
      </c>
      <c r="AR578" s="303">
        <v>1624</v>
      </c>
      <c r="AS578" s="303">
        <v>281</v>
      </c>
      <c r="AT578" s="303">
        <v>680</v>
      </c>
      <c r="AU578" s="303">
        <v>2314</v>
      </c>
      <c r="AV578" s="303">
        <v>2483</v>
      </c>
      <c r="AW578" s="303">
        <v>4974</v>
      </c>
      <c r="AX578" s="313">
        <f t="shared" si="273"/>
        <v>5822</v>
      </c>
      <c r="AY578" s="303">
        <v>677</v>
      </c>
      <c r="AZ578" s="303">
        <v>1148</v>
      </c>
      <c r="BA578" s="303">
        <v>480</v>
      </c>
      <c r="BB578" s="303">
        <v>1891</v>
      </c>
      <c r="BC578" s="303">
        <v>1626</v>
      </c>
      <c r="BD578" s="313">
        <f t="shared" si="274"/>
        <v>10278</v>
      </c>
      <c r="BE578" s="303">
        <v>2054</v>
      </c>
      <c r="BF578" s="303">
        <v>3385</v>
      </c>
      <c r="BG578" s="303">
        <v>1974</v>
      </c>
      <c r="BH578" s="303">
        <v>531</v>
      </c>
      <c r="BI578" s="303">
        <v>890</v>
      </c>
      <c r="BJ578" s="303">
        <v>262</v>
      </c>
      <c r="BK578" s="303">
        <v>588</v>
      </c>
      <c r="BL578" s="303">
        <v>594</v>
      </c>
      <c r="BM578" s="313">
        <f t="shared" si="275"/>
        <v>12797</v>
      </c>
      <c r="BN578" s="303">
        <v>3978</v>
      </c>
      <c r="BO578" s="303">
        <v>2805</v>
      </c>
      <c r="BP578" s="303">
        <v>2723</v>
      </c>
      <c r="BQ578" s="303">
        <v>657</v>
      </c>
      <c r="BR578" s="303">
        <v>2634</v>
      </c>
      <c r="BS578" s="313">
        <f t="shared" si="276"/>
        <v>68843</v>
      </c>
      <c r="BT578" s="348">
        <v>581</v>
      </c>
      <c r="BU578" s="303">
        <v>7656</v>
      </c>
      <c r="BV578" s="303">
        <v>3078</v>
      </c>
      <c r="BW578" s="303">
        <v>716</v>
      </c>
      <c r="BX578" s="303">
        <v>2760</v>
      </c>
      <c r="BY578" s="303">
        <v>16747</v>
      </c>
      <c r="BZ578" s="303">
        <v>17226</v>
      </c>
      <c r="CA578" s="303">
        <v>2320</v>
      </c>
      <c r="CB578" s="303">
        <v>8699</v>
      </c>
      <c r="CC578" s="303">
        <v>1487</v>
      </c>
      <c r="CD578" s="303">
        <v>5308</v>
      </c>
      <c r="CE578" s="303">
        <v>2265</v>
      </c>
      <c r="CF578" s="313">
        <f t="shared" si="277"/>
        <v>62705</v>
      </c>
      <c r="CG578" s="303">
        <v>2557</v>
      </c>
      <c r="CH578" s="303">
        <v>4533</v>
      </c>
      <c r="CI578" s="303">
        <v>4500</v>
      </c>
      <c r="CJ578" s="303">
        <v>5676</v>
      </c>
      <c r="CK578" s="303">
        <v>4496</v>
      </c>
      <c r="CL578" s="303">
        <v>1480</v>
      </c>
      <c r="CM578" s="303">
        <v>7706</v>
      </c>
      <c r="CN578" s="303">
        <v>1627</v>
      </c>
      <c r="CO578" s="303">
        <v>5343</v>
      </c>
      <c r="CP578" s="303">
        <v>10831</v>
      </c>
      <c r="CQ578" s="303">
        <v>9163</v>
      </c>
      <c r="CR578" s="303">
        <v>3205</v>
      </c>
      <c r="CS578" s="303">
        <v>1588</v>
      </c>
      <c r="CT578" s="313">
        <f t="shared" si="278"/>
        <v>18192</v>
      </c>
      <c r="CU578" s="303">
        <v>4191</v>
      </c>
      <c r="CV578" s="303">
        <v>1936</v>
      </c>
      <c r="CW578" s="303">
        <v>1583</v>
      </c>
      <c r="CX578" s="303">
        <v>1553</v>
      </c>
      <c r="CY578" s="303">
        <v>8929</v>
      </c>
      <c r="CZ578" s="313">
        <f t="shared" si="279"/>
        <v>51836</v>
      </c>
      <c r="DA578" s="303">
        <v>6640</v>
      </c>
      <c r="DB578" s="303">
        <v>19592</v>
      </c>
      <c r="DC578" s="303">
        <v>7115</v>
      </c>
      <c r="DD578" s="303">
        <v>3598</v>
      </c>
      <c r="DE578" s="303">
        <v>11617</v>
      </c>
      <c r="DF578" s="303">
        <v>3274</v>
      </c>
      <c r="DG578" s="313">
        <f t="shared" si="266"/>
        <v>418373</v>
      </c>
      <c r="DH578" s="313">
        <f t="shared" si="280"/>
        <v>2007</v>
      </c>
      <c r="DI578" s="303">
        <v>864</v>
      </c>
      <c r="DJ578" s="303">
        <v>627</v>
      </c>
      <c r="DK578" s="303">
        <v>516</v>
      </c>
      <c r="DL578" s="314">
        <f t="shared" si="281"/>
        <v>3871</v>
      </c>
      <c r="DM578" s="303">
        <v>2400</v>
      </c>
      <c r="DN578" s="316">
        <v>1471</v>
      </c>
      <c r="DO578" s="43"/>
      <c r="DP578" s="43"/>
      <c r="DQ578" s="43"/>
      <c r="DR578" s="43"/>
      <c r="DS578" s="43"/>
      <c r="DT578" s="43"/>
      <c r="DU578" s="43"/>
    </row>
    <row r="579" spans="1:125" s="6" customFormat="1" ht="17.100000000000001" customHeight="1">
      <c r="A579" s="179" t="s">
        <v>664</v>
      </c>
      <c r="B579" s="313">
        <f t="shared" si="267"/>
        <v>50902</v>
      </c>
      <c r="C579" s="303">
        <v>2109</v>
      </c>
      <c r="D579" s="303">
        <v>1452</v>
      </c>
      <c r="E579" s="303">
        <v>3145</v>
      </c>
      <c r="F579" s="303">
        <v>1660</v>
      </c>
      <c r="G579" s="303">
        <v>3065</v>
      </c>
      <c r="H579" s="303">
        <v>6684</v>
      </c>
      <c r="I579" s="303">
        <v>1506</v>
      </c>
      <c r="J579" s="303">
        <v>2918</v>
      </c>
      <c r="K579" s="303">
        <v>2900</v>
      </c>
      <c r="L579" s="303">
        <v>717</v>
      </c>
      <c r="M579" s="303">
        <v>8770</v>
      </c>
      <c r="N579" s="303">
        <v>15976</v>
      </c>
      <c r="O579" s="313">
        <f t="shared" si="268"/>
        <v>11321</v>
      </c>
      <c r="P579" s="303">
        <v>503</v>
      </c>
      <c r="Q579" s="303">
        <v>2363</v>
      </c>
      <c r="R579" s="303">
        <v>2856</v>
      </c>
      <c r="S579" s="303">
        <v>1428</v>
      </c>
      <c r="T579" s="303">
        <v>293</v>
      </c>
      <c r="U579" s="303">
        <v>1291</v>
      </c>
      <c r="V579" s="303">
        <v>2538</v>
      </c>
      <c r="W579" s="303">
        <v>49</v>
      </c>
      <c r="X579" s="313">
        <f t="shared" si="269"/>
        <v>14658</v>
      </c>
      <c r="Y579" s="303">
        <v>2862</v>
      </c>
      <c r="Z579" s="303">
        <v>5019</v>
      </c>
      <c r="AA579" s="303">
        <v>2073</v>
      </c>
      <c r="AB579" s="303">
        <v>4704</v>
      </c>
      <c r="AC579" s="313">
        <f t="shared" si="270"/>
        <v>4620</v>
      </c>
      <c r="AD579" s="303">
        <v>404</v>
      </c>
      <c r="AE579" s="303">
        <v>453</v>
      </c>
      <c r="AF579" s="303">
        <v>908</v>
      </c>
      <c r="AG579" s="303">
        <v>898</v>
      </c>
      <c r="AH579" s="303">
        <v>1122</v>
      </c>
      <c r="AI579" s="303">
        <v>835</v>
      </c>
      <c r="AJ579" s="313">
        <f t="shared" si="271"/>
        <v>7220</v>
      </c>
      <c r="AK579" s="303">
        <v>3160</v>
      </c>
      <c r="AL579" s="303">
        <v>4060</v>
      </c>
      <c r="AM579" s="313">
        <f t="shared" si="272"/>
        <v>10180</v>
      </c>
      <c r="AN579" s="303">
        <v>384</v>
      </c>
      <c r="AO579" s="303">
        <v>771</v>
      </c>
      <c r="AP579" s="303">
        <v>344</v>
      </c>
      <c r="AQ579" s="303">
        <v>665</v>
      </c>
      <c r="AR579" s="303">
        <v>744</v>
      </c>
      <c r="AS579" s="303">
        <v>282</v>
      </c>
      <c r="AT579" s="303">
        <v>623</v>
      </c>
      <c r="AU579" s="303">
        <v>1518</v>
      </c>
      <c r="AV579" s="303">
        <v>1616</v>
      </c>
      <c r="AW579" s="303">
        <v>3233</v>
      </c>
      <c r="AX579" s="313">
        <f t="shared" si="273"/>
        <v>4266</v>
      </c>
      <c r="AY579" s="303">
        <v>498</v>
      </c>
      <c r="AZ579" s="303">
        <v>746</v>
      </c>
      <c r="BA579" s="303">
        <v>543</v>
      </c>
      <c r="BB579" s="303">
        <v>1225</v>
      </c>
      <c r="BC579" s="303">
        <v>1254</v>
      </c>
      <c r="BD579" s="313">
        <f t="shared" si="274"/>
        <v>5021</v>
      </c>
      <c r="BE579" s="303">
        <v>967</v>
      </c>
      <c r="BF579" s="303">
        <v>1552</v>
      </c>
      <c r="BG579" s="303">
        <v>893</v>
      </c>
      <c r="BH579" s="303">
        <v>331</v>
      </c>
      <c r="BI579" s="303">
        <v>338</v>
      </c>
      <c r="BJ579" s="303">
        <v>185</v>
      </c>
      <c r="BK579" s="303">
        <v>266</v>
      </c>
      <c r="BL579" s="303">
        <v>489</v>
      </c>
      <c r="BM579" s="313">
        <f t="shared" si="275"/>
        <v>9488</v>
      </c>
      <c r="BN579" s="303">
        <v>2797</v>
      </c>
      <c r="BO579" s="303">
        <v>1737</v>
      </c>
      <c r="BP579" s="303">
        <v>2135</v>
      </c>
      <c r="BQ579" s="303">
        <v>775</v>
      </c>
      <c r="BR579" s="303">
        <v>2044</v>
      </c>
      <c r="BS579" s="313">
        <f t="shared" si="276"/>
        <v>31191</v>
      </c>
      <c r="BT579" s="348">
        <v>526</v>
      </c>
      <c r="BU579" s="303">
        <v>4707</v>
      </c>
      <c r="BV579" s="303">
        <v>1912</v>
      </c>
      <c r="BW579" s="303">
        <v>530</v>
      </c>
      <c r="BX579" s="303">
        <v>1919</v>
      </c>
      <c r="BY579" s="303">
        <v>5583</v>
      </c>
      <c r="BZ579" s="303">
        <v>5408</v>
      </c>
      <c r="CA579" s="303">
        <v>1442</v>
      </c>
      <c r="CB579" s="303">
        <v>4209</v>
      </c>
      <c r="CC579" s="303">
        <v>1161</v>
      </c>
      <c r="CD579" s="303">
        <v>2352</v>
      </c>
      <c r="CE579" s="303">
        <v>1442</v>
      </c>
      <c r="CF579" s="313">
        <f t="shared" si="277"/>
        <v>34873</v>
      </c>
      <c r="CG579" s="303">
        <v>2140</v>
      </c>
      <c r="CH579" s="303">
        <v>2513</v>
      </c>
      <c r="CI579" s="303">
        <v>2723</v>
      </c>
      <c r="CJ579" s="303">
        <v>2642</v>
      </c>
      <c r="CK579" s="303">
        <v>3165</v>
      </c>
      <c r="CL579" s="303">
        <v>1044</v>
      </c>
      <c r="CM579" s="303">
        <v>4560</v>
      </c>
      <c r="CN579" s="303">
        <v>989</v>
      </c>
      <c r="CO579" s="303">
        <v>3124</v>
      </c>
      <c r="CP579" s="303">
        <v>4860</v>
      </c>
      <c r="CQ579" s="303">
        <v>4251</v>
      </c>
      <c r="CR579" s="303">
        <v>2208</v>
      </c>
      <c r="CS579" s="303">
        <v>654</v>
      </c>
      <c r="CT579" s="313">
        <f t="shared" si="278"/>
        <v>13081</v>
      </c>
      <c r="CU579" s="303">
        <v>3218</v>
      </c>
      <c r="CV579" s="303">
        <v>1688</v>
      </c>
      <c r="CW579" s="303">
        <v>1021</v>
      </c>
      <c r="CX579" s="303">
        <v>892</v>
      </c>
      <c r="CY579" s="303">
        <v>6262</v>
      </c>
      <c r="CZ579" s="313">
        <f t="shared" si="279"/>
        <v>23312</v>
      </c>
      <c r="DA579" s="303">
        <v>2931</v>
      </c>
      <c r="DB579" s="303">
        <v>8775</v>
      </c>
      <c r="DC579" s="303">
        <v>3642</v>
      </c>
      <c r="DD579" s="303">
        <v>1832</v>
      </c>
      <c r="DE579" s="303">
        <v>4775</v>
      </c>
      <c r="DF579" s="303">
        <v>1357</v>
      </c>
      <c r="DG579" s="313">
        <f t="shared" si="266"/>
        <v>220133</v>
      </c>
      <c r="DH579" s="313">
        <f t="shared" si="280"/>
        <v>1314</v>
      </c>
      <c r="DI579" s="303">
        <v>676</v>
      </c>
      <c r="DJ579" s="303">
        <v>461</v>
      </c>
      <c r="DK579" s="303">
        <v>177</v>
      </c>
      <c r="DL579" s="314">
        <f t="shared" si="281"/>
        <v>1808</v>
      </c>
      <c r="DM579" s="303">
        <v>1092</v>
      </c>
      <c r="DN579" s="316">
        <v>716</v>
      </c>
      <c r="DO579" s="43"/>
      <c r="DP579" s="43"/>
      <c r="DQ579" s="43"/>
      <c r="DR579" s="43"/>
      <c r="DS579" s="43"/>
      <c r="DT579" s="43"/>
      <c r="DU579" s="43"/>
    </row>
    <row r="580" spans="1:125" s="6" customFormat="1" ht="17.100000000000001" customHeight="1">
      <c r="A580" s="179" t="s">
        <v>665</v>
      </c>
      <c r="B580" s="313">
        <f t="shared" si="267"/>
        <v>2089549</v>
      </c>
      <c r="C580" s="303">
        <v>84739</v>
      </c>
      <c r="D580" s="303">
        <v>62228</v>
      </c>
      <c r="E580" s="303">
        <v>107099</v>
      </c>
      <c r="F580" s="303">
        <v>67819</v>
      </c>
      <c r="G580" s="303">
        <v>130674</v>
      </c>
      <c r="H580" s="303">
        <v>261495</v>
      </c>
      <c r="I580" s="303">
        <v>64723</v>
      </c>
      <c r="J580" s="303">
        <v>134872</v>
      </c>
      <c r="K580" s="303">
        <v>129061</v>
      </c>
      <c r="L580" s="303">
        <v>16434</v>
      </c>
      <c r="M580" s="303">
        <v>381138</v>
      </c>
      <c r="N580" s="303">
        <v>649267</v>
      </c>
      <c r="O580" s="313">
        <f t="shared" si="268"/>
        <v>500725</v>
      </c>
      <c r="P580" s="303">
        <v>21086</v>
      </c>
      <c r="Q580" s="303">
        <v>90897</v>
      </c>
      <c r="R580" s="303">
        <v>92258</v>
      </c>
      <c r="S580" s="303">
        <v>87935</v>
      </c>
      <c r="T580" s="303">
        <v>9467</v>
      </c>
      <c r="U580" s="303">
        <v>45716</v>
      </c>
      <c r="V580" s="303">
        <v>152050</v>
      </c>
      <c r="W580" s="303">
        <v>1316</v>
      </c>
      <c r="X580" s="313">
        <f t="shared" si="269"/>
        <v>525470</v>
      </c>
      <c r="Y580" s="303">
        <v>89782</v>
      </c>
      <c r="Z580" s="303">
        <v>183830</v>
      </c>
      <c r="AA580" s="303">
        <v>67716</v>
      </c>
      <c r="AB580" s="303">
        <v>184142</v>
      </c>
      <c r="AC580" s="313">
        <f t="shared" si="270"/>
        <v>170697</v>
      </c>
      <c r="AD580" s="303">
        <v>13145</v>
      </c>
      <c r="AE580" s="303">
        <v>14179</v>
      </c>
      <c r="AF580" s="303">
        <v>28882</v>
      </c>
      <c r="AG580" s="303">
        <v>34734</v>
      </c>
      <c r="AH580" s="303">
        <v>47239</v>
      </c>
      <c r="AI580" s="303">
        <v>32518</v>
      </c>
      <c r="AJ580" s="313">
        <f t="shared" si="271"/>
        <v>244219</v>
      </c>
      <c r="AK580" s="303">
        <v>111955</v>
      </c>
      <c r="AL580" s="303">
        <v>132264</v>
      </c>
      <c r="AM580" s="313">
        <f t="shared" si="272"/>
        <v>372371</v>
      </c>
      <c r="AN580" s="303">
        <v>7677</v>
      </c>
      <c r="AO580" s="303">
        <v>24932</v>
      </c>
      <c r="AP580" s="303">
        <v>13642</v>
      </c>
      <c r="AQ580" s="303">
        <v>22445</v>
      </c>
      <c r="AR580" s="303">
        <v>35632</v>
      </c>
      <c r="AS580" s="303">
        <v>8553</v>
      </c>
      <c r="AT580" s="303">
        <v>17084</v>
      </c>
      <c r="AU580" s="303">
        <v>49846</v>
      </c>
      <c r="AV580" s="303">
        <v>59624</v>
      </c>
      <c r="AW580" s="303">
        <v>132936</v>
      </c>
      <c r="AX580" s="313">
        <f t="shared" si="273"/>
        <v>117309</v>
      </c>
      <c r="AY580" s="303">
        <v>11381</v>
      </c>
      <c r="AZ580" s="303">
        <v>20438</v>
      </c>
      <c r="BA580" s="303">
        <v>16252</v>
      </c>
      <c r="BB580" s="303">
        <v>35476</v>
      </c>
      <c r="BC580" s="303">
        <v>33762</v>
      </c>
      <c r="BD580" s="313">
        <f t="shared" si="274"/>
        <v>176301</v>
      </c>
      <c r="BE580" s="303">
        <v>22403</v>
      </c>
      <c r="BF580" s="303">
        <v>59881</v>
      </c>
      <c r="BG580" s="303">
        <v>40119</v>
      </c>
      <c r="BH580" s="303">
        <v>9764</v>
      </c>
      <c r="BI580" s="303">
        <v>14639</v>
      </c>
      <c r="BJ580" s="303">
        <v>4585</v>
      </c>
      <c r="BK580" s="303">
        <v>8067</v>
      </c>
      <c r="BL580" s="303">
        <v>16843</v>
      </c>
      <c r="BM580" s="313">
        <f t="shared" si="275"/>
        <v>316400</v>
      </c>
      <c r="BN580" s="303">
        <v>95482</v>
      </c>
      <c r="BO580" s="303">
        <v>57677</v>
      </c>
      <c r="BP580" s="303">
        <v>68937</v>
      </c>
      <c r="BQ580" s="303">
        <v>20115</v>
      </c>
      <c r="BR580" s="303">
        <v>74189</v>
      </c>
      <c r="BS580" s="313">
        <f t="shared" si="276"/>
        <v>1221282</v>
      </c>
      <c r="BT580" s="348">
        <v>17248</v>
      </c>
      <c r="BU580" s="303">
        <v>166635</v>
      </c>
      <c r="BV580" s="303">
        <v>72312</v>
      </c>
      <c r="BW580" s="303">
        <v>19840</v>
      </c>
      <c r="BX580" s="303">
        <v>79762</v>
      </c>
      <c r="BY580" s="303">
        <v>238002</v>
      </c>
      <c r="BZ580" s="303">
        <v>219625</v>
      </c>
      <c r="CA580" s="303">
        <v>63704</v>
      </c>
      <c r="CB580" s="303">
        <v>156248</v>
      </c>
      <c r="CC580" s="303">
        <v>31961</v>
      </c>
      <c r="CD580" s="303">
        <v>97951</v>
      </c>
      <c r="CE580" s="303">
        <v>57994</v>
      </c>
      <c r="CF580" s="313">
        <f t="shared" si="277"/>
        <v>1154564</v>
      </c>
      <c r="CG580" s="303">
        <v>66604</v>
      </c>
      <c r="CH580" s="303">
        <v>86464</v>
      </c>
      <c r="CI580" s="303">
        <v>105515</v>
      </c>
      <c r="CJ580" s="303">
        <v>89640</v>
      </c>
      <c r="CK580" s="303">
        <v>84236</v>
      </c>
      <c r="CL580" s="303">
        <v>31837</v>
      </c>
      <c r="CM580" s="303">
        <v>158526</v>
      </c>
      <c r="CN580" s="303">
        <v>32579</v>
      </c>
      <c r="CO580" s="303">
        <v>97200</v>
      </c>
      <c r="CP580" s="303">
        <v>171614</v>
      </c>
      <c r="CQ580" s="303">
        <v>134434</v>
      </c>
      <c r="CR580" s="303">
        <v>71248</v>
      </c>
      <c r="CS580" s="303">
        <v>24667</v>
      </c>
      <c r="CT580" s="313">
        <f t="shared" si="278"/>
        <v>492078</v>
      </c>
      <c r="CU580" s="303">
        <v>110683</v>
      </c>
      <c r="CV580" s="303">
        <v>56446</v>
      </c>
      <c r="CW580" s="303">
        <v>33988</v>
      </c>
      <c r="CX580" s="303">
        <v>37221</v>
      </c>
      <c r="CY580" s="303">
        <v>253740</v>
      </c>
      <c r="CZ580" s="313">
        <f t="shared" si="279"/>
        <v>927744</v>
      </c>
      <c r="DA580" s="303">
        <v>111246</v>
      </c>
      <c r="DB580" s="303">
        <v>329742</v>
      </c>
      <c r="DC580" s="303">
        <v>162321</v>
      </c>
      <c r="DD580" s="303">
        <v>50658</v>
      </c>
      <c r="DE580" s="303">
        <v>216293</v>
      </c>
      <c r="DF580" s="303">
        <v>57484</v>
      </c>
      <c r="DG580" s="313">
        <f t="shared" si="266"/>
        <v>8308709</v>
      </c>
      <c r="DH580" s="313">
        <f t="shared" si="280"/>
        <v>43969</v>
      </c>
      <c r="DI580" s="303">
        <v>21534</v>
      </c>
      <c r="DJ580" s="303">
        <v>14116</v>
      </c>
      <c r="DK580" s="303">
        <v>8319</v>
      </c>
      <c r="DL580" s="314">
        <f t="shared" si="281"/>
        <v>49626</v>
      </c>
      <c r="DM580" s="303">
        <v>32626</v>
      </c>
      <c r="DN580" s="316">
        <v>17000</v>
      </c>
      <c r="DO580" s="43"/>
      <c r="DP580" s="43"/>
      <c r="DQ580" s="43"/>
      <c r="DR580" s="43"/>
      <c r="DS580" s="43"/>
      <c r="DT580" s="43"/>
      <c r="DU580" s="43"/>
    </row>
    <row r="581" spans="1:125" s="6" customFormat="1" ht="22.5" customHeight="1">
      <c r="A581" s="178" t="s">
        <v>666</v>
      </c>
      <c r="B581" s="313"/>
      <c r="C581" s="303"/>
      <c r="D581" s="303"/>
      <c r="E581" s="303"/>
      <c r="F581" s="303"/>
      <c r="G581" s="303"/>
      <c r="H581" s="303"/>
      <c r="I581" s="303"/>
      <c r="J581" s="303"/>
      <c r="K581" s="303"/>
      <c r="L581" s="303"/>
      <c r="M581" s="303"/>
      <c r="N581" s="303"/>
      <c r="O581" s="313"/>
      <c r="P581" s="303"/>
      <c r="Q581" s="303"/>
      <c r="R581" s="303"/>
      <c r="S581" s="303"/>
      <c r="T581" s="303"/>
      <c r="U581" s="303"/>
      <c r="V581" s="303"/>
      <c r="W581" s="303"/>
      <c r="X581" s="313"/>
      <c r="Y581" s="303"/>
      <c r="Z581" s="303"/>
      <c r="AA581" s="303"/>
      <c r="AB581" s="303"/>
      <c r="AC581" s="313"/>
      <c r="AD581" s="303"/>
      <c r="AE581" s="303"/>
      <c r="AF581" s="303"/>
      <c r="AG581" s="303"/>
      <c r="AH581" s="303"/>
      <c r="AI581" s="303"/>
      <c r="AJ581" s="313"/>
      <c r="AK581" s="303"/>
      <c r="AL581" s="303"/>
      <c r="AM581" s="313"/>
      <c r="AN581" s="303"/>
      <c r="AO581" s="303"/>
      <c r="AP581" s="303"/>
      <c r="AQ581" s="303"/>
      <c r="AR581" s="303"/>
      <c r="AS581" s="303"/>
      <c r="AT581" s="303"/>
      <c r="AU581" s="303"/>
      <c r="AV581" s="303"/>
      <c r="AW581" s="303"/>
      <c r="AX581" s="313"/>
      <c r="AY581" s="303"/>
      <c r="AZ581" s="303"/>
      <c r="BA581" s="303"/>
      <c r="BB581" s="303"/>
      <c r="BC581" s="303"/>
      <c r="BD581" s="313"/>
      <c r="BE581" s="303"/>
      <c r="BF581" s="303"/>
      <c r="BG581" s="303"/>
      <c r="BH581" s="303"/>
      <c r="BI581" s="303"/>
      <c r="BJ581" s="303"/>
      <c r="BK581" s="303"/>
      <c r="BL581" s="303"/>
      <c r="BM581" s="313"/>
      <c r="BN581" s="303"/>
      <c r="BO581" s="303"/>
      <c r="BP581" s="303"/>
      <c r="BQ581" s="303"/>
      <c r="BR581" s="303"/>
      <c r="BS581" s="313"/>
      <c r="BT581" s="348"/>
      <c r="BU581" s="303"/>
      <c r="BV581" s="303"/>
      <c r="BW581" s="303"/>
      <c r="BX581" s="303"/>
      <c r="BY581" s="303"/>
      <c r="BZ581" s="303"/>
      <c r="CA581" s="303"/>
      <c r="CB581" s="303"/>
      <c r="CC581" s="303"/>
      <c r="CD581" s="303"/>
      <c r="CE581" s="303"/>
      <c r="CF581" s="313"/>
      <c r="CG581" s="303"/>
      <c r="CH581" s="303"/>
      <c r="CI581" s="303"/>
      <c r="CJ581" s="303"/>
      <c r="CK581" s="303"/>
      <c r="CL581" s="303"/>
      <c r="CM581" s="303"/>
      <c r="CN581" s="303"/>
      <c r="CO581" s="303"/>
      <c r="CP581" s="303"/>
      <c r="CQ581" s="303"/>
      <c r="CR581" s="303"/>
      <c r="CS581" s="303"/>
      <c r="CT581" s="313"/>
      <c r="CU581" s="303"/>
      <c r="CV581" s="303"/>
      <c r="CW581" s="303"/>
      <c r="CX581" s="303"/>
      <c r="CY581" s="303"/>
      <c r="CZ581" s="313"/>
      <c r="DA581" s="303"/>
      <c r="DB581" s="303"/>
      <c r="DC581" s="303"/>
      <c r="DD581" s="303"/>
      <c r="DE581" s="303"/>
      <c r="DF581" s="303"/>
      <c r="DG581" s="313"/>
      <c r="DH581" s="313"/>
      <c r="DI581" s="303"/>
      <c r="DJ581" s="303"/>
      <c r="DK581" s="303"/>
      <c r="DL581" s="314"/>
      <c r="DM581" s="303"/>
      <c r="DN581" s="316"/>
    </row>
    <row r="582" spans="1:125" s="6" customFormat="1" ht="17.100000000000001" customHeight="1">
      <c r="A582" s="179" t="s">
        <v>414</v>
      </c>
      <c r="B582" s="313">
        <f t="shared" ref="B582:B588" si="282">SUM(C582:N582)</f>
        <v>443</v>
      </c>
      <c r="C582" s="303">
        <v>32</v>
      </c>
      <c r="D582" s="303">
        <v>17</v>
      </c>
      <c r="E582" s="303">
        <v>41</v>
      </c>
      <c r="F582" s="303">
        <v>20</v>
      </c>
      <c r="G582" s="303">
        <v>31</v>
      </c>
      <c r="H582" s="303">
        <v>50</v>
      </c>
      <c r="I582" s="303">
        <v>32</v>
      </c>
      <c r="J582" s="303">
        <v>24</v>
      </c>
      <c r="K582" s="303">
        <v>44</v>
      </c>
      <c r="L582" s="303">
        <v>82</v>
      </c>
      <c r="M582" s="303">
        <v>38</v>
      </c>
      <c r="N582" s="303">
        <v>32</v>
      </c>
      <c r="O582" s="313">
        <f t="shared" ref="O582:O588" si="283">SUM(P582:W582)</f>
        <v>147</v>
      </c>
      <c r="P582" s="303">
        <v>29</v>
      </c>
      <c r="Q582" s="303">
        <v>29</v>
      </c>
      <c r="R582" s="303">
        <v>25</v>
      </c>
      <c r="S582" s="303">
        <v>14</v>
      </c>
      <c r="T582" s="303">
        <v>8</v>
      </c>
      <c r="U582" s="303">
        <v>24</v>
      </c>
      <c r="V582" s="303">
        <v>10</v>
      </c>
      <c r="W582" s="303">
        <v>8</v>
      </c>
      <c r="X582" s="313">
        <f t="shared" ref="X582:X588" si="284">SUM(Y582:AB582)</f>
        <v>170</v>
      </c>
      <c r="Y582" s="303">
        <v>33</v>
      </c>
      <c r="Z582" s="303">
        <v>51</v>
      </c>
      <c r="AA582" s="303">
        <v>43</v>
      </c>
      <c r="AB582" s="303">
        <v>43</v>
      </c>
      <c r="AC582" s="313">
        <f t="shared" ref="AC582:AC588" si="285">SUM(AD582:AI582)</f>
        <v>87</v>
      </c>
      <c r="AD582" s="303">
        <v>12</v>
      </c>
      <c r="AE582" s="303">
        <v>11</v>
      </c>
      <c r="AF582" s="303">
        <v>10</v>
      </c>
      <c r="AG582" s="303">
        <v>4</v>
      </c>
      <c r="AH582" s="303">
        <v>38</v>
      </c>
      <c r="AI582" s="303">
        <v>12</v>
      </c>
      <c r="AJ582" s="313">
        <f t="shared" ref="AJ582:AJ588" si="286">SUM(AK582:AL582)</f>
        <v>14</v>
      </c>
      <c r="AK582" s="303">
        <v>6</v>
      </c>
      <c r="AL582" s="303">
        <v>8</v>
      </c>
      <c r="AM582" s="313">
        <f t="shared" ref="AM582:AM588" si="287">SUM(AN582:AW582)</f>
        <v>320</v>
      </c>
      <c r="AN582" s="303">
        <v>7</v>
      </c>
      <c r="AO582" s="303">
        <v>16</v>
      </c>
      <c r="AP582" s="303">
        <v>20</v>
      </c>
      <c r="AQ582" s="303">
        <v>4</v>
      </c>
      <c r="AR582" s="303">
        <v>19</v>
      </c>
      <c r="AS582" s="303">
        <v>5</v>
      </c>
      <c r="AT582" s="303">
        <v>40</v>
      </c>
      <c r="AU582" s="303">
        <v>84</v>
      </c>
      <c r="AV582" s="303">
        <v>73</v>
      </c>
      <c r="AW582" s="303">
        <v>52</v>
      </c>
      <c r="AX582" s="313">
        <f t="shared" ref="AX582:AX588" si="288">SUM(AY582:BC582)</f>
        <v>184</v>
      </c>
      <c r="AY582" s="303">
        <v>19</v>
      </c>
      <c r="AZ582" s="303">
        <v>31</v>
      </c>
      <c r="BA582" s="303">
        <v>53</v>
      </c>
      <c r="BB582" s="303">
        <v>50</v>
      </c>
      <c r="BC582" s="303">
        <v>31</v>
      </c>
      <c r="BD582" s="313">
        <f t="shared" ref="BD582:BD588" si="289">SUM(BE582:BL582)</f>
        <v>370</v>
      </c>
      <c r="BE582" s="303">
        <v>118</v>
      </c>
      <c r="BF582" s="303">
        <v>94</v>
      </c>
      <c r="BG582" s="303">
        <v>29</v>
      </c>
      <c r="BH582" s="303">
        <v>31</v>
      </c>
      <c r="BI582" s="303">
        <v>4</v>
      </c>
      <c r="BJ582" s="303">
        <v>21</v>
      </c>
      <c r="BK582" s="303">
        <v>7</v>
      </c>
      <c r="BL582" s="303">
        <v>66</v>
      </c>
      <c r="BM582" s="313">
        <f t="shared" ref="BM582:BM588" si="290">SUM(BN582:BR582)</f>
        <v>148</v>
      </c>
      <c r="BN582" s="303">
        <v>29</v>
      </c>
      <c r="BO582" s="303">
        <v>38</v>
      </c>
      <c r="BP582" s="303">
        <v>22</v>
      </c>
      <c r="BQ582" s="303">
        <v>18</v>
      </c>
      <c r="BR582" s="303">
        <v>41</v>
      </c>
      <c r="BS582" s="313">
        <f t="shared" ref="BS582:BS588" si="291">SUM(BT582:CE582)</f>
        <v>533</v>
      </c>
      <c r="BT582" s="348">
        <v>7</v>
      </c>
      <c r="BU582" s="303">
        <v>52</v>
      </c>
      <c r="BV582" s="303">
        <v>13</v>
      </c>
      <c r="BW582" s="303">
        <v>1</v>
      </c>
      <c r="BX582" s="303">
        <v>15</v>
      </c>
      <c r="BY582" s="303">
        <v>66</v>
      </c>
      <c r="BZ582" s="303">
        <v>64</v>
      </c>
      <c r="CA582" s="303">
        <v>12</v>
      </c>
      <c r="CB582" s="303">
        <v>80</v>
      </c>
      <c r="CC582" s="303">
        <v>38</v>
      </c>
      <c r="CD582" s="303">
        <v>177</v>
      </c>
      <c r="CE582" s="303">
        <v>8</v>
      </c>
      <c r="CF582" s="313">
        <f t="shared" ref="CF582:CF588" si="292">SUM(CG582:CS582)</f>
        <v>587</v>
      </c>
      <c r="CG582" s="303">
        <v>28</v>
      </c>
      <c r="CH582" s="303">
        <v>45</v>
      </c>
      <c r="CI582" s="303">
        <v>18</v>
      </c>
      <c r="CJ582" s="303">
        <v>40</v>
      </c>
      <c r="CK582" s="303">
        <v>118</v>
      </c>
      <c r="CL582" s="303">
        <v>14</v>
      </c>
      <c r="CM582" s="303">
        <v>72</v>
      </c>
      <c r="CN582" s="303">
        <v>18</v>
      </c>
      <c r="CO582" s="303">
        <v>24</v>
      </c>
      <c r="CP582" s="303">
        <v>83</v>
      </c>
      <c r="CQ582" s="303">
        <v>66</v>
      </c>
      <c r="CR582" s="303">
        <v>48</v>
      </c>
      <c r="CS582" s="303">
        <v>13</v>
      </c>
      <c r="CT582" s="313">
        <f t="shared" ref="CT582:CT588" si="293">SUM(CU582:CY582)</f>
        <v>218</v>
      </c>
      <c r="CU582" s="303">
        <v>58</v>
      </c>
      <c r="CV582" s="303">
        <v>37</v>
      </c>
      <c r="CW582" s="303">
        <v>14</v>
      </c>
      <c r="CX582" s="303">
        <v>27</v>
      </c>
      <c r="CY582" s="303">
        <v>82</v>
      </c>
      <c r="CZ582" s="313">
        <f t="shared" ref="CZ582:CZ588" si="294">SUM(DA582:DF582)</f>
        <v>326</v>
      </c>
      <c r="DA582" s="303">
        <v>47</v>
      </c>
      <c r="DB582" s="303">
        <v>82</v>
      </c>
      <c r="DC582" s="303">
        <v>44</v>
      </c>
      <c r="DD582" s="303">
        <v>69</v>
      </c>
      <c r="DE582" s="303">
        <v>48</v>
      </c>
      <c r="DF582" s="303">
        <v>36</v>
      </c>
      <c r="DG582" s="313">
        <f t="shared" ref="DG582:DG588" si="295">AM582+BS582+B582+O582+X582+AC582+AJ582+BD582+CF582+AX582+BM582+CT582+CZ582</f>
        <v>3547</v>
      </c>
      <c r="DH582" s="313">
        <f t="shared" ref="DH582:DH588" si="296">SUM(DI582:DK582)</f>
        <v>11</v>
      </c>
      <c r="DI582" s="303">
        <v>4</v>
      </c>
      <c r="DJ582" s="303">
        <v>3</v>
      </c>
      <c r="DK582" s="303">
        <v>4</v>
      </c>
      <c r="DL582" s="314">
        <f t="shared" ref="DL582:DL588" si="297">SUM(DM582:DN582)</f>
        <v>28</v>
      </c>
      <c r="DM582" s="303">
        <v>21</v>
      </c>
      <c r="DN582" s="316">
        <v>7</v>
      </c>
      <c r="DO582" s="43"/>
      <c r="DP582" s="43"/>
      <c r="DQ582" s="43"/>
      <c r="DR582" s="43"/>
      <c r="DS582" s="43"/>
      <c r="DT582" s="43"/>
      <c r="DU582" s="43"/>
    </row>
    <row r="583" spans="1:125" s="6" customFormat="1" ht="17.100000000000001" customHeight="1">
      <c r="A583" s="179" t="s">
        <v>660</v>
      </c>
      <c r="B583" s="313">
        <f t="shared" si="282"/>
        <v>7862</v>
      </c>
      <c r="C583" s="303">
        <v>563</v>
      </c>
      <c r="D583" s="303">
        <v>348</v>
      </c>
      <c r="E583" s="303">
        <v>689</v>
      </c>
      <c r="F583" s="303">
        <v>308</v>
      </c>
      <c r="G583" s="303">
        <v>661</v>
      </c>
      <c r="H583" s="303">
        <v>916</v>
      </c>
      <c r="I583" s="303">
        <v>502</v>
      </c>
      <c r="J583" s="303">
        <v>437</v>
      </c>
      <c r="K583" s="303">
        <v>802</v>
      </c>
      <c r="L583" s="303">
        <v>1168</v>
      </c>
      <c r="M583" s="303">
        <v>904</v>
      </c>
      <c r="N583" s="303">
        <v>564</v>
      </c>
      <c r="O583" s="313">
        <f t="shared" si="283"/>
        <v>3044</v>
      </c>
      <c r="P583" s="303">
        <v>462</v>
      </c>
      <c r="Q583" s="303">
        <v>718</v>
      </c>
      <c r="R583" s="303">
        <v>551</v>
      </c>
      <c r="S583" s="303">
        <v>159</v>
      </c>
      <c r="T583" s="303">
        <v>152</v>
      </c>
      <c r="U583" s="303">
        <v>483</v>
      </c>
      <c r="V583" s="303">
        <v>169</v>
      </c>
      <c r="W583" s="303">
        <v>350</v>
      </c>
      <c r="X583" s="313">
        <f t="shared" si="284"/>
        <v>3405</v>
      </c>
      <c r="Y583" s="303">
        <v>680</v>
      </c>
      <c r="Z583" s="303">
        <v>840</v>
      </c>
      <c r="AA583" s="303">
        <v>971</v>
      </c>
      <c r="AB583" s="303">
        <v>914</v>
      </c>
      <c r="AC583" s="313">
        <f t="shared" si="285"/>
        <v>1880</v>
      </c>
      <c r="AD583" s="303">
        <v>336</v>
      </c>
      <c r="AE583" s="303">
        <v>222</v>
      </c>
      <c r="AF583" s="303">
        <v>243</v>
      </c>
      <c r="AG583" s="303">
        <v>124</v>
      </c>
      <c r="AH583" s="303">
        <v>784</v>
      </c>
      <c r="AI583" s="303">
        <v>171</v>
      </c>
      <c r="AJ583" s="313">
        <f t="shared" si="286"/>
        <v>336</v>
      </c>
      <c r="AK583" s="303">
        <v>181</v>
      </c>
      <c r="AL583" s="303">
        <v>155</v>
      </c>
      <c r="AM583" s="313">
        <f t="shared" si="287"/>
        <v>6885</v>
      </c>
      <c r="AN583" s="303">
        <v>114</v>
      </c>
      <c r="AO583" s="303">
        <v>361</v>
      </c>
      <c r="AP583" s="303">
        <v>595</v>
      </c>
      <c r="AQ583" s="303">
        <v>77</v>
      </c>
      <c r="AR583" s="303">
        <v>359</v>
      </c>
      <c r="AS583" s="303">
        <v>122</v>
      </c>
      <c r="AT583" s="303">
        <v>723</v>
      </c>
      <c r="AU583" s="303">
        <v>1667</v>
      </c>
      <c r="AV583" s="303">
        <v>1847</v>
      </c>
      <c r="AW583" s="303">
        <v>1020</v>
      </c>
      <c r="AX583" s="313">
        <f t="shared" si="288"/>
        <v>4366</v>
      </c>
      <c r="AY583" s="303">
        <v>433</v>
      </c>
      <c r="AZ583" s="303">
        <v>609</v>
      </c>
      <c r="BA583" s="303">
        <v>1546</v>
      </c>
      <c r="BB583" s="303">
        <v>1150</v>
      </c>
      <c r="BC583" s="303">
        <v>628</v>
      </c>
      <c r="BD583" s="313">
        <f t="shared" si="289"/>
        <v>9640</v>
      </c>
      <c r="BE583" s="303">
        <v>2704</v>
      </c>
      <c r="BF583" s="303">
        <v>2707</v>
      </c>
      <c r="BG583" s="303">
        <v>719</v>
      </c>
      <c r="BH583" s="303">
        <v>815</v>
      </c>
      <c r="BI583" s="303">
        <v>121</v>
      </c>
      <c r="BJ583" s="303">
        <v>613</v>
      </c>
      <c r="BK583" s="303">
        <v>192</v>
      </c>
      <c r="BL583" s="303">
        <v>1769</v>
      </c>
      <c r="BM583" s="313">
        <f t="shared" si="290"/>
        <v>3034</v>
      </c>
      <c r="BN583" s="303">
        <v>542</v>
      </c>
      <c r="BO583" s="303">
        <v>705</v>
      </c>
      <c r="BP583" s="303">
        <v>424</v>
      </c>
      <c r="BQ583" s="303">
        <v>368</v>
      </c>
      <c r="BR583" s="303">
        <v>995</v>
      </c>
      <c r="BS583" s="313">
        <f t="shared" si="291"/>
        <v>10185</v>
      </c>
      <c r="BT583" s="348">
        <v>84</v>
      </c>
      <c r="BU583" s="303">
        <v>903</v>
      </c>
      <c r="BV583" s="303">
        <v>228</v>
      </c>
      <c r="BW583" s="303">
        <v>13</v>
      </c>
      <c r="BX583" s="303">
        <v>415</v>
      </c>
      <c r="BY583" s="303">
        <v>1041</v>
      </c>
      <c r="BZ583" s="303">
        <v>1023</v>
      </c>
      <c r="CA583" s="303">
        <v>175</v>
      </c>
      <c r="CB583" s="303">
        <v>1423</v>
      </c>
      <c r="CC583" s="303">
        <v>596</v>
      </c>
      <c r="CD583" s="303">
        <v>4088</v>
      </c>
      <c r="CE583" s="303">
        <v>196</v>
      </c>
      <c r="CF583" s="313">
        <f t="shared" si="292"/>
        <v>10761</v>
      </c>
      <c r="CG583" s="303">
        <v>604</v>
      </c>
      <c r="CH583" s="303">
        <v>962</v>
      </c>
      <c r="CI583" s="303">
        <v>500</v>
      </c>
      <c r="CJ583" s="303">
        <v>673</v>
      </c>
      <c r="CK583" s="303">
        <v>1686</v>
      </c>
      <c r="CL583" s="303">
        <v>317</v>
      </c>
      <c r="CM583" s="303">
        <v>1178</v>
      </c>
      <c r="CN583" s="303">
        <v>308</v>
      </c>
      <c r="CO583" s="303">
        <v>416</v>
      </c>
      <c r="CP583" s="303">
        <v>1807</v>
      </c>
      <c r="CQ583" s="303">
        <v>1101</v>
      </c>
      <c r="CR583" s="303">
        <v>926</v>
      </c>
      <c r="CS583" s="303">
        <v>283</v>
      </c>
      <c r="CT583" s="313">
        <f t="shared" si="293"/>
        <v>4606</v>
      </c>
      <c r="CU583" s="303">
        <v>1054</v>
      </c>
      <c r="CV583" s="303">
        <v>773</v>
      </c>
      <c r="CW583" s="303">
        <v>441</v>
      </c>
      <c r="CX583" s="303">
        <v>593</v>
      </c>
      <c r="CY583" s="303">
        <v>1745</v>
      </c>
      <c r="CZ583" s="313">
        <f t="shared" si="294"/>
        <v>6475</v>
      </c>
      <c r="DA583" s="303">
        <v>1284</v>
      </c>
      <c r="DB583" s="303">
        <v>1614</v>
      </c>
      <c r="DC583" s="303">
        <v>817</v>
      </c>
      <c r="DD583" s="303">
        <v>1201</v>
      </c>
      <c r="DE583" s="303">
        <v>987</v>
      </c>
      <c r="DF583" s="303">
        <v>572</v>
      </c>
      <c r="DG583" s="313">
        <f t="shared" si="295"/>
        <v>72479</v>
      </c>
      <c r="DH583" s="313">
        <f t="shared" si="296"/>
        <v>365</v>
      </c>
      <c r="DI583" s="303">
        <v>155</v>
      </c>
      <c r="DJ583" s="303">
        <v>87</v>
      </c>
      <c r="DK583" s="303">
        <v>123</v>
      </c>
      <c r="DL583" s="314">
        <f t="shared" si="297"/>
        <v>761</v>
      </c>
      <c r="DM583" s="303">
        <v>568</v>
      </c>
      <c r="DN583" s="316">
        <v>193</v>
      </c>
      <c r="DO583" s="43"/>
      <c r="DP583" s="43"/>
      <c r="DQ583" s="43"/>
      <c r="DR583" s="43"/>
      <c r="DS583" s="43"/>
      <c r="DT583" s="43"/>
      <c r="DU583" s="43"/>
    </row>
    <row r="584" spans="1:125" s="6" customFormat="1" ht="17.100000000000001" customHeight="1">
      <c r="A584" s="180" t="s">
        <v>258</v>
      </c>
      <c r="B584" s="313">
        <f t="shared" si="282"/>
        <v>246</v>
      </c>
      <c r="C584" s="303">
        <v>6</v>
      </c>
      <c r="D584" s="303">
        <v>6</v>
      </c>
      <c r="E584" s="303">
        <v>4</v>
      </c>
      <c r="F584" s="303">
        <v>67</v>
      </c>
      <c r="G584" s="303">
        <v>27</v>
      </c>
      <c r="H584" s="303">
        <v>35</v>
      </c>
      <c r="I584" s="303">
        <v>12</v>
      </c>
      <c r="J584" s="303">
        <v>12</v>
      </c>
      <c r="K584" s="303">
        <v>15</v>
      </c>
      <c r="L584" s="303">
        <v>45</v>
      </c>
      <c r="M584" s="303">
        <v>17</v>
      </c>
      <c r="N584" s="303">
        <v>0</v>
      </c>
      <c r="O584" s="313">
        <f t="shared" si="283"/>
        <v>175</v>
      </c>
      <c r="P584" s="303">
        <v>10</v>
      </c>
      <c r="Q584" s="303">
        <v>9</v>
      </c>
      <c r="R584" s="303">
        <v>56</v>
      </c>
      <c r="S584" s="303">
        <v>7</v>
      </c>
      <c r="T584" s="303">
        <v>64</v>
      </c>
      <c r="U584" s="303">
        <v>13</v>
      </c>
      <c r="V584" s="303">
        <v>16</v>
      </c>
      <c r="W584" s="303">
        <v>0</v>
      </c>
      <c r="X584" s="313">
        <f t="shared" si="284"/>
        <v>110</v>
      </c>
      <c r="Y584" s="303">
        <v>31</v>
      </c>
      <c r="Z584" s="303">
        <v>47</v>
      </c>
      <c r="AA584" s="303">
        <v>0</v>
      </c>
      <c r="AB584" s="303">
        <v>32</v>
      </c>
      <c r="AC584" s="313">
        <f t="shared" si="285"/>
        <v>31</v>
      </c>
      <c r="AD584" s="303">
        <v>0</v>
      </c>
      <c r="AE584" s="303">
        <v>0</v>
      </c>
      <c r="AF584" s="303">
        <v>0</v>
      </c>
      <c r="AG584" s="303">
        <v>0</v>
      </c>
      <c r="AH584" s="303">
        <v>31</v>
      </c>
      <c r="AI584" s="303">
        <v>0</v>
      </c>
      <c r="AJ584" s="313">
        <f t="shared" si="286"/>
        <v>9</v>
      </c>
      <c r="AK584" s="303">
        <v>0</v>
      </c>
      <c r="AL584" s="303">
        <v>9</v>
      </c>
      <c r="AM584" s="313">
        <f t="shared" si="287"/>
        <v>112</v>
      </c>
      <c r="AN584" s="303">
        <v>8</v>
      </c>
      <c r="AO584" s="303">
        <v>80</v>
      </c>
      <c r="AP584" s="303">
        <v>0</v>
      </c>
      <c r="AQ584" s="303">
        <v>22</v>
      </c>
      <c r="AR584" s="303">
        <v>0</v>
      </c>
      <c r="AS584" s="303">
        <v>0</v>
      </c>
      <c r="AT584" s="303">
        <v>2</v>
      </c>
      <c r="AU584" s="303">
        <v>0</v>
      </c>
      <c r="AV584" s="303">
        <v>0</v>
      </c>
      <c r="AW584" s="303">
        <v>0</v>
      </c>
      <c r="AX584" s="313">
        <f t="shared" si="288"/>
        <v>249</v>
      </c>
      <c r="AY584" s="303">
        <v>39</v>
      </c>
      <c r="AZ584" s="303">
        <v>39</v>
      </c>
      <c r="BA584" s="303">
        <v>104</v>
      </c>
      <c r="BB584" s="303">
        <v>52</v>
      </c>
      <c r="BC584" s="303">
        <v>15</v>
      </c>
      <c r="BD584" s="313">
        <f t="shared" si="289"/>
        <v>576</v>
      </c>
      <c r="BE584" s="303">
        <v>0</v>
      </c>
      <c r="BF584" s="303">
        <v>227</v>
      </c>
      <c r="BG584" s="303">
        <v>47</v>
      </c>
      <c r="BH584" s="303">
        <v>0</v>
      </c>
      <c r="BI584" s="303">
        <v>0</v>
      </c>
      <c r="BJ584" s="303">
        <v>192</v>
      </c>
      <c r="BK584" s="303">
        <v>0</v>
      </c>
      <c r="BL584" s="303">
        <v>110</v>
      </c>
      <c r="BM584" s="313">
        <f t="shared" si="290"/>
        <v>269</v>
      </c>
      <c r="BN584" s="303">
        <v>0</v>
      </c>
      <c r="BO584" s="303">
        <v>16</v>
      </c>
      <c r="BP584" s="303">
        <v>0</v>
      </c>
      <c r="BQ584" s="303">
        <v>72</v>
      </c>
      <c r="BR584" s="303">
        <v>181</v>
      </c>
      <c r="BS584" s="313">
        <f t="shared" si="291"/>
        <v>248</v>
      </c>
      <c r="BT584" s="348">
        <v>4</v>
      </c>
      <c r="BU584" s="303">
        <v>32</v>
      </c>
      <c r="BV584" s="303">
        <v>10</v>
      </c>
      <c r="BW584" s="303">
        <v>0</v>
      </c>
      <c r="BX584" s="303">
        <v>3</v>
      </c>
      <c r="BY584" s="303">
        <v>61</v>
      </c>
      <c r="BZ584" s="303">
        <v>67</v>
      </c>
      <c r="CA584" s="303">
        <v>8</v>
      </c>
      <c r="CB584" s="303">
        <v>21</v>
      </c>
      <c r="CC584" s="303">
        <v>17</v>
      </c>
      <c r="CD584" s="303">
        <v>25</v>
      </c>
      <c r="CE584" s="303">
        <v>0</v>
      </c>
      <c r="CF584" s="313">
        <f t="shared" si="292"/>
        <v>678</v>
      </c>
      <c r="CG584" s="303">
        <v>104</v>
      </c>
      <c r="CH584" s="303">
        <v>21</v>
      </c>
      <c r="CI584" s="303">
        <v>14</v>
      </c>
      <c r="CJ584" s="303">
        <v>0</v>
      </c>
      <c r="CK584" s="303">
        <v>196</v>
      </c>
      <c r="CL584" s="303">
        <v>16</v>
      </c>
      <c r="CM584" s="303">
        <v>28</v>
      </c>
      <c r="CN584" s="303">
        <v>0</v>
      </c>
      <c r="CO584" s="303">
        <v>14</v>
      </c>
      <c r="CP584" s="303">
        <v>177</v>
      </c>
      <c r="CQ584" s="303">
        <v>32</v>
      </c>
      <c r="CR584" s="303">
        <v>76</v>
      </c>
      <c r="CS584" s="303">
        <v>0</v>
      </c>
      <c r="CT584" s="313">
        <f t="shared" si="293"/>
        <v>311</v>
      </c>
      <c r="CU584" s="303">
        <v>233</v>
      </c>
      <c r="CV584" s="303">
        <v>42</v>
      </c>
      <c r="CW584" s="303">
        <v>0</v>
      </c>
      <c r="CX584" s="303">
        <v>18</v>
      </c>
      <c r="CY584" s="303">
        <v>18</v>
      </c>
      <c r="CZ584" s="313">
        <f t="shared" si="294"/>
        <v>65</v>
      </c>
      <c r="DA584" s="303">
        <v>33</v>
      </c>
      <c r="DB584" s="303">
        <v>0</v>
      </c>
      <c r="DC584" s="303">
        <v>10</v>
      </c>
      <c r="DD584" s="303">
        <v>0</v>
      </c>
      <c r="DE584" s="303">
        <v>0</v>
      </c>
      <c r="DF584" s="303">
        <v>22</v>
      </c>
      <c r="DG584" s="313">
        <f t="shared" si="295"/>
        <v>3079</v>
      </c>
      <c r="DH584" s="313">
        <f t="shared" si="296"/>
        <v>0</v>
      </c>
      <c r="DI584" s="303">
        <v>0</v>
      </c>
      <c r="DJ584" s="303">
        <v>0</v>
      </c>
      <c r="DK584" s="303">
        <v>0</v>
      </c>
      <c r="DL584" s="314">
        <f t="shared" si="297"/>
        <v>37</v>
      </c>
      <c r="DM584" s="303">
        <v>0</v>
      </c>
      <c r="DN584" s="316">
        <v>37</v>
      </c>
      <c r="DO584" s="43"/>
      <c r="DP584" s="43"/>
      <c r="DQ584" s="43"/>
      <c r="DR584" s="43"/>
      <c r="DS584" s="43"/>
      <c r="DT584" s="43"/>
      <c r="DU584" s="43"/>
    </row>
    <row r="585" spans="1:125" s="6" customFormat="1" ht="17.100000000000001" customHeight="1">
      <c r="A585" s="180" t="s">
        <v>259</v>
      </c>
      <c r="B585" s="313">
        <f t="shared" si="282"/>
        <v>3382</v>
      </c>
      <c r="C585" s="303">
        <v>230</v>
      </c>
      <c r="D585" s="303">
        <v>111</v>
      </c>
      <c r="E585" s="303">
        <v>227</v>
      </c>
      <c r="F585" s="303">
        <v>152</v>
      </c>
      <c r="G585" s="303">
        <v>266</v>
      </c>
      <c r="H585" s="303">
        <v>369</v>
      </c>
      <c r="I585" s="303">
        <v>225</v>
      </c>
      <c r="J585" s="303">
        <v>184</v>
      </c>
      <c r="K585" s="303">
        <v>406</v>
      </c>
      <c r="L585" s="303">
        <v>742</v>
      </c>
      <c r="M585" s="303">
        <v>296</v>
      </c>
      <c r="N585" s="303">
        <v>174</v>
      </c>
      <c r="O585" s="313">
        <f t="shared" si="283"/>
        <v>1231</v>
      </c>
      <c r="P585" s="303">
        <v>180</v>
      </c>
      <c r="Q585" s="303">
        <v>357</v>
      </c>
      <c r="R585" s="303">
        <v>203</v>
      </c>
      <c r="S585" s="303">
        <v>47</v>
      </c>
      <c r="T585" s="303">
        <v>79</v>
      </c>
      <c r="U585" s="303">
        <v>186</v>
      </c>
      <c r="V585" s="303">
        <v>66</v>
      </c>
      <c r="W585" s="303">
        <v>113</v>
      </c>
      <c r="X585" s="313">
        <f t="shared" si="284"/>
        <v>1682</v>
      </c>
      <c r="Y585" s="303">
        <v>405</v>
      </c>
      <c r="Z585" s="303">
        <v>496</v>
      </c>
      <c r="AA585" s="303">
        <v>381</v>
      </c>
      <c r="AB585" s="303">
        <v>400</v>
      </c>
      <c r="AC585" s="313">
        <f t="shared" si="285"/>
        <v>749</v>
      </c>
      <c r="AD585" s="303">
        <v>56</v>
      </c>
      <c r="AE585" s="303">
        <v>47</v>
      </c>
      <c r="AF585" s="303">
        <v>121</v>
      </c>
      <c r="AG585" s="303">
        <v>15</v>
      </c>
      <c r="AH585" s="303">
        <v>443</v>
      </c>
      <c r="AI585" s="303">
        <v>67</v>
      </c>
      <c r="AJ585" s="313">
        <f t="shared" si="286"/>
        <v>54</v>
      </c>
      <c r="AK585" s="303">
        <v>3</v>
      </c>
      <c r="AL585" s="303">
        <v>51</v>
      </c>
      <c r="AM585" s="313">
        <f t="shared" si="287"/>
        <v>2401</v>
      </c>
      <c r="AN585" s="303">
        <v>55</v>
      </c>
      <c r="AO585" s="303">
        <v>138</v>
      </c>
      <c r="AP585" s="303">
        <v>119</v>
      </c>
      <c r="AQ585" s="303">
        <v>7</v>
      </c>
      <c r="AR585" s="303">
        <v>150</v>
      </c>
      <c r="AS585" s="303">
        <v>54</v>
      </c>
      <c r="AT585" s="303">
        <v>326</v>
      </c>
      <c r="AU585" s="303">
        <v>512</v>
      </c>
      <c r="AV585" s="303">
        <v>612</v>
      </c>
      <c r="AW585" s="303">
        <v>428</v>
      </c>
      <c r="AX585" s="313">
        <f t="shared" si="288"/>
        <v>2010</v>
      </c>
      <c r="AY585" s="303">
        <v>214</v>
      </c>
      <c r="AZ585" s="303">
        <v>344</v>
      </c>
      <c r="BA585" s="303">
        <v>760</v>
      </c>
      <c r="BB585" s="303">
        <v>459</v>
      </c>
      <c r="BC585" s="303">
        <v>233</v>
      </c>
      <c r="BD585" s="313">
        <f t="shared" si="289"/>
        <v>3520</v>
      </c>
      <c r="BE585" s="303">
        <v>492</v>
      </c>
      <c r="BF585" s="303">
        <v>1291</v>
      </c>
      <c r="BG585" s="303">
        <v>190</v>
      </c>
      <c r="BH585" s="303">
        <v>343</v>
      </c>
      <c r="BI585" s="303">
        <v>21</v>
      </c>
      <c r="BJ585" s="303">
        <v>324</v>
      </c>
      <c r="BK585" s="303">
        <v>22</v>
      </c>
      <c r="BL585" s="303">
        <v>837</v>
      </c>
      <c r="BM585" s="313">
        <f t="shared" si="290"/>
        <v>1064</v>
      </c>
      <c r="BN585" s="303">
        <v>144</v>
      </c>
      <c r="BO585" s="303">
        <v>340</v>
      </c>
      <c r="BP585" s="303">
        <v>58</v>
      </c>
      <c r="BQ585" s="303">
        <v>162</v>
      </c>
      <c r="BR585" s="303">
        <v>360</v>
      </c>
      <c r="BS585" s="313">
        <f t="shared" si="291"/>
        <v>4014</v>
      </c>
      <c r="BT585" s="348">
        <v>48</v>
      </c>
      <c r="BU585" s="303">
        <v>447</v>
      </c>
      <c r="BV585" s="303">
        <v>121</v>
      </c>
      <c r="BW585" s="303">
        <v>13</v>
      </c>
      <c r="BX585" s="303">
        <v>56</v>
      </c>
      <c r="BY585" s="303">
        <v>425</v>
      </c>
      <c r="BZ585" s="303">
        <v>374</v>
      </c>
      <c r="CA585" s="303">
        <v>115</v>
      </c>
      <c r="CB585" s="303">
        <v>536</v>
      </c>
      <c r="CC585" s="303">
        <v>371</v>
      </c>
      <c r="CD585" s="303">
        <v>1412</v>
      </c>
      <c r="CE585" s="303">
        <v>96</v>
      </c>
      <c r="CF585" s="313">
        <f t="shared" si="292"/>
        <v>4304</v>
      </c>
      <c r="CG585" s="303">
        <v>350</v>
      </c>
      <c r="CH585" s="303">
        <v>435</v>
      </c>
      <c r="CI585" s="303">
        <v>249</v>
      </c>
      <c r="CJ585" s="303">
        <v>281</v>
      </c>
      <c r="CK585" s="303">
        <v>385</v>
      </c>
      <c r="CL585" s="303">
        <v>194</v>
      </c>
      <c r="CM585" s="303">
        <v>391</v>
      </c>
      <c r="CN585" s="303">
        <v>145</v>
      </c>
      <c r="CO585" s="303">
        <v>156</v>
      </c>
      <c r="CP585" s="303">
        <v>741</v>
      </c>
      <c r="CQ585" s="303">
        <v>288</v>
      </c>
      <c r="CR585" s="303">
        <v>451</v>
      </c>
      <c r="CS585" s="303">
        <v>238</v>
      </c>
      <c r="CT585" s="313">
        <f t="shared" si="293"/>
        <v>1852</v>
      </c>
      <c r="CU585" s="303">
        <v>390</v>
      </c>
      <c r="CV585" s="303">
        <v>289</v>
      </c>
      <c r="CW585" s="303">
        <v>106</v>
      </c>
      <c r="CX585" s="303">
        <v>196</v>
      </c>
      <c r="CY585" s="303">
        <v>871</v>
      </c>
      <c r="CZ585" s="313">
        <f t="shared" si="294"/>
        <v>2106</v>
      </c>
      <c r="DA585" s="303">
        <v>198</v>
      </c>
      <c r="DB585" s="303">
        <v>487</v>
      </c>
      <c r="DC585" s="303">
        <v>407</v>
      </c>
      <c r="DD585" s="303">
        <v>494</v>
      </c>
      <c r="DE585" s="303">
        <v>335</v>
      </c>
      <c r="DF585" s="303">
        <v>185</v>
      </c>
      <c r="DG585" s="313">
        <f t="shared" si="295"/>
        <v>28369</v>
      </c>
      <c r="DH585" s="313">
        <f t="shared" si="296"/>
        <v>95</v>
      </c>
      <c r="DI585" s="303">
        <v>40</v>
      </c>
      <c r="DJ585" s="303">
        <v>20</v>
      </c>
      <c r="DK585" s="303">
        <v>35</v>
      </c>
      <c r="DL585" s="314">
        <f t="shared" si="297"/>
        <v>309</v>
      </c>
      <c r="DM585" s="303">
        <v>227</v>
      </c>
      <c r="DN585" s="316">
        <v>82</v>
      </c>
      <c r="DO585" s="43"/>
      <c r="DP585" s="43"/>
      <c r="DQ585" s="43"/>
      <c r="DR585" s="43"/>
      <c r="DS585" s="43"/>
      <c r="DT585" s="43"/>
      <c r="DU585" s="43"/>
    </row>
    <row r="586" spans="1:125" s="6" customFormat="1" ht="17.100000000000001" customHeight="1">
      <c r="A586" s="180" t="s">
        <v>260</v>
      </c>
      <c r="B586" s="313">
        <f t="shared" si="282"/>
        <v>4234</v>
      </c>
      <c r="C586" s="303">
        <v>327</v>
      </c>
      <c r="D586" s="303">
        <v>231</v>
      </c>
      <c r="E586" s="303">
        <v>458</v>
      </c>
      <c r="F586" s="303">
        <v>89</v>
      </c>
      <c r="G586" s="303">
        <v>368</v>
      </c>
      <c r="H586" s="303">
        <v>512</v>
      </c>
      <c r="I586" s="303">
        <v>265</v>
      </c>
      <c r="J586" s="303">
        <v>241</v>
      </c>
      <c r="K586" s="303">
        <v>381</v>
      </c>
      <c r="L586" s="303">
        <v>381</v>
      </c>
      <c r="M586" s="303">
        <v>591</v>
      </c>
      <c r="N586" s="303">
        <v>390</v>
      </c>
      <c r="O586" s="313">
        <f t="shared" si="283"/>
        <v>1638</v>
      </c>
      <c r="P586" s="303">
        <v>272</v>
      </c>
      <c r="Q586" s="303">
        <v>352</v>
      </c>
      <c r="R586" s="303">
        <v>292</v>
      </c>
      <c r="S586" s="303">
        <v>105</v>
      </c>
      <c r="T586" s="303">
        <v>9</v>
      </c>
      <c r="U586" s="303">
        <v>284</v>
      </c>
      <c r="V586" s="303">
        <v>87</v>
      </c>
      <c r="W586" s="303">
        <v>237</v>
      </c>
      <c r="X586" s="313">
        <f t="shared" si="284"/>
        <v>1613</v>
      </c>
      <c r="Y586" s="303">
        <v>244</v>
      </c>
      <c r="Z586" s="303">
        <v>297</v>
      </c>
      <c r="AA586" s="303">
        <v>590</v>
      </c>
      <c r="AB586" s="303">
        <v>482</v>
      </c>
      <c r="AC586" s="313">
        <f t="shared" si="285"/>
        <v>1100</v>
      </c>
      <c r="AD586" s="303">
        <v>280</v>
      </c>
      <c r="AE586" s="303">
        <v>175</v>
      </c>
      <c r="AF586" s="303">
        <v>122</v>
      </c>
      <c r="AG586" s="303">
        <v>109</v>
      </c>
      <c r="AH586" s="303">
        <v>310</v>
      </c>
      <c r="AI586" s="303">
        <v>104</v>
      </c>
      <c r="AJ586" s="313">
        <f t="shared" si="286"/>
        <v>273</v>
      </c>
      <c r="AK586" s="303">
        <v>178</v>
      </c>
      <c r="AL586" s="303">
        <v>95</v>
      </c>
      <c r="AM586" s="313">
        <f t="shared" si="287"/>
        <v>4372</v>
      </c>
      <c r="AN586" s="303">
        <v>51</v>
      </c>
      <c r="AO586" s="303">
        <v>143</v>
      </c>
      <c r="AP586" s="303">
        <v>476</v>
      </c>
      <c r="AQ586" s="303">
        <v>48</v>
      </c>
      <c r="AR586" s="303">
        <v>209</v>
      </c>
      <c r="AS586" s="303">
        <v>68</v>
      </c>
      <c r="AT586" s="303">
        <v>395</v>
      </c>
      <c r="AU586" s="303">
        <v>1155</v>
      </c>
      <c r="AV586" s="303">
        <v>1235</v>
      </c>
      <c r="AW586" s="303">
        <v>592</v>
      </c>
      <c r="AX586" s="313">
        <f t="shared" si="288"/>
        <v>2107</v>
      </c>
      <c r="AY586" s="303">
        <v>180</v>
      </c>
      <c r="AZ586" s="303">
        <v>226</v>
      </c>
      <c r="BA586" s="303">
        <v>682</v>
      </c>
      <c r="BB586" s="303">
        <v>639</v>
      </c>
      <c r="BC586" s="303">
        <v>380</v>
      </c>
      <c r="BD586" s="313">
        <f t="shared" si="289"/>
        <v>5544</v>
      </c>
      <c r="BE586" s="303">
        <v>2212</v>
      </c>
      <c r="BF586" s="303">
        <v>1189</v>
      </c>
      <c r="BG586" s="303">
        <v>482</v>
      </c>
      <c r="BH586" s="303">
        <v>472</v>
      </c>
      <c r="BI586" s="303">
        <v>100</v>
      </c>
      <c r="BJ586" s="303">
        <v>97</v>
      </c>
      <c r="BK586" s="303">
        <v>170</v>
      </c>
      <c r="BL586" s="303">
        <v>822</v>
      </c>
      <c r="BM586" s="313">
        <f t="shared" si="290"/>
        <v>1701</v>
      </c>
      <c r="BN586" s="303">
        <v>398</v>
      </c>
      <c r="BO586" s="303">
        <v>349</v>
      </c>
      <c r="BP586" s="303">
        <v>366</v>
      </c>
      <c r="BQ586" s="303">
        <v>134</v>
      </c>
      <c r="BR586" s="303">
        <v>454</v>
      </c>
      <c r="BS586" s="313">
        <f t="shared" si="291"/>
        <v>5923</v>
      </c>
      <c r="BT586" s="348">
        <v>32</v>
      </c>
      <c r="BU586" s="303">
        <v>424</v>
      </c>
      <c r="BV586" s="303">
        <v>97</v>
      </c>
      <c r="BW586" s="303">
        <v>0</v>
      </c>
      <c r="BX586" s="303">
        <v>356</v>
      </c>
      <c r="BY586" s="303">
        <v>555</v>
      </c>
      <c r="BZ586" s="303">
        <v>582</v>
      </c>
      <c r="CA586" s="303">
        <v>52</v>
      </c>
      <c r="CB586" s="303">
        <v>866</v>
      </c>
      <c r="CC586" s="303">
        <v>208</v>
      </c>
      <c r="CD586" s="303">
        <v>2651</v>
      </c>
      <c r="CE586" s="303">
        <v>100</v>
      </c>
      <c r="CF586" s="313">
        <f t="shared" si="292"/>
        <v>5779</v>
      </c>
      <c r="CG586" s="303">
        <v>150</v>
      </c>
      <c r="CH586" s="303">
        <v>506</v>
      </c>
      <c r="CI586" s="303">
        <v>237</v>
      </c>
      <c r="CJ586" s="303">
        <v>392</v>
      </c>
      <c r="CK586" s="303">
        <v>1105</v>
      </c>
      <c r="CL586" s="303">
        <v>107</v>
      </c>
      <c r="CM586" s="303">
        <v>759</v>
      </c>
      <c r="CN586" s="303">
        <v>163</v>
      </c>
      <c r="CO586" s="303">
        <v>246</v>
      </c>
      <c r="CP586" s="303">
        <v>889</v>
      </c>
      <c r="CQ586" s="303">
        <v>781</v>
      </c>
      <c r="CR586" s="303">
        <v>399</v>
      </c>
      <c r="CS586" s="303">
        <v>45</v>
      </c>
      <c r="CT586" s="313">
        <f t="shared" si="293"/>
        <v>2443</v>
      </c>
      <c r="CU586" s="303">
        <v>431</v>
      </c>
      <c r="CV586" s="303">
        <v>442</v>
      </c>
      <c r="CW586" s="303">
        <v>335</v>
      </c>
      <c r="CX586" s="303">
        <v>379</v>
      </c>
      <c r="CY586" s="303">
        <v>856</v>
      </c>
      <c r="CZ586" s="313">
        <f t="shared" si="294"/>
        <v>4304</v>
      </c>
      <c r="DA586" s="303">
        <v>1053</v>
      </c>
      <c r="DB586" s="303">
        <v>1127</v>
      </c>
      <c r="DC586" s="303">
        <v>400</v>
      </c>
      <c r="DD586" s="303">
        <v>707</v>
      </c>
      <c r="DE586" s="303">
        <v>652</v>
      </c>
      <c r="DF586" s="303">
        <v>365</v>
      </c>
      <c r="DG586" s="313">
        <f t="shared" si="295"/>
        <v>41031</v>
      </c>
      <c r="DH586" s="313">
        <f t="shared" si="296"/>
        <v>270</v>
      </c>
      <c r="DI586" s="303">
        <v>115</v>
      </c>
      <c r="DJ586" s="303">
        <v>67</v>
      </c>
      <c r="DK586" s="303">
        <v>88</v>
      </c>
      <c r="DL586" s="314">
        <f t="shared" si="297"/>
        <v>415</v>
      </c>
      <c r="DM586" s="303">
        <v>341</v>
      </c>
      <c r="DN586" s="316">
        <v>74</v>
      </c>
      <c r="DO586" s="43"/>
      <c r="DP586" s="43"/>
      <c r="DQ586" s="43"/>
      <c r="DR586" s="43"/>
      <c r="DS586" s="43"/>
      <c r="DT586" s="43"/>
      <c r="DU586" s="43"/>
    </row>
    <row r="587" spans="1:125" s="6" customFormat="1" ht="17.100000000000001" customHeight="1">
      <c r="A587" s="179" t="s">
        <v>664</v>
      </c>
      <c r="B587" s="313">
        <f t="shared" si="282"/>
        <v>1351</v>
      </c>
      <c r="C587" s="303">
        <v>96</v>
      </c>
      <c r="D587" s="303">
        <v>57</v>
      </c>
      <c r="E587" s="303">
        <v>121</v>
      </c>
      <c r="F587" s="303">
        <v>62</v>
      </c>
      <c r="G587" s="303">
        <v>97</v>
      </c>
      <c r="H587" s="303">
        <v>155</v>
      </c>
      <c r="I587" s="303">
        <v>106</v>
      </c>
      <c r="J587" s="303">
        <v>70</v>
      </c>
      <c r="K587" s="303">
        <v>139</v>
      </c>
      <c r="L587" s="303">
        <v>230</v>
      </c>
      <c r="M587" s="303">
        <v>123</v>
      </c>
      <c r="N587" s="303">
        <v>95</v>
      </c>
      <c r="O587" s="313">
        <f t="shared" si="283"/>
        <v>459</v>
      </c>
      <c r="P587" s="303">
        <v>85</v>
      </c>
      <c r="Q587" s="303">
        <v>86</v>
      </c>
      <c r="R587" s="303">
        <v>85</v>
      </c>
      <c r="S587" s="303">
        <v>46</v>
      </c>
      <c r="T587" s="303">
        <v>26</v>
      </c>
      <c r="U587" s="303">
        <v>73</v>
      </c>
      <c r="V587" s="303">
        <v>32</v>
      </c>
      <c r="W587" s="303">
        <v>26</v>
      </c>
      <c r="X587" s="313">
        <f t="shared" si="284"/>
        <v>537</v>
      </c>
      <c r="Y587" s="303">
        <v>104</v>
      </c>
      <c r="Z587" s="303">
        <v>161</v>
      </c>
      <c r="AA587" s="303">
        <v>132</v>
      </c>
      <c r="AB587" s="303">
        <v>140</v>
      </c>
      <c r="AC587" s="313">
        <f t="shared" si="285"/>
        <v>263</v>
      </c>
      <c r="AD587" s="303">
        <v>33</v>
      </c>
      <c r="AE587" s="303">
        <v>29</v>
      </c>
      <c r="AF587" s="303">
        <v>36</v>
      </c>
      <c r="AG587" s="303">
        <v>11</v>
      </c>
      <c r="AH587" s="303">
        <v>116</v>
      </c>
      <c r="AI587" s="303">
        <v>38</v>
      </c>
      <c r="AJ587" s="313">
        <f t="shared" si="286"/>
        <v>50</v>
      </c>
      <c r="AK587" s="303">
        <v>22</v>
      </c>
      <c r="AL587" s="303">
        <v>28</v>
      </c>
      <c r="AM587" s="313">
        <f t="shared" si="287"/>
        <v>949</v>
      </c>
      <c r="AN587" s="303">
        <v>24</v>
      </c>
      <c r="AO587" s="303">
        <v>54</v>
      </c>
      <c r="AP587" s="303">
        <v>68</v>
      </c>
      <c r="AQ587" s="303">
        <v>13</v>
      </c>
      <c r="AR587" s="303">
        <v>52</v>
      </c>
      <c r="AS587" s="303">
        <v>17</v>
      </c>
      <c r="AT587" s="303">
        <v>120</v>
      </c>
      <c r="AU587" s="303">
        <v>248</v>
      </c>
      <c r="AV587" s="303">
        <v>199</v>
      </c>
      <c r="AW587" s="303">
        <v>154</v>
      </c>
      <c r="AX587" s="313">
        <f t="shared" si="288"/>
        <v>545</v>
      </c>
      <c r="AY587" s="303">
        <v>58</v>
      </c>
      <c r="AZ587" s="303">
        <v>84</v>
      </c>
      <c r="BA587" s="303">
        <v>156</v>
      </c>
      <c r="BB587" s="303">
        <v>156</v>
      </c>
      <c r="BC587" s="303">
        <v>91</v>
      </c>
      <c r="BD587" s="313">
        <f t="shared" si="289"/>
        <v>1045</v>
      </c>
      <c r="BE587" s="303">
        <v>356</v>
      </c>
      <c r="BF587" s="303">
        <v>271</v>
      </c>
      <c r="BG587" s="303">
        <v>76</v>
      </c>
      <c r="BH587" s="303">
        <v>74</v>
      </c>
      <c r="BI587" s="303">
        <v>13</v>
      </c>
      <c r="BJ587" s="303">
        <v>62</v>
      </c>
      <c r="BK587" s="303">
        <v>20</v>
      </c>
      <c r="BL587" s="303">
        <v>173</v>
      </c>
      <c r="BM587" s="313">
        <f t="shared" si="290"/>
        <v>480</v>
      </c>
      <c r="BN587" s="303">
        <v>99</v>
      </c>
      <c r="BO587" s="303">
        <v>126</v>
      </c>
      <c r="BP587" s="303">
        <v>63</v>
      </c>
      <c r="BQ587" s="303">
        <v>59</v>
      </c>
      <c r="BR587" s="303">
        <v>133</v>
      </c>
      <c r="BS587" s="313">
        <f t="shared" si="291"/>
        <v>1669</v>
      </c>
      <c r="BT587" s="348">
        <v>25</v>
      </c>
      <c r="BU587" s="303">
        <v>180</v>
      </c>
      <c r="BV587" s="303">
        <v>44</v>
      </c>
      <c r="BW587" s="303">
        <v>4</v>
      </c>
      <c r="BX587" s="303">
        <v>46</v>
      </c>
      <c r="BY587" s="303">
        <v>196</v>
      </c>
      <c r="BZ587" s="303">
        <v>213</v>
      </c>
      <c r="CA587" s="303">
        <v>42</v>
      </c>
      <c r="CB587" s="303">
        <v>273</v>
      </c>
      <c r="CC587" s="303">
        <v>122</v>
      </c>
      <c r="CD587" s="303">
        <v>497</v>
      </c>
      <c r="CE587" s="303">
        <v>27</v>
      </c>
      <c r="CF587" s="313">
        <f t="shared" si="292"/>
        <v>1884</v>
      </c>
      <c r="CG587" s="303">
        <v>89</v>
      </c>
      <c r="CH587" s="303">
        <v>144</v>
      </c>
      <c r="CI587" s="303">
        <v>58</v>
      </c>
      <c r="CJ587" s="303">
        <v>128</v>
      </c>
      <c r="CK587" s="303">
        <v>398</v>
      </c>
      <c r="CL587" s="303">
        <v>46</v>
      </c>
      <c r="CM587" s="303">
        <v>216</v>
      </c>
      <c r="CN587" s="303">
        <v>53</v>
      </c>
      <c r="CO587" s="303">
        <v>85</v>
      </c>
      <c r="CP587" s="303">
        <v>283</v>
      </c>
      <c r="CQ587" s="303">
        <v>199</v>
      </c>
      <c r="CR587" s="303">
        <v>148</v>
      </c>
      <c r="CS587" s="303">
        <v>37</v>
      </c>
      <c r="CT587" s="313">
        <f t="shared" si="293"/>
        <v>721</v>
      </c>
      <c r="CU587" s="303">
        <v>181</v>
      </c>
      <c r="CV587" s="303">
        <v>124</v>
      </c>
      <c r="CW587" s="303">
        <v>51</v>
      </c>
      <c r="CX587" s="303">
        <v>94</v>
      </c>
      <c r="CY587" s="303">
        <v>271</v>
      </c>
      <c r="CZ587" s="313">
        <f t="shared" si="294"/>
        <v>1038</v>
      </c>
      <c r="DA587" s="303">
        <v>152</v>
      </c>
      <c r="DB587" s="303">
        <v>270</v>
      </c>
      <c r="DC587" s="303">
        <v>136</v>
      </c>
      <c r="DD587" s="303">
        <v>200</v>
      </c>
      <c r="DE587" s="303">
        <v>161</v>
      </c>
      <c r="DF587" s="303">
        <v>119</v>
      </c>
      <c r="DG587" s="313">
        <f t="shared" si="295"/>
        <v>10991</v>
      </c>
      <c r="DH587" s="313">
        <f t="shared" si="296"/>
        <v>31</v>
      </c>
      <c r="DI587" s="303">
        <v>12</v>
      </c>
      <c r="DJ587" s="303">
        <v>9</v>
      </c>
      <c r="DK587" s="303">
        <v>10</v>
      </c>
      <c r="DL587" s="314">
        <f t="shared" si="297"/>
        <v>100</v>
      </c>
      <c r="DM587" s="303">
        <v>77</v>
      </c>
      <c r="DN587" s="316">
        <v>23</v>
      </c>
      <c r="DO587" s="43"/>
      <c r="DP587" s="43"/>
      <c r="DQ587" s="43"/>
      <c r="DR587" s="43"/>
      <c r="DS587" s="43"/>
      <c r="DT587" s="43"/>
      <c r="DU587" s="43"/>
    </row>
    <row r="588" spans="1:125" s="6" customFormat="1" ht="17.100000000000001" customHeight="1">
      <c r="A588" s="179" t="s">
        <v>665</v>
      </c>
      <c r="B588" s="313">
        <f t="shared" si="282"/>
        <v>23681</v>
      </c>
      <c r="C588" s="303">
        <v>1634</v>
      </c>
      <c r="D588" s="303">
        <v>1170</v>
      </c>
      <c r="E588" s="303">
        <v>2066</v>
      </c>
      <c r="F588" s="303">
        <v>941</v>
      </c>
      <c r="G588" s="303">
        <v>2102</v>
      </c>
      <c r="H588" s="303">
        <v>2670</v>
      </c>
      <c r="I588" s="303">
        <v>1631</v>
      </c>
      <c r="J588" s="303">
        <v>1247</v>
      </c>
      <c r="K588" s="303">
        <v>2404</v>
      </c>
      <c r="L588" s="303">
        <v>3279</v>
      </c>
      <c r="M588" s="303">
        <v>2848</v>
      </c>
      <c r="N588" s="303">
        <v>1689</v>
      </c>
      <c r="O588" s="313">
        <f t="shared" si="283"/>
        <v>9460</v>
      </c>
      <c r="P588" s="303">
        <v>1353</v>
      </c>
      <c r="Q588" s="303">
        <v>2035</v>
      </c>
      <c r="R588" s="303">
        <v>1891</v>
      </c>
      <c r="S588" s="303">
        <v>530</v>
      </c>
      <c r="T588" s="303">
        <v>503</v>
      </c>
      <c r="U588" s="303">
        <v>1440</v>
      </c>
      <c r="V588" s="303">
        <v>459</v>
      </c>
      <c r="W588" s="303">
        <v>1249</v>
      </c>
      <c r="X588" s="313">
        <f t="shared" si="284"/>
        <v>10537</v>
      </c>
      <c r="Y588" s="303">
        <v>1991</v>
      </c>
      <c r="Z588" s="303">
        <v>2784</v>
      </c>
      <c r="AA588" s="303">
        <v>2845</v>
      </c>
      <c r="AB588" s="303">
        <v>2917</v>
      </c>
      <c r="AC588" s="313">
        <f t="shared" si="285"/>
        <v>5406</v>
      </c>
      <c r="AD588" s="303">
        <v>944</v>
      </c>
      <c r="AE588" s="303">
        <v>549</v>
      </c>
      <c r="AF588" s="303">
        <v>912</v>
      </c>
      <c r="AG588" s="303">
        <v>279</v>
      </c>
      <c r="AH588" s="303">
        <v>2174</v>
      </c>
      <c r="AI588" s="303">
        <v>548</v>
      </c>
      <c r="AJ588" s="313">
        <f t="shared" si="286"/>
        <v>1179</v>
      </c>
      <c r="AK588" s="303">
        <v>611</v>
      </c>
      <c r="AL588" s="303">
        <v>568</v>
      </c>
      <c r="AM588" s="313">
        <f t="shared" si="287"/>
        <v>20050</v>
      </c>
      <c r="AN588" s="303">
        <v>397</v>
      </c>
      <c r="AO588" s="303">
        <v>1220</v>
      </c>
      <c r="AP588" s="303">
        <v>1829</v>
      </c>
      <c r="AQ588" s="303">
        <v>249</v>
      </c>
      <c r="AR588" s="303">
        <v>1029</v>
      </c>
      <c r="AS588" s="303">
        <v>440</v>
      </c>
      <c r="AT588" s="303">
        <v>2248</v>
      </c>
      <c r="AU588" s="303">
        <v>4650</v>
      </c>
      <c r="AV588" s="303">
        <v>4860</v>
      </c>
      <c r="AW588" s="303">
        <v>3128</v>
      </c>
      <c r="AX588" s="313">
        <f t="shared" si="288"/>
        <v>13257</v>
      </c>
      <c r="AY588" s="303">
        <v>1267</v>
      </c>
      <c r="AZ588" s="303">
        <v>1642</v>
      </c>
      <c r="BA588" s="303">
        <v>4924</v>
      </c>
      <c r="BB588" s="303">
        <v>3560</v>
      </c>
      <c r="BC588" s="303">
        <v>1864</v>
      </c>
      <c r="BD588" s="313">
        <f t="shared" si="289"/>
        <v>26109</v>
      </c>
      <c r="BE588" s="303">
        <v>7765</v>
      </c>
      <c r="BF588" s="303">
        <v>7597</v>
      </c>
      <c r="BG588" s="303">
        <v>1766</v>
      </c>
      <c r="BH588" s="303">
        <v>1882</v>
      </c>
      <c r="BI588" s="303">
        <v>324</v>
      </c>
      <c r="BJ588" s="303">
        <v>1733</v>
      </c>
      <c r="BK588" s="303">
        <v>543</v>
      </c>
      <c r="BL588" s="303">
        <v>4499</v>
      </c>
      <c r="BM588" s="313">
        <f t="shared" si="290"/>
        <v>9359</v>
      </c>
      <c r="BN588" s="303">
        <v>1719</v>
      </c>
      <c r="BO588" s="303">
        <v>2253</v>
      </c>
      <c r="BP588" s="303">
        <v>1091</v>
      </c>
      <c r="BQ588" s="303">
        <v>1224</v>
      </c>
      <c r="BR588" s="303">
        <v>3072</v>
      </c>
      <c r="BS588" s="313">
        <f t="shared" si="291"/>
        <v>30806</v>
      </c>
      <c r="BT588" s="348">
        <v>294</v>
      </c>
      <c r="BU588" s="303">
        <v>3087</v>
      </c>
      <c r="BV588" s="303">
        <v>791</v>
      </c>
      <c r="BW588" s="303">
        <v>52</v>
      </c>
      <c r="BX588" s="303">
        <v>1381</v>
      </c>
      <c r="BY588" s="303">
        <v>3092</v>
      </c>
      <c r="BZ588" s="303">
        <v>3278</v>
      </c>
      <c r="CA588" s="303">
        <v>626</v>
      </c>
      <c r="CB588" s="303">
        <v>4593</v>
      </c>
      <c r="CC588" s="303">
        <v>1902</v>
      </c>
      <c r="CD588" s="303">
        <v>11051</v>
      </c>
      <c r="CE588" s="303">
        <v>659</v>
      </c>
      <c r="CF588" s="313">
        <f t="shared" si="292"/>
        <v>34709</v>
      </c>
      <c r="CG588" s="303">
        <v>2035</v>
      </c>
      <c r="CH588" s="303">
        <v>3096</v>
      </c>
      <c r="CI588" s="303">
        <v>1595</v>
      </c>
      <c r="CJ588" s="303">
        <v>2035</v>
      </c>
      <c r="CK588" s="303">
        <v>5703</v>
      </c>
      <c r="CL588" s="303">
        <v>988</v>
      </c>
      <c r="CM588" s="303">
        <v>3462</v>
      </c>
      <c r="CN588" s="303">
        <v>900</v>
      </c>
      <c r="CO588" s="303">
        <v>1487</v>
      </c>
      <c r="CP588" s="303">
        <v>6245</v>
      </c>
      <c r="CQ588" s="303">
        <v>3461</v>
      </c>
      <c r="CR588" s="303">
        <v>2894</v>
      </c>
      <c r="CS588" s="303">
        <v>808</v>
      </c>
      <c r="CT588" s="313">
        <f t="shared" si="293"/>
        <v>15139</v>
      </c>
      <c r="CU588" s="303">
        <v>3358</v>
      </c>
      <c r="CV588" s="303">
        <v>2517</v>
      </c>
      <c r="CW588" s="303">
        <v>1658</v>
      </c>
      <c r="CX588" s="303">
        <v>2029</v>
      </c>
      <c r="CY588" s="303">
        <v>5577</v>
      </c>
      <c r="CZ588" s="313">
        <f t="shared" si="294"/>
        <v>20519</v>
      </c>
      <c r="DA588" s="303">
        <v>3997</v>
      </c>
      <c r="DB588" s="303">
        <v>5236</v>
      </c>
      <c r="DC588" s="303">
        <v>2486</v>
      </c>
      <c r="DD588" s="303">
        <v>3525</v>
      </c>
      <c r="DE588" s="303">
        <v>3411</v>
      </c>
      <c r="DF588" s="303">
        <v>1864</v>
      </c>
      <c r="DG588" s="313">
        <f t="shared" si="295"/>
        <v>220211</v>
      </c>
      <c r="DH588" s="313">
        <f t="shared" si="296"/>
        <v>1071</v>
      </c>
      <c r="DI588" s="303">
        <v>465</v>
      </c>
      <c r="DJ588" s="303">
        <v>264</v>
      </c>
      <c r="DK588" s="303">
        <v>342</v>
      </c>
      <c r="DL588" s="314">
        <f t="shared" si="297"/>
        <v>2724</v>
      </c>
      <c r="DM588" s="303">
        <v>2098</v>
      </c>
      <c r="DN588" s="316">
        <v>626</v>
      </c>
      <c r="DO588" s="43"/>
      <c r="DP588" s="43"/>
      <c r="DQ588" s="43"/>
      <c r="DR588" s="43"/>
      <c r="DS588" s="43"/>
      <c r="DT588" s="43"/>
      <c r="DU588" s="43"/>
    </row>
    <row r="589" spans="1:125" s="6" customFormat="1" ht="22.5" customHeight="1">
      <c r="A589" s="178" t="s">
        <v>667</v>
      </c>
      <c r="B589" s="313"/>
      <c r="C589" s="303"/>
      <c r="D589" s="303"/>
      <c r="E589" s="303"/>
      <c r="F589" s="303"/>
      <c r="G589" s="303"/>
      <c r="H589" s="303"/>
      <c r="I589" s="303"/>
      <c r="J589" s="303"/>
      <c r="K589" s="303"/>
      <c r="L589" s="303"/>
      <c r="M589" s="303"/>
      <c r="N589" s="303"/>
      <c r="O589" s="313"/>
      <c r="P589" s="303"/>
      <c r="Q589" s="303"/>
      <c r="R589" s="303"/>
      <c r="S589" s="303"/>
      <c r="T589" s="303"/>
      <c r="U589" s="303"/>
      <c r="V589" s="303"/>
      <c r="W589" s="303"/>
      <c r="X589" s="313"/>
      <c r="Y589" s="303"/>
      <c r="Z589" s="303"/>
      <c r="AA589" s="303"/>
      <c r="AB589" s="303"/>
      <c r="AC589" s="313"/>
      <c r="AD589" s="303"/>
      <c r="AE589" s="303"/>
      <c r="AF589" s="303"/>
      <c r="AG589" s="303"/>
      <c r="AH589" s="303"/>
      <c r="AI589" s="303"/>
      <c r="AJ589" s="313"/>
      <c r="AK589" s="303"/>
      <c r="AL589" s="303"/>
      <c r="AM589" s="313"/>
      <c r="AN589" s="303"/>
      <c r="AO589" s="303"/>
      <c r="AP589" s="303"/>
      <c r="AQ589" s="303"/>
      <c r="AR589" s="303"/>
      <c r="AS589" s="303"/>
      <c r="AT589" s="303"/>
      <c r="AU589" s="303"/>
      <c r="AV589" s="303"/>
      <c r="AW589" s="303"/>
      <c r="AX589" s="313"/>
      <c r="AY589" s="303"/>
      <c r="AZ589" s="303"/>
      <c r="BA589" s="303"/>
      <c r="BB589" s="303"/>
      <c r="BC589" s="303"/>
      <c r="BD589" s="313"/>
      <c r="BE589" s="303"/>
      <c r="BF589" s="303"/>
      <c r="BG589" s="303"/>
      <c r="BH589" s="303"/>
      <c r="BI589" s="303"/>
      <c r="BJ589" s="303"/>
      <c r="BK589" s="303"/>
      <c r="BL589" s="303"/>
      <c r="BM589" s="313"/>
      <c r="BN589" s="303"/>
      <c r="BO589" s="303"/>
      <c r="BP589" s="303"/>
      <c r="BQ589" s="303"/>
      <c r="BR589" s="303"/>
      <c r="BS589" s="313"/>
      <c r="BT589" s="348"/>
      <c r="BU589" s="303"/>
      <c r="BV589" s="303"/>
      <c r="BW589" s="303"/>
      <c r="BX589" s="303"/>
      <c r="BY589" s="303"/>
      <c r="BZ589" s="303"/>
      <c r="CA589" s="303"/>
      <c r="CB589" s="303"/>
      <c r="CC589" s="303"/>
      <c r="CD589" s="303"/>
      <c r="CE589" s="303"/>
      <c r="CF589" s="313"/>
      <c r="CG589" s="303"/>
      <c r="CH589" s="303"/>
      <c r="CI589" s="303"/>
      <c r="CJ589" s="303"/>
      <c r="CK589" s="303"/>
      <c r="CL589" s="303"/>
      <c r="CM589" s="303"/>
      <c r="CN589" s="303"/>
      <c r="CO589" s="303"/>
      <c r="CP589" s="303"/>
      <c r="CQ589" s="303"/>
      <c r="CR589" s="303"/>
      <c r="CS589" s="303"/>
      <c r="CT589" s="313"/>
      <c r="CU589" s="303"/>
      <c r="CV589" s="303"/>
      <c r="CW589" s="303"/>
      <c r="CX589" s="303"/>
      <c r="CY589" s="303"/>
      <c r="CZ589" s="313"/>
      <c r="DA589" s="303"/>
      <c r="DB589" s="303"/>
      <c r="DC589" s="303"/>
      <c r="DD589" s="303"/>
      <c r="DE589" s="303"/>
      <c r="DF589" s="303"/>
      <c r="DG589" s="313"/>
      <c r="DH589" s="313"/>
      <c r="DI589" s="303"/>
      <c r="DJ589" s="303"/>
      <c r="DK589" s="303"/>
      <c r="DL589" s="314"/>
      <c r="DM589" s="303"/>
      <c r="DN589" s="316"/>
    </row>
    <row r="590" spans="1:125" s="6" customFormat="1" ht="17.100000000000001" customHeight="1">
      <c r="A590" s="125" t="s">
        <v>414</v>
      </c>
      <c r="B590" s="313">
        <f t="shared" ref="B590:B597" si="298">SUM(C590:N590)</f>
        <v>583</v>
      </c>
      <c r="C590" s="303">
        <v>32</v>
      </c>
      <c r="D590" s="303">
        <v>60</v>
      </c>
      <c r="E590" s="303">
        <v>33</v>
      </c>
      <c r="F590" s="303">
        <v>36</v>
      </c>
      <c r="G590" s="303">
        <v>46</v>
      </c>
      <c r="H590" s="303">
        <v>103</v>
      </c>
      <c r="I590" s="303">
        <v>30</v>
      </c>
      <c r="J590" s="303">
        <v>29</v>
      </c>
      <c r="K590" s="303">
        <v>32</v>
      </c>
      <c r="L590" s="303">
        <v>10</v>
      </c>
      <c r="M590" s="303">
        <v>91</v>
      </c>
      <c r="N590" s="303">
        <v>81</v>
      </c>
      <c r="O590" s="313">
        <f t="shared" ref="O590:O597" si="299">SUM(P590:W590)</f>
        <v>224</v>
      </c>
      <c r="P590" s="303">
        <v>37</v>
      </c>
      <c r="Q590" s="303">
        <v>23</v>
      </c>
      <c r="R590" s="303">
        <v>56</v>
      </c>
      <c r="S590" s="303">
        <v>11</v>
      </c>
      <c r="T590" s="303">
        <v>17</v>
      </c>
      <c r="U590" s="303">
        <v>46</v>
      </c>
      <c r="V590" s="303">
        <v>27</v>
      </c>
      <c r="W590" s="303">
        <v>7</v>
      </c>
      <c r="X590" s="313">
        <f t="shared" ref="X590:X597" si="300">SUM(Y590:AB590)</f>
        <v>311</v>
      </c>
      <c r="Y590" s="303">
        <v>64</v>
      </c>
      <c r="Z590" s="303">
        <v>77</v>
      </c>
      <c r="AA590" s="303">
        <v>66</v>
      </c>
      <c r="AB590" s="303">
        <v>104</v>
      </c>
      <c r="AC590" s="313">
        <f t="shared" ref="AC590:AC597" si="301">SUM(AD590:AI590)</f>
        <v>207</v>
      </c>
      <c r="AD590" s="303">
        <v>32</v>
      </c>
      <c r="AE590" s="303">
        <v>19</v>
      </c>
      <c r="AF590" s="303">
        <v>25</v>
      </c>
      <c r="AG590" s="303">
        <v>11</v>
      </c>
      <c r="AH590" s="303">
        <v>113</v>
      </c>
      <c r="AI590" s="303">
        <v>7</v>
      </c>
      <c r="AJ590" s="313">
        <f t="shared" ref="AJ590:AJ597" si="302">SUM(AK590:AL590)</f>
        <v>14</v>
      </c>
      <c r="AK590" s="303">
        <v>13</v>
      </c>
      <c r="AL590" s="303">
        <v>1</v>
      </c>
      <c r="AM590" s="313">
        <f t="shared" ref="AM590:AM597" si="303">SUM(AN590:AW590)</f>
        <v>223</v>
      </c>
      <c r="AN590" s="303">
        <v>6</v>
      </c>
      <c r="AO590" s="303">
        <v>18</v>
      </c>
      <c r="AP590" s="303">
        <v>17</v>
      </c>
      <c r="AQ590" s="303">
        <v>22</v>
      </c>
      <c r="AR590" s="303">
        <v>18</v>
      </c>
      <c r="AS590" s="303">
        <v>18</v>
      </c>
      <c r="AT590" s="303">
        <v>13</v>
      </c>
      <c r="AU590" s="303">
        <v>26</v>
      </c>
      <c r="AV590" s="303">
        <v>36</v>
      </c>
      <c r="AW590" s="303">
        <v>49</v>
      </c>
      <c r="AX590" s="313">
        <f t="shared" ref="AX590:AX597" si="304">SUM(AY590:BC590)</f>
        <v>114</v>
      </c>
      <c r="AY590" s="303">
        <v>15</v>
      </c>
      <c r="AZ590" s="303">
        <v>24</v>
      </c>
      <c r="BA590" s="303">
        <v>20</v>
      </c>
      <c r="BB590" s="303">
        <v>13</v>
      </c>
      <c r="BC590" s="303">
        <v>42</v>
      </c>
      <c r="BD590" s="313">
        <f t="shared" ref="BD590:BD597" si="305">SUM(BE590:BL590)</f>
        <v>101</v>
      </c>
      <c r="BE590" s="303">
        <v>13</v>
      </c>
      <c r="BF590" s="303">
        <v>28</v>
      </c>
      <c r="BG590" s="303">
        <v>8</v>
      </c>
      <c r="BH590" s="303">
        <v>24</v>
      </c>
      <c r="BI590" s="303">
        <v>13</v>
      </c>
      <c r="BJ590" s="303">
        <v>1</v>
      </c>
      <c r="BK590" s="303">
        <v>2</v>
      </c>
      <c r="BL590" s="303">
        <v>12</v>
      </c>
      <c r="BM590" s="313">
        <f t="shared" ref="BM590:BM597" si="306">SUM(BN590:BR590)</f>
        <v>156</v>
      </c>
      <c r="BN590" s="303">
        <v>53</v>
      </c>
      <c r="BO590" s="303">
        <v>18</v>
      </c>
      <c r="BP590" s="303">
        <v>23</v>
      </c>
      <c r="BQ590" s="303">
        <v>14</v>
      </c>
      <c r="BR590" s="303">
        <v>48</v>
      </c>
      <c r="BS590" s="313">
        <f t="shared" ref="BS590:BS597" si="307">SUM(BT590:CE590)</f>
        <v>474</v>
      </c>
      <c r="BT590" s="348">
        <v>19</v>
      </c>
      <c r="BU590" s="303">
        <v>40</v>
      </c>
      <c r="BV590" s="303">
        <v>35</v>
      </c>
      <c r="BW590" s="303">
        <v>5</v>
      </c>
      <c r="BX590" s="303">
        <v>18</v>
      </c>
      <c r="BY590" s="303">
        <v>135</v>
      </c>
      <c r="BZ590" s="303">
        <v>73</v>
      </c>
      <c r="CA590" s="303">
        <v>27</v>
      </c>
      <c r="CB590" s="303">
        <v>68</v>
      </c>
      <c r="CC590" s="303">
        <v>14</v>
      </c>
      <c r="CD590" s="303">
        <v>28</v>
      </c>
      <c r="CE590" s="303">
        <v>12</v>
      </c>
      <c r="CF590" s="313">
        <f t="shared" ref="CF590:CF597" si="308">SUM(CG590:CS590)</f>
        <v>474</v>
      </c>
      <c r="CG590" s="303">
        <v>46</v>
      </c>
      <c r="CH590" s="303">
        <v>21</v>
      </c>
      <c r="CI590" s="303">
        <v>30</v>
      </c>
      <c r="CJ590" s="303">
        <v>71</v>
      </c>
      <c r="CK590" s="303">
        <v>37</v>
      </c>
      <c r="CL590" s="303">
        <v>32</v>
      </c>
      <c r="CM590" s="303">
        <v>67</v>
      </c>
      <c r="CN590" s="303">
        <v>25</v>
      </c>
      <c r="CO590" s="303">
        <v>20</v>
      </c>
      <c r="CP590" s="303">
        <v>36</v>
      </c>
      <c r="CQ590" s="303">
        <v>54</v>
      </c>
      <c r="CR590" s="303">
        <v>23</v>
      </c>
      <c r="CS590" s="303">
        <v>12</v>
      </c>
      <c r="CT590" s="313">
        <f t="shared" ref="CT590:CT597" si="309">SUM(CU590:CY590)</f>
        <v>202</v>
      </c>
      <c r="CU590" s="303">
        <v>56</v>
      </c>
      <c r="CV590" s="303">
        <v>31</v>
      </c>
      <c r="CW590" s="303">
        <v>17</v>
      </c>
      <c r="CX590" s="303">
        <v>29</v>
      </c>
      <c r="CY590" s="303">
        <v>69</v>
      </c>
      <c r="CZ590" s="313">
        <f t="shared" ref="CZ590:CZ597" si="310">SUM(DA590:DF590)</f>
        <v>293</v>
      </c>
      <c r="DA590" s="303">
        <v>19</v>
      </c>
      <c r="DB590" s="303">
        <v>64</v>
      </c>
      <c r="DC590" s="303">
        <v>85</v>
      </c>
      <c r="DD590" s="303">
        <v>40</v>
      </c>
      <c r="DE590" s="303">
        <v>66</v>
      </c>
      <c r="DF590" s="303">
        <v>19</v>
      </c>
      <c r="DG590" s="313">
        <f t="shared" ref="DG590:DG597" si="311">AM590+BS590+B590+O590+X590+AC590+AJ590+BD590+CF590+AX590+BM590+CT590+CZ590</f>
        <v>3376</v>
      </c>
      <c r="DH590" s="313">
        <f t="shared" ref="DH590:DH597" si="312">SUM(DI590:DK590)</f>
        <v>6</v>
      </c>
      <c r="DI590" s="303">
        <v>1</v>
      </c>
      <c r="DJ590" s="303">
        <v>5</v>
      </c>
      <c r="DK590" s="303">
        <v>0</v>
      </c>
      <c r="DL590" s="314">
        <f t="shared" ref="DL590:DL597" si="313">SUM(DM590:DN590)</f>
        <v>8</v>
      </c>
      <c r="DM590" s="303">
        <v>4</v>
      </c>
      <c r="DN590" s="316">
        <v>4</v>
      </c>
      <c r="DO590" s="43"/>
      <c r="DP590" s="43"/>
      <c r="DQ590" s="43"/>
      <c r="DR590" s="43"/>
      <c r="DS590" s="43"/>
      <c r="DT590" s="43"/>
      <c r="DU590" s="43"/>
    </row>
    <row r="591" spans="1:125" s="6" customFormat="1" ht="17.100000000000001" customHeight="1">
      <c r="A591" s="180" t="s">
        <v>416</v>
      </c>
      <c r="B591" s="313">
        <f t="shared" si="298"/>
        <v>408</v>
      </c>
      <c r="C591" s="303">
        <v>24</v>
      </c>
      <c r="D591" s="303">
        <v>45</v>
      </c>
      <c r="E591" s="303">
        <v>22</v>
      </c>
      <c r="F591" s="303">
        <v>21</v>
      </c>
      <c r="G591" s="303">
        <v>29</v>
      </c>
      <c r="H591" s="303">
        <v>82</v>
      </c>
      <c r="I591" s="303">
        <v>24</v>
      </c>
      <c r="J591" s="303">
        <v>13</v>
      </c>
      <c r="K591" s="303">
        <v>21</v>
      </c>
      <c r="L591" s="303">
        <v>6</v>
      </c>
      <c r="M591" s="303">
        <v>68</v>
      </c>
      <c r="N591" s="303">
        <v>53</v>
      </c>
      <c r="O591" s="313">
        <f t="shared" si="299"/>
        <v>118</v>
      </c>
      <c r="P591" s="303">
        <v>15</v>
      </c>
      <c r="Q591" s="303">
        <v>6</v>
      </c>
      <c r="R591" s="303">
        <v>31</v>
      </c>
      <c r="S591" s="303">
        <v>8</v>
      </c>
      <c r="T591" s="303">
        <v>8</v>
      </c>
      <c r="U591" s="303">
        <v>20</v>
      </c>
      <c r="V591" s="303">
        <v>27</v>
      </c>
      <c r="W591" s="303">
        <v>3</v>
      </c>
      <c r="X591" s="313">
        <f t="shared" si="300"/>
        <v>193</v>
      </c>
      <c r="Y591" s="303">
        <v>35</v>
      </c>
      <c r="Z591" s="303">
        <v>54</v>
      </c>
      <c r="AA591" s="303">
        <v>41</v>
      </c>
      <c r="AB591" s="303">
        <v>63</v>
      </c>
      <c r="AC591" s="313">
        <f t="shared" si="301"/>
        <v>168</v>
      </c>
      <c r="AD591" s="303">
        <v>15</v>
      </c>
      <c r="AE591" s="303">
        <v>13</v>
      </c>
      <c r="AF591" s="303">
        <v>18</v>
      </c>
      <c r="AG591" s="303">
        <v>9</v>
      </c>
      <c r="AH591" s="303">
        <v>110</v>
      </c>
      <c r="AI591" s="303">
        <v>3</v>
      </c>
      <c r="AJ591" s="313">
        <f t="shared" si="302"/>
        <v>14</v>
      </c>
      <c r="AK591" s="303">
        <v>13</v>
      </c>
      <c r="AL591" s="303">
        <v>1</v>
      </c>
      <c r="AM591" s="313">
        <f t="shared" si="303"/>
        <v>138</v>
      </c>
      <c r="AN591" s="303">
        <v>4</v>
      </c>
      <c r="AO591" s="303">
        <v>15</v>
      </c>
      <c r="AP591" s="303">
        <v>6</v>
      </c>
      <c r="AQ591" s="303">
        <v>18</v>
      </c>
      <c r="AR591" s="303">
        <v>12</v>
      </c>
      <c r="AS591" s="303">
        <v>7</v>
      </c>
      <c r="AT591" s="303">
        <v>4</v>
      </c>
      <c r="AU591" s="303">
        <v>14</v>
      </c>
      <c r="AV591" s="303">
        <v>25</v>
      </c>
      <c r="AW591" s="303">
        <v>33</v>
      </c>
      <c r="AX591" s="313">
        <f t="shared" si="304"/>
        <v>77</v>
      </c>
      <c r="AY591" s="303">
        <v>9</v>
      </c>
      <c r="AZ591" s="303">
        <v>14</v>
      </c>
      <c r="BA591" s="303">
        <v>18</v>
      </c>
      <c r="BB591" s="303">
        <v>9</v>
      </c>
      <c r="BC591" s="303">
        <v>27</v>
      </c>
      <c r="BD591" s="313">
        <f t="shared" si="305"/>
        <v>67</v>
      </c>
      <c r="BE591" s="303">
        <v>7</v>
      </c>
      <c r="BF591" s="303">
        <v>19</v>
      </c>
      <c r="BG591" s="303">
        <v>5</v>
      </c>
      <c r="BH591" s="303">
        <v>16</v>
      </c>
      <c r="BI591" s="303">
        <v>9</v>
      </c>
      <c r="BJ591" s="303">
        <v>0</v>
      </c>
      <c r="BK591" s="303">
        <v>1</v>
      </c>
      <c r="BL591" s="303">
        <v>10</v>
      </c>
      <c r="BM591" s="313">
        <f t="shared" si="306"/>
        <v>120</v>
      </c>
      <c r="BN591" s="303">
        <v>34</v>
      </c>
      <c r="BO591" s="303">
        <v>17</v>
      </c>
      <c r="BP591" s="303">
        <v>17</v>
      </c>
      <c r="BQ591" s="303">
        <v>13</v>
      </c>
      <c r="BR591" s="303">
        <v>39</v>
      </c>
      <c r="BS591" s="313">
        <f t="shared" si="307"/>
        <v>311</v>
      </c>
      <c r="BT591" s="348">
        <v>13</v>
      </c>
      <c r="BU591" s="303">
        <v>26</v>
      </c>
      <c r="BV591" s="303">
        <v>13</v>
      </c>
      <c r="BW591" s="303">
        <v>3</v>
      </c>
      <c r="BX591" s="303">
        <v>11</v>
      </c>
      <c r="BY591" s="303">
        <v>90</v>
      </c>
      <c r="BZ591" s="303">
        <v>63</v>
      </c>
      <c r="CA591" s="303">
        <v>22</v>
      </c>
      <c r="CB591" s="303">
        <v>46</v>
      </c>
      <c r="CC591" s="303">
        <v>4</v>
      </c>
      <c r="CD591" s="303">
        <v>17</v>
      </c>
      <c r="CE591" s="303">
        <v>3</v>
      </c>
      <c r="CF591" s="313">
        <f t="shared" si="308"/>
        <v>366</v>
      </c>
      <c r="CG591" s="303">
        <v>35</v>
      </c>
      <c r="CH591" s="303">
        <v>19</v>
      </c>
      <c r="CI591" s="303">
        <v>22</v>
      </c>
      <c r="CJ591" s="303">
        <v>63</v>
      </c>
      <c r="CK591" s="303">
        <v>16</v>
      </c>
      <c r="CL591" s="303">
        <v>19</v>
      </c>
      <c r="CM591" s="303">
        <v>57</v>
      </c>
      <c r="CN591" s="303">
        <v>17</v>
      </c>
      <c r="CO591" s="303">
        <v>11</v>
      </c>
      <c r="CP591" s="303">
        <v>29</v>
      </c>
      <c r="CQ591" s="303">
        <v>47</v>
      </c>
      <c r="CR591" s="303">
        <v>21</v>
      </c>
      <c r="CS591" s="303">
        <v>10</v>
      </c>
      <c r="CT591" s="313">
        <f t="shared" si="309"/>
        <v>133</v>
      </c>
      <c r="CU591" s="303">
        <v>37</v>
      </c>
      <c r="CV591" s="303">
        <v>14</v>
      </c>
      <c r="CW591" s="303">
        <v>12</v>
      </c>
      <c r="CX591" s="303">
        <v>21</v>
      </c>
      <c r="CY591" s="303">
        <v>49</v>
      </c>
      <c r="CZ591" s="313">
        <f t="shared" si="310"/>
        <v>237</v>
      </c>
      <c r="DA591" s="303">
        <v>16</v>
      </c>
      <c r="DB591" s="303">
        <v>51</v>
      </c>
      <c r="DC591" s="303">
        <v>81</v>
      </c>
      <c r="DD591" s="303">
        <v>27</v>
      </c>
      <c r="DE591" s="303">
        <v>51</v>
      </c>
      <c r="DF591" s="303">
        <v>11</v>
      </c>
      <c r="DG591" s="313">
        <f t="shared" si="311"/>
        <v>2350</v>
      </c>
      <c r="DH591" s="313">
        <f t="shared" si="312"/>
        <v>6</v>
      </c>
      <c r="DI591" s="303">
        <v>1</v>
      </c>
      <c r="DJ591" s="303">
        <v>5</v>
      </c>
      <c r="DK591" s="303">
        <v>0</v>
      </c>
      <c r="DL591" s="314">
        <f t="shared" si="313"/>
        <v>5</v>
      </c>
      <c r="DM591" s="303">
        <v>1</v>
      </c>
      <c r="DN591" s="316">
        <v>4</v>
      </c>
      <c r="DO591" s="43"/>
      <c r="DP591" s="43"/>
      <c r="DQ591" s="43"/>
      <c r="DR591" s="43"/>
      <c r="DS591" s="43"/>
      <c r="DT591" s="43"/>
      <c r="DU591" s="43"/>
    </row>
    <row r="592" spans="1:125" s="6" customFormat="1" ht="17.100000000000001" customHeight="1">
      <c r="A592" s="179" t="s">
        <v>660</v>
      </c>
      <c r="B592" s="313">
        <f t="shared" si="298"/>
        <v>17353</v>
      </c>
      <c r="C592" s="303">
        <v>924</v>
      </c>
      <c r="D592" s="303">
        <v>2004</v>
      </c>
      <c r="E592" s="303">
        <v>831</v>
      </c>
      <c r="F592" s="303">
        <v>759</v>
      </c>
      <c r="G592" s="303">
        <v>1410</v>
      </c>
      <c r="H592" s="303">
        <v>2839</v>
      </c>
      <c r="I592" s="303">
        <v>671</v>
      </c>
      <c r="J592" s="303">
        <v>872</v>
      </c>
      <c r="K592" s="303">
        <v>1102</v>
      </c>
      <c r="L592" s="303">
        <v>637</v>
      </c>
      <c r="M592" s="303">
        <v>2771</v>
      </c>
      <c r="N592" s="303">
        <v>2533</v>
      </c>
      <c r="O592" s="313">
        <f t="shared" si="299"/>
        <v>6011</v>
      </c>
      <c r="P592" s="303">
        <v>933</v>
      </c>
      <c r="Q592" s="303">
        <v>488</v>
      </c>
      <c r="R592" s="303">
        <v>1780</v>
      </c>
      <c r="S592" s="303">
        <v>239</v>
      </c>
      <c r="T592" s="303">
        <v>365</v>
      </c>
      <c r="U592" s="303">
        <v>1342</v>
      </c>
      <c r="V592" s="303">
        <v>513</v>
      </c>
      <c r="W592" s="303">
        <v>351</v>
      </c>
      <c r="X592" s="313">
        <f t="shared" si="300"/>
        <v>9136</v>
      </c>
      <c r="Y592" s="303">
        <v>1567</v>
      </c>
      <c r="Z592" s="303">
        <v>2593</v>
      </c>
      <c r="AA592" s="303">
        <v>2394</v>
      </c>
      <c r="AB592" s="303">
        <v>2582</v>
      </c>
      <c r="AC592" s="313">
        <f t="shared" si="301"/>
        <v>4594</v>
      </c>
      <c r="AD592" s="303">
        <v>672</v>
      </c>
      <c r="AE592" s="303">
        <v>761</v>
      </c>
      <c r="AF592" s="303">
        <v>632</v>
      </c>
      <c r="AG592" s="303">
        <v>309</v>
      </c>
      <c r="AH592" s="303">
        <v>2015</v>
      </c>
      <c r="AI592" s="303">
        <v>205</v>
      </c>
      <c r="AJ592" s="313">
        <f t="shared" si="302"/>
        <v>318</v>
      </c>
      <c r="AK592" s="303">
        <v>300</v>
      </c>
      <c r="AL592" s="303">
        <v>18</v>
      </c>
      <c r="AM592" s="313">
        <f t="shared" si="303"/>
        <v>6437</v>
      </c>
      <c r="AN592" s="303">
        <v>150</v>
      </c>
      <c r="AO592" s="303">
        <v>474</v>
      </c>
      <c r="AP592" s="303">
        <v>571</v>
      </c>
      <c r="AQ592" s="303">
        <v>633</v>
      </c>
      <c r="AR592" s="303">
        <v>360</v>
      </c>
      <c r="AS592" s="303">
        <v>574</v>
      </c>
      <c r="AT592" s="303">
        <v>389</v>
      </c>
      <c r="AU592" s="303">
        <v>935</v>
      </c>
      <c r="AV592" s="303">
        <v>833</v>
      </c>
      <c r="AW592" s="303">
        <v>1518</v>
      </c>
      <c r="AX592" s="313">
        <f t="shared" si="304"/>
        <v>3114</v>
      </c>
      <c r="AY592" s="303">
        <v>444</v>
      </c>
      <c r="AZ592" s="303">
        <v>505</v>
      </c>
      <c r="BA592" s="303">
        <v>481</v>
      </c>
      <c r="BB592" s="303">
        <v>561</v>
      </c>
      <c r="BC592" s="303">
        <v>1123</v>
      </c>
      <c r="BD592" s="313">
        <f t="shared" si="305"/>
        <v>2679</v>
      </c>
      <c r="BE592" s="303">
        <v>236</v>
      </c>
      <c r="BF592" s="303">
        <v>541</v>
      </c>
      <c r="BG592" s="303">
        <v>206</v>
      </c>
      <c r="BH592" s="303">
        <v>567</v>
      </c>
      <c r="BI592" s="303">
        <v>409</v>
      </c>
      <c r="BJ592" s="303">
        <v>30</v>
      </c>
      <c r="BK592" s="303">
        <v>36</v>
      </c>
      <c r="BL592" s="303">
        <v>654</v>
      </c>
      <c r="BM592" s="313">
        <f t="shared" si="306"/>
        <v>4305</v>
      </c>
      <c r="BN592" s="303">
        <v>1576</v>
      </c>
      <c r="BO592" s="303">
        <v>519</v>
      </c>
      <c r="BP592" s="303">
        <v>728</v>
      </c>
      <c r="BQ592" s="303">
        <v>218</v>
      </c>
      <c r="BR592" s="303">
        <v>1264</v>
      </c>
      <c r="BS592" s="313">
        <f t="shared" si="307"/>
        <v>14123</v>
      </c>
      <c r="BT592" s="348">
        <v>555</v>
      </c>
      <c r="BU592" s="303">
        <v>984</v>
      </c>
      <c r="BV592" s="303">
        <v>805</v>
      </c>
      <c r="BW592" s="303">
        <v>101</v>
      </c>
      <c r="BX592" s="303">
        <v>479</v>
      </c>
      <c r="BY592" s="303">
        <v>4611</v>
      </c>
      <c r="BZ592" s="303">
        <v>2385</v>
      </c>
      <c r="CA592" s="303">
        <v>760</v>
      </c>
      <c r="CB592" s="303">
        <v>1742</v>
      </c>
      <c r="CC592" s="303">
        <v>405</v>
      </c>
      <c r="CD592" s="303">
        <v>956</v>
      </c>
      <c r="CE592" s="303">
        <v>340</v>
      </c>
      <c r="CF592" s="313">
        <f t="shared" si="308"/>
        <v>12776</v>
      </c>
      <c r="CG592" s="303">
        <v>1058</v>
      </c>
      <c r="CH592" s="303">
        <v>479</v>
      </c>
      <c r="CI592" s="303">
        <v>518</v>
      </c>
      <c r="CJ592" s="303">
        <v>1980</v>
      </c>
      <c r="CK592" s="303">
        <v>1533</v>
      </c>
      <c r="CL592" s="303">
        <v>800</v>
      </c>
      <c r="CM592" s="303">
        <v>2386</v>
      </c>
      <c r="CN592" s="303">
        <v>656</v>
      </c>
      <c r="CO592" s="303">
        <v>303</v>
      </c>
      <c r="CP592" s="303">
        <v>998</v>
      </c>
      <c r="CQ592" s="303">
        <v>1152</v>
      </c>
      <c r="CR592" s="303">
        <v>615</v>
      </c>
      <c r="CS592" s="303">
        <v>298</v>
      </c>
      <c r="CT592" s="313">
        <f t="shared" si="309"/>
        <v>7809</v>
      </c>
      <c r="CU592" s="303">
        <v>2202</v>
      </c>
      <c r="CV592" s="303">
        <v>1499</v>
      </c>
      <c r="CW592" s="303">
        <v>594</v>
      </c>
      <c r="CX592" s="303">
        <v>1140</v>
      </c>
      <c r="CY592" s="303">
        <v>2374</v>
      </c>
      <c r="CZ592" s="313">
        <f t="shared" si="310"/>
        <v>8455</v>
      </c>
      <c r="DA592" s="303">
        <v>475</v>
      </c>
      <c r="DB592" s="303">
        <v>1137</v>
      </c>
      <c r="DC592" s="303">
        <v>3822</v>
      </c>
      <c r="DD592" s="303">
        <v>1080</v>
      </c>
      <c r="DE592" s="303">
        <v>1642</v>
      </c>
      <c r="DF592" s="303">
        <v>299</v>
      </c>
      <c r="DG592" s="313">
        <f t="shared" si="311"/>
        <v>97110</v>
      </c>
      <c r="DH592" s="313">
        <f t="shared" si="312"/>
        <v>94</v>
      </c>
      <c r="DI592" s="303">
        <v>7</v>
      </c>
      <c r="DJ592" s="303">
        <v>87</v>
      </c>
      <c r="DK592" s="303">
        <v>0</v>
      </c>
      <c r="DL592" s="314">
        <f t="shared" si="313"/>
        <v>215</v>
      </c>
      <c r="DM592" s="303">
        <v>105</v>
      </c>
      <c r="DN592" s="316">
        <v>110</v>
      </c>
      <c r="DO592" s="43"/>
      <c r="DP592" s="43"/>
      <c r="DQ592" s="43"/>
      <c r="DR592" s="43"/>
      <c r="DS592" s="43"/>
      <c r="DT592" s="43"/>
      <c r="DU592" s="43"/>
    </row>
    <row r="593" spans="1:125" s="6" customFormat="1" ht="17.100000000000001" customHeight="1">
      <c r="A593" s="180" t="s">
        <v>258</v>
      </c>
      <c r="B593" s="313">
        <f t="shared" si="298"/>
        <v>0</v>
      </c>
      <c r="C593" s="303">
        <v>0</v>
      </c>
      <c r="D593" s="303">
        <v>0</v>
      </c>
      <c r="E593" s="303">
        <v>0</v>
      </c>
      <c r="F593" s="303">
        <v>0</v>
      </c>
      <c r="G593" s="303">
        <v>0</v>
      </c>
      <c r="H593" s="303">
        <v>0</v>
      </c>
      <c r="I593" s="303">
        <v>0</v>
      </c>
      <c r="J593" s="303">
        <v>0</v>
      </c>
      <c r="K593" s="303">
        <v>0</v>
      </c>
      <c r="L593" s="303">
        <v>0</v>
      </c>
      <c r="M593" s="303">
        <v>0</v>
      </c>
      <c r="N593" s="303">
        <v>0</v>
      </c>
      <c r="O593" s="313">
        <f t="shared" si="299"/>
        <v>0</v>
      </c>
      <c r="P593" s="303">
        <v>0</v>
      </c>
      <c r="Q593" s="303">
        <v>0</v>
      </c>
      <c r="R593" s="303">
        <v>0</v>
      </c>
      <c r="S593" s="303">
        <v>0</v>
      </c>
      <c r="T593" s="303">
        <v>0</v>
      </c>
      <c r="U593" s="303">
        <v>0</v>
      </c>
      <c r="V593" s="303">
        <v>0</v>
      </c>
      <c r="W593" s="303">
        <v>0</v>
      </c>
      <c r="X593" s="313">
        <f t="shared" si="300"/>
        <v>0</v>
      </c>
      <c r="Y593" s="303">
        <v>0</v>
      </c>
      <c r="Z593" s="303">
        <v>0</v>
      </c>
      <c r="AA593" s="303">
        <v>0</v>
      </c>
      <c r="AB593" s="303">
        <v>0</v>
      </c>
      <c r="AC593" s="313">
        <f t="shared" si="301"/>
        <v>0</v>
      </c>
      <c r="AD593" s="303">
        <v>0</v>
      </c>
      <c r="AE593" s="303">
        <v>0</v>
      </c>
      <c r="AF593" s="303">
        <v>0</v>
      </c>
      <c r="AG593" s="303">
        <v>0</v>
      </c>
      <c r="AH593" s="303">
        <v>0</v>
      </c>
      <c r="AI593" s="303">
        <v>0</v>
      </c>
      <c r="AJ593" s="313">
        <f t="shared" si="302"/>
        <v>0</v>
      </c>
      <c r="AK593" s="303">
        <v>0</v>
      </c>
      <c r="AL593" s="303">
        <v>0</v>
      </c>
      <c r="AM593" s="313">
        <f t="shared" si="303"/>
        <v>0</v>
      </c>
      <c r="AN593" s="303">
        <v>0</v>
      </c>
      <c r="AO593" s="303">
        <v>0</v>
      </c>
      <c r="AP593" s="303">
        <v>0</v>
      </c>
      <c r="AQ593" s="303">
        <v>0</v>
      </c>
      <c r="AR593" s="303">
        <v>0</v>
      </c>
      <c r="AS593" s="303">
        <v>0</v>
      </c>
      <c r="AT593" s="303">
        <v>0</v>
      </c>
      <c r="AU593" s="303">
        <v>0</v>
      </c>
      <c r="AV593" s="303">
        <v>0</v>
      </c>
      <c r="AW593" s="303">
        <v>0</v>
      </c>
      <c r="AX593" s="313">
        <f t="shared" si="304"/>
        <v>0</v>
      </c>
      <c r="AY593" s="303">
        <v>0</v>
      </c>
      <c r="AZ593" s="303">
        <v>0</v>
      </c>
      <c r="BA593" s="303">
        <v>0</v>
      </c>
      <c r="BB593" s="303">
        <v>0</v>
      </c>
      <c r="BC593" s="303">
        <v>0</v>
      </c>
      <c r="BD593" s="313">
        <f t="shared" si="305"/>
        <v>0</v>
      </c>
      <c r="BE593" s="303">
        <v>0</v>
      </c>
      <c r="BF593" s="303">
        <v>0</v>
      </c>
      <c r="BG593" s="303">
        <v>0</v>
      </c>
      <c r="BH593" s="303">
        <v>0</v>
      </c>
      <c r="BI593" s="303">
        <v>0</v>
      </c>
      <c r="BJ593" s="303">
        <v>0</v>
      </c>
      <c r="BK593" s="303">
        <v>0</v>
      </c>
      <c r="BL593" s="303">
        <v>0</v>
      </c>
      <c r="BM593" s="313">
        <f t="shared" si="306"/>
        <v>0</v>
      </c>
      <c r="BN593" s="303">
        <v>0</v>
      </c>
      <c r="BO593" s="303">
        <v>0</v>
      </c>
      <c r="BP593" s="303">
        <v>0</v>
      </c>
      <c r="BQ593" s="303">
        <v>0</v>
      </c>
      <c r="BR593" s="303">
        <v>0</v>
      </c>
      <c r="BS593" s="313">
        <f t="shared" si="307"/>
        <v>10</v>
      </c>
      <c r="BT593" s="348">
        <v>0</v>
      </c>
      <c r="BU593" s="303">
        <v>0</v>
      </c>
      <c r="BV593" s="303">
        <v>0</v>
      </c>
      <c r="BW593" s="303">
        <v>0</v>
      </c>
      <c r="BX593" s="303">
        <v>0</v>
      </c>
      <c r="BY593" s="303">
        <v>10</v>
      </c>
      <c r="BZ593" s="303">
        <v>0</v>
      </c>
      <c r="CA593" s="303">
        <v>0</v>
      </c>
      <c r="CB593" s="303">
        <v>0</v>
      </c>
      <c r="CC593" s="303">
        <v>0</v>
      </c>
      <c r="CD593" s="303">
        <v>0</v>
      </c>
      <c r="CE593" s="303">
        <v>0</v>
      </c>
      <c r="CF593" s="313">
        <f t="shared" si="308"/>
        <v>7</v>
      </c>
      <c r="CG593" s="303">
        <v>0</v>
      </c>
      <c r="CH593" s="303">
        <v>0</v>
      </c>
      <c r="CI593" s="303">
        <v>0</v>
      </c>
      <c r="CJ593" s="303">
        <v>0</v>
      </c>
      <c r="CK593" s="303">
        <v>0</v>
      </c>
      <c r="CL593" s="303">
        <v>3</v>
      </c>
      <c r="CM593" s="303">
        <v>0</v>
      </c>
      <c r="CN593" s="303">
        <v>0</v>
      </c>
      <c r="CO593" s="303">
        <v>0</v>
      </c>
      <c r="CP593" s="303">
        <v>0</v>
      </c>
      <c r="CQ593" s="303">
        <v>0</v>
      </c>
      <c r="CR593" s="303">
        <v>0</v>
      </c>
      <c r="CS593" s="303">
        <v>4</v>
      </c>
      <c r="CT593" s="313">
        <f t="shared" si="309"/>
        <v>0</v>
      </c>
      <c r="CU593" s="303">
        <v>0</v>
      </c>
      <c r="CV593" s="303">
        <v>0</v>
      </c>
      <c r="CW593" s="303">
        <v>0</v>
      </c>
      <c r="CX593" s="303">
        <v>0</v>
      </c>
      <c r="CY593" s="303">
        <v>0</v>
      </c>
      <c r="CZ593" s="313">
        <f t="shared" si="310"/>
        <v>0</v>
      </c>
      <c r="DA593" s="303">
        <v>0</v>
      </c>
      <c r="DB593" s="303">
        <v>0</v>
      </c>
      <c r="DC593" s="303">
        <v>0</v>
      </c>
      <c r="DD593" s="303">
        <v>0</v>
      </c>
      <c r="DE593" s="303">
        <v>0</v>
      </c>
      <c r="DF593" s="303">
        <v>0</v>
      </c>
      <c r="DG593" s="313">
        <f t="shared" si="311"/>
        <v>17</v>
      </c>
      <c r="DH593" s="313">
        <f t="shared" si="312"/>
        <v>0</v>
      </c>
      <c r="DI593" s="303">
        <v>0</v>
      </c>
      <c r="DJ593" s="303">
        <v>0</v>
      </c>
      <c r="DK593" s="303">
        <v>0</v>
      </c>
      <c r="DL593" s="314">
        <f t="shared" si="313"/>
        <v>0</v>
      </c>
      <c r="DM593" s="303">
        <v>0</v>
      </c>
      <c r="DN593" s="316">
        <v>0</v>
      </c>
      <c r="DO593" s="43"/>
      <c r="DP593" s="43"/>
      <c r="DQ593" s="43"/>
      <c r="DR593" s="43"/>
      <c r="DS593" s="43"/>
      <c r="DT593" s="43"/>
      <c r="DU593" s="43"/>
    </row>
    <row r="594" spans="1:125" s="6" customFormat="1" ht="17.100000000000001" customHeight="1">
      <c r="A594" s="180" t="s">
        <v>259</v>
      </c>
      <c r="B594" s="313">
        <f t="shared" si="298"/>
        <v>4183</v>
      </c>
      <c r="C594" s="303">
        <v>212</v>
      </c>
      <c r="D594" s="303">
        <v>394</v>
      </c>
      <c r="E594" s="303">
        <v>167</v>
      </c>
      <c r="F594" s="303">
        <v>341</v>
      </c>
      <c r="G594" s="303">
        <v>363</v>
      </c>
      <c r="H594" s="303">
        <v>759</v>
      </c>
      <c r="I594" s="303">
        <v>108</v>
      </c>
      <c r="J594" s="303">
        <v>269</v>
      </c>
      <c r="K594" s="303">
        <v>309</v>
      </c>
      <c r="L594" s="303">
        <v>131</v>
      </c>
      <c r="M594" s="303">
        <v>583</v>
      </c>
      <c r="N594" s="303">
        <v>547</v>
      </c>
      <c r="O594" s="313">
        <f t="shared" si="299"/>
        <v>1419</v>
      </c>
      <c r="P594" s="303">
        <v>263</v>
      </c>
      <c r="Q594" s="303">
        <v>87</v>
      </c>
      <c r="R594" s="303">
        <v>348</v>
      </c>
      <c r="S594" s="303">
        <v>73</v>
      </c>
      <c r="T594" s="303">
        <v>46</v>
      </c>
      <c r="U594" s="303">
        <v>313</v>
      </c>
      <c r="V594" s="303">
        <v>153</v>
      </c>
      <c r="W594" s="303">
        <v>136</v>
      </c>
      <c r="X594" s="313">
        <f t="shared" si="300"/>
        <v>1673</v>
      </c>
      <c r="Y594" s="303">
        <v>370</v>
      </c>
      <c r="Z594" s="303">
        <v>448</v>
      </c>
      <c r="AA594" s="303">
        <v>438</v>
      </c>
      <c r="AB594" s="303">
        <v>417</v>
      </c>
      <c r="AC594" s="313">
        <f t="shared" si="301"/>
        <v>1280</v>
      </c>
      <c r="AD594" s="303">
        <v>180</v>
      </c>
      <c r="AE594" s="303">
        <v>194</v>
      </c>
      <c r="AF594" s="303">
        <v>74</v>
      </c>
      <c r="AG594" s="303">
        <v>125</v>
      </c>
      <c r="AH594" s="303">
        <v>669</v>
      </c>
      <c r="AI594" s="303">
        <v>38</v>
      </c>
      <c r="AJ594" s="313">
        <f t="shared" si="302"/>
        <v>25</v>
      </c>
      <c r="AK594" s="303">
        <v>25</v>
      </c>
      <c r="AL594" s="303">
        <v>0</v>
      </c>
      <c r="AM594" s="313">
        <f t="shared" si="303"/>
        <v>1713</v>
      </c>
      <c r="AN594" s="303">
        <v>32</v>
      </c>
      <c r="AO594" s="303">
        <v>94</v>
      </c>
      <c r="AP594" s="303">
        <v>99</v>
      </c>
      <c r="AQ594" s="303">
        <v>281</v>
      </c>
      <c r="AR594" s="303">
        <v>91</v>
      </c>
      <c r="AS594" s="303">
        <v>124</v>
      </c>
      <c r="AT594" s="303">
        <v>103</v>
      </c>
      <c r="AU594" s="303">
        <v>263</v>
      </c>
      <c r="AV594" s="303">
        <v>249</v>
      </c>
      <c r="AW594" s="303">
        <v>377</v>
      </c>
      <c r="AX594" s="313">
        <f t="shared" si="304"/>
        <v>728</v>
      </c>
      <c r="AY594" s="303">
        <v>70</v>
      </c>
      <c r="AZ594" s="303">
        <v>86</v>
      </c>
      <c r="BA594" s="303">
        <v>59</v>
      </c>
      <c r="BB594" s="303">
        <v>195</v>
      </c>
      <c r="BC594" s="303">
        <v>318</v>
      </c>
      <c r="BD594" s="313">
        <f t="shared" si="305"/>
        <v>547</v>
      </c>
      <c r="BE594" s="303">
        <v>50</v>
      </c>
      <c r="BF594" s="303">
        <v>163</v>
      </c>
      <c r="BG594" s="303">
        <v>25</v>
      </c>
      <c r="BH594" s="303">
        <v>41</v>
      </c>
      <c r="BI594" s="303">
        <v>178</v>
      </c>
      <c r="BJ594" s="303">
        <v>0</v>
      </c>
      <c r="BK594" s="303">
        <v>0</v>
      </c>
      <c r="BL594" s="303">
        <v>90</v>
      </c>
      <c r="BM594" s="313">
        <f t="shared" si="306"/>
        <v>1178</v>
      </c>
      <c r="BN594" s="303">
        <v>476</v>
      </c>
      <c r="BO594" s="303">
        <v>197</v>
      </c>
      <c r="BP594" s="303">
        <v>151</v>
      </c>
      <c r="BQ594" s="303">
        <v>37</v>
      </c>
      <c r="BR594" s="303">
        <v>317</v>
      </c>
      <c r="BS594" s="313">
        <f t="shared" si="307"/>
        <v>3641</v>
      </c>
      <c r="BT594" s="348">
        <v>121</v>
      </c>
      <c r="BU594" s="303">
        <v>211</v>
      </c>
      <c r="BV594" s="303">
        <v>232</v>
      </c>
      <c r="BW594" s="303">
        <v>6</v>
      </c>
      <c r="BX594" s="303">
        <v>101</v>
      </c>
      <c r="BY594" s="303">
        <v>1555</v>
      </c>
      <c r="BZ594" s="303">
        <v>426</v>
      </c>
      <c r="CA594" s="303">
        <v>270</v>
      </c>
      <c r="CB594" s="303">
        <v>456</v>
      </c>
      <c r="CC594" s="303">
        <v>66</v>
      </c>
      <c r="CD594" s="303">
        <v>172</v>
      </c>
      <c r="CE594" s="303">
        <v>25</v>
      </c>
      <c r="CF594" s="313">
        <f t="shared" si="308"/>
        <v>3009</v>
      </c>
      <c r="CG594" s="303">
        <v>273</v>
      </c>
      <c r="CH594" s="303">
        <v>136</v>
      </c>
      <c r="CI594" s="303">
        <v>145</v>
      </c>
      <c r="CJ594" s="303">
        <v>353</v>
      </c>
      <c r="CK594" s="303">
        <v>225</v>
      </c>
      <c r="CL594" s="303">
        <v>216</v>
      </c>
      <c r="CM594" s="303">
        <v>500</v>
      </c>
      <c r="CN594" s="303">
        <v>239</v>
      </c>
      <c r="CO594" s="303">
        <v>122</v>
      </c>
      <c r="CP594" s="303">
        <v>212</v>
      </c>
      <c r="CQ594" s="303">
        <v>222</v>
      </c>
      <c r="CR594" s="303">
        <v>243</v>
      </c>
      <c r="CS594" s="303">
        <v>123</v>
      </c>
      <c r="CT594" s="313">
        <f t="shared" si="309"/>
        <v>1526</v>
      </c>
      <c r="CU594" s="303">
        <v>657</v>
      </c>
      <c r="CV594" s="303">
        <v>201</v>
      </c>
      <c r="CW594" s="303">
        <v>60</v>
      </c>
      <c r="CX594" s="303">
        <v>135</v>
      </c>
      <c r="CY594" s="303">
        <v>473</v>
      </c>
      <c r="CZ594" s="313">
        <f t="shared" si="310"/>
        <v>1213</v>
      </c>
      <c r="DA594" s="303">
        <v>101</v>
      </c>
      <c r="DB594" s="303">
        <v>244</v>
      </c>
      <c r="DC594" s="303">
        <v>225</v>
      </c>
      <c r="DD594" s="303">
        <v>268</v>
      </c>
      <c r="DE594" s="303">
        <v>270</v>
      </c>
      <c r="DF594" s="303">
        <v>105</v>
      </c>
      <c r="DG594" s="313">
        <f t="shared" si="311"/>
        <v>22135</v>
      </c>
      <c r="DH594" s="313">
        <f t="shared" si="312"/>
        <v>56</v>
      </c>
      <c r="DI594" s="303">
        <v>0</v>
      </c>
      <c r="DJ594" s="303">
        <v>56</v>
      </c>
      <c r="DK594" s="303">
        <v>0</v>
      </c>
      <c r="DL594" s="314">
        <f t="shared" si="313"/>
        <v>56</v>
      </c>
      <c r="DM594" s="303">
        <v>50</v>
      </c>
      <c r="DN594" s="316">
        <v>6</v>
      </c>
      <c r="DO594" s="43"/>
      <c r="DP594" s="43"/>
      <c r="DQ594" s="43"/>
      <c r="DR594" s="43"/>
      <c r="DS594" s="43"/>
      <c r="DT594" s="43"/>
      <c r="DU594" s="43"/>
    </row>
    <row r="595" spans="1:125" s="6" customFormat="1" ht="17.100000000000001" customHeight="1">
      <c r="A595" s="180" t="s">
        <v>260</v>
      </c>
      <c r="B595" s="313">
        <f t="shared" si="298"/>
        <v>13170</v>
      </c>
      <c r="C595" s="303">
        <v>712</v>
      </c>
      <c r="D595" s="303">
        <v>1610</v>
      </c>
      <c r="E595" s="303">
        <v>664</v>
      </c>
      <c r="F595" s="303">
        <v>418</v>
      </c>
      <c r="G595" s="303">
        <v>1047</v>
      </c>
      <c r="H595" s="303">
        <v>2080</v>
      </c>
      <c r="I595" s="303">
        <v>563</v>
      </c>
      <c r="J595" s="303">
        <v>603</v>
      </c>
      <c r="K595" s="303">
        <v>793</v>
      </c>
      <c r="L595" s="303">
        <v>506</v>
      </c>
      <c r="M595" s="303">
        <v>2188</v>
      </c>
      <c r="N595" s="303">
        <v>1986</v>
      </c>
      <c r="O595" s="313">
        <f t="shared" si="299"/>
        <v>4592</v>
      </c>
      <c r="P595" s="303">
        <v>670</v>
      </c>
      <c r="Q595" s="303">
        <v>401</v>
      </c>
      <c r="R595" s="303">
        <v>1432</v>
      </c>
      <c r="S595" s="303">
        <v>166</v>
      </c>
      <c r="T595" s="303">
        <v>319</v>
      </c>
      <c r="U595" s="303">
        <v>1029</v>
      </c>
      <c r="V595" s="303">
        <v>360</v>
      </c>
      <c r="W595" s="303">
        <v>215</v>
      </c>
      <c r="X595" s="313">
        <f t="shared" si="300"/>
        <v>7463</v>
      </c>
      <c r="Y595" s="303">
        <v>1197</v>
      </c>
      <c r="Z595" s="303">
        <v>2145</v>
      </c>
      <c r="AA595" s="303">
        <v>1956</v>
      </c>
      <c r="AB595" s="303">
        <v>2165</v>
      </c>
      <c r="AC595" s="313">
        <f t="shared" si="301"/>
        <v>3314</v>
      </c>
      <c r="AD595" s="303">
        <v>492</v>
      </c>
      <c r="AE595" s="303">
        <v>567</v>
      </c>
      <c r="AF595" s="303">
        <v>558</v>
      </c>
      <c r="AG595" s="303">
        <v>184</v>
      </c>
      <c r="AH595" s="303">
        <v>1346</v>
      </c>
      <c r="AI595" s="303">
        <v>167</v>
      </c>
      <c r="AJ595" s="313">
        <f t="shared" si="302"/>
        <v>293</v>
      </c>
      <c r="AK595" s="303">
        <v>275</v>
      </c>
      <c r="AL595" s="303">
        <v>18</v>
      </c>
      <c r="AM595" s="313">
        <f t="shared" si="303"/>
        <v>4724</v>
      </c>
      <c r="AN595" s="303">
        <v>118</v>
      </c>
      <c r="AO595" s="303">
        <v>380</v>
      </c>
      <c r="AP595" s="303">
        <v>472</v>
      </c>
      <c r="AQ595" s="303">
        <v>352</v>
      </c>
      <c r="AR595" s="303">
        <v>269</v>
      </c>
      <c r="AS595" s="303">
        <v>450</v>
      </c>
      <c r="AT595" s="303">
        <v>286</v>
      </c>
      <c r="AU595" s="303">
        <v>672</v>
      </c>
      <c r="AV595" s="303">
        <v>584</v>
      </c>
      <c r="AW595" s="303">
        <v>1141</v>
      </c>
      <c r="AX595" s="313">
        <f t="shared" si="304"/>
        <v>2386</v>
      </c>
      <c r="AY595" s="303">
        <v>374</v>
      </c>
      <c r="AZ595" s="303">
        <v>419</v>
      </c>
      <c r="BA595" s="303">
        <v>422</v>
      </c>
      <c r="BB595" s="303">
        <v>366</v>
      </c>
      <c r="BC595" s="303">
        <v>805</v>
      </c>
      <c r="BD595" s="313">
        <f t="shared" si="305"/>
        <v>2132</v>
      </c>
      <c r="BE595" s="303">
        <v>186</v>
      </c>
      <c r="BF595" s="303">
        <v>378</v>
      </c>
      <c r="BG595" s="303">
        <v>181</v>
      </c>
      <c r="BH595" s="303">
        <v>526</v>
      </c>
      <c r="BI595" s="303">
        <v>231</v>
      </c>
      <c r="BJ595" s="303">
        <v>30</v>
      </c>
      <c r="BK595" s="303">
        <v>36</v>
      </c>
      <c r="BL595" s="303">
        <v>564</v>
      </c>
      <c r="BM595" s="313">
        <f t="shared" si="306"/>
        <v>3127</v>
      </c>
      <c r="BN595" s="303">
        <v>1100</v>
      </c>
      <c r="BO595" s="303">
        <v>322</v>
      </c>
      <c r="BP595" s="303">
        <v>577</v>
      </c>
      <c r="BQ595" s="303">
        <v>181</v>
      </c>
      <c r="BR595" s="303">
        <v>947</v>
      </c>
      <c r="BS595" s="313">
        <f t="shared" si="307"/>
        <v>10472</v>
      </c>
      <c r="BT595" s="348">
        <v>434</v>
      </c>
      <c r="BU595" s="303">
        <v>773</v>
      </c>
      <c r="BV595" s="303">
        <v>573</v>
      </c>
      <c r="BW595" s="303">
        <v>95</v>
      </c>
      <c r="BX595" s="303">
        <v>378</v>
      </c>
      <c r="BY595" s="303">
        <v>3046</v>
      </c>
      <c r="BZ595" s="303">
        <v>1959</v>
      </c>
      <c r="CA595" s="303">
        <v>490</v>
      </c>
      <c r="CB595" s="303">
        <v>1286</v>
      </c>
      <c r="CC595" s="303">
        <v>339</v>
      </c>
      <c r="CD595" s="303">
        <v>784</v>
      </c>
      <c r="CE595" s="303">
        <v>315</v>
      </c>
      <c r="CF595" s="313">
        <f t="shared" si="308"/>
        <v>9760</v>
      </c>
      <c r="CG595" s="303">
        <v>785</v>
      </c>
      <c r="CH595" s="303">
        <v>343</v>
      </c>
      <c r="CI595" s="303">
        <v>373</v>
      </c>
      <c r="CJ595" s="303">
        <v>1627</v>
      </c>
      <c r="CK595" s="303">
        <v>1308</v>
      </c>
      <c r="CL595" s="303">
        <v>581</v>
      </c>
      <c r="CM595" s="303">
        <v>1886</v>
      </c>
      <c r="CN595" s="303">
        <v>417</v>
      </c>
      <c r="CO595" s="303">
        <v>181</v>
      </c>
      <c r="CP595" s="303">
        <v>786</v>
      </c>
      <c r="CQ595" s="303">
        <v>930</v>
      </c>
      <c r="CR595" s="303">
        <v>372</v>
      </c>
      <c r="CS595" s="303">
        <v>171</v>
      </c>
      <c r="CT595" s="313">
        <f t="shared" si="309"/>
        <v>6283</v>
      </c>
      <c r="CU595" s="303">
        <v>1545</v>
      </c>
      <c r="CV595" s="303">
        <v>1298</v>
      </c>
      <c r="CW595" s="303">
        <v>534</v>
      </c>
      <c r="CX595" s="303">
        <v>1005</v>
      </c>
      <c r="CY595" s="303">
        <v>1901</v>
      </c>
      <c r="CZ595" s="313">
        <f t="shared" si="310"/>
        <v>7242</v>
      </c>
      <c r="DA595" s="303">
        <v>374</v>
      </c>
      <c r="DB595" s="303">
        <v>893</v>
      </c>
      <c r="DC595" s="303">
        <v>3597</v>
      </c>
      <c r="DD595" s="303">
        <v>812</v>
      </c>
      <c r="DE595" s="303">
        <v>1372</v>
      </c>
      <c r="DF595" s="303">
        <v>194</v>
      </c>
      <c r="DG595" s="313">
        <f t="shared" si="311"/>
        <v>74958</v>
      </c>
      <c r="DH595" s="313">
        <f t="shared" si="312"/>
        <v>38</v>
      </c>
      <c r="DI595" s="303">
        <v>7</v>
      </c>
      <c r="DJ595" s="303">
        <v>31</v>
      </c>
      <c r="DK595" s="303">
        <v>0</v>
      </c>
      <c r="DL595" s="314">
        <f t="shared" si="313"/>
        <v>159</v>
      </c>
      <c r="DM595" s="303">
        <v>55</v>
      </c>
      <c r="DN595" s="316">
        <v>104</v>
      </c>
      <c r="DO595" s="43"/>
      <c r="DP595" s="43"/>
      <c r="DQ595" s="43"/>
      <c r="DR595" s="43"/>
      <c r="DS595" s="43"/>
      <c r="DT595" s="43"/>
      <c r="DU595" s="43"/>
    </row>
    <row r="596" spans="1:125" s="6" customFormat="1" ht="17.100000000000001" customHeight="1">
      <c r="A596" s="179" t="s">
        <v>664</v>
      </c>
      <c r="B596" s="313">
        <f t="shared" si="298"/>
        <v>3441</v>
      </c>
      <c r="C596" s="303">
        <v>171</v>
      </c>
      <c r="D596" s="303">
        <v>352</v>
      </c>
      <c r="E596" s="303">
        <v>188</v>
      </c>
      <c r="F596" s="303">
        <v>199</v>
      </c>
      <c r="G596" s="303">
        <v>263</v>
      </c>
      <c r="H596" s="303">
        <v>627</v>
      </c>
      <c r="I596" s="303">
        <v>203</v>
      </c>
      <c r="J596" s="303">
        <v>123</v>
      </c>
      <c r="K596" s="303">
        <v>190</v>
      </c>
      <c r="L596" s="303">
        <v>59</v>
      </c>
      <c r="M596" s="303">
        <v>524</v>
      </c>
      <c r="N596" s="303">
        <v>542</v>
      </c>
      <c r="O596" s="313">
        <f t="shared" si="299"/>
        <v>1179</v>
      </c>
      <c r="P596" s="303">
        <v>161</v>
      </c>
      <c r="Q596" s="303">
        <v>85</v>
      </c>
      <c r="R596" s="303">
        <v>297</v>
      </c>
      <c r="S596" s="303">
        <v>79</v>
      </c>
      <c r="T596" s="303">
        <v>113</v>
      </c>
      <c r="U596" s="303">
        <v>211</v>
      </c>
      <c r="V596" s="303">
        <v>187</v>
      </c>
      <c r="W596" s="303">
        <v>46</v>
      </c>
      <c r="X596" s="313">
        <f t="shared" si="300"/>
        <v>1917</v>
      </c>
      <c r="Y596" s="303">
        <v>366</v>
      </c>
      <c r="Z596" s="303">
        <v>580</v>
      </c>
      <c r="AA596" s="303">
        <v>354</v>
      </c>
      <c r="AB596" s="303">
        <v>617</v>
      </c>
      <c r="AC596" s="313">
        <f t="shared" si="301"/>
        <v>1214</v>
      </c>
      <c r="AD596" s="303">
        <v>170</v>
      </c>
      <c r="AE596" s="303">
        <v>97</v>
      </c>
      <c r="AF596" s="303">
        <v>163</v>
      </c>
      <c r="AG596" s="303">
        <v>72</v>
      </c>
      <c r="AH596" s="303">
        <v>679</v>
      </c>
      <c r="AI596" s="303">
        <v>33</v>
      </c>
      <c r="AJ596" s="313">
        <f t="shared" si="302"/>
        <v>112</v>
      </c>
      <c r="AK596" s="303">
        <v>104</v>
      </c>
      <c r="AL596" s="303">
        <v>8</v>
      </c>
      <c r="AM596" s="313">
        <f t="shared" si="303"/>
        <v>1265</v>
      </c>
      <c r="AN596" s="303">
        <v>38</v>
      </c>
      <c r="AO596" s="303">
        <v>108</v>
      </c>
      <c r="AP596" s="303">
        <v>69</v>
      </c>
      <c r="AQ596" s="303">
        <v>160</v>
      </c>
      <c r="AR596" s="303">
        <v>97</v>
      </c>
      <c r="AS596" s="303">
        <v>70</v>
      </c>
      <c r="AT596" s="303">
        <v>48</v>
      </c>
      <c r="AU596" s="303">
        <v>152</v>
      </c>
      <c r="AV596" s="303">
        <v>242</v>
      </c>
      <c r="AW596" s="303">
        <v>281</v>
      </c>
      <c r="AX596" s="313">
        <f t="shared" si="304"/>
        <v>768</v>
      </c>
      <c r="AY596" s="303">
        <v>76</v>
      </c>
      <c r="AZ596" s="303">
        <v>136</v>
      </c>
      <c r="BA596" s="303">
        <v>235</v>
      </c>
      <c r="BB596" s="303">
        <v>78</v>
      </c>
      <c r="BC596" s="303">
        <v>243</v>
      </c>
      <c r="BD596" s="313">
        <f t="shared" si="305"/>
        <v>639</v>
      </c>
      <c r="BE596" s="303">
        <v>67</v>
      </c>
      <c r="BF596" s="303">
        <v>174</v>
      </c>
      <c r="BG596" s="303">
        <v>41</v>
      </c>
      <c r="BH596" s="303">
        <v>163</v>
      </c>
      <c r="BI596" s="303">
        <v>69</v>
      </c>
      <c r="BJ596" s="303">
        <v>2</v>
      </c>
      <c r="BK596" s="303">
        <v>12</v>
      </c>
      <c r="BL596" s="303">
        <v>111</v>
      </c>
      <c r="BM596" s="313">
        <f t="shared" si="306"/>
        <v>1108</v>
      </c>
      <c r="BN596" s="303">
        <v>344</v>
      </c>
      <c r="BO596" s="303">
        <v>126</v>
      </c>
      <c r="BP596" s="303">
        <v>129</v>
      </c>
      <c r="BQ596" s="303">
        <v>178</v>
      </c>
      <c r="BR596" s="303">
        <v>331</v>
      </c>
      <c r="BS596" s="313">
        <f t="shared" si="307"/>
        <v>2817</v>
      </c>
      <c r="BT596" s="348">
        <v>159</v>
      </c>
      <c r="BU596" s="303">
        <v>216</v>
      </c>
      <c r="BV596" s="303">
        <v>174</v>
      </c>
      <c r="BW596" s="303">
        <v>19</v>
      </c>
      <c r="BX596" s="303">
        <v>98</v>
      </c>
      <c r="BY596" s="303">
        <v>792</v>
      </c>
      <c r="BZ596" s="303">
        <v>493</v>
      </c>
      <c r="CA596" s="303">
        <v>181</v>
      </c>
      <c r="CB596" s="303">
        <v>431</v>
      </c>
      <c r="CC596" s="303">
        <v>51</v>
      </c>
      <c r="CD596" s="303">
        <v>158</v>
      </c>
      <c r="CE596" s="303">
        <v>45</v>
      </c>
      <c r="CF596" s="313">
        <f t="shared" si="308"/>
        <v>2845</v>
      </c>
      <c r="CG596" s="303">
        <v>234</v>
      </c>
      <c r="CH596" s="303">
        <v>133</v>
      </c>
      <c r="CI596" s="303">
        <v>185</v>
      </c>
      <c r="CJ596" s="303">
        <v>427</v>
      </c>
      <c r="CK596" s="303">
        <v>166</v>
      </c>
      <c r="CL596" s="303">
        <v>151</v>
      </c>
      <c r="CM596" s="303">
        <v>472</v>
      </c>
      <c r="CN596" s="303">
        <v>129</v>
      </c>
      <c r="CO596" s="303">
        <v>94</v>
      </c>
      <c r="CP596" s="303">
        <v>221</v>
      </c>
      <c r="CQ596" s="303">
        <v>387</v>
      </c>
      <c r="CR596" s="303">
        <v>147</v>
      </c>
      <c r="CS596" s="303">
        <v>99</v>
      </c>
      <c r="CT596" s="313">
        <f t="shared" si="309"/>
        <v>1112</v>
      </c>
      <c r="CU596" s="303">
        <v>335</v>
      </c>
      <c r="CV596" s="303">
        <v>139</v>
      </c>
      <c r="CW596" s="303">
        <v>102</v>
      </c>
      <c r="CX596" s="303">
        <v>158</v>
      </c>
      <c r="CY596" s="303">
        <v>378</v>
      </c>
      <c r="CZ596" s="313">
        <f t="shared" si="310"/>
        <v>2202</v>
      </c>
      <c r="DA596" s="303">
        <v>138</v>
      </c>
      <c r="DB596" s="303">
        <v>442</v>
      </c>
      <c r="DC596" s="303">
        <v>867</v>
      </c>
      <c r="DD596" s="303">
        <v>209</v>
      </c>
      <c r="DE596" s="303">
        <v>432</v>
      </c>
      <c r="DF596" s="303">
        <v>114</v>
      </c>
      <c r="DG596" s="313">
        <f t="shared" si="311"/>
        <v>20619</v>
      </c>
      <c r="DH596" s="313">
        <f t="shared" si="312"/>
        <v>42</v>
      </c>
      <c r="DI596" s="303">
        <v>17</v>
      </c>
      <c r="DJ596" s="303">
        <v>25</v>
      </c>
      <c r="DK596" s="303">
        <v>0</v>
      </c>
      <c r="DL596" s="314">
        <f t="shared" si="313"/>
        <v>56</v>
      </c>
      <c r="DM596" s="303">
        <v>27</v>
      </c>
      <c r="DN596" s="316">
        <v>29</v>
      </c>
      <c r="DO596" s="43"/>
      <c r="DP596" s="43"/>
      <c r="DQ596" s="43"/>
      <c r="DR596" s="43"/>
      <c r="DS596" s="43"/>
      <c r="DT596" s="43"/>
      <c r="DU596" s="43"/>
    </row>
    <row r="597" spans="1:125" s="6" customFormat="1" ht="17.100000000000001" customHeight="1">
      <c r="A597" s="179" t="s">
        <v>665</v>
      </c>
      <c r="B597" s="313">
        <f t="shared" si="298"/>
        <v>102294</v>
      </c>
      <c r="C597" s="303">
        <v>5080</v>
      </c>
      <c r="D597" s="303">
        <v>11580</v>
      </c>
      <c r="E597" s="303">
        <v>4838</v>
      </c>
      <c r="F597" s="303">
        <v>4446</v>
      </c>
      <c r="G597" s="303">
        <v>7485</v>
      </c>
      <c r="H597" s="303">
        <v>16768</v>
      </c>
      <c r="I597" s="303">
        <v>4893</v>
      </c>
      <c r="J597" s="303">
        <v>3826</v>
      </c>
      <c r="K597" s="303">
        <v>6149</v>
      </c>
      <c r="L597" s="303">
        <v>4501</v>
      </c>
      <c r="M597" s="303">
        <v>16804</v>
      </c>
      <c r="N597" s="303">
        <v>15924</v>
      </c>
      <c r="O597" s="313">
        <f t="shared" si="299"/>
        <v>35014</v>
      </c>
      <c r="P597" s="303">
        <v>4947</v>
      </c>
      <c r="Q597" s="303">
        <v>2096</v>
      </c>
      <c r="R597" s="303">
        <v>8594</v>
      </c>
      <c r="S597" s="303">
        <v>1669</v>
      </c>
      <c r="T597" s="303">
        <v>2228</v>
      </c>
      <c r="U597" s="303">
        <v>6205</v>
      </c>
      <c r="V597" s="303">
        <v>4550</v>
      </c>
      <c r="W597" s="303">
        <v>4725</v>
      </c>
      <c r="X597" s="313">
        <f t="shared" si="300"/>
        <v>61196</v>
      </c>
      <c r="Y597" s="303">
        <v>9351</v>
      </c>
      <c r="Z597" s="303">
        <v>24453</v>
      </c>
      <c r="AA597" s="303">
        <v>12832</v>
      </c>
      <c r="AB597" s="303">
        <v>14560</v>
      </c>
      <c r="AC597" s="313">
        <f t="shared" si="301"/>
        <v>26373</v>
      </c>
      <c r="AD597" s="303">
        <v>4157</v>
      </c>
      <c r="AE597" s="303">
        <v>2990</v>
      </c>
      <c r="AF597" s="303">
        <v>4133</v>
      </c>
      <c r="AG597" s="303">
        <v>1886</v>
      </c>
      <c r="AH597" s="303">
        <v>12212</v>
      </c>
      <c r="AI597" s="303">
        <v>995</v>
      </c>
      <c r="AJ597" s="313">
        <f t="shared" si="302"/>
        <v>2462</v>
      </c>
      <c r="AK597" s="303">
        <v>2318</v>
      </c>
      <c r="AL597" s="303">
        <v>144</v>
      </c>
      <c r="AM597" s="313">
        <f t="shared" si="303"/>
        <v>34549</v>
      </c>
      <c r="AN597" s="303">
        <v>1039</v>
      </c>
      <c r="AO597" s="303">
        <v>2739</v>
      </c>
      <c r="AP597" s="303">
        <v>2138</v>
      </c>
      <c r="AQ597" s="303">
        <v>4142</v>
      </c>
      <c r="AR597" s="303">
        <v>1765</v>
      </c>
      <c r="AS597" s="303">
        <v>2398</v>
      </c>
      <c r="AT597" s="303">
        <v>1491</v>
      </c>
      <c r="AU597" s="303">
        <v>4587</v>
      </c>
      <c r="AV597" s="303">
        <v>5336</v>
      </c>
      <c r="AW597" s="303">
        <v>8914</v>
      </c>
      <c r="AX597" s="313">
        <f t="shared" si="304"/>
        <v>19703</v>
      </c>
      <c r="AY597" s="303">
        <v>2104</v>
      </c>
      <c r="AZ597" s="303">
        <v>2625</v>
      </c>
      <c r="BA597" s="303">
        <v>4998</v>
      </c>
      <c r="BB597" s="303">
        <v>3795</v>
      </c>
      <c r="BC597" s="303">
        <v>6181</v>
      </c>
      <c r="BD597" s="313">
        <f t="shared" si="305"/>
        <v>18169</v>
      </c>
      <c r="BE597" s="303">
        <v>1205</v>
      </c>
      <c r="BF597" s="303">
        <v>3243</v>
      </c>
      <c r="BG597" s="303">
        <v>1154</v>
      </c>
      <c r="BH597" s="303">
        <v>3617</v>
      </c>
      <c r="BI597" s="303">
        <v>2267</v>
      </c>
      <c r="BJ597" s="303">
        <v>60</v>
      </c>
      <c r="BK597" s="303">
        <v>232</v>
      </c>
      <c r="BL597" s="303">
        <v>6391</v>
      </c>
      <c r="BM597" s="313">
        <f t="shared" si="306"/>
        <v>31167</v>
      </c>
      <c r="BN597" s="303">
        <v>10643</v>
      </c>
      <c r="BO597" s="303">
        <v>4439</v>
      </c>
      <c r="BP597" s="303">
        <v>4543</v>
      </c>
      <c r="BQ597" s="303">
        <v>2415</v>
      </c>
      <c r="BR597" s="303">
        <v>9127</v>
      </c>
      <c r="BS597" s="313">
        <f t="shared" si="307"/>
        <v>86451</v>
      </c>
      <c r="BT597" s="348">
        <v>3777</v>
      </c>
      <c r="BU597" s="303">
        <v>5681</v>
      </c>
      <c r="BV597" s="303">
        <v>4093</v>
      </c>
      <c r="BW597" s="303">
        <v>445</v>
      </c>
      <c r="BX597" s="303">
        <v>2427</v>
      </c>
      <c r="BY597" s="303">
        <v>28405</v>
      </c>
      <c r="BZ597" s="303">
        <v>18069</v>
      </c>
      <c r="CA597" s="303">
        <v>4914</v>
      </c>
      <c r="CB597" s="303">
        <v>11115</v>
      </c>
      <c r="CC597" s="303">
        <v>1282</v>
      </c>
      <c r="CD597" s="303">
        <v>5194</v>
      </c>
      <c r="CE597" s="303">
        <v>1049</v>
      </c>
      <c r="CF597" s="313">
        <f t="shared" si="308"/>
        <v>74589</v>
      </c>
      <c r="CG597" s="303">
        <v>5354</v>
      </c>
      <c r="CH597" s="303">
        <v>2649</v>
      </c>
      <c r="CI597" s="303">
        <v>3101</v>
      </c>
      <c r="CJ597" s="303">
        <v>11675</v>
      </c>
      <c r="CK597" s="303">
        <v>6947</v>
      </c>
      <c r="CL597" s="303">
        <v>3437</v>
      </c>
      <c r="CM597" s="303">
        <v>16621</v>
      </c>
      <c r="CN597" s="303">
        <v>3138</v>
      </c>
      <c r="CO597" s="303">
        <v>1476</v>
      </c>
      <c r="CP597" s="303">
        <v>5789</v>
      </c>
      <c r="CQ597" s="303">
        <v>8026</v>
      </c>
      <c r="CR597" s="303">
        <v>3877</v>
      </c>
      <c r="CS597" s="303">
        <v>2499</v>
      </c>
      <c r="CT597" s="313">
        <f t="shared" si="309"/>
        <v>42542</v>
      </c>
      <c r="CU597" s="303">
        <v>12705</v>
      </c>
      <c r="CV597" s="303">
        <v>6742</v>
      </c>
      <c r="CW597" s="303">
        <v>3904</v>
      </c>
      <c r="CX597" s="303">
        <v>6253</v>
      </c>
      <c r="CY597" s="303">
        <v>12938</v>
      </c>
      <c r="CZ597" s="313">
        <f t="shared" si="310"/>
        <v>66314</v>
      </c>
      <c r="DA597" s="303">
        <v>3347</v>
      </c>
      <c r="DB597" s="303">
        <v>7989</v>
      </c>
      <c r="DC597" s="303">
        <v>37211</v>
      </c>
      <c r="DD597" s="303">
        <v>5671</v>
      </c>
      <c r="DE597" s="303">
        <v>10439</v>
      </c>
      <c r="DF597" s="303">
        <v>1657</v>
      </c>
      <c r="DG597" s="313">
        <f t="shared" si="311"/>
        <v>600823</v>
      </c>
      <c r="DH597" s="313">
        <f t="shared" si="312"/>
        <v>554</v>
      </c>
      <c r="DI597" s="303">
        <v>119</v>
      </c>
      <c r="DJ597" s="303">
        <v>435</v>
      </c>
      <c r="DK597" s="303">
        <v>0</v>
      </c>
      <c r="DL597" s="314">
        <f t="shared" si="313"/>
        <v>1383</v>
      </c>
      <c r="DM597" s="303">
        <v>615</v>
      </c>
      <c r="DN597" s="316">
        <v>768</v>
      </c>
      <c r="DO597" s="43"/>
      <c r="DP597" s="43"/>
      <c r="DQ597" s="43"/>
      <c r="DR597" s="43"/>
      <c r="DS597" s="43"/>
      <c r="DT597" s="43"/>
      <c r="DU597" s="43"/>
    </row>
    <row r="598" spans="1:125" s="6" customFormat="1" ht="22.5" customHeight="1">
      <c r="A598" s="178" t="s">
        <v>661</v>
      </c>
      <c r="B598" s="313"/>
      <c r="C598" s="303"/>
      <c r="D598" s="303"/>
      <c r="E598" s="303"/>
      <c r="F598" s="303"/>
      <c r="G598" s="303"/>
      <c r="H598" s="303"/>
      <c r="I598" s="303"/>
      <c r="J598" s="303"/>
      <c r="K598" s="303"/>
      <c r="L598" s="303"/>
      <c r="M598" s="303"/>
      <c r="N598" s="303"/>
      <c r="O598" s="313"/>
      <c r="P598" s="303"/>
      <c r="Q598" s="303"/>
      <c r="R598" s="303"/>
      <c r="S598" s="303"/>
      <c r="T598" s="303"/>
      <c r="U598" s="303"/>
      <c r="V598" s="303"/>
      <c r="W598" s="303"/>
      <c r="X598" s="313"/>
      <c r="Y598" s="303"/>
      <c r="Z598" s="303"/>
      <c r="AA598" s="303"/>
      <c r="AB598" s="303"/>
      <c r="AC598" s="313"/>
      <c r="AD598" s="303"/>
      <c r="AE598" s="303"/>
      <c r="AF598" s="303"/>
      <c r="AG598" s="303"/>
      <c r="AH598" s="303"/>
      <c r="AI598" s="303"/>
      <c r="AJ598" s="313"/>
      <c r="AK598" s="303"/>
      <c r="AL598" s="303"/>
      <c r="AM598" s="313"/>
      <c r="AN598" s="303"/>
      <c r="AO598" s="303"/>
      <c r="AP598" s="303"/>
      <c r="AQ598" s="303"/>
      <c r="AR598" s="303"/>
      <c r="AS598" s="303"/>
      <c r="AT598" s="303"/>
      <c r="AU598" s="303"/>
      <c r="AV598" s="303"/>
      <c r="AW598" s="303"/>
      <c r="AX598" s="313"/>
      <c r="AY598" s="303"/>
      <c r="AZ598" s="303"/>
      <c r="BA598" s="303"/>
      <c r="BB598" s="303"/>
      <c r="BC598" s="303"/>
      <c r="BD598" s="313"/>
      <c r="BE598" s="303"/>
      <c r="BF598" s="303"/>
      <c r="BG598" s="303"/>
      <c r="BH598" s="303"/>
      <c r="BI598" s="303"/>
      <c r="BJ598" s="303"/>
      <c r="BK598" s="303"/>
      <c r="BL598" s="303"/>
      <c r="BM598" s="313"/>
      <c r="BN598" s="303"/>
      <c r="BO598" s="303"/>
      <c r="BP598" s="303"/>
      <c r="BQ598" s="303"/>
      <c r="BR598" s="303"/>
      <c r="BS598" s="313"/>
      <c r="BT598" s="348"/>
      <c r="BU598" s="303"/>
      <c r="BV598" s="303"/>
      <c r="BW598" s="303"/>
      <c r="BX598" s="303"/>
      <c r="BY598" s="303"/>
      <c r="BZ598" s="303"/>
      <c r="CA598" s="303"/>
      <c r="CB598" s="303"/>
      <c r="CC598" s="303"/>
      <c r="CD598" s="303"/>
      <c r="CE598" s="303"/>
      <c r="CF598" s="313"/>
      <c r="CG598" s="303"/>
      <c r="CH598" s="303"/>
      <c r="CI598" s="303"/>
      <c r="CJ598" s="303"/>
      <c r="CK598" s="303"/>
      <c r="CL598" s="303"/>
      <c r="CM598" s="303"/>
      <c r="CN598" s="303"/>
      <c r="CO598" s="303"/>
      <c r="CP598" s="303"/>
      <c r="CQ598" s="303"/>
      <c r="CR598" s="303"/>
      <c r="CS598" s="303"/>
      <c r="CT598" s="313"/>
      <c r="CU598" s="303"/>
      <c r="CV598" s="303"/>
      <c r="CW598" s="303"/>
      <c r="CX598" s="303"/>
      <c r="CY598" s="303"/>
      <c r="CZ598" s="313"/>
      <c r="DA598" s="303"/>
      <c r="DB598" s="303"/>
      <c r="DC598" s="303"/>
      <c r="DD598" s="303"/>
      <c r="DE598" s="303"/>
      <c r="DF598" s="303"/>
      <c r="DG598" s="313"/>
      <c r="DH598" s="313"/>
      <c r="DI598" s="303"/>
      <c r="DJ598" s="303"/>
      <c r="DK598" s="303"/>
      <c r="DL598" s="314"/>
      <c r="DM598" s="303"/>
      <c r="DN598" s="316"/>
    </row>
    <row r="599" spans="1:125" s="6" customFormat="1" ht="17.100000000000001" customHeight="1">
      <c r="A599" s="125" t="s">
        <v>414</v>
      </c>
      <c r="B599" s="313">
        <f t="shared" ref="B599:B606" si="314">SUM(C599:N599)</f>
        <v>2558</v>
      </c>
      <c r="C599" s="303">
        <v>313</v>
      </c>
      <c r="D599" s="303">
        <v>122</v>
      </c>
      <c r="E599" s="303">
        <v>124</v>
      </c>
      <c r="F599" s="303">
        <v>66</v>
      </c>
      <c r="G599" s="303">
        <v>233</v>
      </c>
      <c r="H599" s="303">
        <v>395</v>
      </c>
      <c r="I599" s="303">
        <v>322</v>
      </c>
      <c r="J599" s="303">
        <v>132</v>
      </c>
      <c r="K599" s="303">
        <v>204</v>
      </c>
      <c r="L599" s="303">
        <v>185</v>
      </c>
      <c r="M599" s="303">
        <v>206</v>
      </c>
      <c r="N599" s="303">
        <v>256</v>
      </c>
      <c r="O599" s="313">
        <f t="shared" ref="O599:O606" si="315">SUM(P599:W599)</f>
        <v>912</v>
      </c>
      <c r="P599" s="303">
        <v>100</v>
      </c>
      <c r="Q599" s="303">
        <v>161</v>
      </c>
      <c r="R599" s="303">
        <v>154</v>
      </c>
      <c r="S599" s="303">
        <v>86</v>
      </c>
      <c r="T599" s="303">
        <v>109</v>
      </c>
      <c r="U599" s="303">
        <v>151</v>
      </c>
      <c r="V599" s="303">
        <v>125</v>
      </c>
      <c r="W599" s="303">
        <v>26</v>
      </c>
      <c r="X599" s="313">
        <f t="shared" ref="X599:X606" si="316">SUM(Y599:AB599)</f>
        <v>1937</v>
      </c>
      <c r="Y599" s="303">
        <v>422</v>
      </c>
      <c r="Z599" s="303">
        <v>495</v>
      </c>
      <c r="AA599" s="303">
        <v>490</v>
      </c>
      <c r="AB599" s="303">
        <v>530</v>
      </c>
      <c r="AC599" s="313">
        <f t="shared" ref="AC599:AC606" si="317">SUM(AD599:AI599)</f>
        <v>1053</v>
      </c>
      <c r="AD599" s="303">
        <v>108</v>
      </c>
      <c r="AE599" s="303">
        <v>99</v>
      </c>
      <c r="AF599" s="303">
        <v>111</v>
      </c>
      <c r="AG599" s="303">
        <v>261</v>
      </c>
      <c r="AH599" s="303">
        <v>227</v>
      </c>
      <c r="AI599" s="303">
        <v>247</v>
      </c>
      <c r="AJ599" s="313">
        <f t="shared" ref="AJ599:AJ606" si="318">SUM(AK599:AL599)</f>
        <v>31</v>
      </c>
      <c r="AK599" s="303">
        <v>2</v>
      </c>
      <c r="AL599" s="303">
        <v>29</v>
      </c>
      <c r="AM599" s="313">
        <f t="shared" ref="AM599:AM606" si="319">SUM(AN599:AW599)</f>
        <v>1461</v>
      </c>
      <c r="AN599" s="303">
        <v>146</v>
      </c>
      <c r="AO599" s="303">
        <v>159</v>
      </c>
      <c r="AP599" s="303">
        <v>143</v>
      </c>
      <c r="AQ599" s="303">
        <v>91</v>
      </c>
      <c r="AR599" s="303">
        <v>183</v>
      </c>
      <c r="AS599" s="303">
        <v>90</v>
      </c>
      <c r="AT599" s="303">
        <v>126</v>
      </c>
      <c r="AU599" s="303">
        <v>131</v>
      </c>
      <c r="AV599" s="303">
        <v>140</v>
      </c>
      <c r="AW599" s="303">
        <v>252</v>
      </c>
      <c r="AX599" s="313">
        <f t="shared" ref="AX599:AX606" si="320">SUM(AY599:BC599)</f>
        <v>3734</v>
      </c>
      <c r="AY599" s="303">
        <v>485</v>
      </c>
      <c r="AZ599" s="303">
        <v>1152</v>
      </c>
      <c r="BA599" s="303">
        <v>326</v>
      </c>
      <c r="BB599" s="303">
        <v>1152</v>
      </c>
      <c r="BC599" s="303">
        <v>619</v>
      </c>
      <c r="BD599" s="313">
        <f t="shared" ref="BD599:BD606" si="321">SUM(BE599:BL599)</f>
        <v>938</v>
      </c>
      <c r="BE599" s="303">
        <v>54</v>
      </c>
      <c r="BF599" s="303">
        <v>354</v>
      </c>
      <c r="BG599" s="303">
        <v>139</v>
      </c>
      <c r="BH599" s="303">
        <v>77</v>
      </c>
      <c r="BI599" s="303">
        <v>7</v>
      </c>
      <c r="BJ599" s="303">
        <v>39</v>
      </c>
      <c r="BK599" s="303">
        <v>29</v>
      </c>
      <c r="BL599" s="303">
        <v>239</v>
      </c>
      <c r="BM599" s="313">
        <f t="shared" ref="BM599:BM606" si="322">SUM(BN599:BR599)</f>
        <v>1792</v>
      </c>
      <c r="BN599" s="303">
        <v>504</v>
      </c>
      <c r="BO599" s="303">
        <v>334</v>
      </c>
      <c r="BP599" s="303">
        <v>314</v>
      </c>
      <c r="BQ599" s="303">
        <v>186</v>
      </c>
      <c r="BR599" s="303">
        <v>454</v>
      </c>
      <c r="BS599" s="313">
        <f t="shared" ref="BS599:BS606" si="323">SUM(BT599:CE599)</f>
        <v>2681</v>
      </c>
      <c r="BT599" s="348">
        <v>97</v>
      </c>
      <c r="BU599" s="303">
        <v>323</v>
      </c>
      <c r="BV599" s="303">
        <v>134</v>
      </c>
      <c r="BW599" s="303">
        <v>29</v>
      </c>
      <c r="BX599" s="303">
        <v>188</v>
      </c>
      <c r="BY599" s="303">
        <v>364</v>
      </c>
      <c r="BZ599" s="303">
        <v>299</v>
      </c>
      <c r="CA599" s="303">
        <v>212</v>
      </c>
      <c r="CB599" s="303">
        <v>311</v>
      </c>
      <c r="CC599" s="303">
        <v>223</v>
      </c>
      <c r="CD599" s="303">
        <v>351</v>
      </c>
      <c r="CE599" s="303">
        <v>150</v>
      </c>
      <c r="CF599" s="313">
        <f t="shared" ref="CF599:CF606" si="324">SUM(CG599:CS599)</f>
        <v>1841</v>
      </c>
      <c r="CG599" s="303">
        <v>110</v>
      </c>
      <c r="CH599" s="303">
        <v>201</v>
      </c>
      <c r="CI599" s="303">
        <v>89</v>
      </c>
      <c r="CJ599" s="303">
        <v>155</v>
      </c>
      <c r="CK599" s="303">
        <v>210</v>
      </c>
      <c r="CL599" s="303">
        <v>53</v>
      </c>
      <c r="CM599" s="303">
        <v>276</v>
      </c>
      <c r="CN599" s="303">
        <v>69</v>
      </c>
      <c r="CO599" s="303">
        <v>42</v>
      </c>
      <c r="CP599" s="303">
        <v>161</v>
      </c>
      <c r="CQ599" s="303">
        <v>228</v>
      </c>
      <c r="CR599" s="303">
        <v>143</v>
      </c>
      <c r="CS599" s="303">
        <v>104</v>
      </c>
      <c r="CT599" s="313">
        <f t="shared" ref="CT599:CT606" si="325">SUM(CU599:CY599)</f>
        <v>2433</v>
      </c>
      <c r="CU599" s="303">
        <v>550</v>
      </c>
      <c r="CV599" s="303">
        <v>499</v>
      </c>
      <c r="CW599" s="303">
        <v>223</v>
      </c>
      <c r="CX599" s="303">
        <v>359</v>
      </c>
      <c r="CY599" s="303">
        <v>802</v>
      </c>
      <c r="CZ599" s="313">
        <f t="shared" ref="CZ599:CZ606" si="326">SUM(DA599:DF599)</f>
        <v>928</v>
      </c>
      <c r="DA599" s="303">
        <v>130</v>
      </c>
      <c r="DB599" s="303">
        <v>138</v>
      </c>
      <c r="DC599" s="303">
        <v>110</v>
      </c>
      <c r="DD599" s="303">
        <v>128</v>
      </c>
      <c r="DE599" s="303">
        <v>248</v>
      </c>
      <c r="DF599" s="303">
        <v>174</v>
      </c>
      <c r="DG599" s="313">
        <f t="shared" ref="DG599:DG606" si="327">AM599+BS599+B599+O599+X599+AC599+AJ599+BD599+CF599+AX599+BM599+CT599+CZ599</f>
        <v>22299</v>
      </c>
      <c r="DH599" s="313">
        <f t="shared" ref="DH599:DH606" si="328">SUM(DI599:DK599)</f>
        <v>31</v>
      </c>
      <c r="DI599" s="303">
        <v>2</v>
      </c>
      <c r="DJ599" s="303">
        <v>10</v>
      </c>
      <c r="DK599" s="303">
        <v>19</v>
      </c>
      <c r="DL599" s="314">
        <f t="shared" ref="DL599:DL606" si="329">SUM(DM599:DN599)</f>
        <v>80</v>
      </c>
      <c r="DM599" s="303">
        <v>78</v>
      </c>
      <c r="DN599" s="316">
        <v>2</v>
      </c>
      <c r="DO599" s="43"/>
      <c r="DP599" s="43"/>
      <c r="DQ599" s="43"/>
      <c r="DR599" s="43"/>
      <c r="DS599" s="43"/>
      <c r="DT599" s="43"/>
      <c r="DU599" s="43"/>
    </row>
    <row r="600" spans="1:125" s="6" customFormat="1" ht="17.100000000000001" customHeight="1">
      <c r="A600" s="180" t="s">
        <v>416</v>
      </c>
      <c r="B600" s="313">
        <f t="shared" si="314"/>
        <v>720</v>
      </c>
      <c r="C600" s="303">
        <v>133</v>
      </c>
      <c r="D600" s="303">
        <v>30</v>
      </c>
      <c r="E600" s="303">
        <v>52</v>
      </c>
      <c r="F600" s="303">
        <v>23</v>
      </c>
      <c r="G600" s="303">
        <v>81</v>
      </c>
      <c r="H600" s="303">
        <v>109</v>
      </c>
      <c r="I600" s="303">
        <v>44</v>
      </c>
      <c r="J600" s="303">
        <v>45</v>
      </c>
      <c r="K600" s="303">
        <v>50</v>
      </c>
      <c r="L600" s="303">
        <v>41</v>
      </c>
      <c r="M600" s="303">
        <v>48</v>
      </c>
      <c r="N600" s="303">
        <v>64</v>
      </c>
      <c r="O600" s="313">
        <f t="shared" si="315"/>
        <v>224</v>
      </c>
      <c r="P600" s="303">
        <v>20</v>
      </c>
      <c r="Q600" s="303">
        <v>25</v>
      </c>
      <c r="R600" s="303">
        <v>41</v>
      </c>
      <c r="S600" s="303">
        <v>22</v>
      </c>
      <c r="T600" s="303">
        <v>18</v>
      </c>
      <c r="U600" s="303">
        <v>43</v>
      </c>
      <c r="V600" s="303">
        <v>55</v>
      </c>
      <c r="W600" s="303">
        <v>0</v>
      </c>
      <c r="X600" s="313">
        <f t="shared" si="316"/>
        <v>608</v>
      </c>
      <c r="Y600" s="303">
        <v>131</v>
      </c>
      <c r="Z600" s="303">
        <v>176</v>
      </c>
      <c r="AA600" s="303">
        <v>125</v>
      </c>
      <c r="AB600" s="303">
        <v>176</v>
      </c>
      <c r="AC600" s="313">
        <f t="shared" si="317"/>
        <v>170</v>
      </c>
      <c r="AD600" s="303">
        <v>21</v>
      </c>
      <c r="AE600" s="303">
        <v>21</v>
      </c>
      <c r="AF600" s="303">
        <v>34</v>
      </c>
      <c r="AG600" s="303">
        <v>39</v>
      </c>
      <c r="AH600" s="303">
        <v>36</v>
      </c>
      <c r="AI600" s="303">
        <v>19</v>
      </c>
      <c r="AJ600" s="313">
        <f t="shared" si="318"/>
        <v>2</v>
      </c>
      <c r="AK600" s="303">
        <v>0</v>
      </c>
      <c r="AL600" s="303">
        <v>2</v>
      </c>
      <c r="AM600" s="313">
        <f t="shared" si="319"/>
        <v>327</v>
      </c>
      <c r="AN600" s="303">
        <v>42</v>
      </c>
      <c r="AO600" s="303">
        <v>65</v>
      </c>
      <c r="AP600" s="303">
        <v>39</v>
      </c>
      <c r="AQ600" s="303">
        <v>15</v>
      </c>
      <c r="AR600" s="303">
        <v>29</v>
      </c>
      <c r="AS600" s="303">
        <v>14</v>
      </c>
      <c r="AT600" s="303">
        <v>15</v>
      </c>
      <c r="AU600" s="303">
        <v>19</v>
      </c>
      <c r="AV600" s="303">
        <v>14</v>
      </c>
      <c r="AW600" s="303">
        <v>75</v>
      </c>
      <c r="AX600" s="313">
        <f t="shared" si="320"/>
        <v>697</v>
      </c>
      <c r="AY600" s="303">
        <v>112</v>
      </c>
      <c r="AZ600" s="303">
        <v>128</v>
      </c>
      <c r="BA600" s="303">
        <v>44</v>
      </c>
      <c r="BB600" s="303">
        <v>281</v>
      </c>
      <c r="BC600" s="303">
        <v>132</v>
      </c>
      <c r="BD600" s="313">
        <f t="shared" si="321"/>
        <v>225</v>
      </c>
      <c r="BE600" s="303">
        <v>6</v>
      </c>
      <c r="BF600" s="303">
        <v>127</v>
      </c>
      <c r="BG600" s="303">
        <v>22</v>
      </c>
      <c r="BH600" s="303">
        <v>26</v>
      </c>
      <c r="BI600" s="303">
        <v>1</v>
      </c>
      <c r="BJ600" s="303">
        <v>6</v>
      </c>
      <c r="BK600" s="303">
        <v>5</v>
      </c>
      <c r="BL600" s="303">
        <v>32</v>
      </c>
      <c r="BM600" s="313">
        <f t="shared" si="322"/>
        <v>641</v>
      </c>
      <c r="BN600" s="303">
        <v>235</v>
      </c>
      <c r="BO600" s="303">
        <v>88</v>
      </c>
      <c r="BP600" s="303">
        <v>142</v>
      </c>
      <c r="BQ600" s="303">
        <v>48</v>
      </c>
      <c r="BR600" s="303">
        <v>128</v>
      </c>
      <c r="BS600" s="313">
        <f t="shared" si="323"/>
        <v>617</v>
      </c>
      <c r="BT600" s="348">
        <v>25</v>
      </c>
      <c r="BU600" s="303">
        <v>119</v>
      </c>
      <c r="BV600" s="303">
        <v>28</v>
      </c>
      <c r="BW600" s="303">
        <v>7</v>
      </c>
      <c r="BX600" s="303">
        <v>38</v>
      </c>
      <c r="BY600" s="303">
        <v>80</v>
      </c>
      <c r="BZ600" s="303">
        <v>58</v>
      </c>
      <c r="CA600" s="303">
        <v>16</v>
      </c>
      <c r="CB600" s="303">
        <v>57</v>
      </c>
      <c r="CC600" s="303">
        <v>80</v>
      </c>
      <c r="CD600" s="303">
        <v>92</v>
      </c>
      <c r="CE600" s="303">
        <v>17</v>
      </c>
      <c r="CF600" s="313">
        <f t="shared" si="324"/>
        <v>427</v>
      </c>
      <c r="CG600" s="303">
        <v>20</v>
      </c>
      <c r="CH600" s="303">
        <v>29</v>
      </c>
      <c r="CI600" s="303">
        <v>31</v>
      </c>
      <c r="CJ600" s="303">
        <v>38</v>
      </c>
      <c r="CK600" s="303">
        <v>39</v>
      </c>
      <c r="CL600" s="303">
        <v>12</v>
      </c>
      <c r="CM600" s="303">
        <v>106</v>
      </c>
      <c r="CN600" s="303">
        <v>16</v>
      </c>
      <c r="CO600" s="303">
        <v>16</v>
      </c>
      <c r="CP600" s="303">
        <v>38</v>
      </c>
      <c r="CQ600" s="303">
        <v>32</v>
      </c>
      <c r="CR600" s="303">
        <v>35</v>
      </c>
      <c r="CS600" s="303">
        <v>15</v>
      </c>
      <c r="CT600" s="313">
        <f t="shared" si="325"/>
        <v>1054</v>
      </c>
      <c r="CU600" s="303">
        <v>235</v>
      </c>
      <c r="CV600" s="303">
        <v>233</v>
      </c>
      <c r="CW600" s="303">
        <v>87</v>
      </c>
      <c r="CX600" s="303">
        <v>147</v>
      </c>
      <c r="CY600" s="303">
        <v>352</v>
      </c>
      <c r="CZ600" s="313">
        <f t="shared" si="326"/>
        <v>212</v>
      </c>
      <c r="DA600" s="303">
        <v>34</v>
      </c>
      <c r="DB600" s="303">
        <v>35</v>
      </c>
      <c r="DC600" s="303">
        <v>37</v>
      </c>
      <c r="DD600" s="303">
        <v>37</v>
      </c>
      <c r="DE600" s="303">
        <v>42</v>
      </c>
      <c r="DF600" s="303">
        <v>27</v>
      </c>
      <c r="DG600" s="313">
        <f t="shared" si="327"/>
        <v>5924</v>
      </c>
      <c r="DH600" s="313">
        <f t="shared" si="328"/>
        <v>8</v>
      </c>
      <c r="DI600" s="303">
        <v>0</v>
      </c>
      <c r="DJ600" s="303">
        <v>1</v>
      </c>
      <c r="DK600" s="303">
        <v>7</v>
      </c>
      <c r="DL600" s="314">
        <f t="shared" si="329"/>
        <v>23</v>
      </c>
      <c r="DM600" s="303">
        <v>23</v>
      </c>
      <c r="DN600" s="316">
        <v>0</v>
      </c>
      <c r="DO600" s="43"/>
      <c r="DP600" s="43"/>
      <c r="DQ600" s="43"/>
      <c r="DR600" s="43"/>
      <c r="DS600" s="43"/>
      <c r="DT600" s="43"/>
      <c r="DU600" s="43"/>
    </row>
    <row r="601" spans="1:125" s="6" customFormat="1" ht="17.100000000000001" customHeight="1">
      <c r="A601" s="179" t="s">
        <v>660</v>
      </c>
      <c r="B601" s="313">
        <f t="shared" si="314"/>
        <v>41099</v>
      </c>
      <c r="C601" s="303">
        <v>4538</v>
      </c>
      <c r="D601" s="303">
        <v>2102</v>
      </c>
      <c r="E601" s="303">
        <v>2442</v>
      </c>
      <c r="F601" s="303">
        <v>1016</v>
      </c>
      <c r="G601" s="303">
        <v>3892</v>
      </c>
      <c r="H601" s="303">
        <v>6371</v>
      </c>
      <c r="I601" s="303">
        <v>4680</v>
      </c>
      <c r="J601" s="303">
        <v>2041</v>
      </c>
      <c r="K601" s="303">
        <v>3650</v>
      </c>
      <c r="L601" s="303">
        <v>3359</v>
      </c>
      <c r="M601" s="303">
        <v>2943</v>
      </c>
      <c r="N601" s="303">
        <v>4065</v>
      </c>
      <c r="O601" s="313">
        <f t="shared" si="315"/>
        <v>14863</v>
      </c>
      <c r="P601" s="303">
        <v>1206</v>
      </c>
      <c r="Q601" s="303">
        <v>2879</v>
      </c>
      <c r="R601" s="303">
        <v>2380</v>
      </c>
      <c r="S601" s="303">
        <v>1308</v>
      </c>
      <c r="T601" s="303">
        <v>1733</v>
      </c>
      <c r="U601" s="303">
        <v>2662</v>
      </c>
      <c r="V601" s="303">
        <v>2282</v>
      </c>
      <c r="W601" s="303">
        <v>413</v>
      </c>
      <c r="X601" s="313">
        <f t="shared" si="316"/>
        <v>31216</v>
      </c>
      <c r="Y601" s="303">
        <v>7208</v>
      </c>
      <c r="Z601" s="303">
        <v>7359</v>
      </c>
      <c r="AA601" s="303">
        <v>8226</v>
      </c>
      <c r="AB601" s="303">
        <v>8423</v>
      </c>
      <c r="AC601" s="313">
        <f t="shared" si="317"/>
        <v>20162</v>
      </c>
      <c r="AD601" s="303">
        <v>2306</v>
      </c>
      <c r="AE601" s="303">
        <v>2134</v>
      </c>
      <c r="AF601" s="303">
        <v>1795</v>
      </c>
      <c r="AG601" s="303">
        <v>4651</v>
      </c>
      <c r="AH601" s="303">
        <v>4333</v>
      </c>
      <c r="AI601" s="303">
        <v>4943</v>
      </c>
      <c r="AJ601" s="313">
        <f t="shared" si="318"/>
        <v>530</v>
      </c>
      <c r="AK601" s="303">
        <v>27</v>
      </c>
      <c r="AL601" s="303">
        <v>503</v>
      </c>
      <c r="AM601" s="313">
        <f t="shared" si="319"/>
        <v>28214</v>
      </c>
      <c r="AN601" s="303">
        <v>3230</v>
      </c>
      <c r="AO601" s="303">
        <v>2476</v>
      </c>
      <c r="AP601" s="303">
        <v>2739</v>
      </c>
      <c r="AQ601" s="303">
        <v>1378</v>
      </c>
      <c r="AR601" s="303">
        <v>3609</v>
      </c>
      <c r="AS601" s="303">
        <v>1856</v>
      </c>
      <c r="AT601" s="303">
        <v>2532</v>
      </c>
      <c r="AU601" s="303">
        <v>2224</v>
      </c>
      <c r="AV601" s="303">
        <v>3230</v>
      </c>
      <c r="AW601" s="303">
        <v>4940</v>
      </c>
      <c r="AX601" s="313">
        <f t="shared" si="320"/>
        <v>77228</v>
      </c>
      <c r="AY601" s="303">
        <v>8757</v>
      </c>
      <c r="AZ601" s="303">
        <v>25168</v>
      </c>
      <c r="BA601" s="303">
        <v>5360</v>
      </c>
      <c r="BB601" s="303">
        <v>26001</v>
      </c>
      <c r="BC601" s="303">
        <v>11942</v>
      </c>
      <c r="BD601" s="313">
        <f t="shared" si="321"/>
        <v>15420</v>
      </c>
      <c r="BE601" s="303">
        <v>766</v>
      </c>
      <c r="BF601" s="303">
        <v>5816</v>
      </c>
      <c r="BG601" s="303">
        <v>2662</v>
      </c>
      <c r="BH601" s="303">
        <v>1408</v>
      </c>
      <c r="BI601" s="303">
        <v>130</v>
      </c>
      <c r="BJ601" s="303">
        <v>679</v>
      </c>
      <c r="BK601" s="303">
        <v>556</v>
      </c>
      <c r="BL601" s="303">
        <v>3403</v>
      </c>
      <c r="BM601" s="313">
        <f t="shared" si="322"/>
        <v>31352</v>
      </c>
      <c r="BN601" s="303">
        <v>8444</v>
      </c>
      <c r="BO601" s="303">
        <v>5666</v>
      </c>
      <c r="BP601" s="303">
        <v>5272</v>
      </c>
      <c r="BQ601" s="303">
        <v>3327</v>
      </c>
      <c r="BR601" s="303">
        <v>8643</v>
      </c>
      <c r="BS601" s="313">
        <f t="shared" si="323"/>
        <v>42850</v>
      </c>
      <c r="BT601" s="348">
        <v>1642</v>
      </c>
      <c r="BU601" s="303">
        <v>5003</v>
      </c>
      <c r="BV601" s="303">
        <v>1981</v>
      </c>
      <c r="BW601" s="303">
        <v>436</v>
      </c>
      <c r="BX601" s="303">
        <v>2907</v>
      </c>
      <c r="BY601" s="303">
        <v>5339</v>
      </c>
      <c r="BZ601" s="303">
        <v>4981</v>
      </c>
      <c r="CA601" s="303">
        <v>3261</v>
      </c>
      <c r="CB601" s="303">
        <v>4928</v>
      </c>
      <c r="CC601" s="303">
        <v>3768</v>
      </c>
      <c r="CD601" s="303">
        <v>5752</v>
      </c>
      <c r="CE601" s="303">
        <v>2852</v>
      </c>
      <c r="CF601" s="313">
        <f t="shared" si="324"/>
        <v>30930</v>
      </c>
      <c r="CG601" s="303">
        <v>1794</v>
      </c>
      <c r="CH601" s="303">
        <v>3459</v>
      </c>
      <c r="CI601" s="303">
        <v>1646</v>
      </c>
      <c r="CJ601" s="303">
        <v>2801</v>
      </c>
      <c r="CK601" s="303">
        <v>3344</v>
      </c>
      <c r="CL601" s="303">
        <v>892</v>
      </c>
      <c r="CM601" s="303">
        <v>4841</v>
      </c>
      <c r="CN601" s="303">
        <v>1067</v>
      </c>
      <c r="CO601" s="303">
        <v>679</v>
      </c>
      <c r="CP601" s="303">
        <v>2325</v>
      </c>
      <c r="CQ601" s="303">
        <v>4061</v>
      </c>
      <c r="CR601" s="303">
        <v>2155</v>
      </c>
      <c r="CS601" s="303">
        <v>1866</v>
      </c>
      <c r="CT601" s="313">
        <f t="shared" si="325"/>
        <v>42211</v>
      </c>
      <c r="CU601" s="303">
        <v>8706</v>
      </c>
      <c r="CV601" s="303">
        <v>8876</v>
      </c>
      <c r="CW601" s="303">
        <v>4085</v>
      </c>
      <c r="CX601" s="303">
        <v>6696</v>
      </c>
      <c r="CY601" s="303">
        <v>13848</v>
      </c>
      <c r="CZ601" s="313">
        <f t="shared" si="326"/>
        <v>15017</v>
      </c>
      <c r="DA601" s="303">
        <v>1790</v>
      </c>
      <c r="DB601" s="303">
        <v>1956</v>
      </c>
      <c r="DC601" s="303">
        <v>1876</v>
      </c>
      <c r="DD601" s="303">
        <v>2323</v>
      </c>
      <c r="DE601" s="303">
        <v>3861</v>
      </c>
      <c r="DF601" s="303">
        <v>3211</v>
      </c>
      <c r="DG601" s="313">
        <f t="shared" si="327"/>
        <v>391092</v>
      </c>
      <c r="DH601" s="313">
        <f t="shared" si="328"/>
        <v>812</v>
      </c>
      <c r="DI601" s="303">
        <v>80</v>
      </c>
      <c r="DJ601" s="303">
        <v>308</v>
      </c>
      <c r="DK601" s="303">
        <v>424</v>
      </c>
      <c r="DL601" s="314">
        <f t="shared" si="329"/>
        <v>1838</v>
      </c>
      <c r="DM601" s="303">
        <v>1771</v>
      </c>
      <c r="DN601" s="316">
        <v>67</v>
      </c>
      <c r="DO601" s="43"/>
      <c r="DP601" s="43"/>
      <c r="DQ601" s="43"/>
      <c r="DR601" s="43"/>
      <c r="DS601" s="43"/>
      <c r="DT601" s="43"/>
      <c r="DU601" s="43"/>
    </row>
    <row r="602" spans="1:125" s="6" customFormat="1" ht="17.100000000000001" customHeight="1">
      <c r="A602" s="180" t="s">
        <v>258</v>
      </c>
      <c r="B602" s="313">
        <f t="shared" si="314"/>
        <v>2902</v>
      </c>
      <c r="C602" s="303">
        <v>232</v>
      </c>
      <c r="D602" s="303">
        <v>248</v>
      </c>
      <c r="E602" s="303">
        <v>67</v>
      </c>
      <c r="F602" s="303">
        <v>48</v>
      </c>
      <c r="G602" s="303">
        <v>366</v>
      </c>
      <c r="H602" s="303">
        <v>521</v>
      </c>
      <c r="I602" s="303">
        <v>396</v>
      </c>
      <c r="J602" s="303">
        <v>146</v>
      </c>
      <c r="K602" s="303">
        <v>203</v>
      </c>
      <c r="L602" s="303">
        <v>293</v>
      </c>
      <c r="M602" s="303">
        <v>37</v>
      </c>
      <c r="N602" s="303">
        <v>345</v>
      </c>
      <c r="O602" s="313">
        <f t="shared" si="315"/>
        <v>1559</v>
      </c>
      <c r="P602" s="303">
        <v>160</v>
      </c>
      <c r="Q602" s="303">
        <v>348</v>
      </c>
      <c r="R602" s="303">
        <v>158</v>
      </c>
      <c r="S602" s="303">
        <v>155</v>
      </c>
      <c r="T602" s="303">
        <v>259</v>
      </c>
      <c r="U602" s="303">
        <v>118</v>
      </c>
      <c r="V602" s="303">
        <v>309</v>
      </c>
      <c r="W602" s="303">
        <v>52</v>
      </c>
      <c r="X602" s="313">
        <f t="shared" si="316"/>
        <v>3188</v>
      </c>
      <c r="Y602" s="303">
        <v>719</v>
      </c>
      <c r="Z602" s="303">
        <v>512</v>
      </c>
      <c r="AA602" s="303">
        <v>1064</v>
      </c>
      <c r="AB602" s="303">
        <v>893</v>
      </c>
      <c r="AC602" s="313">
        <f t="shared" si="317"/>
        <v>2260</v>
      </c>
      <c r="AD602" s="303">
        <v>205</v>
      </c>
      <c r="AE602" s="303">
        <v>150</v>
      </c>
      <c r="AF602" s="303">
        <v>114</v>
      </c>
      <c r="AG602" s="303">
        <v>455</v>
      </c>
      <c r="AH602" s="303">
        <v>555</v>
      </c>
      <c r="AI602" s="303">
        <v>781</v>
      </c>
      <c r="AJ602" s="313">
        <f t="shared" si="318"/>
        <v>6</v>
      </c>
      <c r="AK602" s="303">
        <v>0</v>
      </c>
      <c r="AL602" s="303">
        <v>6</v>
      </c>
      <c r="AM602" s="313">
        <f t="shared" si="319"/>
        <v>2370</v>
      </c>
      <c r="AN602" s="303">
        <v>184</v>
      </c>
      <c r="AO602" s="303">
        <v>255</v>
      </c>
      <c r="AP602" s="303">
        <v>241</v>
      </c>
      <c r="AQ602" s="303">
        <v>149</v>
      </c>
      <c r="AR602" s="303">
        <v>605</v>
      </c>
      <c r="AS602" s="303">
        <v>170</v>
      </c>
      <c r="AT602" s="303">
        <v>132</v>
      </c>
      <c r="AU602" s="303">
        <v>22</v>
      </c>
      <c r="AV602" s="303">
        <v>278</v>
      </c>
      <c r="AW602" s="303">
        <v>334</v>
      </c>
      <c r="AX602" s="313">
        <f t="shared" si="320"/>
        <v>8686</v>
      </c>
      <c r="AY602" s="303">
        <v>1298</v>
      </c>
      <c r="AZ602" s="303">
        <v>3060</v>
      </c>
      <c r="BA602" s="303">
        <v>932</v>
      </c>
      <c r="BB602" s="303">
        <v>1783</v>
      </c>
      <c r="BC602" s="303">
        <v>1613</v>
      </c>
      <c r="BD602" s="313">
        <f t="shared" si="321"/>
        <v>2731</v>
      </c>
      <c r="BE602" s="303">
        <v>10</v>
      </c>
      <c r="BF602" s="303">
        <v>928</v>
      </c>
      <c r="BG602" s="303">
        <v>375</v>
      </c>
      <c r="BH602" s="303">
        <v>183</v>
      </c>
      <c r="BI602" s="303">
        <v>38</v>
      </c>
      <c r="BJ602" s="303">
        <v>103</v>
      </c>
      <c r="BK602" s="303">
        <v>199</v>
      </c>
      <c r="BL602" s="303">
        <v>895</v>
      </c>
      <c r="BM602" s="313">
        <f t="shared" si="322"/>
        <v>3481</v>
      </c>
      <c r="BN602" s="303">
        <v>755</v>
      </c>
      <c r="BO602" s="303">
        <v>1029</v>
      </c>
      <c r="BP602" s="303">
        <v>597</v>
      </c>
      <c r="BQ602" s="303">
        <v>415</v>
      </c>
      <c r="BR602" s="303">
        <v>685</v>
      </c>
      <c r="BS602" s="313">
        <f t="shared" si="323"/>
        <v>4795</v>
      </c>
      <c r="BT602" s="348">
        <v>186</v>
      </c>
      <c r="BU602" s="303">
        <v>395</v>
      </c>
      <c r="BV602" s="303">
        <v>222</v>
      </c>
      <c r="BW602" s="303">
        <v>25</v>
      </c>
      <c r="BX602" s="303">
        <v>288</v>
      </c>
      <c r="BY602" s="303">
        <v>677</v>
      </c>
      <c r="BZ602" s="303">
        <v>517</v>
      </c>
      <c r="CA602" s="303">
        <v>452</v>
      </c>
      <c r="CB602" s="303">
        <v>602</v>
      </c>
      <c r="CC602" s="303">
        <v>580</v>
      </c>
      <c r="CD602" s="303">
        <v>434</v>
      </c>
      <c r="CE602" s="303">
        <v>417</v>
      </c>
      <c r="CF602" s="313">
        <f t="shared" si="324"/>
        <v>2664</v>
      </c>
      <c r="CG602" s="303">
        <v>135</v>
      </c>
      <c r="CH602" s="303">
        <v>209</v>
      </c>
      <c r="CI602" s="303">
        <v>65</v>
      </c>
      <c r="CJ602" s="303">
        <v>165</v>
      </c>
      <c r="CK602" s="303">
        <v>539</v>
      </c>
      <c r="CL602" s="303">
        <v>123</v>
      </c>
      <c r="CM602" s="303">
        <v>434</v>
      </c>
      <c r="CN602" s="303">
        <v>114</v>
      </c>
      <c r="CO602" s="303">
        <v>9</v>
      </c>
      <c r="CP602" s="303">
        <v>161</v>
      </c>
      <c r="CQ602" s="303">
        <v>229</v>
      </c>
      <c r="CR602" s="303">
        <v>263</v>
      </c>
      <c r="CS602" s="303">
        <v>218</v>
      </c>
      <c r="CT602" s="313">
        <f t="shared" si="325"/>
        <v>4306</v>
      </c>
      <c r="CU602" s="303">
        <v>989</v>
      </c>
      <c r="CV602" s="303">
        <v>877</v>
      </c>
      <c r="CW602" s="303">
        <v>577</v>
      </c>
      <c r="CX602" s="303">
        <v>515</v>
      </c>
      <c r="CY602" s="303">
        <v>1348</v>
      </c>
      <c r="CZ602" s="313">
        <f t="shared" si="326"/>
        <v>703</v>
      </c>
      <c r="DA602" s="303">
        <v>77</v>
      </c>
      <c r="DB602" s="303">
        <v>87</v>
      </c>
      <c r="DC602" s="303">
        <v>53</v>
      </c>
      <c r="DD602" s="303">
        <v>143</v>
      </c>
      <c r="DE602" s="303">
        <v>123</v>
      </c>
      <c r="DF602" s="303">
        <v>220</v>
      </c>
      <c r="DG602" s="313">
        <f t="shared" si="327"/>
        <v>39651</v>
      </c>
      <c r="DH602" s="313">
        <f t="shared" si="328"/>
        <v>16</v>
      </c>
      <c r="DI602" s="303">
        <v>0</v>
      </c>
      <c r="DJ602" s="303">
        <v>0</v>
      </c>
      <c r="DK602" s="303">
        <v>16</v>
      </c>
      <c r="DL602" s="314">
        <f t="shared" si="329"/>
        <v>5</v>
      </c>
      <c r="DM602" s="303">
        <v>5</v>
      </c>
      <c r="DN602" s="316">
        <v>0</v>
      </c>
      <c r="DO602" s="43"/>
      <c r="DP602" s="43"/>
      <c r="DQ602" s="43"/>
      <c r="DR602" s="43"/>
      <c r="DS602" s="43"/>
      <c r="DT602" s="43"/>
      <c r="DU602" s="43"/>
    </row>
    <row r="603" spans="1:125" s="6" customFormat="1" ht="17.100000000000001" customHeight="1">
      <c r="A603" s="180" t="s">
        <v>259</v>
      </c>
      <c r="B603" s="313">
        <f t="shared" si="314"/>
        <v>25236</v>
      </c>
      <c r="C603" s="303">
        <v>3010</v>
      </c>
      <c r="D603" s="303">
        <v>1183</v>
      </c>
      <c r="E603" s="303">
        <v>1510</v>
      </c>
      <c r="F603" s="303">
        <v>522</v>
      </c>
      <c r="G603" s="303">
        <v>2536</v>
      </c>
      <c r="H603" s="303">
        <v>3894</v>
      </c>
      <c r="I603" s="303">
        <v>2820</v>
      </c>
      <c r="J603" s="303">
        <v>1290</v>
      </c>
      <c r="K603" s="303">
        <v>2209</v>
      </c>
      <c r="L603" s="303">
        <v>2200</v>
      </c>
      <c r="M603" s="303">
        <v>1445</v>
      </c>
      <c r="N603" s="303">
        <v>2617</v>
      </c>
      <c r="O603" s="313">
        <f t="shared" si="315"/>
        <v>9518</v>
      </c>
      <c r="P603" s="303">
        <v>617</v>
      </c>
      <c r="Q603" s="303">
        <v>1780</v>
      </c>
      <c r="R603" s="303">
        <v>1437</v>
      </c>
      <c r="S603" s="303">
        <v>850</v>
      </c>
      <c r="T603" s="303">
        <v>1093</v>
      </c>
      <c r="U603" s="303">
        <v>2008</v>
      </c>
      <c r="V603" s="303">
        <v>1504</v>
      </c>
      <c r="W603" s="303">
        <v>229</v>
      </c>
      <c r="X603" s="313">
        <f t="shared" si="316"/>
        <v>20124</v>
      </c>
      <c r="Y603" s="303">
        <v>4990</v>
      </c>
      <c r="Z603" s="303">
        <v>4710</v>
      </c>
      <c r="AA603" s="303">
        <v>5126</v>
      </c>
      <c r="AB603" s="303">
        <v>5298</v>
      </c>
      <c r="AC603" s="313">
        <f t="shared" si="317"/>
        <v>13976</v>
      </c>
      <c r="AD603" s="303">
        <v>1465</v>
      </c>
      <c r="AE603" s="303">
        <v>1523</v>
      </c>
      <c r="AF603" s="303">
        <v>1095</v>
      </c>
      <c r="AG603" s="303">
        <v>3292</v>
      </c>
      <c r="AH603" s="303">
        <v>3067</v>
      </c>
      <c r="AI603" s="303">
        <v>3534</v>
      </c>
      <c r="AJ603" s="313">
        <f t="shared" si="318"/>
        <v>418</v>
      </c>
      <c r="AK603" s="303">
        <v>26</v>
      </c>
      <c r="AL603" s="303">
        <v>392</v>
      </c>
      <c r="AM603" s="313">
        <f t="shared" si="319"/>
        <v>18327</v>
      </c>
      <c r="AN603" s="303">
        <v>1947</v>
      </c>
      <c r="AO603" s="303">
        <v>1681</v>
      </c>
      <c r="AP603" s="303">
        <v>1938</v>
      </c>
      <c r="AQ603" s="303">
        <v>954</v>
      </c>
      <c r="AR603" s="303">
        <v>2467</v>
      </c>
      <c r="AS603" s="303">
        <v>1005</v>
      </c>
      <c r="AT603" s="303">
        <v>1952</v>
      </c>
      <c r="AU603" s="303">
        <v>1294</v>
      </c>
      <c r="AV603" s="303">
        <v>2067</v>
      </c>
      <c r="AW603" s="303">
        <v>3022</v>
      </c>
      <c r="AX603" s="313">
        <f t="shared" si="320"/>
        <v>48932</v>
      </c>
      <c r="AY603" s="303">
        <v>5478</v>
      </c>
      <c r="AZ603" s="303">
        <v>16402</v>
      </c>
      <c r="BA603" s="303">
        <v>3446</v>
      </c>
      <c r="BB603" s="303">
        <v>15819</v>
      </c>
      <c r="BC603" s="303">
        <v>7787</v>
      </c>
      <c r="BD603" s="313">
        <f t="shared" si="321"/>
        <v>9871</v>
      </c>
      <c r="BE603" s="303">
        <v>109</v>
      </c>
      <c r="BF603" s="303">
        <v>3961</v>
      </c>
      <c r="BG603" s="303">
        <v>1679</v>
      </c>
      <c r="BH603" s="303">
        <v>931</v>
      </c>
      <c r="BI603" s="303">
        <v>85</v>
      </c>
      <c r="BJ603" s="303">
        <v>538</v>
      </c>
      <c r="BK603" s="303">
        <v>317</v>
      </c>
      <c r="BL603" s="303">
        <v>2251</v>
      </c>
      <c r="BM603" s="313">
        <f t="shared" si="322"/>
        <v>20846</v>
      </c>
      <c r="BN603" s="303">
        <v>5103</v>
      </c>
      <c r="BO603" s="303">
        <v>3777</v>
      </c>
      <c r="BP603" s="303">
        <v>3340</v>
      </c>
      <c r="BQ603" s="303">
        <v>2266</v>
      </c>
      <c r="BR603" s="303">
        <v>6360</v>
      </c>
      <c r="BS603" s="313">
        <f t="shared" si="323"/>
        <v>26162</v>
      </c>
      <c r="BT603" s="348">
        <v>1121</v>
      </c>
      <c r="BU603" s="303">
        <v>3275</v>
      </c>
      <c r="BV603" s="303">
        <v>1239</v>
      </c>
      <c r="BW603" s="303">
        <v>234</v>
      </c>
      <c r="BX603" s="303">
        <v>1978</v>
      </c>
      <c r="BY603" s="303">
        <v>2826</v>
      </c>
      <c r="BZ603" s="303">
        <v>2922</v>
      </c>
      <c r="CA603" s="303">
        <v>2119</v>
      </c>
      <c r="CB603" s="303">
        <v>2864</v>
      </c>
      <c r="CC603" s="303">
        <v>2460</v>
      </c>
      <c r="CD603" s="303">
        <v>3311</v>
      </c>
      <c r="CE603" s="303">
        <v>1813</v>
      </c>
      <c r="CF603" s="313">
        <f t="shared" si="324"/>
        <v>17873</v>
      </c>
      <c r="CG603" s="303">
        <v>1015</v>
      </c>
      <c r="CH603" s="303">
        <v>1690</v>
      </c>
      <c r="CI603" s="303">
        <v>1142</v>
      </c>
      <c r="CJ603" s="303">
        <v>1863</v>
      </c>
      <c r="CK603" s="303">
        <v>1900</v>
      </c>
      <c r="CL603" s="303">
        <v>658</v>
      </c>
      <c r="CM603" s="303">
        <v>2785</v>
      </c>
      <c r="CN603" s="303">
        <v>758</v>
      </c>
      <c r="CO603" s="303">
        <v>409</v>
      </c>
      <c r="CP603" s="303">
        <v>808</v>
      </c>
      <c r="CQ603" s="303">
        <v>2052</v>
      </c>
      <c r="CR603" s="303">
        <v>1512</v>
      </c>
      <c r="CS603" s="303">
        <v>1281</v>
      </c>
      <c r="CT603" s="313">
        <f t="shared" si="325"/>
        <v>27427</v>
      </c>
      <c r="CU603" s="303">
        <v>5440</v>
      </c>
      <c r="CV603" s="303">
        <v>6563</v>
      </c>
      <c r="CW603" s="303">
        <v>2697</v>
      </c>
      <c r="CX603" s="303">
        <v>4865</v>
      </c>
      <c r="CY603" s="303">
        <v>7862</v>
      </c>
      <c r="CZ603" s="313">
        <f t="shared" si="326"/>
        <v>8491</v>
      </c>
      <c r="DA603" s="303">
        <v>938</v>
      </c>
      <c r="DB603" s="303">
        <v>1047</v>
      </c>
      <c r="DC603" s="303">
        <v>927</v>
      </c>
      <c r="DD603" s="303">
        <v>1198</v>
      </c>
      <c r="DE603" s="303">
        <v>2488</v>
      </c>
      <c r="DF603" s="303">
        <v>1893</v>
      </c>
      <c r="DG603" s="313">
        <f t="shared" si="327"/>
        <v>247201</v>
      </c>
      <c r="DH603" s="313">
        <f t="shared" si="328"/>
        <v>605</v>
      </c>
      <c r="DI603" s="303">
        <v>50</v>
      </c>
      <c r="DJ603" s="303">
        <v>193</v>
      </c>
      <c r="DK603" s="303">
        <v>362</v>
      </c>
      <c r="DL603" s="314">
        <f t="shared" si="329"/>
        <v>431</v>
      </c>
      <c r="DM603" s="303">
        <v>381</v>
      </c>
      <c r="DN603" s="316">
        <v>50</v>
      </c>
      <c r="DO603" s="43"/>
      <c r="DP603" s="43"/>
      <c r="DQ603" s="43"/>
      <c r="DR603" s="43"/>
      <c r="DS603" s="43"/>
      <c r="DT603" s="43"/>
      <c r="DU603" s="43"/>
    </row>
    <row r="604" spans="1:125" s="6" customFormat="1" ht="17.100000000000001" customHeight="1">
      <c r="A604" s="180" t="s">
        <v>260</v>
      </c>
      <c r="B604" s="313">
        <f t="shared" si="314"/>
        <v>12961</v>
      </c>
      <c r="C604" s="303">
        <v>1296</v>
      </c>
      <c r="D604" s="303">
        <v>671</v>
      </c>
      <c r="E604" s="303">
        <v>865</v>
      </c>
      <c r="F604" s="303">
        <v>446</v>
      </c>
      <c r="G604" s="303">
        <v>990</v>
      </c>
      <c r="H604" s="303">
        <v>1956</v>
      </c>
      <c r="I604" s="303">
        <v>1464</v>
      </c>
      <c r="J604" s="303">
        <v>605</v>
      </c>
      <c r="K604" s="303">
        <v>1238</v>
      </c>
      <c r="L604" s="303">
        <v>866</v>
      </c>
      <c r="M604" s="303">
        <v>1461</v>
      </c>
      <c r="N604" s="303">
        <v>1103</v>
      </c>
      <c r="O604" s="313">
        <f t="shared" si="315"/>
        <v>3786</v>
      </c>
      <c r="P604" s="303">
        <v>429</v>
      </c>
      <c r="Q604" s="303">
        <v>751</v>
      </c>
      <c r="R604" s="303">
        <v>785</v>
      </c>
      <c r="S604" s="303">
        <v>303</v>
      </c>
      <c r="T604" s="303">
        <v>381</v>
      </c>
      <c r="U604" s="303">
        <v>536</v>
      </c>
      <c r="V604" s="303">
        <v>469</v>
      </c>
      <c r="W604" s="303">
        <v>132</v>
      </c>
      <c r="X604" s="313">
        <f t="shared" si="316"/>
        <v>7904</v>
      </c>
      <c r="Y604" s="303">
        <v>1499</v>
      </c>
      <c r="Z604" s="303">
        <v>2137</v>
      </c>
      <c r="AA604" s="303">
        <v>2036</v>
      </c>
      <c r="AB604" s="303">
        <v>2232</v>
      </c>
      <c r="AC604" s="313">
        <f t="shared" si="317"/>
        <v>3926</v>
      </c>
      <c r="AD604" s="303">
        <v>636</v>
      </c>
      <c r="AE604" s="303">
        <v>461</v>
      </c>
      <c r="AF604" s="303">
        <v>586</v>
      </c>
      <c r="AG604" s="303">
        <v>904</v>
      </c>
      <c r="AH604" s="303">
        <v>711</v>
      </c>
      <c r="AI604" s="303">
        <v>628</v>
      </c>
      <c r="AJ604" s="313">
        <f t="shared" si="318"/>
        <v>106</v>
      </c>
      <c r="AK604" s="303">
        <v>1</v>
      </c>
      <c r="AL604" s="303">
        <v>105</v>
      </c>
      <c r="AM604" s="313">
        <f t="shared" si="319"/>
        <v>7517</v>
      </c>
      <c r="AN604" s="303">
        <v>1099</v>
      </c>
      <c r="AO604" s="303">
        <v>540</v>
      </c>
      <c r="AP604" s="303">
        <v>560</v>
      </c>
      <c r="AQ604" s="303">
        <v>275</v>
      </c>
      <c r="AR604" s="303">
        <v>537</v>
      </c>
      <c r="AS604" s="303">
        <v>681</v>
      </c>
      <c r="AT604" s="303">
        <v>448</v>
      </c>
      <c r="AU604" s="303">
        <v>908</v>
      </c>
      <c r="AV604" s="303">
        <v>885</v>
      </c>
      <c r="AW604" s="303">
        <v>1584</v>
      </c>
      <c r="AX604" s="313">
        <f t="shared" si="320"/>
        <v>19610</v>
      </c>
      <c r="AY604" s="303">
        <v>1981</v>
      </c>
      <c r="AZ604" s="303">
        <v>5706</v>
      </c>
      <c r="BA604" s="303">
        <v>982</v>
      </c>
      <c r="BB604" s="303">
        <v>8399</v>
      </c>
      <c r="BC604" s="303">
        <v>2542</v>
      </c>
      <c r="BD604" s="313">
        <f t="shared" si="321"/>
        <v>2818</v>
      </c>
      <c r="BE604" s="303">
        <v>647</v>
      </c>
      <c r="BF604" s="303">
        <v>927</v>
      </c>
      <c r="BG604" s="303">
        <v>608</v>
      </c>
      <c r="BH604" s="303">
        <v>294</v>
      </c>
      <c r="BI604" s="303">
        <v>7</v>
      </c>
      <c r="BJ604" s="303">
        <v>38</v>
      </c>
      <c r="BK604" s="303">
        <v>40</v>
      </c>
      <c r="BL604" s="303">
        <v>257</v>
      </c>
      <c r="BM604" s="313">
        <f t="shared" si="322"/>
        <v>7025</v>
      </c>
      <c r="BN604" s="303">
        <v>2586</v>
      </c>
      <c r="BO604" s="303">
        <v>860</v>
      </c>
      <c r="BP604" s="303">
        <v>1335</v>
      </c>
      <c r="BQ604" s="303">
        <v>646</v>
      </c>
      <c r="BR604" s="303">
        <v>1598</v>
      </c>
      <c r="BS604" s="313">
        <f t="shared" si="323"/>
        <v>11893</v>
      </c>
      <c r="BT604" s="348">
        <v>335</v>
      </c>
      <c r="BU604" s="303">
        <v>1333</v>
      </c>
      <c r="BV604" s="303">
        <v>520</v>
      </c>
      <c r="BW604" s="303">
        <v>177</v>
      </c>
      <c r="BX604" s="303">
        <v>641</v>
      </c>
      <c r="BY604" s="303">
        <v>1836</v>
      </c>
      <c r="BZ604" s="303">
        <v>1542</v>
      </c>
      <c r="CA604" s="303">
        <v>690</v>
      </c>
      <c r="CB604" s="303">
        <v>1462</v>
      </c>
      <c r="CC604" s="303">
        <v>728</v>
      </c>
      <c r="CD604" s="303">
        <v>2007</v>
      </c>
      <c r="CE604" s="303">
        <v>622</v>
      </c>
      <c r="CF604" s="313">
        <f t="shared" si="324"/>
        <v>10393</v>
      </c>
      <c r="CG604" s="303">
        <v>644</v>
      </c>
      <c r="CH604" s="303">
        <v>1560</v>
      </c>
      <c r="CI604" s="303">
        <v>439</v>
      </c>
      <c r="CJ604" s="303">
        <v>773</v>
      </c>
      <c r="CK604" s="303">
        <v>905</v>
      </c>
      <c r="CL604" s="303">
        <v>111</v>
      </c>
      <c r="CM604" s="303">
        <v>1622</v>
      </c>
      <c r="CN604" s="303">
        <v>195</v>
      </c>
      <c r="CO604" s="303">
        <v>261</v>
      </c>
      <c r="CP604" s="303">
        <v>1356</v>
      </c>
      <c r="CQ604" s="303">
        <v>1780</v>
      </c>
      <c r="CR604" s="303">
        <v>380</v>
      </c>
      <c r="CS604" s="303">
        <v>367</v>
      </c>
      <c r="CT604" s="313">
        <f t="shared" si="325"/>
        <v>10478</v>
      </c>
      <c r="CU604" s="303">
        <v>2277</v>
      </c>
      <c r="CV604" s="303">
        <v>1436</v>
      </c>
      <c r="CW604" s="303">
        <v>811</v>
      </c>
      <c r="CX604" s="303">
        <v>1316</v>
      </c>
      <c r="CY604" s="303">
        <v>4638</v>
      </c>
      <c r="CZ604" s="313">
        <f t="shared" si="326"/>
        <v>5823</v>
      </c>
      <c r="DA604" s="303">
        <v>775</v>
      </c>
      <c r="DB604" s="303">
        <v>822</v>
      </c>
      <c r="DC604" s="303">
        <v>896</v>
      </c>
      <c r="DD604" s="303">
        <v>982</v>
      </c>
      <c r="DE604" s="303">
        <v>1250</v>
      </c>
      <c r="DF604" s="303">
        <v>1098</v>
      </c>
      <c r="DG604" s="313">
        <f t="shared" si="327"/>
        <v>104240</v>
      </c>
      <c r="DH604" s="313">
        <f t="shared" si="328"/>
        <v>191</v>
      </c>
      <c r="DI604" s="303">
        <v>30</v>
      </c>
      <c r="DJ604" s="303">
        <v>115</v>
      </c>
      <c r="DK604" s="303">
        <v>46</v>
      </c>
      <c r="DL604" s="314">
        <f t="shared" si="329"/>
        <v>1402</v>
      </c>
      <c r="DM604" s="303">
        <v>1385</v>
      </c>
      <c r="DN604" s="316">
        <v>17</v>
      </c>
      <c r="DO604" s="43"/>
      <c r="DP604" s="43"/>
      <c r="DQ604" s="43"/>
      <c r="DR604" s="43"/>
      <c r="DS604" s="43"/>
      <c r="DT604" s="43"/>
      <c r="DU604" s="43"/>
    </row>
    <row r="605" spans="1:125" s="6" customFormat="1" ht="17.100000000000001" customHeight="1">
      <c r="A605" s="179" t="s">
        <v>664</v>
      </c>
      <c r="B605" s="313">
        <f t="shared" si="314"/>
        <v>8681</v>
      </c>
      <c r="C605" s="303">
        <v>1193</v>
      </c>
      <c r="D605" s="303">
        <v>410</v>
      </c>
      <c r="E605" s="303">
        <v>461</v>
      </c>
      <c r="F605" s="303">
        <v>233</v>
      </c>
      <c r="G605" s="303">
        <v>805</v>
      </c>
      <c r="H605" s="303">
        <v>1314</v>
      </c>
      <c r="I605" s="303">
        <v>1081</v>
      </c>
      <c r="J605" s="303">
        <v>470</v>
      </c>
      <c r="K605" s="303">
        <v>671</v>
      </c>
      <c r="L605" s="303">
        <v>549</v>
      </c>
      <c r="M605" s="303">
        <v>676</v>
      </c>
      <c r="N605" s="303">
        <v>818</v>
      </c>
      <c r="O605" s="313">
        <f t="shared" si="315"/>
        <v>3013</v>
      </c>
      <c r="P605" s="303">
        <v>330</v>
      </c>
      <c r="Q605" s="303">
        <v>480</v>
      </c>
      <c r="R605" s="303">
        <v>544</v>
      </c>
      <c r="S605" s="303">
        <v>286</v>
      </c>
      <c r="T605" s="303">
        <v>337</v>
      </c>
      <c r="U605" s="303">
        <v>513</v>
      </c>
      <c r="V605" s="303">
        <v>461</v>
      </c>
      <c r="W605" s="303">
        <v>62</v>
      </c>
      <c r="X605" s="313">
        <f t="shared" si="316"/>
        <v>6820</v>
      </c>
      <c r="Y605" s="303">
        <v>1476</v>
      </c>
      <c r="Z605" s="303">
        <v>1798</v>
      </c>
      <c r="AA605" s="303">
        <v>1661</v>
      </c>
      <c r="AB605" s="303">
        <v>1885</v>
      </c>
      <c r="AC605" s="313">
        <f t="shared" si="317"/>
        <v>3198</v>
      </c>
      <c r="AD605" s="303">
        <v>336</v>
      </c>
      <c r="AE605" s="303">
        <v>331</v>
      </c>
      <c r="AF605" s="303">
        <v>388</v>
      </c>
      <c r="AG605" s="303">
        <v>793</v>
      </c>
      <c r="AH605" s="303">
        <v>719</v>
      </c>
      <c r="AI605" s="303">
        <v>631</v>
      </c>
      <c r="AJ605" s="313">
        <f t="shared" si="318"/>
        <v>97</v>
      </c>
      <c r="AK605" s="303">
        <v>6</v>
      </c>
      <c r="AL605" s="303">
        <v>91</v>
      </c>
      <c r="AM605" s="313">
        <f t="shared" si="319"/>
        <v>4505</v>
      </c>
      <c r="AN605" s="303">
        <v>498</v>
      </c>
      <c r="AO605" s="303">
        <v>587</v>
      </c>
      <c r="AP605" s="303">
        <v>442</v>
      </c>
      <c r="AQ605" s="303">
        <v>269</v>
      </c>
      <c r="AR605" s="303">
        <v>512</v>
      </c>
      <c r="AS605" s="303">
        <v>243</v>
      </c>
      <c r="AT605" s="303">
        <v>333</v>
      </c>
      <c r="AU605" s="303">
        <v>382</v>
      </c>
      <c r="AV605" s="303">
        <v>373</v>
      </c>
      <c r="AW605" s="303">
        <v>866</v>
      </c>
      <c r="AX605" s="313">
        <f t="shared" si="320"/>
        <v>11872</v>
      </c>
      <c r="AY605" s="303">
        <v>1524</v>
      </c>
      <c r="AZ605" s="303">
        <v>3387</v>
      </c>
      <c r="BA605" s="303">
        <v>1008</v>
      </c>
      <c r="BB605" s="303">
        <v>3887</v>
      </c>
      <c r="BC605" s="303">
        <v>2066</v>
      </c>
      <c r="BD605" s="313">
        <f t="shared" si="321"/>
        <v>2849</v>
      </c>
      <c r="BE605" s="303">
        <v>164</v>
      </c>
      <c r="BF605" s="303">
        <v>1224</v>
      </c>
      <c r="BG605" s="303">
        <v>386</v>
      </c>
      <c r="BH605" s="303">
        <v>255</v>
      </c>
      <c r="BI605" s="303">
        <v>17</v>
      </c>
      <c r="BJ605" s="303">
        <v>99</v>
      </c>
      <c r="BK605" s="303">
        <v>83</v>
      </c>
      <c r="BL605" s="303">
        <v>621</v>
      </c>
      <c r="BM605" s="313">
        <f t="shared" si="322"/>
        <v>6406</v>
      </c>
      <c r="BN605" s="303">
        <v>1973</v>
      </c>
      <c r="BO605" s="303">
        <v>1116</v>
      </c>
      <c r="BP605" s="303">
        <v>1185</v>
      </c>
      <c r="BQ605" s="303">
        <v>564</v>
      </c>
      <c r="BR605" s="303">
        <v>1568</v>
      </c>
      <c r="BS605" s="313">
        <f t="shared" si="323"/>
        <v>8604</v>
      </c>
      <c r="BT605" s="348">
        <v>317</v>
      </c>
      <c r="BU605" s="303">
        <v>1152</v>
      </c>
      <c r="BV605" s="303">
        <v>426</v>
      </c>
      <c r="BW605" s="303">
        <v>96</v>
      </c>
      <c r="BX605" s="303">
        <v>594</v>
      </c>
      <c r="BY605" s="303">
        <v>1177</v>
      </c>
      <c r="BZ605" s="303">
        <v>976</v>
      </c>
      <c r="CA605" s="303">
        <v>583</v>
      </c>
      <c r="CB605" s="303">
        <v>979</v>
      </c>
      <c r="CC605" s="303">
        <v>779</v>
      </c>
      <c r="CD605" s="303">
        <v>1101</v>
      </c>
      <c r="CE605" s="303">
        <v>424</v>
      </c>
      <c r="CF605" s="313">
        <f t="shared" si="324"/>
        <v>5944</v>
      </c>
      <c r="CG605" s="303">
        <v>340</v>
      </c>
      <c r="CH605" s="303">
        <v>643</v>
      </c>
      <c r="CI605" s="303">
        <v>324</v>
      </c>
      <c r="CJ605" s="303">
        <v>490</v>
      </c>
      <c r="CK605" s="303">
        <v>624</v>
      </c>
      <c r="CL605" s="303">
        <v>170</v>
      </c>
      <c r="CM605" s="303">
        <v>983</v>
      </c>
      <c r="CN605" s="303">
        <v>227</v>
      </c>
      <c r="CO605" s="303">
        <v>161</v>
      </c>
      <c r="CP605" s="303">
        <v>520</v>
      </c>
      <c r="CQ605" s="303">
        <v>696</v>
      </c>
      <c r="CR605" s="303">
        <v>444</v>
      </c>
      <c r="CS605" s="303">
        <v>322</v>
      </c>
      <c r="CT605" s="313">
        <f t="shared" si="325"/>
        <v>9249</v>
      </c>
      <c r="CU605" s="303">
        <v>2046</v>
      </c>
      <c r="CV605" s="303">
        <v>1926</v>
      </c>
      <c r="CW605" s="303">
        <v>792</v>
      </c>
      <c r="CX605" s="303">
        <v>1374</v>
      </c>
      <c r="CY605" s="303">
        <v>3111</v>
      </c>
      <c r="CZ605" s="313">
        <f t="shared" si="326"/>
        <v>2972</v>
      </c>
      <c r="DA605" s="303">
        <v>442</v>
      </c>
      <c r="DB605" s="303">
        <v>449</v>
      </c>
      <c r="DC605" s="303">
        <v>394</v>
      </c>
      <c r="DD605" s="303">
        <v>416</v>
      </c>
      <c r="DE605" s="303">
        <v>774</v>
      </c>
      <c r="DF605" s="303">
        <v>497</v>
      </c>
      <c r="DG605" s="313">
        <f t="shared" si="327"/>
        <v>74210</v>
      </c>
      <c r="DH605" s="313">
        <f t="shared" si="328"/>
        <v>115</v>
      </c>
      <c r="DI605" s="303">
        <v>7</v>
      </c>
      <c r="DJ605" s="303">
        <v>35</v>
      </c>
      <c r="DK605" s="303">
        <v>73</v>
      </c>
      <c r="DL605" s="314">
        <f t="shared" si="329"/>
        <v>297</v>
      </c>
      <c r="DM605" s="303">
        <v>290</v>
      </c>
      <c r="DN605" s="316">
        <v>7</v>
      </c>
      <c r="DO605" s="43"/>
      <c r="DP605" s="43"/>
      <c r="DQ605" s="43"/>
      <c r="DR605" s="43"/>
      <c r="DS605" s="43"/>
      <c r="DT605" s="43"/>
      <c r="DU605" s="43"/>
    </row>
    <row r="606" spans="1:125" s="6" customFormat="1" ht="17.100000000000001" customHeight="1">
      <c r="A606" s="179" t="s">
        <v>665</v>
      </c>
      <c r="B606" s="313">
        <f t="shared" si="314"/>
        <v>138533</v>
      </c>
      <c r="C606" s="303">
        <v>17727</v>
      </c>
      <c r="D606" s="303">
        <v>6900</v>
      </c>
      <c r="E606" s="303">
        <v>8497</v>
      </c>
      <c r="F606" s="303">
        <v>3701</v>
      </c>
      <c r="G606" s="303">
        <v>13395</v>
      </c>
      <c r="H606" s="303">
        <v>21419</v>
      </c>
      <c r="I606" s="303">
        <v>15599</v>
      </c>
      <c r="J606" s="303">
        <v>7255</v>
      </c>
      <c r="K606" s="303">
        <v>11705</v>
      </c>
      <c r="L606" s="303">
        <v>9811</v>
      </c>
      <c r="M606" s="303">
        <v>9686</v>
      </c>
      <c r="N606" s="303">
        <v>12838</v>
      </c>
      <c r="O606" s="313">
        <f t="shared" si="315"/>
        <v>49859</v>
      </c>
      <c r="P606" s="303">
        <v>4068</v>
      </c>
      <c r="Q606" s="303">
        <v>8459</v>
      </c>
      <c r="R606" s="303">
        <v>8601</v>
      </c>
      <c r="S606" s="303">
        <v>4214</v>
      </c>
      <c r="T606" s="303">
        <v>5438</v>
      </c>
      <c r="U606" s="303">
        <v>9884</v>
      </c>
      <c r="V606" s="303">
        <v>8244</v>
      </c>
      <c r="W606" s="303">
        <v>951</v>
      </c>
      <c r="X606" s="313">
        <f t="shared" si="316"/>
        <v>112485</v>
      </c>
      <c r="Y606" s="303">
        <v>25794</v>
      </c>
      <c r="Z606" s="303">
        <v>27813</v>
      </c>
      <c r="AA606" s="303">
        <v>28057</v>
      </c>
      <c r="AB606" s="303">
        <v>30821</v>
      </c>
      <c r="AC606" s="313">
        <f t="shared" si="317"/>
        <v>59474</v>
      </c>
      <c r="AD606" s="303">
        <v>6765</v>
      </c>
      <c r="AE606" s="303">
        <v>6860</v>
      </c>
      <c r="AF606" s="303">
        <v>6252</v>
      </c>
      <c r="AG606" s="303">
        <v>13736</v>
      </c>
      <c r="AH606" s="303">
        <v>13585</v>
      </c>
      <c r="AI606" s="303">
        <v>12276</v>
      </c>
      <c r="AJ606" s="313">
        <f t="shared" si="318"/>
        <v>1654</v>
      </c>
      <c r="AK606" s="303">
        <v>81</v>
      </c>
      <c r="AL606" s="303">
        <v>1573</v>
      </c>
      <c r="AM606" s="313">
        <f t="shared" si="319"/>
        <v>84977</v>
      </c>
      <c r="AN606" s="303">
        <v>11469</v>
      </c>
      <c r="AO606" s="303">
        <v>9346</v>
      </c>
      <c r="AP606" s="303">
        <v>8329</v>
      </c>
      <c r="AQ606" s="303">
        <v>4156</v>
      </c>
      <c r="AR606" s="303">
        <v>9603</v>
      </c>
      <c r="AS606" s="303">
        <v>4808</v>
      </c>
      <c r="AT606" s="303">
        <v>6269</v>
      </c>
      <c r="AU606" s="303">
        <v>6392</v>
      </c>
      <c r="AV606" s="303">
        <v>8037</v>
      </c>
      <c r="AW606" s="303">
        <v>16568</v>
      </c>
      <c r="AX606" s="313">
        <f t="shared" si="320"/>
        <v>243857</v>
      </c>
      <c r="AY606" s="303">
        <v>26960</v>
      </c>
      <c r="AZ606" s="303">
        <v>73804</v>
      </c>
      <c r="BA606" s="303">
        <v>16494</v>
      </c>
      <c r="BB606" s="303">
        <v>86566</v>
      </c>
      <c r="BC606" s="303">
        <v>40033</v>
      </c>
      <c r="BD606" s="313">
        <f t="shared" si="321"/>
        <v>46594</v>
      </c>
      <c r="BE606" s="303">
        <v>2362</v>
      </c>
      <c r="BF606" s="303">
        <v>19963</v>
      </c>
      <c r="BG606" s="303">
        <v>6970</v>
      </c>
      <c r="BH606" s="303">
        <v>4768</v>
      </c>
      <c r="BI606" s="303">
        <v>281</v>
      </c>
      <c r="BJ606" s="303">
        <v>1738</v>
      </c>
      <c r="BK606" s="303">
        <v>1560</v>
      </c>
      <c r="BL606" s="303">
        <v>8952</v>
      </c>
      <c r="BM606" s="313">
        <f t="shared" si="322"/>
        <v>110814</v>
      </c>
      <c r="BN606" s="303">
        <v>33050</v>
      </c>
      <c r="BO606" s="303">
        <v>18810</v>
      </c>
      <c r="BP606" s="303">
        <v>20128</v>
      </c>
      <c r="BQ606" s="303">
        <v>9853</v>
      </c>
      <c r="BR606" s="303">
        <v>28973</v>
      </c>
      <c r="BS606" s="313">
        <f t="shared" si="323"/>
        <v>137696</v>
      </c>
      <c r="BT606" s="348">
        <v>5333</v>
      </c>
      <c r="BU606" s="303">
        <v>17836</v>
      </c>
      <c r="BV606" s="303">
        <v>6514</v>
      </c>
      <c r="BW606" s="303">
        <v>1474</v>
      </c>
      <c r="BX606" s="303">
        <v>9286</v>
      </c>
      <c r="BY606" s="303">
        <v>17411</v>
      </c>
      <c r="BZ606" s="303">
        <v>16317</v>
      </c>
      <c r="CA606" s="303">
        <v>9114</v>
      </c>
      <c r="CB606" s="303">
        <v>15418</v>
      </c>
      <c r="CC606" s="303">
        <v>13196</v>
      </c>
      <c r="CD606" s="303">
        <v>17920</v>
      </c>
      <c r="CE606" s="303">
        <v>7877</v>
      </c>
      <c r="CF606" s="313">
        <f t="shared" si="324"/>
        <v>100750</v>
      </c>
      <c r="CG606" s="303">
        <v>5651</v>
      </c>
      <c r="CH606" s="303">
        <v>10949</v>
      </c>
      <c r="CI606" s="303">
        <v>6125</v>
      </c>
      <c r="CJ606" s="303">
        <v>8626</v>
      </c>
      <c r="CK606" s="303">
        <v>9851</v>
      </c>
      <c r="CL606" s="303">
        <v>2874</v>
      </c>
      <c r="CM606" s="303">
        <v>17741</v>
      </c>
      <c r="CN606" s="303">
        <v>3516</v>
      </c>
      <c r="CO606" s="303">
        <v>2684</v>
      </c>
      <c r="CP606" s="303">
        <v>7742</v>
      </c>
      <c r="CQ606" s="303">
        <v>12315</v>
      </c>
      <c r="CR606" s="303">
        <v>6768</v>
      </c>
      <c r="CS606" s="303">
        <v>5908</v>
      </c>
      <c r="CT606" s="313">
        <f t="shared" si="325"/>
        <v>161268</v>
      </c>
      <c r="CU606" s="303">
        <v>32750</v>
      </c>
      <c r="CV606" s="303">
        <v>34309</v>
      </c>
      <c r="CW606" s="303">
        <v>14480</v>
      </c>
      <c r="CX606" s="303">
        <v>25757</v>
      </c>
      <c r="CY606" s="303">
        <v>53972</v>
      </c>
      <c r="CZ606" s="313">
        <f t="shared" si="326"/>
        <v>47833</v>
      </c>
      <c r="DA606" s="303">
        <v>6070</v>
      </c>
      <c r="DB606" s="303">
        <v>6202</v>
      </c>
      <c r="DC606" s="303">
        <v>7050</v>
      </c>
      <c r="DD606" s="303">
        <v>7408</v>
      </c>
      <c r="DE606" s="303">
        <v>12113</v>
      </c>
      <c r="DF606" s="303">
        <v>8990</v>
      </c>
      <c r="DG606" s="313">
        <f t="shared" si="327"/>
        <v>1295794</v>
      </c>
      <c r="DH606" s="313">
        <f t="shared" si="328"/>
        <v>2988</v>
      </c>
      <c r="DI606" s="303">
        <v>260</v>
      </c>
      <c r="DJ606" s="303">
        <v>1103</v>
      </c>
      <c r="DK606" s="303">
        <v>1625</v>
      </c>
      <c r="DL606" s="314">
        <f t="shared" si="329"/>
        <v>6884</v>
      </c>
      <c r="DM606" s="303">
        <v>6663</v>
      </c>
      <c r="DN606" s="316">
        <v>221</v>
      </c>
      <c r="DO606" s="43"/>
      <c r="DP606" s="43"/>
      <c r="DQ606" s="43"/>
      <c r="DR606" s="43"/>
      <c r="DS606" s="43"/>
      <c r="DT606" s="43"/>
      <c r="DU606" s="43"/>
    </row>
    <row r="607" spans="1:125" s="6" customFormat="1" ht="22.5" customHeight="1">
      <c r="A607" s="178" t="s">
        <v>415</v>
      </c>
      <c r="B607" s="313"/>
      <c r="C607" s="303"/>
      <c r="D607" s="303"/>
      <c r="E607" s="303"/>
      <c r="F607" s="303"/>
      <c r="G607" s="303"/>
      <c r="H607" s="303"/>
      <c r="I607" s="303"/>
      <c r="J607" s="303"/>
      <c r="K607" s="303"/>
      <c r="L607" s="303"/>
      <c r="M607" s="303"/>
      <c r="N607" s="303"/>
      <c r="O607" s="313"/>
      <c r="P607" s="303"/>
      <c r="Q607" s="303"/>
      <c r="R607" s="303"/>
      <c r="S607" s="303"/>
      <c r="T607" s="303"/>
      <c r="U607" s="303"/>
      <c r="V607" s="303"/>
      <c r="W607" s="303"/>
      <c r="X607" s="313"/>
      <c r="Y607" s="303"/>
      <c r="Z607" s="303"/>
      <c r="AA607" s="303"/>
      <c r="AB607" s="303"/>
      <c r="AC607" s="313"/>
      <c r="AD607" s="303"/>
      <c r="AE607" s="303"/>
      <c r="AF607" s="303"/>
      <c r="AG607" s="303"/>
      <c r="AH607" s="303"/>
      <c r="AI607" s="303"/>
      <c r="AJ607" s="313"/>
      <c r="AK607" s="303"/>
      <c r="AL607" s="303"/>
      <c r="AM607" s="313"/>
      <c r="AN607" s="303"/>
      <c r="AO607" s="303"/>
      <c r="AP607" s="303"/>
      <c r="AQ607" s="303"/>
      <c r="AR607" s="303"/>
      <c r="AS607" s="303"/>
      <c r="AT607" s="303"/>
      <c r="AU607" s="303"/>
      <c r="AV607" s="303"/>
      <c r="AW607" s="303"/>
      <c r="AX607" s="313"/>
      <c r="AY607" s="303"/>
      <c r="AZ607" s="303"/>
      <c r="BA607" s="303"/>
      <c r="BB607" s="303"/>
      <c r="BC607" s="303"/>
      <c r="BD607" s="313"/>
      <c r="BE607" s="303"/>
      <c r="BF607" s="303"/>
      <c r="BG607" s="303"/>
      <c r="BH607" s="303"/>
      <c r="BI607" s="303"/>
      <c r="BJ607" s="303"/>
      <c r="BK607" s="303"/>
      <c r="BL607" s="303"/>
      <c r="BM607" s="313"/>
      <c r="BN607" s="303"/>
      <c r="BO607" s="303"/>
      <c r="BP607" s="303"/>
      <c r="BQ607" s="303"/>
      <c r="BR607" s="303"/>
      <c r="BS607" s="313"/>
      <c r="BT607" s="348"/>
      <c r="BU607" s="303"/>
      <c r="BV607" s="303"/>
      <c r="BW607" s="303"/>
      <c r="BX607" s="303"/>
      <c r="BY607" s="303"/>
      <c r="BZ607" s="303"/>
      <c r="CA607" s="303"/>
      <c r="CB607" s="303"/>
      <c r="CC607" s="303"/>
      <c r="CD607" s="303"/>
      <c r="CE607" s="303"/>
      <c r="CF607" s="313"/>
      <c r="CG607" s="303"/>
      <c r="CH607" s="303"/>
      <c r="CI607" s="303"/>
      <c r="CJ607" s="303"/>
      <c r="CK607" s="303"/>
      <c r="CL607" s="303"/>
      <c r="CM607" s="303"/>
      <c r="CN607" s="303"/>
      <c r="CO607" s="303"/>
      <c r="CP607" s="303"/>
      <c r="CQ607" s="303"/>
      <c r="CR607" s="303"/>
      <c r="CS607" s="303"/>
      <c r="CT607" s="313"/>
      <c r="CU607" s="303"/>
      <c r="CV607" s="303"/>
      <c r="CW607" s="303"/>
      <c r="CX607" s="303"/>
      <c r="CY607" s="303"/>
      <c r="CZ607" s="313"/>
      <c r="DA607" s="303"/>
      <c r="DB607" s="303"/>
      <c r="DC607" s="303"/>
      <c r="DD607" s="303"/>
      <c r="DE607" s="303"/>
      <c r="DF607" s="303"/>
      <c r="DG607" s="313"/>
      <c r="DH607" s="313"/>
      <c r="DI607" s="303"/>
      <c r="DJ607" s="303"/>
      <c r="DK607" s="303"/>
      <c r="DL607" s="314"/>
      <c r="DM607" s="303"/>
      <c r="DN607" s="316"/>
    </row>
    <row r="608" spans="1:125" s="6" customFormat="1" ht="17.100000000000001" customHeight="1">
      <c r="A608" s="125" t="s">
        <v>414</v>
      </c>
      <c r="B608" s="313">
        <f t="shared" ref="B608:B615" si="330">SUM(C608:N608)</f>
        <v>9013</v>
      </c>
      <c r="C608" s="303">
        <v>627</v>
      </c>
      <c r="D608" s="303">
        <v>339</v>
      </c>
      <c r="E608" s="303">
        <v>519</v>
      </c>
      <c r="F608" s="303">
        <v>298</v>
      </c>
      <c r="G608" s="303">
        <v>635</v>
      </c>
      <c r="H608" s="303">
        <v>1272</v>
      </c>
      <c r="I608" s="303">
        <v>536</v>
      </c>
      <c r="J608" s="303">
        <v>487</v>
      </c>
      <c r="K608" s="303">
        <v>604</v>
      </c>
      <c r="L608" s="303">
        <v>361</v>
      </c>
      <c r="M608" s="303">
        <v>1305</v>
      </c>
      <c r="N608" s="303">
        <v>2030</v>
      </c>
      <c r="O608" s="313">
        <f t="shared" ref="O608:O615" si="331">SUM(P608:W608)</f>
        <v>2513</v>
      </c>
      <c r="P608" s="303">
        <v>221</v>
      </c>
      <c r="Q608" s="303">
        <v>472</v>
      </c>
      <c r="R608" s="303">
        <v>543</v>
      </c>
      <c r="S608" s="303">
        <v>257</v>
      </c>
      <c r="T608" s="303">
        <v>175</v>
      </c>
      <c r="U608" s="303">
        <v>369</v>
      </c>
      <c r="V608" s="303">
        <v>428</v>
      </c>
      <c r="W608" s="303">
        <v>48</v>
      </c>
      <c r="X608" s="313">
        <f t="shared" ref="X608:X615" si="332">SUM(Y608:AB608)</f>
        <v>4024</v>
      </c>
      <c r="Y608" s="303">
        <v>830</v>
      </c>
      <c r="Z608" s="303">
        <v>1172</v>
      </c>
      <c r="AA608" s="303">
        <v>852</v>
      </c>
      <c r="AB608" s="303">
        <v>1170</v>
      </c>
      <c r="AC608" s="313">
        <f t="shared" ref="AC608:AC615" si="333">SUM(AD608:AI608)</f>
        <v>1847</v>
      </c>
      <c r="AD608" s="303">
        <v>196</v>
      </c>
      <c r="AE608" s="303">
        <v>186</v>
      </c>
      <c r="AF608" s="303">
        <v>242</v>
      </c>
      <c r="AG608" s="303">
        <v>359</v>
      </c>
      <c r="AH608" s="303">
        <v>503</v>
      </c>
      <c r="AI608" s="303">
        <v>361</v>
      </c>
      <c r="AJ608" s="313">
        <f t="shared" ref="AJ608:AJ615" si="334">SUM(AK608:AL608)</f>
        <v>610</v>
      </c>
      <c r="AK608" s="303">
        <v>267</v>
      </c>
      <c r="AL608" s="303">
        <v>343</v>
      </c>
      <c r="AM608" s="313">
        <f t="shared" ref="AM608:AM615" si="335">SUM(AN608:AW608)</f>
        <v>3166</v>
      </c>
      <c r="AN608" s="303">
        <v>210</v>
      </c>
      <c r="AO608" s="303">
        <v>296</v>
      </c>
      <c r="AP608" s="303">
        <v>225</v>
      </c>
      <c r="AQ608" s="303">
        <v>176</v>
      </c>
      <c r="AR608" s="303">
        <v>310</v>
      </c>
      <c r="AS608" s="303">
        <v>143</v>
      </c>
      <c r="AT608" s="303">
        <v>254</v>
      </c>
      <c r="AU608" s="303">
        <v>405</v>
      </c>
      <c r="AV608" s="303">
        <v>430</v>
      </c>
      <c r="AW608" s="303">
        <v>717</v>
      </c>
      <c r="AX608" s="313">
        <f t="shared" ref="AX608:AX615" si="336">SUM(AY608:BC608)</f>
        <v>4575</v>
      </c>
      <c r="AY608" s="303">
        <v>582</v>
      </c>
      <c r="AZ608" s="303">
        <v>1308</v>
      </c>
      <c r="BA608" s="303">
        <v>463</v>
      </c>
      <c r="BB608" s="303">
        <v>1385</v>
      </c>
      <c r="BC608" s="303">
        <v>837</v>
      </c>
      <c r="BD608" s="313">
        <f t="shared" ref="BD608:BD615" si="337">SUM(BE608:BL608)</f>
        <v>2077</v>
      </c>
      <c r="BE608" s="303">
        <v>301</v>
      </c>
      <c r="BF608" s="303">
        <v>702</v>
      </c>
      <c r="BG608" s="303">
        <v>298</v>
      </c>
      <c r="BH608" s="303">
        <v>173</v>
      </c>
      <c r="BI608" s="303">
        <v>63</v>
      </c>
      <c r="BJ608" s="303">
        <v>85</v>
      </c>
      <c r="BK608" s="303">
        <v>71</v>
      </c>
      <c r="BL608" s="303">
        <v>384</v>
      </c>
      <c r="BM608" s="313">
        <f t="shared" ref="BM608:BM615" si="338">SUM(BN608:BR608)</f>
        <v>3194</v>
      </c>
      <c r="BN608" s="303">
        <v>900</v>
      </c>
      <c r="BO608" s="303">
        <v>596</v>
      </c>
      <c r="BP608" s="303">
        <v>589</v>
      </c>
      <c r="BQ608" s="303">
        <v>312</v>
      </c>
      <c r="BR608" s="303">
        <v>797</v>
      </c>
      <c r="BS608" s="313">
        <f t="shared" ref="BS608:BS615" si="339">SUM(BT608:CE608)</f>
        <v>6998</v>
      </c>
      <c r="BT608" s="348">
        <v>163</v>
      </c>
      <c r="BU608" s="303">
        <v>885</v>
      </c>
      <c r="BV608" s="303">
        <v>365</v>
      </c>
      <c r="BW608" s="303">
        <v>81</v>
      </c>
      <c r="BX608" s="303">
        <v>388</v>
      </c>
      <c r="BY608" s="303">
        <v>1203</v>
      </c>
      <c r="BZ608" s="303">
        <v>1057</v>
      </c>
      <c r="CA608" s="303">
        <v>383</v>
      </c>
      <c r="CB608" s="303">
        <v>896</v>
      </c>
      <c r="CC608" s="303">
        <v>430</v>
      </c>
      <c r="CD608" s="303">
        <v>837</v>
      </c>
      <c r="CE608" s="303">
        <v>310</v>
      </c>
      <c r="CF608" s="313">
        <f t="shared" ref="CF608:CF615" si="340">SUM(CG608:CS608)</f>
        <v>6729</v>
      </c>
      <c r="CG608" s="303">
        <v>417</v>
      </c>
      <c r="CH608" s="303">
        <v>556</v>
      </c>
      <c r="CI608" s="303">
        <v>391</v>
      </c>
      <c r="CJ608" s="303">
        <v>554</v>
      </c>
      <c r="CK608" s="303">
        <v>721</v>
      </c>
      <c r="CL608" s="303">
        <v>219</v>
      </c>
      <c r="CM608" s="303">
        <v>903</v>
      </c>
      <c r="CN608" s="303">
        <v>213</v>
      </c>
      <c r="CO608" s="303">
        <v>409</v>
      </c>
      <c r="CP608" s="303">
        <v>859</v>
      </c>
      <c r="CQ608" s="303">
        <v>844</v>
      </c>
      <c r="CR608" s="303">
        <v>441</v>
      </c>
      <c r="CS608" s="303">
        <v>202</v>
      </c>
      <c r="CT608" s="313">
        <f t="shared" ref="CT608:CT615" si="341">SUM(CU608:CY608)</f>
        <v>4292</v>
      </c>
      <c r="CU608" s="303">
        <v>1037</v>
      </c>
      <c r="CV608" s="303">
        <v>745</v>
      </c>
      <c r="CW608" s="303">
        <v>363</v>
      </c>
      <c r="CX608" s="303">
        <v>534</v>
      </c>
      <c r="CY608" s="303">
        <v>1613</v>
      </c>
      <c r="CZ608" s="313">
        <f t="shared" ref="CZ608:CZ615" si="342">SUM(DA608:DF608)</f>
        <v>4087</v>
      </c>
      <c r="DA608" s="303">
        <v>533</v>
      </c>
      <c r="DB608" s="303">
        <v>1282</v>
      </c>
      <c r="DC608" s="303">
        <v>611</v>
      </c>
      <c r="DD608" s="303">
        <v>442</v>
      </c>
      <c r="DE608" s="303">
        <v>840</v>
      </c>
      <c r="DF608" s="303">
        <v>379</v>
      </c>
      <c r="DG608" s="313">
        <f t="shared" ref="DG608:DG615" si="343">AM608+BS608+B608+O608+X608+AC608+AJ608+BD608+CF608+AX608+BM608+CT608+CZ608</f>
        <v>53125</v>
      </c>
      <c r="DH608" s="313">
        <f t="shared" ref="DH608:DH615" si="344">SUM(DI608:DK608)</f>
        <v>145</v>
      </c>
      <c r="DI608" s="303">
        <v>54</v>
      </c>
      <c r="DJ608" s="303">
        <v>51</v>
      </c>
      <c r="DK608" s="303">
        <v>40</v>
      </c>
      <c r="DL608" s="314">
        <f t="shared" ref="DL608:DL615" si="345">SUM(DM608:DN608)</f>
        <v>355</v>
      </c>
      <c r="DM608" s="303">
        <v>253</v>
      </c>
      <c r="DN608" s="316">
        <v>102</v>
      </c>
      <c r="DO608" s="43"/>
      <c r="DP608" s="43"/>
      <c r="DQ608" s="43"/>
      <c r="DR608" s="43"/>
      <c r="DS608" s="43"/>
      <c r="DT608" s="43"/>
      <c r="DU608" s="43"/>
    </row>
    <row r="609" spans="1:128" s="6" customFormat="1" ht="17.100000000000001" customHeight="1">
      <c r="A609" s="180" t="s">
        <v>416</v>
      </c>
      <c r="B609" s="313">
        <f t="shared" si="330"/>
        <v>6557</v>
      </c>
      <c r="C609" s="303">
        <v>407</v>
      </c>
      <c r="D609" s="303">
        <v>215</v>
      </c>
      <c r="E609" s="303">
        <v>395</v>
      </c>
      <c r="F609" s="303">
        <v>220</v>
      </c>
      <c r="G609" s="303">
        <v>435</v>
      </c>
      <c r="H609" s="303">
        <v>915</v>
      </c>
      <c r="I609" s="303">
        <v>220</v>
      </c>
      <c r="J609" s="303">
        <v>360</v>
      </c>
      <c r="K609" s="303">
        <v>395</v>
      </c>
      <c r="L609" s="303">
        <v>131</v>
      </c>
      <c r="M609" s="303">
        <v>1086</v>
      </c>
      <c r="N609" s="303">
        <v>1778</v>
      </c>
      <c r="O609" s="313">
        <f t="shared" si="331"/>
        <v>1572</v>
      </c>
      <c r="P609" s="303">
        <v>90</v>
      </c>
      <c r="Q609" s="303">
        <v>290</v>
      </c>
      <c r="R609" s="303">
        <v>380</v>
      </c>
      <c r="S609" s="303">
        <v>176</v>
      </c>
      <c r="T609" s="303">
        <v>67</v>
      </c>
      <c r="U609" s="303">
        <v>211</v>
      </c>
      <c r="V609" s="303">
        <v>348</v>
      </c>
      <c r="W609" s="303">
        <v>10</v>
      </c>
      <c r="X609" s="313">
        <f t="shared" si="332"/>
        <v>2407</v>
      </c>
      <c r="Y609" s="303">
        <v>477</v>
      </c>
      <c r="Z609" s="303">
        <v>779</v>
      </c>
      <c r="AA609" s="303">
        <v>419</v>
      </c>
      <c r="AB609" s="303">
        <v>732</v>
      </c>
      <c r="AC609" s="313">
        <f t="shared" si="333"/>
        <v>838</v>
      </c>
      <c r="AD609" s="303">
        <v>80</v>
      </c>
      <c r="AE609" s="303">
        <v>91</v>
      </c>
      <c r="AF609" s="303">
        <v>148</v>
      </c>
      <c r="AG609" s="303">
        <v>131</v>
      </c>
      <c r="AH609" s="303">
        <v>271</v>
      </c>
      <c r="AI609" s="303">
        <v>117</v>
      </c>
      <c r="AJ609" s="313">
        <f t="shared" si="334"/>
        <v>567</v>
      </c>
      <c r="AK609" s="303">
        <v>259</v>
      </c>
      <c r="AL609" s="303">
        <v>308</v>
      </c>
      <c r="AM609" s="313">
        <f t="shared" si="335"/>
        <v>1627</v>
      </c>
      <c r="AN609" s="303">
        <v>97</v>
      </c>
      <c r="AO609" s="303">
        <v>183</v>
      </c>
      <c r="AP609" s="303">
        <v>90</v>
      </c>
      <c r="AQ609" s="303">
        <v>92</v>
      </c>
      <c r="AR609" s="303">
        <v>131</v>
      </c>
      <c r="AS609" s="303">
        <v>51</v>
      </c>
      <c r="AT609" s="303">
        <v>94</v>
      </c>
      <c r="AU609" s="303">
        <v>197</v>
      </c>
      <c r="AV609" s="303">
        <v>220</v>
      </c>
      <c r="AW609" s="303">
        <v>472</v>
      </c>
      <c r="AX609" s="313">
        <f t="shared" si="336"/>
        <v>1317</v>
      </c>
      <c r="AY609" s="303">
        <v>184</v>
      </c>
      <c r="AZ609" s="303">
        <v>243</v>
      </c>
      <c r="BA609" s="303">
        <v>126</v>
      </c>
      <c r="BB609" s="303">
        <v>460</v>
      </c>
      <c r="BC609" s="303">
        <v>304</v>
      </c>
      <c r="BD609" s="313">
        <f t="shared" si="337"/>
        <v>960</v>
      </c>
      <c r="BE609" s="303">
        <v>129</v>
      </c>
      <c r="BF609" s="303">
        <v>372</v>
      </c>
      <c r="BG609" s="303">
        <v>149</v>
      </c>
      <c r="BH609" s="303">
        <v>83</v>
      </c>
      <c r="BI609" s="303">
        <v>49</v>
      </c>
      <c r="BJ609" s="303">
        <v>30</v>
      </c>
      <c r="BK609" s="303">
        <v>39</v>
      </c>
      <c r="BL609" s="303">
        <v>109</v>
      </c>
      <c r="BM609" s="313">
        <f t="shared" si="338"/>
        <v>1859</v>
      </c>
      <c r="BN609" s="303">
        <v>583</v>
      </c>
      <c r="BO609" s="303">
        <v>311</v>
      </c>
      <c r="BP609" s="303">
        <v>389</v>
      </c>
      <c r="BQ609" s="303">
        <v>155</v>
      </c>
      <c r="BR609" s="303">
        <v>421</v>
      </c>
      <c r="BS609" s="313">
        <f t="shared" si="339"/>
        <v>4238</v>
      </c>
      <c r="BT609" s="348">
        <v>78</v>
      </c>
      <c r="BU609" s="303">
        <v>615</v>
      </c>
      <c r="BV609" s="303">
        <v>224</v>
      </c>
      <c r="BW609" s="303">
        <v>56</v>
      </c>
      <c r="BX609" s="303">
        <v>216</v>
      </c>
      <c r="BY609" s="303">
        <v>808</v>
      </c>
      <c r="BZ609" s="303">
        <v>742</v>
      </c>
      <c r="CA609" s="303">
        <v>170</v>
      </c>
      <c r="CB609" s="303">
        <v>540</v>
      </c>
      <c r="CC609" s="303">
        <v>239</v>
      </c>
      <c r="CD609" s="303">
        <v>390</v>
      </c>
      <c r="CE609" s="303">
        <v>160</v>
      </c>
      <c r="CF609" s="313">
        <f t="shared" si="340"/>
        <v>4620</v>
      </c>
      <c r="CG609" s="303">
        <v>288</v>
      </c>
      <c r="CH609" s="303">
        <v>337</v>
      </c>
      <c r="CI609" s="303">
        <v>307</v>
      </c>
      <c r="CJ609" s="303">
        <v>389</v>
      </c>
      <c r="CK609" s="303">
        <v>411</v>
      </c>
      <c r="CL609" s="303">
        <v>151</v>
      </c>
      <c r="CM609" s="303">
        <v>651</v>
      </c>
      <c r="CN609" s="303">
        <v>134</v>
      </c>
      <c r="CO609" s="303">
        <v>350</v>
      </c>
      <c r="CP609" s="303">
        <v>646</v>
      </c>
      <c r="CQ609" s="303">
        <v>575</v>
      </c>
      <c r="CR609" s="303">
        <v>283</v>
      </c>
      <c r="CS609" s="303">
        <v>98</v>
      </c>
      <c r="CT609" s="313">
        <f t="shared" si="341"/>
        <v>2626</v>
      </c>
      <c r="CU609" s="303">
        <v>645</v>
      </c>
      <c r="CV609" s="303">
        <v>425</v>
      </c>
      <c r="CW609" s="303">
        <v>208</v>
      </c>
      <c r="CX609" s="303">
        <v>287</v>
      </c>
      <c r="CY609" s="303">
        <v>1061</v>
      </c>
      <c r="CZ609" s="313">
        <f t="shared" si="342"/>
        <v>2989</v>
      </c>
      <c r="DA609" s="303">
        <v>387</v>
      </c>
      <c r="DB609" s="303">
        <v>1084</v>
      </c>
      <c r="DC609" s="303">
        <v>490</v>
      </c>
      <c r="DD609" s="303">
        <v>269</v>
      </c>
      <c r="DE609" s="303">
        <v>571</v>
      </c>
      <c r="DF609" s="303">
        <v>188</v>
      </c>
      <c r="DG609" s="313">
        <f t="shared" si="343"/>
        <v>32177</v>
      </c>
      <c r="DH609" s="313">
        <f t="shared" si="344"/>
        <v>111</v>
      </c>
      <c r="DI609" s="303">
        <v>48</v>
      </c>
      <c r="DJ609" s="303">
        <v>39</v>
      </c>
      <c r="DK609" s="303">
        <v>24</v>
      </c>
      <c r="DL609" s="314">
        <f t="shared" si="345"/>
        <v>267</v>
      </c>
      <c r="DM609" s="303">
        <v>174</v>
      </c>
      <c r="DN609" s="316">
        <v>93</v>
      </c>
      <c r="DO609" s="43"/>
      <c r="DP609" s="43"/>
      <c r="DQ609" s="43"/>
      <c r="DR609" s="43"/>
      <c r="DS609" s="43"/>
      <c r="DT609" s="43"/>
      <c r="DU609" s="43"/>
    </row>
    <row r="610" spans="1:128" s="6" customFormat="1" ht="17.100000000000001" customHeight="1">
      <c r="A610" s="179" t="s">
        <v>660</v>
      </c>
      <c r="B610" s="313">
        <f t="shared" si="330"/>
        <v>273861</v>
      </c>
      <c r="C610" s="303">
        <v>14563</v>
      </c>
      <c r="D610" s="303">
        <v>9777</v>
      </c>
      <c r="E610" s="303">
        <v>13140</v>
      </c>
      <c r="F610" s="303">
        <v>8672</v>
      </c>
      <c r="G610" s="303">
        <v>18705</v>
      </c>
      <c r="H610" s="303">
        <v>36135</v>
      </c>
      <c r="I610" s="303">
        <v>11707</v>
      </c>
      <c r="J610" s="303">
        <v>16118</v>
      </c>
      <c r="K610" s="303">
        <v>18030</v>
      </c>
      <c r="L610" s="303">
        <v>6796</v>
      </c>
      <c r="M610" s="303">
        <v>48443</v>
      </c>
      <c r="N610" s="303">
        <v>71775</v>
      </c>
      <c r="O610" s="313">
        <f t="shared" si="331"/>
        <v>71810</v>
      </c>
      <c r="P610" s="303">
        <v>4415</v>
      </c>
      <c r="Q610" s="303">
        <v>12945</v>
      </c>
      <c r="R610" s="303">
        <v>13311</v>
      </c>
      <c r="S610" s="303">
        <v>9094</v>
      </c>
      <c r="T610" s="303">
        <v>3394</v>
      </c>
      <c r="U610" s="303">
        <v>9136</v>
      </c>
      <c r="V610" s="303">
        <v>18213</v>
      </c>
      <c r="W610" s="303">
        <v>1302</v>
      </c>
      <c r="X610" s="313">
        <f t="shared" si="332"/>
        <v>95096</v>
      </c>
      <c r="Y610" s="303">
        <v>18036</v>
      </c>
      <c r="Z610" s="303">
        <v>28998</v>
      </c>
      <c r="AA610" s="303">
        <v>19074</v>
      </c>
      <c r="AB610" s="303">
        <v>28988</v>
      </c>
      <c r="AC610" s="313">
        <f t="shared" si="333"/>
        <v>43197</v>
      </c>
      <c r="AD610" s="303">
        <v>4631</v>
      </c>
      <c r="AE610" s="303">
        <v>4703</v>
      </c>
      <c r="AF610" s="303">
        <v>5520</v>
      </c>
      <c r="AG610" s="303">
        <v>7989</v>
      </c>
      <c r="AH610" s="303">
        <v>11406</v>
      </c>
      <c r="AI610" s="303">
        <v>8948</v>
      </c>
      <c r="AJ610" s="313">
        <f t="shared" si="334"/>
        <v>19519</v>
      </c>
      <c r="AK610" s="303">
        <v>9308</v>
      </c>
      <c r="AL610" s="303">
        <v>10211</v>
      </c>
      <c r="AM610" s="313">
        <f t="shared" si="335"/>
        <v>79970</v>
      </c>
      <c r="AN610" s="303">
        <v>4469</v>
      </c>
      <c r="AO610" s="303">
        <v>6685</v>
      </c>
      <c r="AP610" s="303">
        <v>5291</v>
      </c>
      <c r="AQ610" s="303">
        <v>3860</v>
      </c>
      <c r="AR610" s="303">
        <v>8126</v>
      </c>
      <c r="AS610" s="303">
        <v>3449</v>
      </c>
      <c r="AT610" s="303">
        <v>5541</v>
      </c>
      <c r="AU610" s="303">
        <v>9528</v>
      </c>
      <c r="AV610" s="303">
        <v>12281</v>
      </c>
      <c r="AW610" s="303">
        <v>20740</v>
      </c>
      <c r="AX610" s="313">
        <f t="shared" si="336"/>
        <v>98173</v>
      </c>
      <c r="AY610" s="303">
        <v>10974</v>
      </c>
      <c r="AZ610" s="303">
        <v>28806</v>
      </c>
      <c r="BA610" s="303">
        <v>9224</v>
      </c>
      <c r="BB610" s="303">
        <v>31844</v>
      </c>
      <c r="BC610" s="303">
        <v>17325</v>
      </c>
      <c r="BD610" s="313">
        <f t="shared" si="337"/>
        <v>50445</v>
      </c>
      <c r="BE610" s="303">
        <v>6226</v>
      </c>
      <c r="BF610" s="303">
        <v>17424</v>
      </c>
      <c r="BG610" s="303">
        <v>8738</v>
      </c>
      <c r="BH610" s="303">
        <v>3944</v>
      </c>
      <c r="BI610" s="303">
        <v>2294</v>
      </c>
      <c r="BJ610" s="303">
        <v>1877</v>
      </c>
      <c r="BK610" s="303">
        <v>1793</v>
      </c>
      <c r="BL610" s="303">
        <v>8149</v>
      </c>
      <c r="BM610" s="313">
        <f t="shared" si="338"/>
        <v>71158</v>
      </c>
      <c r="BN610" s="303">
        <v>19770</v>
      </c>
      <c r="BO610" s="303">
        <v>12964</v>
      </c>
      <c r="BP610" s="303">
        <v>13116</v>
      </c>
      <c r="BQ610" s="303">
        <v>6197</v>
      </c>
      <c r="BR610" s="303">
        <v>19111</v>
      </c>
      <c r="BS610" s="313">
        <f t="shared" si="339"/>
        <v>187322</v>
      </c>
      <c r="BT610" s="348">
        <v>3482</v>
      </c>
      <c r="BU610" s="303">
        <v>21737</v>
      </c>
      <c r="BV610" s="303">
        <v>9719</v>
      </c>
      <c r="BW610" s="303">
        <v>2086</v>
      </c>
      <c r="BX610" s="303">
        <v>10149</v>
      </c>
      <c r="BY610" s="303">
        <v>36831</v>
      </c>
      <c r="BZ610" s="303">
        <v>32137</v>
      </c>
      <c r="CA610" s="303">
        <v>9741</v>
      </c>
      <c r="CB610" s="303">
        <v>22015</v>
      </c>
      <c r="CC610" s="303">
        <v>8631</v>
      </c>
      <c r="CD610" s="303">
        <v>21779</v>
      </c>
      <c r="CE610" s="303">
        <v>9015</v>
      </c>
      <c r="CF610" s="313">
        <f t="shared" si="340"/>
        <v>171423</v>
      </c>
      <c r="CG610" s="303">
        <v>10229</v>
      </c>
      <c r="CH610" s="303">
        <v>13507</v>
      </c>
      <c r="CI610" s="303">
        <v>11772</v>
      </c>
      <c r="CJ610" s="303">
        <v>14766</v>
      </c>
      <c r="CK610" s="303">
        <v>15504</v>
      </c>
      <c r="CL610" s="303">
        <v>5611</v>
      </c>
      <c r="CM610" s="303">
        <v>23366</v>
      </c>
      <c r="CN610" s="303">
        <v>4997</v>
      </c>
      <c r="CO610" s="303">
        <v>10864</v>
      </c>
      <c r="CP610" s="303">
        <v>24406</v>
      </c>
      <c r="CQ610" s="303">
        <v>20822</v>
      </c>
      <c r="CR610" s="303">
        <v>10388</v>
      </c>
      <c r="CS610" s="303">
        <v>5191</v>
      </c>
      <c r="CT610" s="313">
        <f t="shared" si="341"/>
        <v>100867</v>
      </c>
      <c r="CU610" s="303">
        <v>23345</v>
      </c>
      <c r="CV610" s="303">
        <v>16220</v>
      </c>
      <c r="CW610" s="303">
        <v>8379</v>
      </c>
      <c r="CX610" s="303">
        <v>12515</v>
      </c>
      <c r="CY610" s="303">
        <v>40408</v>
      </c>
      <c r="CZ610" s="313">
        <f t="shared" si="342"/>
        <v>122615</v>
      </c>
      <c r="DA610" s="303">
        <v>15036</v>
      </c>
      <c r="DB610" s="303">
        <v>40244</v>
      </c>
      <c r="DC610" s="303">
        <v>21579</v>
      </c>
      <c r="DD610" s="303">
        <v>9602</v>
      </c>
      <c r="DE610" s="303">
        <v>26702</v>
      </c>
      <c r="DF610" s="303">
        <v>9452</v>
      </c>
      <c r="DG610" s="313">
        <f t="shared" si="343"/>
        <v>1385456</v>
      </c>
      <c r="DH610" s="313">
        <f t="shared" si="344"/>
        <v>4417</v>
      </c>
      <c r="DI610" s="303">
        <v>1663</v>
      </c>
      <c r="DJ610" s="303">
        <v>1436</v>
      </c>
      <c r="DK610" s="303">
        <v>1318</v>
      </c>
      <c r="DL610" s="314">
        <f t="shared" si="345"/>
        <v>8872</v>
      </c>
      <c r="DM610" s="303">
        <v>6454</v>
      </c>
      <c r="DN610" s="316">
        <v>2418</v>
      </c>
      <c r="DO610" s="43"/>
      <c r="DP610" s="43"/>
      <c r="DQ610" s="43"/>
      <c r="DR610" s="43"/>
      <c r="DS610" s="43"/>
      <c r="DT610" s="43"/>
      <c r="DU610" s="43"/>
    </row>
    <row r="611" spans="1:128" s="6" customFormat="1" ht="17.100000000000001" customHeight="1">
      <c r="A611" s="180" t="s">
        <v>258</v>
      </c>
      <c r="B611" s="313">
        <f t="shared" si="330"/>
        <v>5981</v>
      </c>
      <c r="C611" s="303">
        <v>430</v>
      </c>
      <c r="D611" s="303">
        <v>440</v>
      </c>
      <c r="E611" s="303">
        <v>117</v>
      </c>
      <c r="F611" s="303">
        <v>228</v>
      </c>
      <c r="G611" s="303">
        <v>667</v>
      </c>
      <c r="H611" s="303">
        <v>1268</v>
      </c>
      <c r="I611" s="303">
        <v>562</v>
      </c>
      <c r="J611" s="303">
        <v>286</v>
      </c>
      <c r="K611" s="303">
        <v>360</v>
      </c>
      <c r="L611" s="303">
        <v>340</v>
      </c>
      <c r="M611" s="303">
        <v>241</v>
      </c>
      <c r="N611" s="303">
        <v>1042</v>
      </c>
      <c r="O611" s="313">
        <f t="shared" si="331"/>
        <v>5157</v>
      </c>
      <c r="P611" s="303">
        <v>273</v>
      </c>
      <c r="Q611" s="303">
        <v>417</v>
      </c>
      <c r="R611" s="303">
        <v>523</v>
      </c>
      <c r="S611" s="303">
        <v>1060</v>
      </c>
      <c r="T611" s="303">
        <v>406</v>
      </c>
      <c r="U611" s="303">
        <v>230</v>
      </c>
      <c r="V611" s="303">
        <v>2196</v>
      </c>
      <c r="W611" s="303">
        <v>52</v>
      </c>
      <c r="X611" s="313">
        <f t="shared" si="332"/>
        <v>3866</v>
      </c>
      <c r="Y611" s="303">
        <v>868</v>
      </c>
      <c r="Z611" s="303">
        <v>716</v>
      </c>
      <c r="AA611" s="303">
        <v>1090</v>
      </c>
      <c r="AB611" s="303">
        <v>1192</v>
      </c>
      <c r="AC611" s="313">
        <f t="shared" si="333"/>
        <v>3540</v>
      </c>
      <c r="AD611" s="303">
        <v>210</v>
      </c>
      <c r="AE611" s="303">
        <v>308</v>
      </c>
      <c r="AF611" s="303">
        <v>325</v>
      </c>
      <c r="AG611" s="303">
        <v>631</v>
      </c>
      <c r="AH611" s="303">
        <v>824</v>
      </c>
      <c r="AI611" s="303">
        <v>1242</v>
      </c>
      <c r="AJ611" s="313">
        <f t="shared" si="334"/>
        <v>15</v>
      </c>
      <c r="AK611" s="303">
        <v>0</v>
      </c>
      <c r="AL611" s="303">
        <v>15</v>
      </c>
      <c r="AM611" s="313">
        <f t="shared" si="335"/>
        <v>3705</v>
      </c>
      <c r="AN611" s="303">
        <v>226</v>
      </c>
      <c r="AO611" s="303">
        <v>479</v>
      </c>
      <c r="AP611" s="303">
        <v>365</v>
      </c>
      <c r="AQ611" s="303">
        <v>254</v>
      </c>
      <c r="AR611" s="303">
        <v>715</v>
      </c>
      <c r="AS611" s="303">
        <v>292</v>
      </c>
      <c r="AT611" s="303">
        <v>134</v>
      </c>
      <c r="AU611" s="303">
        <v>47</v>
      </c>
      <c r="AV611" s="303">
        <v>569</v>
      </c>
      <c r="AW611" s="303">
        <v>624</v>
      </c>
      <c r="AX611" s="313">
        <f t="shared" si="336"/>
        <v>9755</v>
      </c>
      <c r="AY611" s="303">
        <v>1386</v>
      </c>
      <c r="AZ611" s="303">
        <v>3187</v>
      </c>
      <c r="BA611" s="303">
        <v>1440</v>
      </c>
      <c r="BB611" s="303">
        <v>1946</v>
      </c>
      <c r="BC611" s="303">
        <v>1796</v>
      </c>
      <c r="BD611" s="313">
        <f t="shared" si="337"/>
        <v>4879</v>
      </c>
      <c r="BE611" s="303">
        <v>10</v>
      </c>
      <c r="BF611" s="303">
        <v>1755</v>
      </c>
      <c r="BG611" s="303">
        <v>868</v>
      </c>
      <c r="BH611" s="303">
        <v>295</v>
      </c>
      <c r="BI611" s="303">
        <v>38</v>
      </c>
      <c r="BJ611" s="303">
        <v>295</v>
      </c>
      <c r="BK611" s="303">
        <v>384</v>
      </c>
      <c r="BL611" s="303">
        <v>1234</v>
      </c>
      <c r="BM611" s="313">
        <f t="shared" si="338"/>
        <v>5599</v>
      </c>
      <c r="BN611" s="303">
        <v>1018</v>
      </c>
      <c r="BO611" s="303">
        <v>1382</v>
      </c>
      <c r="BP611" s="303">
        <v>892</v>
      </c>
      <c r="BQ611" s="303">
        <v>668</v>
      </c>
      <c r="BR611" s="303">
        <v>1639</v>
      </c>
      <c r="BS611" s="313">
        <f t="shared" si="339"/>
        <v>6118</v>
      </c>
      <c r="BT611" s="348">
        <v>203</v>
      </c>
      <c r="BU611" s="303">
        <v>556</v>
      </c>
      <c r="BV611" s="303">
        <v>305</v>
      </c>
      <c r="BW611" s="303">
        <v>25</v>
      </c>
      <c r="BX611" s="303">
        <v>299</v>
      </c>
      <c r="BY611" s="303">
        <v>1295</v>
      </c>
      <c r="BZ611" s="303">
        <v>645</v>
      </c>
      <c r="CA611" s="303">
        <v>460</v>
      </c>
      <c r="CB611" s="303">
        <v>638</v>
      </c>
      <c r="CC611" s="303">
        <v>615</v>
      </c>
      <c r="CD611" s="303">
        <v>660</v>
      </c>
      <c r="CE611" s="303">
        <v>417</v>
      </c>
      <c r="CF611" s="313">
        <f t="shared" si="340"/>
        <v>4540</v>
      </c>
      <c r="CG611" s="303">
        <v>366</v>
      </c>
      <c r="CH611" s="303">
        <v>349</v>
      </c>
      <c r="CI611" s="303">
        <v>187</v>
      </c>
      <c r="CJ611" s="303">
        <v>179</v>
      </c>
      <c r="CK611" s="303">
        <v>854</v>
      </c>
      <c r="CL611" s="303">
        <v>246</v>
      </c>
      <c r="CM611" s="303">
        <v>638</v>
      </c>
      <c r="CN611" s="303">
        <v>114</v>
      </c>
      <c r="CO611" s="303">
        <v>62</v>
      </c>
      <c r="CP611" s="303">
        <v>494</v>
      </c>
      <c r="CQ611" s="303">
        <v>285</v>
      </c>
      <c r="CR611" s="303">
        <v>538</v>
      </c>
      <c r="CS611" s="303">
        <v>228</v>
      </c>
      <c r="CT611" s="313">
        <f t="shared" si="341"/>
        <v>5583</v>
      </c>
      <c r="CU611" s="303">
        <v>1601</v>
      </c>
      <c r="CV611" s="303">
        <v>947</v>
      </c>
      <c r="CW611" s="303">
        <v>689</v>
      </c>
      <c r="CX611" s="303">
        <v>716</v>
      </c>
      <c r="CY611" s="303">
        <v>1630</v>
      </c>
      <c r="CZ611" s="313">
        <f t="shared" si="342"/>
        <v>1229</v>
      </c>
      <c r="DA611" s="303">
        <v>187</v>
      </c>
      <c r="DB611" s="303">
        <v>305</v>
      </c>
      <c r="DC611" s="303">
        <v>114</v>
      </c>
      <c r="DD611" s="303">
        <v>147</v>
      </c>
      <c r="DE611" s="303">
        <v>216</v>
      </c>
      <c r="DF611" s="303">
        <v>260</v>
      </c>
      <c r="DG611" s="313">
        <f t="shared" si="343"/>
        <v>59967</v>
      </c>
      <c r="DH611" s="313">
        <f t="shared" si="344"/>
        <v>16</v>
      </c>
      <c r="DI611" s="303">
        <v>0</v>
      </c>
      <c r="DJ611" s="303">
        <v>0</v>
      </c>
      <c r="DK611" s="303">
        <v>16</v>
      </c>
      <c r="DL611" s="314">
        <f t="shared" si="345"/>
        <v>42</v>
      </c>
      <c r="DM611" s="303">
        <v>5</v>
      </c>
      <c r="DN611" s="316">
        <v>37</v>
      </c>
      <c r="DO611" s="43"/>
      <c r="DP611" s="43"/>
      <c r="DQ611" s="43"/>
      <c r="DR611" s="43"/>
      <c r="DS611" s="43"/>
      <c r="DT611" s="43"/>
      <c r="DU611" s="43"/>
    </row>
    <row r="612" spans="1:128" s="6" customFormat="1" ht="17.100000000000001" customHeight="1">
      <c r="A612" s="180" t="s">
        <v>259</v>
      </c>
      <c r="B612" s="313">
        <f t="shared" si="330"/>
        <v>129467</v>
      </c>
      <c r="C612" s="303">
        <v>7789</v>
      </c>
      <c r="D612" s="303">
        <v>3753</v>
      </c>
      <c r="E612" s="303">
        <v>5481</v>
      </c>
      <c r="F612" s="303">
        <v>4260</v>
      </c>
      <c r="G612" s="303">
        <v>9242</v>
      </c>
      <c r="H612" s="303">
        <v>18627</v>
      </c>
      <c r="I612" s="303">
        <v>6097</v>
      </c>
      <c r="J612" s="303">
        <v>6978</v>
      </c>
      <c r="K612" s="303">
        <v>10282</v>
      </c>
      <c r="L612" s="303">
        <v>3983</v>
      </c>
      <c r="M612" s="303">
        <v>19212</v>
      </c>
      <c r="N612" s="303">
        <v>33763</v>
      </c>
      <c r="O612" s="313">
        <f t="shared" si="331"/>
        <v>38383</v>
      </c>
      <c r="P612" s="303">
        <v>2088</v>
      </c>
      <c r="Q612" s="303">
        <v>7653</v>
      </c>
      <c r="R612" s="303">
        <v>6151</v>
      </c>
      <c r="S612" s="303">
        <v>4363</v>
      </c>
      <c r="T612" s="303">
        <v>1953</v>
      </c>
      <c r="U612" s="303">
        <v>4678</v>
      </c>
      <c r="V612" s="303">
        <v>10915</v>
      </c>
      <c r="W612" s="303">
        <v>582</v>
      </c>
      <c r="X612" s="313">
        <f t="shared" si="332"/>
        <v>49830</v>
      </c>
      <c r="Y612" s="303">
        <v>10254</v>
      </c>
      <c r="Z612" s="303">
        <v>14140</v>
      </c>
      <c r="AA612" s="303">
        <v>9793</v>
      </c>
      <c r="AB612" s="303">
        <v>15643</v>
      </c>
      <c r="AC612" s="313">
        <f t="shared" si="333"/>
        <v>25703</v>
      </c>
      <c r="AD612" s="303">
        <v>2456</v>
      </c>
      <c r="AE612" s="303">
        <v>2691</v>
      </c>
      <c r="AF612" s="303">
        <v>2985</v>
      </c>
      <c r="AG612" s="303">
        <v>4778</v>
      </c>
      <c r="AH612" s="303">
        <v>6995</v>
      </c>
      <c r="AI612" s="303">
        <v>5798</v>
      </c>
      <c r="AJ612" s="313">
        <f t="shared" si="334"/>
        <v>2859</v>
      </c>
      <c r="AK612" s="303">
        <v>1208</v>
      </c>
      <c r="AL612" s="303">
        <v>1651</v>
      </c>
      <c r="AM612" s="313">
        <f t="shared" si="335"/>
        <v>44061</v>
      </c>
      <c r="AN612" s="303">
        <v>2500</v>
      </c>
      <c r="AO612" s="303">
        <v>3866</v>
      </c>
      <c r="AP612" s="303">
        <v>2770</v>
      </c>
      <c r="AQ612" s="303">
        <v>2096</v>
      </c>
      <c r="AR612" s="303">
        <v>4772</v>
      </c>
      <c r="AS612" s="303">
        <v>1677</v>
      </c>
      <c r="AT612" s="303">
        <v>3598</v>
      </c>
      <c r="AU612" s="303">
        <v>4432</v>
      </c>
      <c r="AV612" s="303">
        <v>6525</v>
      </c>
      <c r="AW612" s="303">
        <v>11825</v>
      </c>
      <c r="AX612" s="313">
        <f t="shared" si="336"/>
        <v>58493</v>
      </c>
      <c r="AY612" s="303">
        <v>6376</v>
      </c>
      <c r="AZ612" s="303">
        <v>18120</v>
      </c>
      <c r="BA612" s="303">
        <v>5218</v>
      </c>
      <c r="BB612" s="303">
        <v>18603</v>
      </c>
      <c r="BC612" s="303">
        <v>10176</v>
      </c>
      <c r="BD612" s="313">
        <f t="shared" si="337"/>
        <v>24794</v>
      </c>
      <c r="BE612" s="303">
        <v>1117</v>
      </c>
      <c r="BF612" s="303">
        <v>9790</v>
      </c>
      <c r="BG612" s="303">
        <v>4625</v>
      </c>
      <c r="BH612" s="303">
        <v>1826</v>
      </c>
      <c r="BI612" s="303">
        <v>1028</v>
      </c>
      <c r="BJ612" s="303">
        <v>1155</v>
      </c>
      <c r="BK612" s="303">
        <v>575</v>
      </c>
      <c r="BL612" s="303">
        <v>4678</v>
      </c>
      <c r="BM612" s="313">
        <f t="shared" si="338"/>
        <v>40909</v>
      </c>
      <c r="BN612" s="303">
        <v>10690</v>
      </c>
      <c r="BO612" s="303">
        <v>7246</v>
      </c>
      <c r="BP612" s="303">
        <v>7223</v>
      </c>
      <c r="BQ612" s="303">
        <v>3911</v>
      </c>
      <c r="BR612" s="303">
        <v>11839</v>
      </c>
      <c r="BS612" s="313">
        <f t="shared" si="339"/>
        <v>84073</v>
      </c>
      <c r="BT612" s="348">
        <v>1897</v>
      </c>
      <c r="BU612" s="303">
        <v>10995</v>
      </c>
      <c r="BV612" s="303">
        <v>5146</v>
      </c>
      <c r="BW612" s="303">
        <v>1073</v>
      </c>
      <c r="BX612" s="303">
        <v>5715</v>
      </c>
      <c r="BY612" s="303">
        <v>13352</v>
      </c>
      <c r="BZ612" s="303">
        <v>10183</v>
      </c>
      <c r="CA612" s="303">
        <v>5729</v>
      </c>
      <c r="CB612" s="303">
        <v>9064</v>
      </c>
      <c r="CC612" s="303">
        <v>5254</v>
      </c>
      <c r="CD612" s="303">
        <v>10369</v>
      </c>
      <c r="CE612" s="303">
        <v>5296</v>
      </c>
      <c r="CF612" s="313">
        <f t="shared" si="340"/>
        <v>78246</v>
      </c>
      <c r="CG612" s="303">
        <v>5727</v>
      </c>
      <c r="CH612" s="303">
        <v>6216</v>
      </c>
      <c r="CI612" s="303">
        <v>6036</v>
      </c>
      <c r="CJ612" s="303">
        <v>6119</v>
      </c>
      <c r="CK612" s="303">
        <v>6836</v>
      </c>
      <c r="CL612" s="303">
        <v>3086</v>
      </c>
      <c r="CM612" s="303">
        <v>10755</v>
      </c>
      <c r="CN612" s="303">
        <v>2481</v>
      </c>
      <c r="CO612" s="303">
        <v>4771</v>
      </c>
      <c r="CP612" s="303">
        <v>10050</v>
      </c>
      <c r="CQ612" s="303">
        <v>7883</v>
      </c>
      <c r="CR612" s="303">
        <v>5494</v>
      </c>
      <c r="CS612" s="303">
        <v>2792</v>
      </c>
      <c r="CT612" s="313">
        <f t="shared" si="341"/>
        <v>57888</v>
      </c>
      <c r="CU612" s="303">
        <v>13300</v>
      </c>
      <c r="CV612" s="303">
        <v>10161</v>
      </c>
      <c r="CW612" s="303">
        <v>4427</v>
      </c>
      <c r="CX612" s="303">
        <v>7546</v>
      </c>
      <c r="CY612" s="303">
        <v>22454</v>
      </c>
      <c r="CZ612" s="313">
        <f t="shared" si="342"/>
        <v>52181</v>
      </c>
      <c r="DA612" s="303">
        <v>6007</v>
      </c>
      <c r="DB612" s="303">
        <v>17505</v>
      </c>
      <c r="DC612" s="303">
        <v>9457</v>
      </c>
      <c r="DD612" s="303">
        <v>3356</v>
      </c>
      <c r="DE612" s="303">
        <v>11595</v>
      </c>
      <c r="DF612" s="303">
        <v>4261</v>
      </c>
      <c r="DG612" s="313">
        <f t="shared" si="343"/>
        <v>686887</v>
      </c>
      <c r="DH612" s="313">
        <f t="shared" si="344"/>
        <v>1895</v>
      </c>
      <c r="DI612" s="303">
        <v>647</v>
      </c>
      <c r="DJ612" s="303">
        <v>596</v>
      </c>
      <c r="DK612" s="303">
        <v>652</v>
      </c>
      <c r="DL612" s="314">
        <f t="shared" si="345"/>
        <v>2983</v>
      </c>
      <c r="DM612" s="303">
        <v>2268</v>
      </c>
      <c r="DN612" s="316">
        <v>715</v>
      </c>
      <c r="DO612" s="43"/>
      <c r="DP612" s="43"/>
      <c r="DQ612" s="43"/>
      <c r="DR612" s="43"/>
      <c r="DS612" s="43"/>
      <c r="DT612" s="43"/>
      <c r="DU612" s="43"/>
    </row>
    <row r="613" spans="1:128" s="6" customFormat="1" ht="17.100000000000001" customHeight="1">
      <c r="A613" s="284" t="s">
        <v>260</v>
      </c>
      <c r="B613" s="313">
        <f t="shared" si="330"/>
        <v>138413</v>
      </c>
      <c r="C613" s="303">
        <v>6344</v>
      </c>
      <c r="D613" s="303">
        <v>5584</v>
      </c>
      <c r="E613" s="303">
        <v>7542</v>
      </c>
      <c r="F613" s="303">
        <v>4184</v>
      </c>
      <c r="G613" s="303">
        <v>8796</v>
      </c>
      <c r="H613" s="303">
        <v>16240</v>
      </c>
      <c r="I613" s="303">
        <v>5048</v>
      </c>
      <c r="J613" s="303">
        <v>8854</v>
      </c>
      <c r="K613" s="303">
        <v>7388</v>
      </c>
      <c r="L613" s="303">
        <v>2473</v>
      </c>
      <c r="M613" s="303">
        <v>28990</v>
      </c>
      <c r="N613" s="303">
        <v>36970</v>
      </c>
      <c r="O613" s="313">
        <f t="shared" si="331"/>
        <v>28270</v>
      </c>
      <c r="P613" s="303">
        <v>2054</v>
      </c>
      <c r="Q613" s="303">
        <v>4875</v>
      </c>
      <c r="R613" s="303">
        <v>6637</v>
      </c>
      <c r="S613" s="303">
        <v>3671</v>
      </c>
      <c r="T613" s="303">
        <v>1035</v>
      </c>
      <c r="U613" s="303">
        <v>4228</v>
      </c>
      <c r="V613" s="303">
        <v>5102</v>
      </c>
      <c r="W613" s="303">
        <v>668</v>
      </c>
      <c r="X613" s="313">
        <f t="shared" si="332"/>
        <v>41400</v>
      </c>
      <c r="Y613" s="303">
        <v>6914</v>
      </c>
      <c r="Z613" s="303">
        <v>14142</v>
      </c>
      <c r="AA613" s="303">
        <v>8191</v>
      </c>
      <c r="AB613" s="303">
        <v>12153</v>
      </c>
      <c r="AC613" s="313">
        <f t="shared" si="333"/>
        <v>13954</v>
      </c>
      <c r="AD613" s="303">
        <v>1965</v>
      </c>
      <c r="AE613" s="303">
        <v>1704</v>
      </c>
      <c r="AF613" s="303">
        <v>2210</v>
      </c>
      <c r="AG613" s="303">
        <v>2580</v>
      </c>
      <c r="AH613" s="303">
        <v>3587</v>
      </c>
      <c r="AI613" s="303">
        <v>1908</v>
      </c>
      <c r="AJ613" s="313">
        <f t="shared" si="334"/>
        <v>16645</v>
      </c>
      <c r="AK613" s="303">
        <v>8100</v>
      </c>
      <c r="AL613" s="303">
        <v>8545</v>
      </c>
      <c r="AM613" s="313">
        <f t="shared" si="335"/>
        <v>32204</v>
      </c>
      <c r="AN613" s="303">
        <v>1743</v>
      </c>
      <c r="AO613" s="303">
        <v>2340</v>
      </c>
      <c r="AP613" s="303">
        <v>2156</v>
      </c>
      <c r="AQ613" s="303">
        <v>1510</v>
      </c>
      <c r="AR613" s="303">
        <v>2639</v>
      </c>
      <c r="AS613" s="303">
        <v>1480</v>
      </c>
      <c r="AT613" s="303">
        <v>1809</v>
      </c>
      <c r="AU613" s="303">
        <v>5049</v>
      </c>
      <c r="AV613" s="303">
        <v>5187</v>
      </c>
      <c r="AW613" s="303">
        <v>8291</v>
      </c>
      <c r="AX613" s="313">
        <f t="shared" si="336"/>
        <v>29925</v>
      </c>
      <c r="AY613" s="303">
        <v>3212</v>
      </c>
      <c r="AZ613" s="303">
        <v>7499</v>
      </c>
      <c r="BA613" s="303">
        <v>2566</v>
      </c>
      <c r="BB613" s="303">
        <v>11295</v>
      </c>
      <c r="BC613" s="303">
        <v>5353</v>
      </c>
      <c r="BD613" s="313">
        <f t="shared" si="337"/>
        <v>20772</v>
      </c>
      <c r="BE613" s="303">
        <v>5099</v>
      </c>
      <c r="BF613" s="303">
        <v>5879</v>
      </c>
      <c r="BG613" s="303">
        <v>3245</v>
      </c>
      <c r="BH613" s="303">
        <v>1823</v>
      </c>
      <c r="BI613" s="303">
        <v>1228</v>
      </c>
      <c r="BJ613" s="303">
        <v>427</v>
      </c>
      <c r="BK613" s="303">
        <v>834</v>
      </c>
      <c r="BL613" s="303">
        <v>2237</v>
      </c>
      <c r="BM613" s="313">
        <f t="shared" si="338"/>
        <v>24650</v>
      </c>
      <c r="BN613" s="303">
        <v>8062</v>
      </c>
      <c r="BO613" s="303">
        <v>4336</v>
      </c>
      <c r="BP613" s="303">
        <v>5001</v>
      </c>
      <c r="BQ613" s="303">
        <v>1618</v>
      </c>
      <c r="BR613" s="303">
        <v>5633</v>
      </c>
      <c r="BS613" s="313">
        <f t="shared" si="339"/>
        <v>97131</v>
      </c>
      <c r="BT613" s="348">
        <v>1382</v>
      </c>
      <c r="BU613" s="303">
        <v>10186</v>
      </c>
      <c r="BV613" s="303">
        <v>4268</v>
      </c>
      <c r="BW613" s="303">
        <v>988</v>
      </c>
      <c r="BX613" s="303">
        <v>4135</v>
      </c>
      <c r="BY613" s="303">
        <v>22184</v>
      </c>
      <c r="BZ613" s="303">
        <v>21309</v>
      </c>
      <c r="CA613" s="303">
        <v>3552</v>
      </c>
      <c r="CB613" s="303">
        <v>12313</v>
      </c>
      <c r="CC613" s="303">
        <v>2762</v>
      </c>
      <c r="CD613" s="303">
        <v>10750</v>
      </c>
      <c r="CE613" s="303">
        <v>3302</v>
      </c>
      <c r="CF613" s="313">
        <f t="shared" si="340"/>
        <v>88637</v>
      </c>
      <c r="CG613" s="303">
        <v>4136</v>
      </c>
      <c r="CH613" s="303">
        <v>6942</v>
      </c>
      <c r="CI613" s="303">
        <v>5549</v>
      </c>
      <c r="CJ613" s="303">
        <v>8468</v>
      </c>
      <c r="CK613" s="303">
        <v>7814</v>
      </c>
      <c r="CL613" s="303">
        <v>2279</v>
      </c>
      <c r="CM613" s="303">
        <v>11973</v>
      </c>
      <c r="CN613" s="303">
        <v>2402</v>
      </c>
      <c r="CO613" s="303">
        <v>6031</v>
      </c>
      <c r="CP613" s="303">
        <v>13862</v>
      </c>
      <c r="CQ613" s="303">
        <v>12654</v>
      </c>
      <c r="CR613" s="303">
        <v>4356</v>
      </c>
      <c r="CS613" s="303">
        <v>2171</v>
      </c>
      <c r="CT613" s="313">
        <f t="shared" si="341"/>
        <v>37396</v>
      </c>
      <c r="CU613" s="303">
        <v>8444</v>
      </c>
      <c r="CV613" s="303">
        <v>5112</v>
      </c>
      <c r="CW613" s="303">
        <v>3263</v>
      </c>
      <c r="CX613" s="303">
        <v>4253</v>
      </c>
      <c r="CY613" s="303">
        <v>16324</v>
      </c>
      <c r="CZ613" s="313">
        <f t="shared" si="342"/>
        <v>69205</v>
      </c>
      <c r="DA613" s="303">
        <v>8842</v>
      </c>
      <c r="DB613" s="303">
        <v>22434</v>
      </c>
      <c r="DC613" s="303">
        <v>12008</v>
      </c>
      <c r="DD613" s="303">
        <v>6099</v>
      </c>
      <c r="DE613" s="303">
        <v>14891</v>
      </c>
      <c r="DF613" s="303">
        <v>4931</v>
      </c>
      <c r="DG613" s="313">
        <f t="shared" si="343"/>
        <v>638602</v>
      </c>
      <c r="DH613" s="313">
        <f t="shared" si="344"/>
        <v>2506</v>
      </c>
      <c r="DI613" s="303">
        <v>1016</v>
      </c>
      <c r="DJ613" s="303">
        <v>840</v>
      </c>
      <c r="DK613" s="303">
        <v>650</v>
      </c>
      <c r="DL613" s="314">
        <f t="shared" si="345"/>
        <v>5847</v>
      </c>
      <c r="DM613" s="303">
        <v>4181</v>
      </c>
      <c r="DN613" s="316">
        <v>1666</v>
      </c>
      <c r="DO613" s="43"/>
      <c r="DP613" s="43"/>
      <c r="DQ613" s="43"/>
      <c r="DR613" s="43"/>
      <c r="DS613" s="43"/>
      <c r="DT613" s="43"/>
      <c r="DU613" s="43"/>
    </row>
    <row r="614" spans="1:128" s="6" customFormat="1" ht="17.100000000000001" customHeight="1">
      <c r="A614" s="179" t="s">
        <v>664</v>
      </c>
      <c r="B614" s="313">
        <f t="shared" si="330"/>
        <v>64375</v>
      </c>
      <c r="C614" s="303">
        <v>3569</v>
      </c>
      <c r="D614" s="303">
        <v>2271</v>
      </c>
      <c r="E614" s="303">
        <v>3915</v>
      </c>
      <c r="F614" s="303">
        <v>2154</v>
      </c>
      <c r="G614" s="303">
        <v>4230</v>
      </c>
      <c r="H614" s="303">
        <v>8780</v>
      </c>
      <c r="I614" s="303">
        <v>2896</v>
      </c>
      <c r="J614" s="303">
        <v>3581</v>
      </c>
      <c r="K614" s="303">
        <v>3900</v>
      </c>
      <c r="L614" s="303">
        <v>1555</v>
      </c>
      <c r="M614" s="303">
        <v>10093</v>
      </c>
      <c r="N614" s="303">
        <v>17431</v>
      </c>
      <c r="O614" s="313">
        <f t="shared" si="331"/>
        <v>15972</v>
      </c>
      <c r="P614" s="303">
        <v>1079</v>
      </c>
      <c r="Q614" s="303">
        <v>3014</v>
      </c>
      <c r="R614" s="303">
        <v>3782</v>
      </c>
      <c r="S614" s="303">
        <v>1839</v>
      </c>
      <c r="T614" s="303">
        <v>769</v>
      </c>
      <c r="U614" s="303">
        <v>2088</v>
      </c>
      <c r="V614" s="303">
        <v>3218</v>
      </c>
      <c r="W614" s="303">
        <v>183</v>
      </c>
      <c r="X614" s="313">
        <f t="shared" si="332"/>
        <v>23932</v>
      </c>
      <c r="Y614" s="303">
        <v>4808</v>
      </c>
      <c r="Z614" s="303">
        <v>7558</v>
      </c>
      <c r="AA614" s="303">
        <v>4220</v>
      </c>
      <c r="AB614" s="303">
        <v>7346</v>
      </c>
      <c r="AC614" s="313">
        <f t="shared" si="333"/>
        <v>9295</v>
      </c>
      <c r="AD614" s="303">
        <v>943</v>
      </c>
      <c r="AE614" s="303">
        <v>910</v>
      </c>
      <c r="AF614" s="303">
        <v>1495</v>
      </c>
      <c r="AG614" s="303">
        <v>1774</v>
      </c>
      <c r="AH614" s="303">
        <v>2636</v>
      </c>
      <c r="AI614" s="303">
        <v>1537</v>
      </c>
      <c r="AJ614" s="313">
        <f t="shared" si="334"/>
        <v>7479</v>
      </c>
      <c r="AK614" s="303">
        <v>3292</v>
      </c>
      <c r="AL614" s="303">
        <v>4187</v>
      </c>
      <c r="AM614" s="313">
        <f t="shared" si="335"/>
        <v>16899</v>
      </c>
      <c r="AN614" s="303">
        <v>944</v>
      </c>
      <c r="AO614" s="303">
        <v>1520</v>
      </c>
      <c r="AP614" s="303">
        <v>923</v>
      </c>
      <c r="AQ614" s="303">
        <v>1107</v>
      </c>
      <c r="AR614" s="303">
        <v>1405</v>
      </c>
      <c r="AS614" s="303">
        <v>612</v>
      </c>
      <c r="AT614" s="303">
        <v>1124</v>
      </c>
      <c r="AU614" s="303">
        <v>2300</v>
      </c>
      <c r="AV614" s="303">
        <v>2430</v>
      </c>
      <c r="AW614" s="303">
        <v>4534</v>
      </c>
      <c r="AX614" s="313">
        <f t="shared" si="336"/>
        <v>17451</v>
      </c>
      <c r="AY614" s="303">
        <v>2156</v>
      </c>
      <c r="AZ614" s="303">
        <v>4353</v>
      </c>
      <c r="BA614" s="303">
        <v>1942</v>
      </c>
      <c r="BB614" s="303">
        <v>5346</v>
      </c>
      <c r="BC614" s="303">
        <v>3654</v>
      </c>
      <c r="BD614" s="313">
        <f t="shared" si="337"/>
        <v>9554</v>
      </c>
      <c r="BE614" s="303">
        <v>1554</v>
      </c>
      <c r="BF614" s="303">
        <v>3221</v>
      </c>
      <c r="BG614" s="303">
        <v>1396</v>
      </c>
      <c r="BH614" s="303">
        <v>823</v>
      </c>
      <c r="BI614" s="303">
        <v>437</v>
      </c>
      <c r="BJ614" s="303">
        <v>348</v>
      </c>
      <c r="BK614" s="303">
        <v>381</v>
      </c>
      <c r="BL614" s="303">
        <v>1394</v>
      </c>
      <c r="BM614" s="313">
        <f t="shared" si="338"/>
        <v>17482</v>
      </c>
      <c r="BN614" s="303">
        <v>5213</v>
      </c>
      <c r="BO614" s="303">
        <v>3105</v>
      </c>
      <c r="BP614" s="303">
        <v>3512</v>
      </c>
      <c r="BQ614" s="303">
        <v>1576</v>
      </c>
      <c r="BR614" s="303">
        <v>4076</v>
      </c>
      <c r="BS614" s="313">
        <f t="shared" si="339"/>
        <v>44281</v>
      </c>
      <c r="BT614" s="348">
        <v>1027</v>
      </c>
      <c r="BU614" s="303">
        <v>6255</v>
      </c>
      <c r="BV614" s="303">
        <v>2556</v>
      </c>
      <c r="BW614" s="303">
        <v>649</v>
      </c>
      <c r="BX614" s="303">
        <v>2657</v>
      </c>
      <c r="BY614" s="303">
        <v>7748</v>
      </c>
      <c r="BZ614" s="303">
        <v>7090</v>
      </c>
      <c r="CA614" s="303">
        <v>2248</v>
      </c>
      <c r="CB614" s="303">
        <v>5892</v>
      </c>
      <c r="CC614" s="303">
        <v>2113</v>
      </c>
      <c r="CD614" s="303">
        <v>4108</v>
      </c>
      <c r="CE614" s="303">
        <v>1938</v>
      </c>
      <c r="CF614" s="313">
        <f t="shared" si="340"/>
        <v>45546</v>
      </c>
      <c r="CG614" s="303">
        <v>2803</v>
      </c>
      <c r="CH614" s="303">
        <v>3433</v>
      </c>
      <c r="CI614" s="303">
        <v>3290</v>
      </c>
      <c r="CJ614" s="303">
        <v>3687</v>
      </c>
      <c r="CK614" s="303">
        <v>4353</v>
      </c>
      <c r="CL614" s="303">
        <v>1411</v>
      </c>
      <c r="CM614" s="303">
        <v>6231</v>
      </c>
      <c r="CN614" s="303">
        <v>1398</v>
      </c>
      <c r="CO614" s="303">
        <v>3464</v>
      </c>
      <c r="CP614" s="303">
        <v>5884</v>
      </c>
      <c r="CQ614" s="303">
        <v>5533</v>
      </c>
      <c r="CR614" s="303">
        <v>2947</v>
      </c>
      <c r="CS614" s="303">
        <v>1112</v>
      </c>
      <c r="CT614" s="313">
        <f t="shared" si="341"/>
        <v>24163</v>
      </c>
      <c r="CU614" s="303">
        <v>5780</v>
      </c>
      <c r="CV614" s="303">
        <v>3877</v>
      </c>
      <c r="CW614" s="303">
        <v>1966</v>
      </c>
      <c r="CX614" s="303">
        <v>2518</v>
      </c>
      <c r="CY614" s="303">
        <v>10022</v>
      </c>
      <c r="CZ614" s="313">
        <f t="shared" si="342"/>
        <v>29524</v>
      </c>
      <c r="DA614" s="303">
        <v>3663</v>
      </c>
      <c r="DB614" s="303">
        <v>9936</v>
      </c>
      <c r="DC614" s="303">
        <v>5039</v>
      </c>
      <c r="DD614" s="303">
        <v>2657</v>
      </c>
      <c r="DE614" s="303">
        <v>6142</v>
      </c>
      <c r="DF614" s="303">
        <v>2087</v>
      </c>
      <c r="DG614" s="313">
        <f t="shared" si="343"/>
        <v>325953</v>
      </c>
      <c r="DH614" s="313">
        <f t="shared" si="344"/>
        <v>1502</v>
      </c>
      <c r="DI614" s="303">
        <v>712</v>
      </c>
      <c r="DJ614" s="303">
        <v>530</v>
      </c>
      <c r="DK614" s="303">
        <v>260</v>
      </c>
      <c r="DL614" s="314">
        <f t="shared" si="345"/>
        <v>2261</v>
      </c>
      <c r="DM614" s="303">
        <v>1486</v>
      </c>
      <c r="DN614" s="316">
        <v>775</v>
      </c>
      <c r="DO614" s="43"/>
      <c r="DP614" s="43"/>
      <c r="DQ614" s="43"/>
      <c r="DR614" s="43"/>
      <c r="DS614" s="43"/>
      <c r="DT614" s="43"/>
      <c r="DU614" s="43"/>
    </row>
    <row r="615" spans="1:128" s="6" customFormat="1" ht="17.100000000000001" customHeight="1">
      <c r="A615" s="285" t="s">
        <v>665</v>
      </c>
      <c r="B615" s="354">
        <f t="shared" si="330"/>
        <v>2354057</v>
      </c>
      <c r="C615" s="355">
        <v>109180</v>
      </c>
      <c r="D615" s="355">
        <v>81878</v>
      </c>
      <c r="E615" s="355">
        <v>122500</v>
      </c>
      <c r="F615" s="355">
        <v>76907</v>
      </c>
      <c r="G615" s="355">
        <v>153656</v>
      </c>
      <c r="H615" s="355">
        <v>302352</v>
      </c>
      <c r="I615" s="355">
        <v>86846</v>
      </c>
      <c r="J615" s="355">
        <v>147200</v>
      </c>
      <c r="K615" s="355">
        <v>149319</v>
      </c>
      <c r="L615" s="355">
        <v>34025</v>
      </c>
      <c r="M615" s="355">
        <v>410476</v>
      </c>
      <c r="N615" s="355">
        <v>679718</v>
      </c>
      <c r="O615" s="354">
        <f t="shared" si="331"/>
        <v>595058</v>
      </c>
      <c r="P615" s="355">
        <v>31454</v>
      </c>
      <c r="Q615" s="355">
        <v>103487</v>
      </c>
      <c r="R615" s="355">
        <v>111344</v>
      </c>
      <c r="S615" s="355">
        <v>94348</v>
      </c>
      <c r="T615" s="355">
        <v>17636</v>
      </c>
      <c r="U615" s="355">
        <v>63245</v>
      </c>
      <c r="V615" s="355">
        <v>165303</v>
      </c>
      <c r="W615" s="355">
        <v>8241</v>
      </c>
      <c r="X615" s="354">
        <f t="shared" si="332"/>
        <v>709688</v>
      </c>
      <c r="Y615" s="355">
        <v>126918</v>
      </c>
      <c r="Z615" s="355">
        <v>238880</v>
      </c>
      <c r="AA615" s="355">
        <v>111450</v>
      </c>
      <c r="AB615" s="355">
        <v>232440</v>
      </c>
      <c r="AC615" s="354">
        <f t="shared" si="333"/>
        <v>261950</v>
      </c>
      <c r="AD615" s="355">
        <v>25011</v>
      </c>
      <c r="AE615" s="355">
        <v>24578</v>
      </c>
      <c r="AF615" s="355">
        <v>40179</v>
      </c>
      <c r="AG615" s="355">
        <v>50635</v>
      </c>
      <c r="AH615" s="355">
        <v>75210</v>
      </c>
      <c r="AI615" s="355">
        <v>46337</v>
      </c>
      <c r="AJ615" s="354">
        <f t="shared" si="334"/>
        <v>249514</v>
      </c>
      <c r="AK615" s="355">
        <v>114965</v>
      </c>
      <c r="AL615" s="355">
        <v>134549</v>
      </c>
      <c r="AM615" s="354">
        <f t="shared" si="335"/>
        <v>511947</v>
      </c>
      <c r="AN615" s="355">
        <v>20582</v>
      </c>
      <c r="AO615" s="355">
        <v>38237</v>
      </c>
      <c r="AP615" s="355">
        <v>25938</v>
      </c>
      <c r="AQ615" s="355">
        <v>30992</v>
      </c>
      <c r="AR615" s="355">
        <v>48029</v>
      </c>
      <c r="AS615" s="355">
        <v>16199</v>
      </c>
      <c r="AT615" s="355">
        <v>27092</v>
      </c>
      <c r="AU615" s="355">
        <v>65475</v>
      </c>
      <c r="AV615" s="355">
        <v>77857</v>
      </c>
      <c r="AW615" s="355">
        <v>161546</v>
      </c>
      <c r="AX615" s="354">
        <f t="shared" si="336"/>
        <v>394126</v>
      </c>
      <c r="AY615" s="355">
        <v>41712</v>
      </c>
      <c r="AZ615" s="355">
        <v>98509</v>
      </c>
      <c r="BA615" s="355">
        <v>42668</v>
      </c>
      <c r="BB615" s="355">
        <v>129397</v>
      </c>
      <c r="BC615" s="355">
        <v>81840</v>
      </c>
      <c r="BD615" s="354">
        <f t="shared" si="337"/>
        <v>267173</v>
      </c>
      <c r="BE615" s="355">
        <v>33735</v>
      </c>
      <c r="BF615" s="355">
        <v>90684</v>
      </c>
      <c r="BG615" s="355">
        <v>50009</v>
      </c>
      <c r="BH615" s="355">
        <v>20031</v>
      </c>
      <c r="BI615" s="355">
        <v>17511</v>
      </c>
      <c r="BJ615" s="355">
        <v>8116</v>
      </c>
      <c r="BK615" s="355">
        <v>10402</v>
      </c>
      <c r="BL615" s="355">
        <v>36685</v>
      </c>
      <c r="BM615" s="354">
        <f t="shared" si="338"/>
        <v>467740</v>
      </c>
      <c r="BN615" s="355">
        <v>140894</v>
      </c>
      <c r="BO615" s="355">
        <v>83179</v>
      </c>
      <c r="BP615" s="355">
        <v>94699</v>
      </c>
      <c r="BQ615" s="355">
        <v>33607</v>
      </c>
      <c r="BR615" s="355">
        <v>115361</v>
      </c>
      <c r="BS615" s="354">
        <f t="shared" si="339"/>
        <v>1476235</v>
      </c>
      <c r="BT615" s="356">
        <v>26652</v>
      </c>
      <c r="BU615" s="355">
        <v>193239</v>
      </c>
      <c r="BV615" s="355">
        <v>83710</v>
      </c>
      <c r="BW615" s="355">
        <v>21811</v>
      </c>
      <c r="BX615" s="355">
        <v>92856</v>
      </c>
      <c r="BY615" s="355">
        <v>286910</v>
      </c>
      <c r="BZ615" s="355">
        <v>257289</v>
      </c>
      <c r="CA615" s="355">
        <v>78358</v>
      </c>
      <c r="CB615" s="355">
        <v>187374</v>
      </c>
      <c r="CC615" s="355">
        <v>48341</v>
      </c>
      <c r="CD615" s="355">
        <v>132116</v>
      </c>
      <c r="CE615" s="355">
        <v>67579</v>
      </c>
      <c r="CF615" s="354">
        <f t="shared" si="340"/>
        <v>1364612</v>
      </c>
      <c r="CG615" s="355">
        <v>79644</v>
      </c>
      <c r="CH615" s="355">
        <v>103158</v>
      </c>
      <c r="CI615" s="355">
        <v>116336</v>
      </c>
      <c r="CJ615" s="355">
        <v>111976</v>
      </c>
      <c r="CK615" s="355">
        <v>106737</v>
      </c>
      <c r="CL615" s="355">
        <v>39136</v>
      </c>
      <c r="CM615" s="355">
        <v>196350</v>
      </c>
      <c r="CN615" s="355">
        <v>40133</v>
      </c>
      <c r="CO615" s="355">
        <v>102847</v>
      </c>
      <c r="CP615" s="355">
        <v>191390</v>
      </c>
      <c r="CQ615" s="355">
        <v>158236</v>
      </c>
      <c r="CR615" s="355">
        <v>84787</v>
      </c>
      <c r="CS615" s="355">
        <v>33882</v>
      </c>
      <c r="CT615" s="354">
        <f t="shared" si="341"/>
        <v>711027</v>
      </c>
      <c r="CU615" s="355">
        <v>159496</v>
      </c>
      <c r="CV615" s="355">
        <v>100014</v>
      </c>
      <c r="CW615" s="355">
        <v>54030</v>
      </c>
      <c r="CX615" s="355">
        <v>71260</v>
      </c>
      <c r="CY615" s="355">
        <v>326227</v>
      </c>
      <c r="CZ615" s="354">
        <f t="shared" si="342"/>
        <v>1062410</v>
      </c>
      <c r="DA615" s="355">
        <v>124660</v>
      </c>
      <c r="DB615" s="355">
        <v>349169</v>
      </c>
      <c r="DC615" s="355">
        <v>209068</v>
      </c>
      <c r="DD615" s="355">
        <v>67262</v>
      </c>
      <c r="DE615" s="355">
        <v>242256</v>
      </c>
      <c r="DF615" s="355">
        <v>69995</v>
      </c>
      <c r="DG615" s="354">
        <f t="shared" si="343"/>
        <v>10425537</v>
      </c>
      <c r="DH615" s="354">
        <f t="shared" si="344"/>
        <v>48582</v>
      </c>
      <c r="DI615" s="355">
        <v>22378</v>
      </c>
      <c r="DJ615" s="355">
        <v>15918</v>
      </c>
      <c r="DK615" s="355">
        <v>10286</v>
      </c>
      <c r="DL615" s="357">
        <f t="shared" si="345"/>
        <v>60617</v>
      </c>
      <c r="DM615" s="355">
        <v>42002</v>
      </c>
      <c r="DN615" s="358">
        <v>18615</v>
      </c>
      <c r="DO615" s="43"/>
      <c r="DP615" s="43"/>
      <c r="DQ615" s="43"/>
      <c r="DR615" s="43"/>
      <c r="DS615" s="43"/>
      <c r="DT615" s="43"/>
      <c r="DU615" s="43"/>
    </row>
    <row r="616" spans="1:128" s="6" customFormat="1" ht="24" customHeight="1">
      <c r="A616" s="101" t="s">
        <v>662</v>
      </c>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s="17"/>
      <c r="BS616" s="17"/>
      <c r="BT616" s="17"/>
      <c r="BU616" s="17"/>
      <c r="BV616" s="17"/>
      <c r="BW616" s="17"/>
      <c r="BX616" s="17"/>
      <c r="BY616" s="17"/>
      <c r="BZ616" s="17"/>
      <c r="CA616" s="17"/>
      <c r="CB616" s="17"/>
      <c r="CC616" s="17"/>
      <c r="CD616" s="17"/>
      <c r="CE616" s="17"/>
      <c r="CF616" s="17"/>
      <c r="CG616" s="17"/>
      <c r="CH616" s="17"/>
      <c r="CI616" s="17"/>
      <c r="CJ616" s="17"/>
      <c r="CK616" s="17"/>
      <c r="CL616" s="17"/>
      <c r="CM616" s="17"/>
      <c r="CN616" s="17"/>
      <c r="CO616" s="17"/>
      <c r="CP616" s="17"/>
      <c r="CQ616" s="17"/>
      <c r="CR616" s="17"/>
      <c r="CS616" s="17"/>
      <c r="CT616" s="17"/>
      <c r="CU616" s="17"/>
      <c r="CV616" s="17"/>
      <c r="CW616" s="17"/>
      <c r="CX616" s="17"/>
      <c r="CY616" s="17"/>
      <c r="CZ616" s="17"/>
      <c r="DA616" s="17"/>
      <c r="DB616" s="17"/>
      <c r="DC616" s="17"/>
      <c r="DD616" s="17"/>
      <c r="DE616" s="17"/>
      <c r="DF616" s="17"/>
      <c r="DG616" s="17"/>
      <c r="DH616" s="17"/>
      <c r="DI616" s="17"/>
      <c r="DJ616" s="17"/>
      <c r="DK616" s="17"/>
      <c r="DL616" s="17"/>
      <c r="DM616" s="17"/>
      <c r="DN616" s="17"/>
    </row>
    <row r="617" spans="1:128" s="6" customFormat="1" ht="16.5" customHeight="1">
      <c r="A617" s="101" t="s">
        <v>663</v>
      </c>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c r="AL617" s="17"/>
      <c r="AM617" s="17"/>
      <c r="AN617" s="17"/>
      <c r="AO617" s="17"/>
      <c r="AP617" s="17"/>
      <c r="AQ617" s="17"/>
      <c r="AR617" s="17"/>
      <c r="AS617" s="17"/>
      <c r="AT617" s="17"/>
      <c r="AU617" s="17"/>
      <c r="AV617" s="17"/>
      <c r="AW617" s="17"/>
      <c r="AX617" s="17"/>
      <c r="AY617" s="17"/>
      <c r="AZ617" s="17"/>
      <c r="BA617" s="17"/>
      <c r="BB617" s="17"/>
      <c r="BC617" s="17"/>
      <c r="BD617" s="17"/>
      <c r="BE617" s="17"/>
      <c r="BF617" s="17"/>
      <c r="BG617" s="17"/>
      <c r="BH617" s="17"/>
      <c r="BI617" s="17"/>
      <c r="BJ617" s="17"/>
      <c r="BK617" s="17"/>
      <c r="BL617" s="17"/>
      <c r="BM617" s="17"/>
      <c r="BN617" s="17"/>
      <c r="BO617" s="17"/>
      <c r="BP617" s="17"/>
      <c r="BQ617" s="17"/>
      <c r="BR617" s="17"/>
      <c r="BS617" s="17"/>
      <c r="BT617" s="17"/>
      <c r="BU617" s="17"/>
      <c r="BV617" s="17"/>
      <c r="BW617" s="17"/>
      <c r="BX617" s="17"/>
      <c r="BY617" s="17"/>
      <c r="BZ617" s="17"/>
      <c r="CA617" s="17"/>
      <c r="CB617" s="17"/>
      <c r="CC617" s="17"/>
      <c r="CD617" s="17"/>
      <c r="CE617" s="17"/>
      <c r="CF617" s="17"/>
      <c r="CG617" s="17"/>
      <c r="CH617" s="17"/>
      <c r="CI617" s="17"/>
      <c r="CJ617" s="17"/>
      <c r="CK617" s="17"/>
      <c r="CL617" s="17"/>
      <c r="CM617" s="17"/>
      <c r="CN617" s="17"/>
      <c r="CO617" s="17"/>
      <c r="CP617" s="17"/>
      <c r="CQ617" s="17"/>
      <c r="CR617" s="17"/>
      <c r="CS617" s="17"/>
      <c r="CT617" s="17"/>
      <c r="CU617" s="17"/>
      <c r="CV617" s="17"/>
      <c r="CW617" s="17"/>
      <c r="CX617" s="17"/>
      <c r="CY617" s="17"/>
      <c r="CZ617" s="17"/>
      <c r="DA617" s="17"/>
      <c r="DB617" s="17"/>
      <c r="DC617" s="17"/>
      <c r="DD617" s="17"/>
      <c r="DE617" s="17"/>
      <c r="DF617" s="17"/>
      <c r="DG617" s="17"/>
      <c r="DH617" s="17"/>
      <c r="DI617" s="17"/>
      <c r="DJ617" s="17"/>
      <c r="DK617" s="17"/>
      <c r="DL617" s="17"/>
      <c r="DM617" s="17"/>
      <c r="DN617" s="17"/>
    </row>
    <row r="618" spans="1:128" s="6" customFormat="1" ht="16.5" customHeight="1">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17"/>
      <c r="BD618" s="17"/>
      <c r="BE618" s="213"/>
      <c r="BF618" s="213"/>
      <c r="BG618" s="213"/>
      <c r="BH618" s="213"/>
      <c r="BI618" s="17"/>
      <c r="BJ618" s="17"/>
      <c r="BK618" s="17"/>
      <c r="BL618" s="17"/>
      <c r="BM618" s="17"/>
      <c r="BN618" s="17"/>
      <c r="BO618" s="17"/>
      <c r="BP618" s="17"/>
      <c r="BQ618" s="17"/>
      <c r="BR618" s="17"/>
      <c r="BS618" s="17"/>
      <c r="BT618" s="17"/>
      <c r="BU618" s="17"/>
      <c r="BV618" s="17"/>
      <c r="BW618" s="17"/>
      <c r="BX618" s="17"/>
      <c r="BY618" s="17"/>
      <c r="BZ618" s="17"/>
      <c r="CA618" s="17"/>
      <c r="CB618" s="17"/>
      <c r="CC618" s="17"/>
      <c r="CD618" s="17"/>
      <c r="CE618" s="17"/>
      <c r="CF618" s="17"/>
      <c r="CG618" s="17"/>
      <c r="CH618" s="17"/>
      <c r="CI618" s="17"/>
      <c r="CJ618" s="17"/>
      <c r="CK618" s="17"/>
      <c r="CL618" s="17"/>
      <c r="CM618" s="17"/>
      <c r="CN618" s="17"/>
      <c r="CO618" s="17"/>
      <c r="CP618" s="17"/>
      <c r="CQ618" s="17"/>
      <c r="CR618" s="17"/>
      <c r="CS618" s="17"/>
      <c r="CT618" s="17"/>
      <c r="CU618" s="17"/>
      <c r="CV618" s="17"/>
      <c r="CW618" s="17"/>
      <c r="CX618" s="17"/>
      <c r="CY618" s="17"/>
      <c r="CZ618" s="17"/>
      <c r="DA618" s="17"/>
      <c r="DB618" s="17"/>
      <c r="DC618" s="17"/>
      <c r="DD618" s="17"/>
      <c r="DE618" s="17"/>
      <c r="DF618" s="17"/>
      <c r="DG618" s="17"/>
      <c r="DH618" s="17"/>
      <c r="DI618" s="17"/>
      <c r="DJ618" s="17"/>
      <c r="DK618" s="17"/>
      <c r="DL618" s="17"/>
      <c r="DM618" s="17"/>
      <c r="DN618" s="17"/>
    </row>
    <row r="619" spans="1:128" s="23" customFormat="1" ht="23.25" customHeight="1">
      <c r="A619" s="104" t="s">
        <v>633</v>
      </c>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c r="AQ619" s="24"/>
      <c r="AR619" s="24"/>
      <c r="AS619" s="24"/>
      <c r="AT619" s="24"/>
      <c r="AU619" s="24"/>
      <c r="AV619" s="24"/>
      <c r="AW619" s="24"/>
      <c r="AX619" s="24"/>
      <c r="AY619" s="24"/>
      <c r="AZ619" s="24"/>
      <c r="BA619" s="24"/>
      <c r="BB619" s="24"/>
      <c r="BC619" s="24"/>
      <c r="BD619" s="24"/>
      <c r="BE619" s="72"/>
      <c r="BF619" s="72"/>
      <c r="BG619" s="72"/>
      <c r="BH619" s="72"/>
      <c r="BI619" s="24"/>
      <c r="BJ619" s="72"/>
      <c r="BK619" s="24"/>
      <c r="BL619" s="24"/>
      <c r="BM619" s="24"/>
      <c r="BN619" s="24"/>
      <c r="BO619" s="24"/>
      <c r="BP619" s="24"/>
      <c r="BQ619" s="24"/>
      <c r="BR619" s="24"/>
      <c r="BS619" s="24"/>
      <c r="BT619" s="24"/>
      <c r="BU619" s="24"/>
      <c r="BV619" s="24"/>
      <c r="BW619" s="24"/>
      <c r="BX619" s="24"/>
      <c r="BY619" s="24"/>
      <c r="BZ619" s="24"/>
      <c r="CA619" s="24"/>
      <c r="CB619" s="24"/>
      <c r="CC619" s="24"/>
      <c r="CD619" s="24"/>
      <c r="CE619" s="24"/>
      <c r="CF619" s="24"/>
      <c r="CG619" s="24"/>
      <c r="CH619" s="24"/>
      <c r="CI619" s="24"/>
      <c r="CJ619" s="24"/>
      <c r="CK619" s="24"/>
      <c r="CL619" s="24"/>
      <c r="CM619" s="24"/>
      <c r="CN619" s="24"/>
      <c r="CO619" s="24"/>
      <c r="CP619" s="24"/>
      <c r="CQ619" s="24"/>
      <c r="CR619" s="24"/>
      <c r="CS619" s="24"/>
      <c r="CT619" s="24"/>
      <c r="CU619" s="24"/>
      <c r="CV619" s="24"/>
      <c r="CW619" s="24"/>
      <c r="CX619" s="24"/>
      <c r="CY619" s="24"/>
      <c r="CZ619" s="24"/>
      <c r="DA619" s="24"/>
      <c r="DB619" s="24"/>
      <c r="DC619" s="24"/>
      <c r="DD619" s="24"/>
      <c r="DE619" s="24"/>
      <c r="DF619" s="24"/>
      <c r="DG619" s="24"/>
      <c r="DH619" s="24"/>
      <c r="DI619" s="24"/>
      <c r="DJ619" s="24"/>
      <c r="DK619" s="24"/>
      <c r="DL619" s="24"/>
      <c r="DM619" s="24"/>
      <c r="DN619" s="24"/>
    </row>
    <row r="620" spans="1:128" s="23" customFormat="1" ht="12.75">
      <c r="A620" s="45" t="s">
        <v>50</v>
      </c>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c r="AQ620" s="24"/>
      <c r="AR620" s="24"/>
      <c r="AS620" s="24"/>
      <c r="AT620" s="24"/>
      <c r="AU620" s="24"/>
      <c r="AV620" s="24"/>
      <c r="AW620" s="24"/>
      <c r="AX620" s="24"/>
      <c r="AY620" s="24"/>
      <c r="AZ620" s="24"/>
      <c r="BA620" s="24"/>
      <c r="BB620" s="24"/>
      <c r="BC620" s="24"/>
      <c r="BD620" s="222"/>
      <c r="BE620" s="24"/>
      <c r="BF620" s="24"/>
      <c r="BG620" s="24"/>
      <c r="BH620" s="24"/>
      <c r="BI620" s="24"/>
      <c r="BJ620" s="24"/>
      <c r="BK620" s="24"/>
      <c r="BL620" s="24"/>
      <c r="BM620" s="24"/>
      <c r="BN620" s="24"/>
      <c r="BO620" s="24"/>
      <c r="BP620" s="24"/>
      <c r="BQ620" s="24"/>
      <c r="BR620" s="24"/>
      <c r="BS620" s="24"/>
      <c r="BT620" s="24"/>
      <c r="BU620" s="24"/>
      <c r="BV620" s="24"/>
      <c r="BW620" s="24"/>
      <c r="BX620" s="24"/>
      <c r="BY620" s="24"/>
      <c r="BZ620" s="24"/>
      <c r="CA620" s="24"/>
      <c r="CB620" s="24"/>
      <c r="CC620" s="24"/>
      <c r="CD620" s="24"/>
      <c r="CE620" s="24"/>
      <c r="CF620" s="24"/>
      <c r="CG620" s="24"/>
      <c r="CH620" s="24"/>
      <c r="CI620" s="24"/>
      <c r="CJ620" s="24"/>
      <c r="CK620" s="24"/>
      <c r="CL620" s="24"/>
      <c r="CM620" s="24"/>
      <c r="CN620" s="24"/>
      <c r="CO620" s="24"/>
      <c r="CP620" s="24"/>
      <c r="CQ620" s="24"/>
      <c r="CR620" s="24"/>
      <c r="CS620" s="24"/>
      <c r="CT620" s="24"/>
      <c r="CU620" s="24"/>
      <c r="CV620" s="24"/>
      <c r="CW620" s="24"/>
      <c r="CX620" s="24"/>
      <c r="CY620" s="24"/>
      <c r="CZ620" s="24"/>
      <c r="DA620" s="24"/>
      <c r="DB620" s="24"/>
      <c r="DC620" s="24"/>
      <c r="DD620" s="24"/>
      <c r="DE620" s="24"/>
      <c r="DF620" s="24"/>
      <c r="DG620" s="24"/>
      <c r="DH620" s="24"/>
      <c r="DI620" s="24"/>
      <c r="DJ620" s="24"/>
      <c r="DK620" s="24"/>
      <c r="DL620" s="24"/>
      <c r="DM620" s="24"/>
      <c r="DN620" s="24"/>
    </row>
    <row r="621" spans="1:128" s="23" customFormat="1" ht="11.25">
      <c r="A621" s="24" t="s">
        <v>489</v>
      </c>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c r="AQ621" s="24"/>
      <c r="AR621" s="24"/>
      <c r="AS621" s="24"/>
      <c r="AT621" s="24"/>
      <c r="AU621" s="24"/>
      <c r="AV621" s="24"/>
      <c r="AW621" s="24"/>
      <c r="AX621" s="24"/>
      <c r="AY621" s="24"/>
      <c r="AZ621" s="24"/>
      <c r="BA621" s="24"/>
      <c r="BB621" s="24"/>
      <c r="BC621" s="24"/>
      <c r="BD621" s="24"/>
      <c r="BE621" s="24"/>
      <c r="BF621" s="24"/>
      <c r="BG621" s="24"/>
      <c r="BH621" s="24"/>
      <c r="BI621" s="24"/>
      <c r="BJ621" s="24"/>
      <c r="BK621" s="24"/>
      <c r="BL621" s="24"/>
      <c r="BM621" s="24"/>
      <c r="BN621" s="24"/>
      <c r="BO621" s="24"/>
      <c r="BP621" s="24"/>
      <c r="BQ621" s="24"/>
      <c r="BR621" s="24"/>
      <c r="BS621" s="24"/>
      <c r="BT621" s="24"/>
      <c r="BU621" s="24"/>
      <c r="BV621" s="24"/>
      <c r="BW621" s="24"/>
      <c r="BX621" s="24"/>
      <c r="BY621" s="24"/>
      <c r="BZ621" s="24"/>
      <c r="CA621" s="24"/>
      <c r="CB621" s="24"/>
      <c r="CC621" s="24"/>
      <c r="CD621" s="24"/>
      <c r="CE621" s="24"/>
      <c r="CF621" s="24"/>
      <c r="CG621" s="24"/>
      <c r="CH621" s="24"/>
      <c r="CI621" s="24"/>
      <c r="CJ621" s="24"/>
      <c r="CK621" s="24"/>
      <c r="CL621" s="24"/>
      <c r="CM621" s="24"/>
      <c r="CN621" s="24"/>
      <c r="CO621" s="24"/>
      <c r="CP621" s="24"/>
      <c r="CQ621" s="24"/>
      <c r="CR621" s="24"/>
      <c r="CS621" s="24"/>
      <c r="CT621" s="24"/>
      <c r="CU621" s="24"/>
      <c r="CV621" s="24"/>
      <c r="CW621" s="24"/>
      <c r="CX621" s="24"/>
      <c r="CY621" s="24"/>
      <c r="CZ621" s="24"/>
      <c r="DA621" s="24"/>
      <c r="DB621" s="24"/>
      <c r="DC621" s="24"/>
      <c r="DD621" s="24"/>
      <c r="DE621" s="24"/>
      <c r="DF621" s="24"/>
      <c r="DG621" s="24"/>
      <c r="DH621" s="24"/>
      <c r="DI621" s="24"/>
      <c r="DJ621" s="24"/>
      <c r="DK621" s="24"/>
      <c r="DL621" s="24"/>
      <c r="DM621" s="24"/>
      <c r="DN621" s="24"/>
    </row>
    <row r="622" spans="1:128" s="7" customFormat="1" ht="25.15" customHeight="1">
      <c r="A622" s="240"/>
      <c r="B622" s="237" t="s">
        <v>568</v>
      </c>
      <c r="C622" s="236" t="s">
        <v>384</v>
      </c>
      <c r="D622" s="236" t="s">
        <v>392</v>
      </c>
      <c r="E622" s="236" t="s">
        <v>385</v>
      </c>
      <c r="F622" s="236" t="s">
        <v>393</v>
      </c>
      <c r="G622" s="236" t="s">
        <v>386</v>
      </c>
      <c r="H622" s="236" t="s">
        <v>387</v>
      </c>
      <c r="I622" s="236" t="s">
        <v>388</v>
      </c>
      <c r="J622" s="236" t="s">
        <v>394</v>
      </c>
      <c r="K622" s="236" t="s">
        <v>395</v>
      </c>
      <c r="L622" s="236" t="s">
        <v>389</v>
      </c>
      <c r="M622" s="236" t="s">
        <v>390</v>
      </c>
      <c r="N622" s="236" t="s">
        <v>391</v>
      </c>
      <c r="O622" s="237" t="s">
        <v>569</v>
      </c>
      <c r="P622" s="236" t="s">
        <v>319</v>
      </c>
      <c r="Q622" s="236" t="s">
        <v>323</v>
      </c>
      <c r="R622" s="236" t="s">
        <v>324</v>
      </c>
      <c r="S622" s="236" t="s">
        <v>320</v>
      </c>
      <c r="T622" s="236" t="s">
        <v>325</v>
      </c>
      <c r="U622" s="236" t="s">
        <v>321</v>
      </c>
      <c r="V622" s="236" t="s">
        <v>322</v>
      </c>
      <c r="W622" s="236" t="s">
        <v>326</v>
      </c>
      <c r="X622" s="237" t="s">
        <v>354</v>
      </c>
      <c r="Y622" s="236" t="s">
        <v>355</v>
      </c>
      <c r="Z622" s="236" t="s">
        <v>356</v>
      </c>
      <c r="AA622" s="236" t="s">
        <v>357</v>
      </c>
      <c r="AB622" s="236" t="s">
        <v>358</v>
      </c>
      <c r="AC622" s="237" t="s">
        <v>496</v>
      </c>
      <c r="AD622" s="236" t="s">
        <v>313</v>
      </c>
      <c r="AE622" s="236" t="s">
        <v>314</v>
      </c>
      <c r="AF622" s="236" t="s">
        <v>315</v>
      </c>
      <c r="AG622" s="236" t="s">
        <v>316</v>
      </c>
      <c r="AH622" s="236" t="s">
        <v>317</v>
      </c>
      <c r="AI622" s="236" t="s">
        <v>318</v>
      </c>
      <c r="AJ622" s="237" t="s">
        <v>402</v>
      </c>
      <c r="AK622" s="236" t="s">
        <v>403</v>
      </c>
      <c r="AL622" s="236" t="s">
        <v>404</v>
      </c>
      <c r="AM622" s="235" t="s">
        <v>566</v>
      </c>
      <c r="AN622" s="236" t="s">
        <v>344</v>
      </c>
      <c r="AO622" s="236" t="s">
        <v>345</v>
      </c>
      <c r="AP622" s="236" t="s">
        <v>346</v>
      </c>
      <c r="AQ622" s="236" t="s">
        <v>347</v>
      </c>
      <c r="AR622" s="236" t="s">
        <v>338</v>
      </c>
      <c r="AS622" s="236" t="s">
        <v>339</v>
      </c>
      <c r="AT622" s="236" t="s">
        <v>340</v>
      </c>
      <c r="AU622" s="236" t="s">
        <v>342</v>
      </c>
      <c r="AV622" s="236" t="s">
        <v>343</v>
      </c>
      <c r="AW622" s="236" t="s">
        <v>341</v>
      </c>
      <c r="AX622" s="237" t="s">
        <v>567</v>
      </c>
      <c r="AY622" s="236" t="s">
        <v>335</v>
      </c>
      <c r="AZ622" s="236" t="s">
        <v>333</v>
      </c>
      <c r="BA622" s="236" t="s">
        <v>336</v>
      </c>
      <c r="BB622" s="236" t="s">
        <v>334</v>
      </c>
      <c r="BC622" s="236" t="s">
        <v>337</v>
      </c>
      <c r="BD622" s="238" t="s">
        <v>497</v>
      </c>
      <c r="BE622" s="236" t="s">
        <v>305</v>
      </c>
      <c r="BF622" s="236" t="s">
        <v>306</v>
      </c>
      <c r="BG622" s="236" t="s">
        <v>307</v>
      </c>
      <c r="BH622" s="236" t="s">
        <v>308</v>
      </c>
      <c r="BI622" s="236" t="s">
        <v>309</v>
      </c>
      <c r="BJ622" s="236" t="s">
        <v>310</v>
      </c>
      <c r="BK622" s="236" t="s">
        <v>311</v>
      </c>
      <c r="BL622" s="236" t="s">
        <v>312</v>
      </c>
      <c r="BM622" s="237" t="s">
        <v>327</v>
      </c>
      <c r="BN622" s="236" t="s">
        <v>330</v>
      </c>
      <c r="BO622" s="236" t="s">
        <v>328</v>
      </c>
      <c r="BP622" s="236" t="s">
        <v>331</v>
      </c>
      <c r="BQ622" s="236" t="s">
        <v>332</v>
      </c>
      <c r="BR622" s="236" t="s">
        <v>329</v>
      </c>
      <c r="BS622" s="237" t="s">
        <v>564</v>
      </c>
      <c r="BT622" s="236" t="s">
        <v>364</v>
      </c>
      <c r="BU622" s="236" t="s">
        <v>365</v>
      </c>
      <c r="BV622" s="236" t="s">
        <v>368</v>
      </c>
      <c r="BW622" s="236" t="s">
        <v>369</v>
      </c>
      <c r="BX622" s="236" t="s">
        <v>359</v>
      </c>
      <c r="BY622" s="236" t="s">
        <v>360</v>
      </c>
      <c r="BZ622" s="236" t="s">
        <v>361</v>
      </c>
      <c r="CA622" s="236" t="s">
        <v>362</v>
      </c>
      <c r="CB622" s="236" t="s">
        <v>363</v>
      </c>
      <c r="CC622" s="236" t="s">
        <v>366</v>
      </c>
      <c r="CD622" s="236" t="s">
        <v>367</v>
      </c>
      <c r="CE622" s="236" t="s">
        <v>370</v>
      </c>
      <c r="CF622" s="237" t="s">
        <v>565</v>
      </c>
      <c r="CG622" s="236" t="s">
        <v>371</v>
      </c>
      <c r="CH622" s="236" t="s">
        <v>379</v>
      </c>
      <c r="CI622" s="236" t="s">
        <v>372</v>
      </c>
      <c r="CJ622" s="236" t="s">
        <v>380</v>
      </c>
      <c r="CK622" s="236" t="s">
        <v>373</v>
      </c>
      <c r="CL622" s="236" t="s">
        <v>374</v>
      </c>
      <c r="CM622" s="236" t="s">
        <v>381</v>
      </c>
      <c r="CN622" s="236" t="s">
        <v>375</v>
      </c>
      <c r="CO622" s="236" t="s">
        <v>382</v>
      </c>
      <c r="CP622" s="236" t="s">
        <v>376</v>
      </c>
      <c r="CQ622" s="236" t="s">
        <v>383</v>
      </c>
      <c r="CR622" s="236" t="s">
        <v>377</v>
      </c>
      <c r="CS622" s="236" t="s">
        <v>378</v>
      </c>
      <c r="CT622" s="237" t="s">
        <v>348</v>
      </c>
      <c r="CU622" s="236" t="s">
        <v>349</v>
      </c>
      <c r="CV622" s="236" t="s">
        <v>350</v>
      </c>
      <c r="CW622" s="236" t="s">
        <v>351</v>
      </c>
      <c r="CX622" s="236" t="s">
        <v>352</v>
      </c>
      <c r="CY622" s="236" t="s">
        <v>353</v>
      </c>
      <c r="CZ622" s="237" t="s">
        <v>498</v>
      </c>
      <c r="DA622" s="236" t="s">
        <v>396</v>
      </c>
      <c r="DB622" s="236" t="s">
        <v>397</v>
      </c>
      <c r="DC622" s="236" t="s">
        <v>398</v>
      </c>
      <c r="DD622" s="236" t="s">
        <v>399</v>
      </c>
      <c r="DE622" s="236" t="s">
        <v>400</v>
      </c>
      <c r="DF622" s="236" t="s">
        <v>401</v>
      </c>
      <c r="DG622" s="237" t="s">
        <v>405</v>
      </c>
      <c r="DH622" s="237" t="s">
        <v>406</v>
      </c>
      <c r="DI622" s="236" t="s">
        <v>407</v>
      </c>
      <c r="DJ622" s="236" t="s">
        <v>408</v>
      </c>
      <c r="DK622" s="236" t="s">
        <v>409</v>
      </c>
      <c r="DL622" s="237" t="s">
        <v>410</v>
      </c>
      <c r="DM622" s="236" t="s">
        <v>411</v>
      </c>
      <c r="DN622" s="239" t="s">
        <v>412</v>
      </c>
      <c r="DO622" s="23"/>
      <c r="DP622" s="23"/>
      <c r="DQ622" s="23"/>
      <c r="DR622" s="23"/>
      <c r="DS622" s="23"/>
      <c r="DT622" s="23"/>
    </row>
    <row r="623" spans="1:128" ht="11.25" customHeight="1">
      <c r="A623" s="459" t="s">
        <v>181</v>
      </c>
      <c r="B623" s="313"/>
      <c r="C623" s="303"/>
      <c r="D623" s="303"/>
      <c r="E623" s="303"/>
      <c r="F623" s="303"/>
      <c r="G623" s="303"/>
      <c r="H623" s="303"/>
      <c r="I623" s="303"/>
      <c r="J623" s="303"/>
      <c r="K623" s="303"/>
      <c r="L623" s="303"/>
      <c r="M623" s="303"/>
      <c r="N623" s="303"/>
      <c r="O623" s="313"/>
      <c r="P623" s="303"/>
      <c r="Q623" s="303"/>
      <c r="R623" s="303"/>
      <c r="S623" s="303"/>
      <c r="T623" s="303"/>
      <c r="U623" s="303"/>
      <c r="V623" s="303"/>
      <c r="W623" s="303"/>
      <c r="X623" s="313"/>
      <c r="Y623" s="303"/>
      <c r="Z623" s="303"/>
      <c r="AA623" s="303"/>
      <c r="AB623" s="303"/>
      <c r="AC623" s="313"/>
      <c r="AD623" s="303"/>
      <c r="AE623" s="303"/>
      <c r="AF623" s="303"/>
      <c r="AG623" s="303"/>
      <c r="AH623" s="303"/>
      <c r="AI623" s="303"/>
      <c r="AJ623" s="313"/>
      <c r="AK623" s="303"/>
      <c r="AL623" s="303"/>
      <c r="AM623" s="313"/>
      <c r="AN623" s="303"/>
      <c r="AO623" s="303"/>
      <c r="AP623" s="303"/>
      <c r="AQ623" s="303"/>
      <c r="AR623" s="303"/>
      <c r="AS623" s="303"/>
      <c r="AT623" s="303"/>
      <c r="AU623" s="303"/>
      <c r="AV623" s="303"/>
      <c r="AW623" s="303"/>
      <c r="AX623" s="313"/>
      <c r="AY623" s="303"/>
      <c r="AZ623" s="303"/>
      <c r="BA623" s="303"/>
      <c r="BB623" s="303"/>
      <c r="BC623" s="303"/>
      <c r="BD623" s="313"/>
      <c r="BE623" s="303"/>
      <c r="BF623" s="303"/>
      <c r="BG623" s="303"/>
      <c r="BH623" s="303"/>
      <c r="BI623" s="303"/>
      <c r="BJ623" s="303"/>
      <c r="BK623" s="303"/>
      <c r="BL623" s="303"/>
      <c r="BM623" s="313"/>
      <c r="BN623" s="303"/>
      <c r="BO623" s="303"/>
      <c r="BP623" s="303"/>
      <c r="BQ623" s="303"/>
      <c r="BR623" s="303"/>
      <c r="BS623" s="313"/>
      <c r="BT623" s="348"/>
      <c r="BU623" s="303"/>
      <c r="BV623" s="303"/>
      <c r="BW623" s="303"/>
      <c r="BX623" s="303"/>
      <c r="BY623" s="303"/>
      <c r="BZ623" s="303"/>
      <c r="CA623" s="303"/>
      <c r="CB623" s="303"/>
      <c r="CC623" s="303"/>
      <c r="CD623" s="303"/>
      <c r="CE623" s="303"/>
      <c r="CF623" s="313"/>
      <c r="CG623" s="303"/>
      <c r="CH623" s="303"/>
      <c r="CI623" s="303"/>
      <c r="CJ623" s="303"/>
      <c r="CK623" s="303"/>
      <c r="CL623" s="303"/>
      <c r="CM623" s="303"/>
      <c r="CN623" s="303"/>
      <c r="CO623" s="303"/>
      <c r="CP623" s="303"/>
      <c r="CQ623" s="303"/>
      <c r="CR623" s="303"/>
      <c r="CS623" s="303"/>
      <c r="CT623" s="313"/>
      <c r="CU623" s="303"/>
      <c r="CV623" s="303"/>
      <c r="CW623" s="303"/>
      <c r="CX623" s="303"/>
      <c r="CY623" s="303"/>
      <c r="CZ623" s="313"/>
      <c r="DA623" s="303"/>
      <c r="DB623" s="303"/>
      <c r="DC623" s="303"/>
      <c r="DD623" s="303"/>
      <c r="DE623" s="303"/>
      <c r="DF623" s="303"/>
      <c r="DG623" s="313"/>
      <c r="DH623" s="313"/>
      <c r="DI623" s="303"/>
      <c r="DJ623" s="303"/>
      <c r="DK623" s="303"/>
      <c r="DL623" s="314"/>
      <c r="DM623" s="303"/>
      <c r="DN623" s="316"/>
      <c r="DO623" s="6"/>
      <c r="DP623" s="6"/>
      <c r="DQ623" s="6"/>
      <c r="DR623" s="6"/>
      <c r="DS623" s="6"/>
      <c r="DT623" s="6"/>
      <c r="DU623" s="6"/>
      <c r="DV623" s="6"/>
      <c r="DW623" s="6"/>
      <c r="DX623" s="6"/>
    </row>
    <row r="624" spans="1:128" ht="11.25">
      <c r="A624" s="460" t="s">
        <v>182</v>
      </c>
      <c r="B624" s="313">
        <f>SUM(C624:N624)</f>
        <v>3447</v>
      </c>
      <c r="C624" s="303">
        <v>0</v>
      </c>
      <c r="D624" s="303">
        <v>147</v>
      </c>
      <c r="E624" s="303">
        <v>0</v>
      </c>
      <c r="F624" s="303">
        <v>0</v>
      </c>
      <c r="G624" s="303">
        <v>400</v>
      </c>
      <c r="H624" s="303">
        <v>1106</v>
      </c>
      <c r="I624" s="303">
        <v>180</v>
      </c>
      <c r="J624" s="303">
        <v>0</v>
      </c>
      <c r="K624" s="303">
        <v>1086</v>
      </c>
      <c r="L624" s="303">
        <v>0</v>
      </c>
      <c r="M624" s="303">
        <v>309</v>
      </c>
      <c r="N624" s="303">
        <v>219</v>
      </c>
      <c r="O624" s="313">
        <f>SUM(P624:W624)</f>
        <v>1980</v>
      </c>
      <c r="P624" s="303">
        <v>654</v>
      </c>
      <c r="Q624" s="303">
        <v>787</v>
      </c>
      <c r="R624" s="303">
        <v>110</v>
      </c>
      <c r="S624" s="303">
        <v>150</v>
      </c>
      <c r="T624" s="303">
        <v>20</v>
      </c>
      <c r="U624" s="303">
        <v>0</v>
      </c>
      <c r="V624" s="303">
        <v>199</v>
      </c>
      <c r="W624" s="303">
        <v>60</v>
      </c>
      <c r="X624" s="313">
        <f>SUM(Y624:AB624)</f>
        <v>1387</v>
      </c>
      <c r="Y624" s="303">
        <v>23</v>
      </c>
      <c r="Z624" s="303">
        <v>232</v>
      </c>
      <c r="AA624" s="303">
        <v>1132</v>
      </c>
      <c r="AB624" s="303">
        <v>0</v>
      </c>
      <c r="AC624" s="313">
        <f>SUM(AD624:AI624)</f>
        <v>1088</v>
      </c>
      <c r="AD624" s="303">
        <v>70</v>
      </c>
      <c r="AE624" s="303">
        <v>80</v>
      </c>
      <c r="AF624" s="303">
        <v>40</v>
      </c>
      <c r="AG624" s="303">
        <v>538</v>
      </c>
      <c r="AH624" s="303">
        <v>38</v>
      </c>
      <c r="AI624" s="303">
        <v>322</v>
      </c>
      <c r="AJ624" s="313">
        <f>SUM(AK624:AL624)</f>
        <v>86</v>
      </c>
      <c r="AK624" s="303">
        <v>0</v>
      </c>
      <c r="AL624" s="303">
        <v>86</v>
      </c>
      <c r="AM624" s="313">
        <f>SUM(AN624:AW624)</f>
        <v>4123</v>
      </c>
      <c r="AN624" s="303">
        <v>256</v>
      </c>
      <c r="AO624" s="303">
        <v>0</v>
      </c>
      <c r="AP624" s="303">
        <v>1409</v>
      </c>
      <c r="AQ624" s="303">
        <v>80</v>
      </c>
      <c r="AR624" s="303">
        <v>741</v>
      </c>
      <c r="AS624" s="303">
        <v>19</v>
      </c>
      <c r="AT624" s="303">
        <v>85</v>
      </c>
      <c r="AU624" s="303">
        <v>956</v>
      </c>
      <c r="AV624" s="303">
        <v>577</v>
      </c>
      <c r="AW624" s="303">
        <v>0</v>
      </c>
      <c r="AX624" s="313">
        <f>SUM(AY624:BC624)</f>
        <v>4100</v>
      </c>
      <c r="AY624" s="303">
        <v>170</v>
      </c>
      <c r="AZ624" s="303">
        <v>2937</v>
      </c>
      <c r="BA624" s="303">
        <v>78</v>
      </c>
      <c r="BB624" s="303">
        <v>915</v>
      </c>
      <c r="BC624" s="303">
        <v>0</v>
      </c>
      <c r="BD624" s="313">
        <f>SUM(BE624:BL624)</f>
        <v>53713</v>
      </c>
      <c r="BE624" s="303">
        <v>24999</v>
      </c>
      <c r="BF624" s="303">
        <v>1947</v>
      </c>
      <c r="BG624" s="303">
        <v>5752</v>
      </c>
      <c r="BH624" s="303">
        <v>2402</v>
      </c>
      <c r="BI624" s="303">
        <v>7522</v>
      </c>
      <c r="BJ624" s="303">
        <v>3609</v>
      </c>
      <c r="BK624" s="303">
        <v>5712</v>
      </c>
      <c r="BL624" s="303">
        <v>1770</v>
      </c>
      <c r="BM624" s="313">
        <f>SUM(BN624:BR624)</f>
        <v>2391</v>
      </c>
      <c r="BN624" s="303">
        <v>901</v>
      </c>
      <c r="BO624" s="303">
        <v>318</v>
      </c>
      <c r="BP624" s="303">
        <v>56</v>
      </c>
      <c r="BQ624" s="303">
        <v>111</v>
      </c>
      <c r="BR624" s="303">
        <v>1005</v>
      </c>
      <c r="BS624" s="313">
        <f>SUM(BT624:CE624)</f>
        <v>1062</v>
      </c>
      <c r="BT624" s="348">
        <v>0</v>
      </c>
      <c r="BU624" s="303">
        <v>54</v>
      </c>
      <c r="BV624" s="303">
        <v>12</v>
      </c>
      <c r="BW624" s="303">
        <v>0</v>
      </c>
      <c r="BX624" s="303">
        <v>0</v>
      </c>
      <c r="BY624" s="303">
        <v>800</v>
      </c>
      <c r="BZ624" s="303">
        <v>0</v>
      </c>
      <c r="CA624" s="303">
        <v>68</v>
      </c>
      <c r="CB624" s="303">
        <v>0</v>
      </c>
      <c r="CC624" s="303">
        <v>119</v>
      </c>
      <c r="CD624" s="303">
        <v>9</v>
      </c>
      <c r="CE624" s="303">
        <v>0</v>
      </c>
      <c r="CF624" s="313">
        <f>SUM(CG624:CS624)</f>
        <v>3814</v>
      </c>
      <c r="CG624" s="303">
        <v>0</v>
      </c>
      <c r="CH624" s="303">
        <v>0</v>
      </c>
      <c r="CI624" s="303">
        <v>45</v>
      </c>
      <c r="CJ624" s="303">
        <v>0</v>
      </c>
      <c r="CK624" s="303">
        <v>2531</v>
      </c>
      <c r="CL624" s="303">
        <v>40</v>
      </c>
      <c r="CM624" s="303">
        <v>819</v>
      </c>
      <c r="CN624" s="303">
        <v>0</v>
      </c>
      <c r="CO624" s="303">
        <v>0</v>
      </c>
      <c r="CP624" s="303">
        <v>164</v>
      </c>
      <c r="CQ624" s="303">
        <v>120</v>
      </c>
      <c r="CR624" s="303">
        <v>65</v>
      </c>
      <c r="CS624" s="303">
        <v>30</v>
      </c>
      <c r="CT624" s="313">
        <f>SUM(CU624:CY624)</f>
        <v>3845</v>
      </c>
      <c r="CU624" s="303">
        <v>1889</v>
      </c>
      <c r="CV624" s="303">
        <v>1133</v>
      </c>
      <c r="CW624" s="303">
        <v>135</v>
      </c>
      <c r="CX624" s="303">
        <v>58</v>
      </c>
      <c r="CY624" s="303">
        <v>630</v>
      </c>
      <c r="CZ624" s="313">
        <f>SUM(DA624:DF624)</f>
        <v>660</v>
      </c>
      <c r="DA624" s="303">
        <v>0</v>
      </c>
      <c r="DB624" s="303">
        <v>0</v>
      </c>
      <c r="DC624" s="303">
        <v>255</v>
      </c>
      <c r="DD624" s="303">
        <v>405</v>
      </c>
      <c r="DE624" s="303">
        <v>0</v>
      </c>
      <c r="DF624" s="303">
        <v>0</v>
      </c>
      <c r="DG624" s="313">
        <f>AM624+BS624+B624+O624+X624+AC624+AJ624+BD624+CF624+AX624+BM624+CT624+CZ624</f>
        <v>81696</v>
      </c>
      <c r="DH624" s="313">
        <f>SUM(DI624:DK624)</f>
        <v>4676</v>
      </c>
      <c r="DI624" s="303">
        <v>2518</v>
      </c>
      <c r="DJ624" s="303">
        <v>1768</v>
      </c>
      <c r="DK624" s="303">
        <v>390</v>
      </c>
      <c r="DL624" s="314">
        <f>SUM(DM624:DN624)</f>
        <v>3373</v>
      </c>
      <c r="DM624" s="303">
        <v>3373</v>
      </c>
      <c r="DN624" s="316" t="s">
        <v>413</v>
      </c>
    </row>
    <row r="625" spans="1:127" ht="11.25">
      <c r="A625" s="460" t="s">
        <v>183</v>
      </c>
      <c r="B625" s="313">
        <f>SUM(C625:N625)</f>
        <v>1926</v>
      </c>
      <c r="C625" s="303">
        <v>272</v>
      </c>
      <c r="D625" s="303">
        <v>169</v>
      </c>
      <c r="E625" s="303">
        <v>0</v>
      </c>
      <c r="F625" s="303">
        <v>0</v>
      </c>
      <c r="G625" s="303">
        <v>110</v>
      </c>
      <c r="H625" s="303">
        <v>898</v>
      </c>
      <c r="I625" s="303">
        <v>65</v>
      </c>
      <c r="J625" s="303">
        <v>26</v>
      </c>
      <c r="K625" s="303">
        <v>61</v>
      </c>
      <c r="L625" s="303">
        <v>0</v>
      </c>
      <c r="M625" s="303">
        <v>47</v>
      </c>
      <c r="N625" s="303">
        <v>278</v>
      </c>
      <c r="O625" s="313">
        <f>SUM(P625:W625)</f>
        <v>963</v>
      </c>
      <c r="P625" s="303">
        <v>270</v>
      </c>
      <c r="Q625" s="303">
        <v>191</v>
      </c>
      <c r="R625" s="303">
        <v>35</v>
      </c>
      <c r="S625" s="303">
        <v>0</v>
      </c>
      <c r="T625" s="303">
        <v>15</v>
      </c>
      <c r="U625" s="303">
        <v>242</v>
      </c>
      <c r="V625" s="303">
        <v>123</v>
      </c>
      <c r="W625" s="303">
        <v>87</v>
      </c>
      <c r="X625" s="313">
        <f>SUM(Y625:AB625)</f>
        <v>1394</v>
      </c>
      <c r="Y625" s="303">
        <v>94</v>
      </c>
      <c r="Z625" s="303">
        <v>387</v>
      </c>
      <c r="AA625" s="303">
        <v>856</v>
      </c>
      <c r="AB625" s="303">
        <v>57</v>
      </c>
      <c r="AC625" s="313">
        <f>SUM(AD625:AI625)</f>
        <v>1179</v>
      </c>
      <c r="AD625" s="303">
        <v>71</v>
      </c>
      <c r="AE625" s="303">
        <v>277</v>
      </c>
      <c r="AF625" s="303">
        <v>91</v>
      </c>
      <c r="AG625" s="303">
        <v>165</v>
      </c>
      <c r="AH625" s="303">
        <v>78</v>
      </c>
      <c r="AI625" s="303">
        <v>497</v>
      </c>
      <c r="AJ625" s="313">
        <f>SUM(AK625:AL625)</f>
        <v>19</v>
      </c>
      <c r="AK625" s="303">
        <v>0</v>
      </c>
      <c r="AL625" s="303">
        <v>19</v>
      </c>
      <c r="AM625" s="313">
        <f>SUM(AN625:AW625)</f>
        <v>1601</v>
      </c>
      <c r="AN625" s="303">
        <v>95</v>
      </c>
      <c r="AO625" s="303">
        <v>77</v>
      </c>
      <c r="AP625" s="303">
        <v>223</v>
      </c>
      <c r="AQ625" s="303">
        <v>30</v>
      </c>
      <c r="AR625" s="303">
        <v>209</v>
      </c>
      <c r="AS625" s="303">
        <v>12</v>
      </c>
      <c r="AT625" s="303">
        <v>151</v>
      </c>
      <c r="AU625" s="303">
        <v>503</v>
      </c>
      <c r="AV625" s="303">
        <v>130</v>
      </c>
      <c r="AW625" s="303">
        <v>171</v>
      </c>
      <c r="AX625" s="313">
        <f>SUM(AY625:BC625)</f>
        <v>3189</v>
      </c>
      <c r="AY625" s="303">
        <v>143</v>
      </c>
      <c r="AZ625" s="303">
        <v>2601</v>
      </c>
      <c r="BA625" s="303">
        <v>381</v>
      </c>
      <c r="BB625" s="303">
        <v>44</v>
      </c>
      <c r="BC625" s="303">
        <v>20</v>
      </c>
      <c r="BD625" s="313">
        <f>SUM(BE625:BL625)</f>
        <v>6204</v>
      </c>
      <c r="BE625" s="303">
        <v>2898</v>
      </c>
      <c r="BF625" s="303">
        <v>347</v>
      </c>
      <c r="BG625" s="303">
        <v>486</v>
      </c>
      <c r="BH625" s="303">
        <v>678</v>
      </c>
      <c r="BI625" s="303">
        <v>722</v>
      </c>
      <c r="BJ625" s="303">
        <v>407</v>
      </c>
      <c r="BK625" s="303">
        <v>339</v>
      </c>
      <c r="BL625" s="303">
        <v>327</v>
      </c>
      <c r="BM625" s="313">
        <f>SUM(BN625:BR625)</f>
        <v>981</v>
      </c>
      <c r="BN625" s="303">
        <v>272</v>
      </c>
      <c r="BO625" s="303">
        <v>61</v>
      </c>
      <c r="BP625" s="303">
        <v>55</v>
      </c>
      <c r="BQ625" s="303">
        <v>87</v>
      </c>
      <c r="BR625" s="303">
        <v>506</v>
      </c>
      <c r="BS625" s="313">
        <f>SUM(BT625:CE625)</f>
        <v>921</v>
      </c>
      <c r="BT625" s="348">
        <v>124</v>
      </c>
      <c r="BU625" s="303">
        <v>169</v>
      </c>
      <c r="BV625" s="303">
        <v>12</v>
      </c>
      <c r="BW625" s="303">
        <v>14</v>
      </c>
      <c r="BX625" s="303">
        <v>15</v>
      </c>
      <c r="BY625" s="303">
        <v>265</v>
      </c>
      <c r="BZ625" s="303">
        <v>81</v>
      </c>
      <c r="CA625" s="303">
        <v>115</v>
      </c>
      <c r="CB625" s="303">
        <v>0</v>
      </c>
      <c r="CC625" s="303">
        <v>85</v>
      </c>
      <c r="CD625" s="303">
        <v>41</v>
      </c>
      <c r="CE625" s="303">
        <v>0</v>
      </c>
      <c r="CF625" s="313">
        <f>SUM(CG625:CS625)</f>
        <v>1222</v>
      </c>
      <c r="CG625" s="303">
        <v>20</v>
      </c>
      <c r="CH625" s="303">
        <v>15</v>
      </c>
      <c r="CI625" s="303">
        <v>207</v>
      </c>
      <c r="CJ625" s="303">
        <v>0</v>
      </c>
      <c r="CK625" s="303">
        <v>723</v>
      </c>
      <c r="CL625" s="303">
        <v>27</v>
      </c>
      <c r="CM625" s="303">
        <v>30</v>
      </c>
      <c r="CN625" s="303">
        <v>10</v>
      </c>
      <c r="CO625" s="303">
        <v>0</v>
      </c>
      <c r="CP625" s="303">
        <v>0</v>
      </c>
      <c r="CQ625" s="303">
        <v>87</v>
      </c>
      <c r="CR625" s="303">
        <v>103</v>
      </c>
      <c r="CS625" s="303">
        <v>0</v>
      </c>
      <c r="CT625" s="313">
        <f>SUM(CU625:CY625)</f>
        <v>1616</v>
      </c>
      <c r="CU625" s="303">
        <v>727</v>
      </c>
      <c r="CV625" s="303">
        <v>463</v>
      </c>
      <c r="CW625" s="303">
        <v>64</v>
      </c>
      <c r="CX625" s="303">
        <v>221</v>
      </c>
      <c r="CY625" s="303">
        <v>141</v>
      </c>
      <c r="CZ625" s="313">
        <f>SUM(DA625:DF625)</f>
        <v>811</v>
      </c>
      <c r="DA625" s="303">
        <v>25</v>
      </c>
      <c r="DB625" s="303">
        <v>0</v>
      </c>
      <c r="DC625" s="303">
        <v>71</v>
      </c>
      <c r="DD625" s="303">
        <v>392</v>
      </c>
      <c r="DE625" s="303">
        <v>258</v>
      </c>
      <c r="DF625" s="303">
        <v>65</v>
      </c>
      <c r="DG625" s="313">
        <f>AM625+BS625+B625+O625+X625+AC625+AJ625+BD625+CF625+AX625+BM625+CT625+CZ625</f>
        <v>22026</v>
      </c>
      <c r="DH625" s="313">
        <f>SUM(DI625:DK625)</f>
        <v>160</v>
      </c>
      <c r="DI625" s="303">
        <v>160</v>
      </c>
      <c r="DJ625" s="303">
        <v>0</v>
      </c>
      <c r="DK625" s="303">
        <v>0</v>
      </c>
      <c r="DL625" s="314">
        <f>SUM(DM625:DN625)</f>
        <v>59</v>
      </c>
      <c r="DM625" s="303">
        <v>59</v>
      </c>
      <c r="DN625" s="316" t="s">
        <v>413</v>
      </c>
    </row>
    <row r="626" spans="1:127" ht="11.25">
      <c r="A626" s="460" t="s">
        <v>229</v>
      </c>
      <c r="B626" s="313">
        <f>SUM(C626:N626)</f>
        <v>978</v>
      </c>
      <c r="C626" s="303">
        <v>32</v>
      </c>
      <c r="D626" s="303">
        <v>21</v>
      </c>
      <c r="E626" s="303">
        <v>0</v>
      </c>
      <c r="F626" s="303">
        <v>0</v>
      </c>
      <c r="G626" s="303">
        <v>30</v>
      </c>
      <c r="H626" s="303">
        <v>90</v>
      </c>
      <c r="I626" s="303">
        <v>395</v>
      </c>
      <c r="J626" s="303">
        <v>0</v>
      </c>
      <c r="K626" s="303">
        <v>80</v>
      </c>
      <c r="L626" s="303">
        <v>298</v>
      </c>
      <c r="M626" s="303">
        <v>0</v>
      </c>
      <c r="N626" s="303">
        <v>32</v>
      </c>
      <c r="O626" s="313">
        <f>SUM(P626:W626)</f>
        <v>49</v>
      </c>
      <c r="P626" s="303">
        <v>49</v>
      </c>
      <c r="Q626" s="303">
        <v>0</v>
      </c>
      <c r="R626" s="303">
        <v>0</v>
      </c>
      <c r="S626" s="303">
        <v>0</v>
      </c>
      <c r="T626" s="303">
        <v>0</v>
      </c>
      <c r="U626" s="303">
        <v>0</v>
      </c>
      <c r="V626" s="303">
        <v>0</v>
      </c>
      <c r="W626" s="303">
        <v>0</v>
      </c>
      <c r="X626" s="313">
        <f>SUM(Y626:AB626)</f>
        <v>112</v>
      </c>
      <c r="Y626" s="303">
        <v>60</v>
      </c>
      <c r="Z626" s="303">
        <v>16</v>
      </c>
      <c r="AA626" s="303">
        <v>36</v>
      </c>
      <c r="AB626" s="303">
        <v>0</v>
      </c>
      <c r="AC626" s="313">
        <f>SUM(AD626:AI626)</f>
        <v>115</v>
      </c>
      <c r="AD626" s="303">
        <v>30</v>
      </c>
      <c r="AE626" s="303">
        <v>50</v>
      </c>
      <c r="AF626" s="303">
        <v>35</v>
      </c>
      <c r="AG626" s="303">
        <v>0</v>
      </c>
      <c r="AH626" s="303">
        <v>0</v>
      </c>
      <c r="AI626" s="303">
        <v>0</v>
      </c>
      <c r="AJ626" s="313">
        <f>SUM(AK626:AL626)</f>
        <v>92</v>
      </c>
      <c r="AK626" s="303">
        <v>47</v>
      </c>
      <c r="AL626" s="303">
        <v>45</v>
      </c>
      <c r="AM626" s="313">
        <f>SUM(AN626:AW626)</f>
        <v>1244</v>
      </c>
      <c r="AN626" s="303">
        <v>0</v>
      </c>
      <c r="AO626" s="303">
        <v>0</v>
      </c>
      <c r="AP626" s="303">
        <v>0</v>
      </c>
      <c r="AQ626" s="303">
        <v>0</v>
      </c>
      <c r="AR626" s="303">
        <v>0</v>
      </c>
      <c r="AS626" s="303">
        <v>15</v>
      </c>
      <c r="AT626" s="303">
        <v>0</v>
      </c>
      <c r="AU626" s="303">
        <v>780</v>
      </c>
      <c r="AV626" s="303">
        <v>449</v>
      </c>
      <c r="AW626" s="303">
        <v>0</v>
      </c>
      <c r="AX626" s="313">
        <f>SUM(AY626:BC626)</f>
        <v>442</v>
      </c>
      <c r="AY626" s="303">
        <v>11</v>
      </c>
      <c r="AZ626" s="303">
        <v>324</v>
      </c>
      <c r="BA626" s="303">
        <v>0</v>
      </c>
      <c r="BB626" s="303">
        <v>67</v>
      </c>
      <c r="BC626" s="303">
        <v>40</v>
      </c>
      <c r="BD626" s="313">
        <f>SUM(BE626:BL626)</f>
        <v>3427</v>
      </c>
      <c r="BE626" s="303">
        <v>2283</v>
      </c>
      <c r="BF626" s="303">
        <v>0</v>
      </c>
      <c r="BG626" s="303">
        <v>16</v>
      </c>
      <c r="BH626" s="303">
        <v>52</v>
      </c>
      <c r="BI626" s="303">
        <v>970</v>
      </c>
      <c r="BJ626" s="303">
        <v>50</v>
      </c>
      <c r="BK626" s="303">
        <v>0</v>
      </c>
      <c r="BL626" s="303">
        <v>56</v>
      </c>
      <c r="BM626" s="313">
        <f>SUM(BN626:BR626)</f>
        <v>84</v>
      </c>
      <c r="BN626" s="303">
        <v>0</v>
      </c>
      <c r="BO626" s="303">
        <v>60</v>
      </c>
      <c r="BP626" s="303">
        <v>0</v>
      </c>
      <c r="BQ626" s="303">
        <v>0</v>
      </c>
      <c r="BR626" s="303">
        <v>24</v>
      </c>
      <c r="BS626" s="313">
        <f>SUM(BT626:CE626)</f>
        <v>98</v>
      </c>
      <c r="BT626" s="348">
        <v>0</v>
      </c>
      <c r="BU626" s="303">
        <v>0</v>
      </c>
      <c r="BV626" s="303">
        <v>0</v>
      </c>
      <c r="BW626" s="303">
        <v>0</v>
      </c>
      <c r="BX626" s="303">
        <v>0</v>
      </c>
      <c r="BY626" s="303">
        <v>0</v>
      </c>
      <c r="BZ626" s="303">
        <v>16</v>
      </c>
      <c r="CA626" s="303">
        <v>0</v>
      </c>
      <c r="CB626" s="303">
        <v>68</v>
      </c>
      <c r="CC626" s="303">
        <v>14</v>
      </c>
      <c r="CD626" s="303">
        <v>0</v>
      </c>
      <c r="CE626" s="303">
        <v>0</v>
      </c>
      <c r="CF626" s="313">
        <f>SUM(CG626:CS626)</f>
        <v>524</v>
      </c>
      <c r="CG626" s="303">
        <v>0</v>
      </c>
      <c r="CH626" s="303">
        <v>0</v>
      </c>
      <c r="CI626" s="303">
        <v>50</v>
      </c>
      <c r="CJ626" s="303">
        <v>95</v>
      </c>
      <c r="CK626" s="303">
        <v>79</v>
      </c>
      <c r="CL626" s="303">
        <v>74</v>
      </c>
      <c r="CM626" s="303">
        <v>69</v>
      </c>
      <c r="CN626" s="303">
        <v>73</v>
      </c>
      <c r="CO626" s="303">
        <v>0</v>
      </c>
      <c r="CP626" s="303">
        <v>0</v>
      </c>
      <c r="CQ626" s="303">
        <v>0</v>
      </c>
      <c r="CR626" s="303">
        <v>12</v>
      </c>
      <c r="CS626" s="303">
        <v>72</v>
      </c>
      <c r="CT626" s="313">
        <f>SUM(CU626:CY626)</f>
        <v>44</v>
      </c>
      <c r="CU626" s="303">
        <v>0</v>
      </c>
      <c r="CV626" s="303">
        <v>12</v>
      </c>
      <c r="CW626" s="303">
        <v>0</v>
      </c>
      <c r="CX626" s="303">
        <v>0</v>
      </c>
      <c r="CY626" s="303">
        <v>32</v>
      </c>
      <c r="CZ626" s="313">
        <f>SUM(DA626:DF626)</f>
        <v>1295</v>
      </c>
      <c r="DA626" s="303">
        <v>0</v>
      </c>
      <c r="DB626" s="303">
        <v>20</v>
      </c>
      <c r="DC626" s="303">
        <v>462</v>
      </c>
      <c r="DD626" s="303">
        <v>759</v>
      </c>
      <c r="DE626" s="303">
        <v>54</v>
      </c>
      <c r="DF626" s="303">
        <v>0</v>
      </c>
      <c r="DG626" s="313">
        <f>AM626+BS626+B626+O626+X626+AC626+AJ626+BD626+CF626+AX626+BM626+CT626+CZ626</f>
        <v>8504</v>
      </c>
      <c r="DH626" s="313">
        <f>SUM(DI626:DK626)</f>
        <v>1223</v>
      </c>
      <c r="DI626" s="303">
        <v>380</v>
      </c>
      <c r="DJ626" s="303">
        <v>515</v>
      </c>
      <c r="DK626" s="303">
        <v>328</v>
      </c>
      <c r="DL626" s="314">
        <f>SUM(DM626:DN626)</f>
        <v>996</v>
      </c>
      <c r="DM626" s="303">
        <v>996</v>
      </c>
      <c r="DN626" s="316" t="s">
        <v>413</v>
      </c>
    </row>
    <row r="627" spans="1:127" ht="11.25">
      <c r="A627" s="460" t="s">
        <v>230</v>
      </c>
      <c r="B627" s="313">
        <f>SUM(C627:N627)</f>
        <v>0</v>
      </c>
      <c r="C627" s="303">
        <v>0</v>
      </c>
      <c r="D627" s="303">
        <v>0</v>
      </c>
      <c r="E627" s="303">
        <v>0</v>
      </c>
      <c r="F627" s="303">
        <v>0</v>
      </c>
      <c r="G627" s="303">
        <v>0</v>
      </c>
      <c r="H627" s="303">
        <v>0</v>
      </c>
      <c r="I627" s="303">
        <v>0</v>
      </c>
      <c r="J627" s="303">
        <v>0</v>
      </c>
      <c r="K627" s="303">
        <v>0</v>
      </c>
      <c r="L627" s="303">
        <v>0</v>
      </c>
      <c r="M627" s="303">
        <v>0</v>
      </c>
      <c r="N627" s="303">
        <v>0</v>
      </c>
      <c r="O627" s="313">
        <f>SUM(P627:W627)</f>
        <v>24</v>
      </c>
      <c r="P627" s="303">
        <v>0</v>
      </c>
      <c r="Q627" s="303">
        <v>0</v>
      </c>
      <c r="R627" s="303">
        <v>0</v>
      </c>
      <c r="S627" s="303">
        <v>0</v>
      </c>
      <c r="T627" s="303">
        <v>24</v>
      </c>
      <c r="U627" s="303">
        <v>0</v>
      </c>
      <c r="V627" s="303">
        <v>0</v>
      </c>
      <c r="W627" s="303">
        <v>0</v>
      </c>
      <c r="X627" s="313">
        <f>SUM(Y627:AB627)</f>
        <v>0</v>
      </c>
      <c r="Y627" s="303">
        <v>0</v>
      </c>
      <c r="Z627" s="303">
        <v>0</v>
      </c>
      <c r="AA627" s="303">
        <v>0</v>
      </c>
      <c r="AB627" s="303">
        <v>0</v>
      </c>
      <c r="AC627" s="313">
        <f>SUM(AD627:AI627)</f>
        <v>24</v>
      </c>
      <c r="AD627" s="303">
        <v>0</v>
      </c>
      <c r="AE627" s="303">
        <v>0</v>
      </c>
      <c r="AF627" s="303">
        <v>24</v>
      </c>
      <c r="AG627" s="303">
        <v>0</v>
      </c>
      <c r="AH627" s="303">
        <v>0</v>
      </c>
      <c r="AI627" s="303">
        <v>0</v>
      </c>
      <c r="AJ627" s="313">
        <f>SUM(AK627:AL627)</f>
        <v>24</v>
      </c>
      <c r="AK627" s="303">
        <v>0</v>
      </c>
      <c r="AL627" s="303">
        <v>24</v>
      </c>
      <c r="AM627" s="313">
        <f>SUM(AN627:AW627)</f>
        <v>20</v>
      </c>
      <c r="AN627" s="303">
        <v>0</v>
      </c>
      <c r="AO627" s="303">
        <v>0</v>
      </c>
      <c r="AP627" s="303">
        <v>20</v>
      </c>
      <c r="AQ627" s="303">
        <v>0</v>
      </c>
      <c r="AR627" s="303">
        <v>0</v>
      </c>
      <c r="AS627" s="303">
        <v>0</v>
      </c>
      <c r="AT627" s="303">
        <v>0</v>
      </c>
      <c r="AU627" s="303">
        <v>0</v>
      </c>
      <c r="AV627" s="303">
        <v>0</v>
      </c>
      <c r="AW627" s="303">
        <v>0</v>
      </c>
      <c r="AX627" s="313">
        <f>SUM(AY627:BC627)</f>
        <v>24</v>
      </c>
      <c r="AY627" s="303">
        <v>0</v>
      </c>
      <c r="AZ627" s="303">
        <v>0</v>
      </c>
      <c r="BA627" s="303">
        <v>0</v>
      </c>
      <c r="BB627" s="303">
        <v>24</v>
      </c>
      <c r="BC627" s="303">
        <v>0</v>
      </c>
      <c r="BD627" s="313">
        <f>SUM(BE627:BL627)</f>
        <v>0</v>
      </c>
      <c r="BE627" s="303">
        <v>0</v>
      </c>
      <c r="BF627" s="303">
        <v>0</v>
      </c>
      <c r="BG627" s="303">
        <v>0</v>
      </c>
      <c r="BH627" s="303">
        <v>0</v>
      </c>
      <c r="BI627" s="303">
        <v>0</v>
      </c>
      <c r="BJ627" s="303">
        <v>0</v>
      </c>
      <c r="BK627" s="303">
        <v>0</v>
      </c>
      <c r="BL627" s="303">
        <v>0</v>
      </c>
      <c r="BM627" s="313">
        <f>SUM(BN627:BR627)</f>
        <v>0</v>
      </c>
      <c r="BN627" s="303">
        <v>0</v>
      </c>
      <c r="BO627" s="303">
        <v>0</v>
      </c>
      <c r="BP627" s="303">
        <v>0</v>
      </c>
      <c r="BQ627" s="303">
        <v>0</v>
      </c>
      <c r="BR627" s="303">
        <v>0</v>
      </c>
      <c r="BS627" s="313">
        <f>SUM(BT627:CE627)</f>
        <v>12</v>
      </c>
      <c r="BT627" s="348">
        <v>0</v>
      </c>
      <c r="BU627" s="303">
        <v>0</v>
      </c>
      <c r="BV627" s="303">
        <v>0</v>
      </c>
      <c r="BW627" s="303">
        <v>0</v>
      </c>
      <c r="BX627" s="303">
        <v>12</v>
      </c>
      <c r="BY627" s="303">
        <v>0</v>
      </c>
      <c r="BZ627" s="303">
        <v>0</v>
      </c>
      <c r="CA627" s="303">
        <v>0</v>
      </c>
      <c r="CB627" s="303">
        <v>0</v>
      </c>
      <c r="CC627" s="303">
        <v>0</v>
      </c>
      <c r="CD627" s="303">
        <v>0</v>
      </c>
      <c r="CE627" s="303">
        <v>0</v>
      </c>
      <c r="CF627" s="313">
        <f>SUM(CG627:CS627)</f>
        <v>16</v>
      </c>
      <c r="CG627" s="303">
        <v>0</v>
      </c>
      <c r="CH627" s="303">
        <v>0</v>
      </c>
      <c r="CI627" s="303">
        <v>0</v>
      </c>
      <c r="CJ627" s="303">
        <v>0</v>
      </c>
      <c r="CK627" s="303">
        <v>0</v>
      </c>
      <c r="CL627" s="303">
        <v>0</v>
      </c>
      <c r="CM627" s="303">
        <v>0</v>
      </c>
      <c r="CN627" s="303">
        <v>0</v>
      </c>
      <c r="CO627" s="303">
        <v>0</v>
      </c>
      <c r="CP627" s="303">
        <v>16</v>
      </c>
      <c r="CQ627" s="303">
        <v>0</v>
      </c>
      <c r="CR627" s="303">
        <v>0</v>
      </c>
      <c r="CS627" s="303">
        <v>0</v>
      </c>
      <c r="CT627" s="313">
        <f>SUM(CU627:CY627)</f>
        <v>0</v>
      </c>
      <c r="CU627" s="303">
        <v>0</v>
      </c>
      <c r="CV627" s="303">
        <v>0</v>
      </c>
      <c r="CW627" s="303">
        <v>0</v>
      </c>
      <c r="CX627" s="303">
        <v>0</v>
      </c>
      <c r="CY627" s="303">
        <v>0</v>
      </c>
      <c r="CZ627" s="313">
        <f>SUM(DA627:DF627)</f>
        <v>0</v>
      </c>
      <c r="DA627" s="303">
        <v>0</v>
      </c>
      <c r="DB627" s="303">
        <v>0</v>
      </c>
      <c r="DC627" s="303">
        <v>0</v>
      </c>
      <c r="DD627" s="303">
        <v>0</v>
      </c>
      <c r="DE627" s="303">
        <v>0</v>
      </c>
      <c r="DF627" s="303">
        <v>0</v>
      </c>
      <c r="DG627" s="313">
        <f>AM627+BS627+B627+O627+X627+AC627+AJ627+BD627+CF627+AX627+BM627+CT627+CZ627</f>
        <v>144</v>
      </c>
      <c r="DH627" s="313">
        <f>SUM(DI627:DK627)</f>
        <v>25</v>
      </c>
      <c r="DI627" s="303">
        <v>0</v>
      </c>
      <c r="DJ627" s="303">
        <v>25</v>
      </c>
      <c r="DK627" s="303">
        <v>0</v>
      </c>
      <c r="DL627" s="314">
        <f>SUM(DM627:DN627)</f>
        <v>0</v>
      </c>
      <c r="DM627" s="303">
        <v>0</v>
      </c>
      <c r="DN627" s="316" t="s">
        <v>413</v>
      </c>
    </row>
    <row r="628" spans="1:127" ht="11.25">
      <c r="A628" s="460" t="s">
        <v>184</v>
      </c>
      <c r="B628" s="313">
        <f>SUM(C628:N628)</f>
        <v>37539</v>
      </c>
      <c r="C628" s="303">
        <v>2371</v>
      </c>
      <c r="D628" s="303">
        <v>591</v>
      </c>
      <c r="E628" s="303">
        <v>1263</v>
      </c>
      <c r="F628" s="303">
        <v>303</v>
      </c>
      <c r="G628" s="303">
        <v>2082</v>
      </c>
      <c r="H628" s="303">
        <v>5943</v>
      </c>
      <c r="I628" s="303">
        <v>3355</v>
      </c>
      <c r="J628" s="303">
        <v>859</v>
      </c>
      <c r="K628" s="303">
        <v>1308</v>
      </c>
      <c r="L628" s="303">
        <v>13434</v>
      </c>
      <c r="M628" s="303">
        <v>1807</v>
      </c>
      <c r="N628" s="303">
        <v>4223</v>
      </c>
      <c r="O628" s="313">
        <f>SUM(P628:W628)</f>
        <v>7692</v>
      </c>
      <c r="P628" s="303">
        <v>1668</v>
      </c>
      <c r="Q628" s="303">
        <v>1284</v>
      </c>
      <c r="R628" s="303">
        <v>588</v>
      </c>
      <c r="S628" s="303">
        <v>445</v>
      </c>
      <c r="T628" s="303">
        <v>584</v>
      </c>
      <c r="U628" s="303">
        <v>1616</v>
      </c>
      <c r="V628" s="303">
        <v>928</v>
      </c>
      <c r="W628" s="303">
        <v>579</v>
      </c>
      <c r="X628" s="313">
        <f>SUM(Y628:AB628)</f>
        <v>8036</v>
      </c>
      <c r="Y628" s="303">
        <v>1201</v>
      </c>
      <c r="Z628" s="303">
        <v>2354</v>
      </c>
      <c r="AA628" s="303">
        <v>2438</v>
      </c>
      <c r="AB628" s="303">
        <v>2043</v>
      </c>
      <c r="AC628" s="313">
        <f>SUM(AD628:AI628)</f>
        <v>6500</v>
      </c>
      <c r="AD628" s="303">
        <v>665</v>
      </c>
      <c r="AE628" s="303">
        <v>1027</v>
      </c>
      <c r="AF628" s="303">
        <v>383</v>
      </c>
      <c r="AG628" s="303">
        <v>1757</v>
      </c>
      <c r="AH628" s="303">
        <v>916</v>
      </c>
      <c r="AI628" s="303">
        <v>1752</v>
      </c>
      <c r="AJ628" s="313">
        <f>SUM(AK628:AL628)</f>
        <v>1571</v>
      </c>
      <c r="AK628" s="303">
        <v>860</v>
      </c>
      <c r="AL628" s="303">
        <v>711</v>
      </c>
      <c r="AM628" s="313">
        <f>SUM(AN628:AW628)</f>
        <v>19023</v>
      </c>
      <c r="AN628" s="303">
        <v>438</v>
      </c>
      <c r="AO628" s="303">
        <v>890</v>
      </c>
      <c r="AP628" s="303">
        <v>2196</v>
      </c>
      <c r="AQ628" s="303">
        <v>342</v>
      </c>
      <c r="AR628" s="303">
        <v>2466</v>
      </c>
      <c r="AS628" s="303">
        <v>642</v>
      </c>
      <c r="AT628" s="303">
        <v>3318</v>
      </c>
      <c r="AU628" s="303">
        <v>4684</v>
      </c>
      <c r="AV628" s="303">
        <v>3148</v>
      </c>
      <c r="AW628" s="303">
        <v>899</v>
      </c>
      <c r="AX628" s="313">
        <f>SUM(AY628:BC628)</f>
        <v>12193</v>
      </c>
      <c r="AY628" s="303">
        <v>578</v>
      </c>
      <c r="AZ628" s="303">
        <v>5250</v>
      </c>
      <c r="BA628" s="303">
        <v>1956</v>
      </c>
      <c r="BB628" s="303">
        <v>2912</v>
      </c>
      <c r="BC628" s="303">
        <v>1497</v>
      </c>
      <c r="BD628" s="313">
        <f>SUM(BE628:BL628)</f>
        <v>55363</v>
      </c>
      <c r="BE628" s="303">
        <v>6513</v>
      </c>
      <c r="BF628" s="303">
        <v>2727</v>
      </c>
      <c r="BG628" s="303">
        <v>5674</v>
      </c>
      <c r="BH628" s="303">
        <v>4015</v>
      </c>
      <c r="BI628" s="303">
        <v>14946</v>
      </c>
      <c r="BJ628" s="303">
        <v>8537</v>
      </c>
      <c r="BK628" s="303">
        <v>9030</v>
      </c>
      <c r="BL628" s="303">
        <v>3921</v>
      </c>
      <c r="BM628" s="313">
        <f>SUM(BN628:BR628)</f>
        <v>7559</v>
      </c>
      <c r="BN628" s="303">
        <v>1045</v>
      </c>
      <c r="BO628" s="303">
        <v>1356</v>
      </c>
      <c r="BP628" s="303">
        <v>930</v>
      </c>
      <c r="BQ628" s="303">
        <v>544</v>
      </c>
      <c r="BR628" s="303">
        <v>3684</v>
      </c>
      <c r="BS628" s="313">
        <f>SUM(BT628:CE628)</f>
        <v>21075</v>
      </c>
      <c r="BT628" s="348">
        <v>1056</v>
      </c>
      <c r="BU628" s="303">
        <v>1587</v>
      </c>
      <c r="BV628" s="303">
        <v>757</v>
      </c>
      <c r="BW628" s="303">
        <v>278</v>
      </c>
      <c r="BX628" s="303">
        <v>1260</v>
      </c>
      <c r="BY628" s="303">
        <v>6569</v>
      </c>
      <c r="BZ628" s="303">
        <v>1074</v>
      </c>
      <c r="CA628" s="303">
        <v>1311</v>
      </c>
      <c r="CB628" s="303">
        <v>3265</v>
      </c>
      <c r="CC628" s="303">
        <v>918</v>
      </c>
      <c r="CD628" s="303">
        <v>1450</v>
      </c>
      <c r="CE628" s="303">
        <v>1550</v>
      </c>
      <c r="CF628" s="313">
        <f>SUM(CG628:CS628)</f>
        <v>26258</v>
      </c>
      <c r="CG628" s="303">
        <v>624</v>
      </c>
      <c r="CH628" s="303">
        <v>1516</v>
      </c>
      <c r="CI628" s="303">
        <v>893</v>
      </c>
      <c r="CJ628" s="303">
        <v>4216</v>
      </c>
      <c r="CK628" s="303">
        <v>7181</v>
      </c>
      <c r="CL628" s="303">
        <v>427</v>
      </c>
      <c r="CM628" s="303">
        <v>5227</v>
      </c>
      <c r="CN628" s="303">
        <v>591</v>
      </c>
      <c r="CO628" s="303">
        <v>335</v>
      </c>
      <c r="CP628" s="303">
        <v>683</v>
      </c>
      <c r="CQ628" s="303">
        <v>1856</v>
      </c>
      <c r="CR628" s="303">
        <v>1990</v>
      </c>
      <c r="CS628" s="303">
        <v>719</v>
      </c>
      <c r="CT628" s="313">
        <f>SUM(CU628:CY628)</f>
        <v>8765</v>
      </c>
      <c r="CU628" s="303">
        <v>4320</v>
      </c>
      <c r="CV628" s="303">
        <v>1971</v>
      </c>
      <c r="CW628" s="303">
        <v>629</v>
      </c>
      <c r="CX628" s="303">
        <v>800</v>
      </c>
      <c r="CY628" s="303">
        <v>1045</v>
      </c>
      <c r="CZ628" s="313">
        <f>SUM(DA628:DF628)</f>
        <v>33447</v>
      </c>
      <c r="DA628" s="303">
        <v>1023</v>
      </c>
      <c r="DB628" s="303">
        <v>871</v>
      </c>
      <c r="DC628" s="303">
        <v>7042</v>
      </c>
      <c r="DD628" s="303">
        <v>14661</v>
      </c>
      <c r="DE628" s="303">
        <v>6184</v>
      </c>
      <c r="DF628" s="303">
        <v>3666</v>
      </c>
      <c r="DG628" s="313">
        <f>AM628+BS628+B628+O628+X628+AC628+AJ628+BD628+CF628+AX628+BM628+CT628+CZ628</f>
        <v>245021</v>
      </c>
      <c r="DH628" s="313">
        <f>SUM(DI628:DK628)</f>
        <v>1308</v>
      </c>
      <c r="DI628" s="303">
        <v>290</v>
      </c>
      <c r="DJ628" s="303">
        <v>803</v>
      </c>
      <c r="DK628" s="303">
        <v>215</v>
      </c>
      <c r="DL628" s="314">
        <f>SUM(DM628:DN628)</f>
        <v>955</v>
      </c>
      <c r="DM628" s="303">
        <v>955</v>
      </c>
      <c r="DN628" s="316" t="s">
        <v>413</v>
      </c>
    </row>
    <row r="629" spans="1:127" ht="21" customHeight="1">
      <c r="A629" s="461" t="s">
        <v>417</v>
      </c>
      <c r="B629" s="313"/>
      <c r="C629" s="303"/>
      <c r="D629" s="303"/>
      <c r="E629" s="303"/>
      <c r="F629" s="303"/>
      <c r="G629" s="303"/>
      <c r="H629" s="303"/>
      <c r="I629" s="303"/>
      <c r="J629" s="303"/>
      <c r="K629" s="303"/>
      <c r="L629" s="303"/>
      <c r="M629" s="303"/>
      <c r="N629" s="303"/>
      <c r="O629" s="313"/>
      <c r="P629" s="303"/>
      <c r="Q629" s="303"/>
      <c r="R629" s="303"/>
      <c r="S629" s="303"/>
      <c r="T629" s="303"/>
      <c r="U629" s="303"/>
      <c r="V629" s="303"/>
      <c r="W629" s="303"/>
      <c r="X629" s="313"/>
      <c r="Y629" s="303"/>
      <c r="Z629" s="303"/>
      <c r="AA629" s="303"/>
      <c r="AB629" s="303"/>
      <c r="AC629" s="313"/>
      <c r="AD629" s="303"/>
      <c r="AE629" s="303"/>
      <c r="AF629" s="303"/>
      <c r="AG629" s="303"/>
      <c r="AH629" s="303"/>
      <c r="AI629" s="303"/>
      <c r="AJ629" s="313"/>
      <c r="AK629" s="303"/>
      <c r="AL629" s="303"/>
      <c r="AM629" s="313"/>
      <c r="AN629" s="303"/>
      <c r="AO629" s="303"/>
      <c r="AP629" s="303"/>
      <c r="AQ629" s="303"/>
      <c r="AR629" s="303"/>
      <c r="AS629" s="303"/>
      <c r="AT629" s="303"/>
      <c r="AU629" s="303"/>
      <c r="AV629" s="303"/>
      <c r="AW629" s="303"/>
      <c r="AX629" s="313"/>
      <c r="AY629" s="303"/>
      <c r="AZ629" s="303"/>
      <c r="BA629" s="303"/>
      <c r="BB629" s="303"/>
      <c r="BC629" s="303"/>
      <c r="BD629" s="313"/>
      <c r="BE629" s="303"/>
      <c r="BF629" s="303"/>
      <c r="BG629" s="303"/>
      <c r="BH629" s="303"/>
      <c r="BI629" s="303"/>
      <c r="BJ629" s="303"/>
      <c r="BK629" s="303"/>
      <c r="BL629" s="303"/>
      <c r="BM629" s="313"/>
      <c r="BN629" s="303"/>
      <c r="BO629" s="303"/>
      <c r="BP629" s="303"/>
      <c r="BQ629" s="303"/>
      <c r="BR629" s="303"/>
      <c r="BS629" s="313"/>
      <c r="BT629" s="348"/>
      <c r="BU629" s="303"/>
      <c r="BV629" s="303"/>
      <c r="BW629" s="303"/>
      <c r="BX629" s="303"/>
      <c r="BY629" s="303"/>
      <c r="BZ629" s="303"/>
      <c r="CA629" s="303"/>
      <c r="CB629" s="303"/>
      <c r="CC629" s="303"/>
      <c r="CD629" s="303"/>
      <c r="CE629" s="303"/>
      <c r="CF629" s="313"/>
      <c r="CG629" s="303"/>
      <c r="CH629" s="303"/>
      <c r="CI629" s="303"/>
      <c r="CJ629" s="303"/>
      <c r="CK629" s="303"/>
      <c r="CL629" s="303"/>
      <c r="CM629" s="303"/>
      <c r="CN629" s="303"/>
      <c r="CO629" s="303"/>
      <c r="CP629" s="303"/>
      <c r="CQ629" s="303"/>
      <c r="CR629" s="303"/>
      <c r="CS629" s="303"/>
      <c r="CT629" s="313"/>
      <c r="CU629" s="303"/>
      <c r="CV629" s="303"/>
      <c r="CW629" s="303"/>
      <c r="CX629" s="303"/>
      <c r="CY629" s="303"/>
      <c r="CZ629" s="313"/>
      <c r="DA629" s="303"/>
      <c r="DB629" s="303"/>
      <c r="DC629" s="303"/>
      <c r="DD629" s="303"/>
      <c r="DE629" s="303"/>
      <c r="DF629" s="303"/>
      <c r="DG629" s="313"/>
      <c r="DH629" s="313"/>
      <c r="DI629" s="303"/>
      <c r="DJ629" s="303"/>
      <c r="DK629" s="303"/>
      <c r="DL629" s="314"/>
      <c r="DM629" s="303"/>
      <c r="DN629" s="316"/>
      <c r="DO629" s="6"/>
      <c r="DP629" s="6"/>
      <c r="DQ629" s="6"/>
    </row>
    <row r="630" spans="1:127" s="3" customFormat="1" ht="11.25">
      <c r="A630" s="462" t="s">
        <v>49</v>
      </c>
      <c r="B630" s="320">
        <v>154.55313754489751</v>
      </c>
      <c r="C630" s="251">
        <v>114.20886346170266</v>
      </c>
      <c r="D630" s="286">
        <v>97.101600920791043</v>
      </c>
      <c r="E630" s="286">
        <v>128.34061579107814</v>
      </c>
      <c r="F630" s="286">
        <v>81.34228187919463</v>
      </c>
      <c r="G630" s="286">
        <v>146.70172886476809</v>
      </c>
      <c r="H630" s="286">
        <v>171.87032205637055</v>
      </c>
      <c r="I630" s="286">
        <v>147.25396240324366</v>
      </c>
      <c r="J630" s="286">
        <v>131.07227488151659</v>
      </c>
      <c r="K630" s="286">
        <v>126.05668821481849</v>
      </c>
      <c r="L630" s="286">
        <v>184.17876015987554</v>
      </c>
      <c r="M630" s="286">
        <v>152.94866355536698</v>
      </c>
      <c r="N630" s="321">
        <v>157.83180550019929</v>
      </c>
      <c r="O630" s="320">
        <v>118.08557565063961</v>
      </c>
      <c r="P630" s="251">
        <v>154.9973589999413</v>
      </c>
      <c r="Q630" s="286">
        <v>115.45528787260106</v>
      </c>
      <c r="R630" s="286">
        <v>90.897817460317455</v>
      </c>
      <c r="S630" s="286">
        <v>107.34259426303446</v>
      </c>
      <c r="T630" s="286">
        <v>84.89569580142593</v>
      </c>
      <c r="U630" s="286">
        <v>110.96512183468705</v>
      </c>
      <c r="V630" s="286">
        <v>113.15289218792432</v>
      </c>
      <c r="W630" s="321">
        <v>142.99783336616113</v>
      </c>
      <c r="X630" s="320">
        <v>102.27687470170414</v>
      </c>
      <c r="Y630" s="251">
        <v>76.794471689701297</v>
      </c>
      <c r="Z630" s="286">
        <v>107.07888514723794</v>
      </c>
      <c r="AA630" s="286">
        <v>117.46123673888435</v>
      </c>
      <c r="AB630" s="321">
        <v>91.256735616200245</v>
      </c>
      <c r="AC630" s="320">
        <v>102.16700508196533</v>
      </c>
      <c r="AD630" s="251">
        <v>90.407699794527957</v>
      </c>
      <c r="AE630" s="286">
        <v>89.024087409982613</v>
      </c>
      <c r="AF630" s="286">
        <v>95.198537963116792</v>
      </c>
      <c r="AG630" s="286">
        <v>123.86706948640483</v>
      </c>
      <c r="AH630" s="286">
        <v>96.801425757433634</v>
      </c>
      <c r="AI630" s="321">
        <v>101.71704383605001</v>
      </c>
      <c r="AJ630" s="320">
        <v>194.54999457170774</v>
      </c>
      <c r="AK630" s="251">
        <v>217.97644796923817</v>
      </c>
      <c r="AL630" s="321">
        <v>175.24752475247524</v>
      </c>
      <c r="AM630" s="320">
        <v>140.40874052641809</v>
      </c>
      <c r="AN630" s="251">
        <v>85.426591598094419</v>
      </c>
      <c r="AO630" s="286">
        <v>92.855771077395815</v>
      </c>
      <c r="AP630" s="286">
        <v>189.8652982681206</v>
      </c>
      <c r="AQ630" s="286">
        <v>80.844213915220891</v>
      </c>
      <c r="AR630" s="286">
        <v>141.15702479338842</v>
      </c>
      <c r="AS630" s="286">
        <v>114.22878963971444</v>
      </c>
      <c r="AT630" s="286">
        <v>104.02154188374408</v>
      </c>
      <c r="AU630" s="286">
        <v>181.90178407209859</v>
      </c>
      <c r="AV630" s="286">
        <v>163.8121336682652</v>
      </c>
      <c r="AW630" s="321">
        <v>97.078570132462346</v>
      </c>
      <c r="AX630" s="320">
        <v>86.517901676316868</v>
      </c>
      <c r="AY630" s="251">
        <v>46.593315770442686</v>
      </c>
      <c r="AZ630" s="286">
        <v>106.89240536770718</v>
      </c>
      <c r="BA630" s="286">
        <v>75.301674409903029</v>
      </c>
      <c r="BB630" s="286">
        <v>71.294896710573667</v>
      </c>
      <c r="BC630" s="321">
        <v>79.406364749082016</v>
      </c>
      <c r="BD630" s="320">
        <v>235.54378236799809</v>
      </c>
      <c r="BE630" s="251">
        <v>509.92954125380442</v>
      </c>
      <c r="BF630" s="286">
        <v>86.984390970670276</v>
      </c>
      <c r="BG630" s="286">
        <v>207.75782488286626</v>
      </c>
      <c r="BH630" s="286">
        <v>132.10476700985194</v>
      </c>
      <c r="BI630" s="286">
        <v>352.79858646923964</v>
      </c>
      <c r="BJ630" s="286">
        <v>157.02716172439571</v>
      </c>
      <c r="BK630" s="286">
        <v>258.23630136986304</v>
      </c>
      <c r="BL630" s="321">
        <v>109.17587849375393</v>
      </c>
      <c r="BM630" s="320">
        <v>97.206901116357059</v>
      </c>
      <c r="BN630" s="251">
        <v>99.141784373323802</v>
      </c>
      <c r="BO630" s="286">
        <v>80.126774395143286</v>
      </c>
      <c r="BP630" s="286">
        <v>68.316051975324854</v>
      </c>
      <c r="BQ630" s="286">
        <v>87.273582686426721</v>
      </c>
      <c r="BR630" s="321">
        <v>116.49293542554854</v>
      </c>
      <c r="BS630" s="320">
        <v>131.55264831470882</v>
      </c>
      <c r="BT630" s="251">
        <v>113.85565418757236</v>
      </c>
      <c r="BU630" s="286">
        <v>102.95790671217291</v>
      </c>
      <c r="BV630" s="286">
        <v>123.7914090981138</v>
      </c>
      <c r="BW630" s="286">
        <v>104.73457675753228</v>
      </c>
      <c r="BX630" s="286">
        <v>121.78274034822105</v>
      </c>
      <c r="BY630" s="286">
        <v>151.04269716275573</v>
      </c>
      <c r="BZ630" s="286">
        <v>100.9221752994915</v>
      </c>
      <c r="CA630" s="286">
        <v>148.55324649497862</v>
      </c>
      <c r="CB630" s="286">
        <v>173.49435219405549</v>
      </c>
      <c r="CC630" s="286">
        <v>96.092031805109116</v>
      </c>
      <c r="CD630" s="286">
        <v>106.62496445834519</v>
      </c>
      <c r="CE630" s="321">
        <v>138.39285714285714</v>
      </c>
      <c r="CF630" s="320">
        <v>172.21624136457325</v>
      </c>
      <c r="CG630" s="251">
        <v>149.17766967801717</v>
      </c>
      <c r="CH630" s="286">
        <v>140.4200678712281</v>
      </c>
      <c r="CI630" s="286">
        <v>156.49554740701939</v>
      </c>
      <c r="CJ630" s="286">
        <v>177.64133838800066</v>
      </c>
      <c r="CK630" s="286">
        <v>217.70820391767091</v>
      </c>
      <c r="CL630" s="286">
        <v>110.67809820732657</v>
      </c>
      <c r="CM630" s="286">
        <v>166.16640977799409</v>
      </c>
      <c r="CN630" s="286">
        <v>154.97815589790756</v>
      </c>
      <c r="CO630" s="286">
        <v>166.17063492063491</v>
      </c>
      <c r="CP630" s="286">
        <v>138.1463102289099</v>
      </c>
      <c r="CQ630" s="286">
        <v>141.7382342837513</v>
      </c>
      <c r="CR630" s="286">
        <v>188.58086382202137</v>
      </c>
      <c r="CS630" s="321">
        <v>94.979176307265163</v>
      </c>
      <c r="CT630" s="320">
        <v>107.98335225122966</v>
      </c>
      <c r="CU630" s="251">
        <v>139.42269035941143</v>
      </c>
      <c r="CV630" s="286">
        <v>120.2136235388956</v>
      </c>
      <c r="CW630" s="286">
        <v>76.236074026332759</v>
      </c>
      <c r="CX630" s="286">
        <v>54.068951693726198</v>
      </c>
      <c r="CY630" s="321">
        <v>84.720121028744316</v>
      </c>
      <c r="CZ630" s="320">
        <v>214.48624700893174</v>
      </c>
      <c r="DA630" s="251">
        <v>218.19696023318761</v>
      </c>
      <c r="DB630" s="286">
        <v>213.15789473684211</v>
      </c>
      <c r="DC630" s="286">
        <v>225.79156814118463</v>
      </c>
      <c r="DD630" s="286">
        <v>219.98996160994071</v>
      </c>
      <c r="DE630" s="286">
        <v>206.66836345125986</v>
      </c>
      <c r="DF630" s="321">
        <v>186.30779986018175</v>
      </c>
      <c r="DG630" s="320">
        <v>157.23676916497868</v>
      </c>
      <c r="DH630" s="320">
        <v>178.62838915470493</v>
      </c>
      <c r="DI630" s="251">
        <v>255.16347839341512</v>
      </c>
      <c r="DJ630" s="286">
        <v>281.41112618724554</v>
      </c>
      <c r="DK630" s="321">
        <v>54.225270254562361</v>
      </c>
      <c r="DL630" s="366">
        <v>147.19999999999999</v>
      </c>
      <c r="DM630" s="251">
        <v>147.15289357863369</v>
      </c>
      <c r="DN630" s="321" t="s">
        <v>413</v>
      </c>
      <c r="DO630" s="41"/>
      <c r="DP630" s="41"/>
      <c r="DQ630" s="41"/>
      <c r="DR630" s="41"/>
      <c r="DS630" s="41"/>
      <c r="DT630" s="41"/>
      <c r="DU630" s="41"/>
      <c r="DV630" s="458"/>
      <c r="DW630" s="458"/>
    </row>
    <row r="631" spans="1:127" ht="21.75" customHeight="1">
      <c r="A631" s="459" t="s">
        <v>185</v>
      </c>
      <c r="B631" s="313"/>
      <c r="C631" s="303"/>
      <c r="D631" s="303"/>
      <c r="E631" s="303"/>
      <c r="F631" s="303"/>
      <c r="G631" s="303"/>
      <c r="H631" s="303"/>
      <c r="I631" s="303"/>
      <c r="J631" s="303"/>
      <c r="K631" s="303"/>
      <c r="L631" s="303"/>
      <c r="M631" s="303"/>
      <c r="N631" s="303"/>
      <c r="O631" s="313"/>
      <c r="P631" s="303"/>
      <c r="Q631" s="303"/>
      <c r="R631" s="303"/>
      <c r="S631" s="303"/>
      <c r="T631" s="303"/>
      <c r="U631" s="303"/>
      <c r="V631" s="303"/>
      <c r="W631" s="303"/>
      <c r="X631" s="313"/>
      <c r="Y631" s="303"/>
      <c r="Z631" s="303"/>
      <c r="AA631" s="303"/>
      <c r="AB631" s="303"/>
      <c r="AC631" s="313"/>
      <c r="AD631" s="303"/>
      <c r="AE631" s="303"/>
      <c r="AF631" s="303"/>
      <c r="AG631" s="303"/>
      <c r="AH631" s="303"/>
      <c r="AI631" s="303"/>
      <c r="AJ631" s="313"/>
      <c r="AK631" s="303"/>
      <c r="AL631" s="303"/>
      <c r="AM631" s="313"/>
      <c r="AN631" s="303"/>
      <c r="AO631" s="303"/>
      <c r="AP631" s="303"/>
      <c r="AQ631" s="303"/>
      <c r="AR631" s="303"/>
      <c r="AS631" s="303"/>
      <c r="AT631" s="303"/>
      <c r="AU631" s="303"/>
      <c r="AV631" s="303"/>
      <c r="AW631" s="303"/>
      <c r="AX631" s="313"/>
      <c r="AY631" s="303"/>
      <c r="AZ631" s="303"/>
      <c r="BA631" s="303"/>
      <c r="BB631" s="303"/>
      <c r="BC631" s="303"/>
      <c r="BD631" s="313"/>
      <c r="BE631" s="303"/>
      <c r="BF631" s="303"/>
      <c r="BG631" s="303"/>
      <c r="BH631" s="303"/>
      <c r="BI631" s="303"/>
      <c r="BJ631" s="303"/>
      <c r="BK631" s="303"/>
      <c r="BL631" s="303"/>
      <c r="BM631" s="313"/>
      <c r="BN631" s="303"/>
      <c r="BO631" s="303"/>
      <c r="BP631" s="303"/>
      <c r="BQ631" s="303"/>
      <c r="BR631" s="303"/>
      <c r="BS631" s="313"/>
      <c r="BT631" s="348"/>
      <c r="BU631" s="303"/>
      <c r="BV631" s="303"/>
      <c r="BW631" s="303"/>
      <c r="BX631" s="303"/>
      <c r="BY631" s="303"/>
      <c r="BZ631" s="303"/>
      <c r="CA631" s="303"/>
      <c r="CB631" s="303"/>
      <c r="CC631" s="303"/>
      <c r="CD631" s="303"/>
      <c r="CE631" s="303"/>
      <c r="CF631" s="313"/>
      <c r="CG631" s="303"/>
      <c r="CH631" s="303"/>
      <c r="CI631" s="303"/>
      <c r="CJ631" s="303"/>
      <c r="CK631" s="303"/>
      <c r="CL631" s="303"/>
      <c r="CM631" s="303"/>
      <c r="CN631" s="303"/>
      <c r="CO631" s="303"/>
      <c r="CP631" s="303"/>
      <c r="CQ631" s="303"/>
      <c r="CR631" s="303"/>
      <c r="CS631" s="303"/>
      <c r="CT631" s="313"/>
      <c r="CU631" s="303"/>
      <c r="CV631" s="303"/>
      <c r="CW631" s="303"/>
      <c r="CX631" s="303"/>
      <c r="CY631" s="303"/>
      <c r="CZ631" s="313"/>
      <c r="DA631" s="303"/>
      <c r="DB631" s="303"/>
      <c r="DC631" s="303"/>
      <c r="DD631" s="303"/>
      <c r="DE631" s="303"/>
      <c r="DF631" s="303"/>
      <c r="DG631" s="313"/>
      <c r="DH631" s="313"/>
      <c r="DI631" s="303"/>
      <c r="DJ631" s="303"/>
      <c r="DK631" s="303"/>
      <c r="DL631" s="314"/>
      <c r="DM631" s="303"/>
      <c r="DN631" s="316"/>
      <c r="DO631" s="6"/>
      <c r="DP631" s="6"/>
      <c r="DQ631" s="6"/>
    </row>
    <row r="632" spans="1:127" ht="11.25">
      <c r="A632" s="460" t="s">
        <v>186</v>
      </c>
      <c r="B632" s="313">
        <f>SUM(C632:N632)</f>
        <v>4288</v>
      </c>
      <c r="C632" s="303">
        <v>181</v>
      </c>
      <c r="D632" s="303">
        <v>228</v>
      </c>
      <c r="E632" s="303">
        <v>100</v>
      </c>
      <c r="F632" s="303">
        <v>31</v>
      </c>
      <c r="G632" s="303">
        <v>85</v>
      </c>
      <c r="H632" s="303">
        <v>879</v>
      </c>
      <c r="I632" s="303">
        <v>42</v>
      </c>
      <c r="J632" s="303">
        <v>48</v>
      </c>
      <c r="K632" s="303">
        <v>441</v>
      </c>
      <c r="L632" s="303">
        <v>1280</v>
      </c>
      <c r="M632" s="303">
        <v>326</v>
      </c>
      <c r="N632" s="303">
        <v>647</v>
      </c>
      <c r="O632" s="313">
        <f>SUM(P632:W632)</f>
        <v>1169</v>
      </c>
      <c r="P632" s="303">
        <v>306</v>
      </c>
      <c r="Q632" s="303">
        <v>284</v>
      </c>
      <c r="R632" s="303">
        <v>81</v>
      </c>
      <c r="S632" s="303">
        <v>30</v>
      </c>
      <c r="T632" s="303">
        <v>26</v>
      </c>
      <c r="U632" s="303">
        <v>285</v>
      </c>
      <c r="V632" s="303">
        <v>62</v>
      </c>
      <c r="W632" s="303">
        <v>95</v>
      </c>
      <c r="X632" s="313">
        <f>SUM(Y632:AB632)</f>
        <v>1353</v>
      </c>
      <c r="Y632" s="303">
        <v>383</v>
      </c>
      <c r="Z632" s="303">
        <v>421</v>
      </c>
      <c r="AA632" s="303">
        <v>411</v>
      </c>
      <c r="AB632" s="303">
        <v>138</v>
      </c>
      <c r="AC632" s="313">
        <f>SUM(AD632:AI632)</f>
        <v>2030</v>
      </c>
      <c r="AD632" s="303">
        <v>3</v>
      </c>
      <c r="AE632" s="303">
        <v>258</v>
      </c>
      <c r="AF632" s="303">
        <v>165</v>
      </c>
      <c r="AG632" s="303">
        <v>551</v>
      </c>
      <c r="AH632" s="303">
        <v>46</v>
      </c>
      <c r="AI632" s="303">
        <v>1007</v>
      </c>
      <c r="AJ632" s="313">
        <f>SUM(AK632:AL632)</f>
        <v>32</v>
      </c>
      <c r="AK632" s="303">
        <v>3</v>
      </c>
      <c r="AL632" s="303">
        <v>29</v>
      </c>
      <c r="AM632" s="313">
        <f>SUM(AN632:AW632)</f>
        <v>3201</v>
      </c>
      <c r="AN632" s="303">
        <v>120</v>
      </c>
      <c r="AO632" s="303">
        <v>218</v>
      </c>
      <c r="AP632" s="303">
        <v>157</v>
      </c>
      <c r="AQ632" s="303">
        <v>20</v>
      </c>
      <c r="AR632" s="303">
        <v>506</v>
      </c>
      <c r="AS632" s="303">
        <v>0</v>
      </c>
      <c r="AT632" s="303">
        <v>285</v>
      </c>
      <c r="AU632" s="303">
        <v>1696</v>
      </c>
      <c r="AV632" s="303">
        <v>106</v>
      </c>
      <c r="AW632" s="303">
        <v>93</v>
      </c>
      <c r="AX632" s="313">
        <f>SUM(AY632:BC632)</f>
        <v>3268</v>
      </c>
      <c r="AY632" s="303">
        <v>293</v>
      </c>
      <c r="AZ632" s="303">
        <v>1573</v>
      </c>
      <c r="BA632" s="303">
        <v>908</v>
      </c>
      <c r="BB632" s="303">
        <v>298</v>
      </c>
      <c r="BC632" s="303">
        <v>196</v>
      </c>
      <c r="BD632" s="313">
        <f>SUM(BE632:BL632)</f>
        <v>23431</v>
      </c>
      <c r="BE632" s="303">
        <v>2234</v>
      </c>
      <c r="BF632" s="303">
        <v>2953</v>
      </c>
      <c r="BG632" s="303">
        <v>5218</v>
      </c>
      <c r="BH632" s="303">
        <v>4493</v>
      </c>
      <c r="BI632" s="303">
        <v>1945</v>
      </c>
      <c r="BJ632" s="303">
        <v>1564</v>
      </c>
      <c r="BK632" s="303">
        <v>1968</v>
      </c>
      <c r="BL632" s="303">
        <v>3056</v>
      </c>
      <c r="BM632" s="313">
        <f>SUM(BN632:BR632)</f>
        <v>1352</v>
      </c>
      <c r="BN632" s="303">
        <v>430</v>
      </c>
      <c r="BO632" s="303">
        <v>343</v>
      </c>
      <c r="BP632" s="303">
        <v>229</v>
      </c>
      <c r="BQ632" s="303">
        <v>103</v>
      </c>
      <c r="BR632" s="303">
        <v>247</v>
      </c>
      <c r="BS632" s="313">
        <f>SUM(BT632:CE632)</f>
        <v>4344</v>
      </c>
      <c r="BT632" s="348">
        <v>367</v>
      </c>
      <c r="BU632" s="303">
        <v>172</v>
      </c>
      <c r="BV632" s="303">
        <v>235</v>
      </c>
      <c r="BW632" s="303">
        <v>27</v>
      </c>
      <c r="BX632" s="303">
        <v>190</v>
      </c>
      <c r="BY632" s="303">
        <v>2011</v>
      </c>
      <c r="BZ632" s="303">
        <v>234</v>
      </c>
      <c r="CA632" s="303">
        <v>155</v>
      </c>
      <c r="CB632" s="303">
        <v>622</v>
      </c>
      <c r="CC632" s="303">
        <v>30</v>
      </c>
      <c r="CD632" s="303">
        <v>155</v>
      </c>
      <c r="CE632" s="303">
        <v>146</v>
      </c>
      <c r="CF632" s="313">
        <f>SUM(CG632:CS632)</f>
        <v>3928</v>
      </c>
      <c r="CG632" s="303">
        <v>250</v>
      </c>
      <c r="CH632" s="303">
        <v>97</v>
      </c>
      <c r="CI632" s="303">
        <v>122</v>
      </c>
      <c r="CJ632" s="303">
        <v>136</v>
      </c>
      <c r="CK632" s="303">
        <v>1712</v>
      </c>
      <c r="CL632" s="303">
        <v>114</v>
      </c>
      <c r="CM632" s="303">
        <v>816</v>
      </c>
      <c r="CN632" s="303">
        <v>20</v>
      </c>
      <c r="CO632" s="303">
        <v>30</v>
      </c>
      <c r="CP632" s="303">
        <v>0</v>
      </c>
      <c r="CQ632" s="303">
        <v>290</v>
      </c>
      <c r="CR632" s="303">
        <v>206</v>
      </c>
      <c r="CS632" s="303">
        <v>135</v>
      </c>
      <c r="CT632" s="313">
        <f>SUM(CU632:CY632)</f>
        <v>1310</v>
      </c>
      <c r="CU632" s="303">
        <v>529</v>
      </c>
      <c r="CV632" s="303">
        <v>308</v>
      </c>
      <c r="CW632" s="303">
        <v>12</v>
      </c>
      <c r="CX632" s="303">
        <v>296</v>
      </c>
      <c r="CY632" s="303">
        <v>165</v>
      </c>
      <c r="CZ632" s="313">
        <f>SUM(DA632:DF632)</f>
        <v>3025</v>
      </c>
      <c r="DA632" s="303">
        <v>30</v>
      </c>
      <c r="DB632" s="303">
        <v>60</v>
      </c>
      <c r="DC632" s="303">
        <v>997</v>
      </c>
      <c r="DD632" s="303">
        <v>1119</v>
      </c>
      <c r="DE632" s="303">
        <v>684</v>
      </c>
      <c r="DF632" s="303">
        <v>135</v>
      </c>
      <c r="DG632" s="313">
        <f>AM632+BS632+B632+O632+X632+AC632+AJ632+BD632+CF632+AX632+BM632+CT632+CZ632</f>
        <v>52731</v>
      </c>
      <c r="DH632" s="313">
        <f>SUM(DI632:DK632)</f>
        <v>99</v>
      </c>
      <c r="DI632" s="303">
        <v>0</v>
      </c>
      <c r="DJ632" s="303">
        <v>20</v>
      </c>
      <c r="DK632" s="303">
        <v>79</v>
      </c>
      <c r="DL632" s="314">
        <f>SUM(DM632:DN632)</f>
        <v>90</v>
      </c>
      <c r="DM632" s="303">
        <v>90</v>
      </c>
      <c r="DN632" s="316" t="s">
        <v>413</v>
      </c>
    </row>
    <row r="633" spans="1:127" ht="11.25">
      <c r="A633" s="460" t="s">
        <v>187</v>
      </c>
      <c r="B633" s="313">
        <f>SUM(C633:N633)</f>
        <v>6374.5527313973216</v>
      </c>
      <c r="C633" s="303">
        <v>264</v>
      </c>
      <c r="D633" s="303">
        <v>246</v>
      </c>
      <c r="E633" s="303">
        <v>183</v>
      </c>
      <c r="F633" s="303">
        <v>61</v>
      </c>
      <c r="G633" s="303">
        <v>143</v>
      </c>
      <c r="H633" s="303">
        <v>1347.6042360753831</v>
      </c>
      <c r="I633" s="303">
        <v>70.194729188273726</v>
      </c>
      <c r="J633" s="303">
        <v>82</v>
      </c>
      <c r="K633" s="303">
        <v>633.82927124772493</v>
      </c>
      <c r="L633" s="303">
        <v>1945.4757853076267</v>
      </c>
      <c r="M633" s="303">
        <v>468.54499416498487</v>
      </c>
      <c r="N633" s="303">
        <v>929.90371541332888</v>
      </c>
      <c r="O633" s="313">
        <f>SUM(P633:W633)</f>
        <v>1607</v>
      </c>
      <c r="P633" s="303">
        <v>378</v>
      </c>
      <c r="Q633" s="303">
        <v>401</v>
      </c>
      <c r="R633" s="303">
        <v>108</v>
      </c>
      <c r="S633" s="303">
        <v>51</v>
      </c>
      <c r="T633" s="303">
        <v>39</v>
      </c>
      <c r="U633" s="303">
        <v>393</v>
      </c>
      <c r="V633" s="303">
        <v>112</v>
      </c>
      <c r="W633" s="303">
        <v>125</v>
      </c>
      <c r="X633" s="313">
        <f>SUM(Y633:AB633)</f>
        <v>1923.5010833632764</v>
      </c>
      <c r="Y633" s="303">
        <v>554</v>
      </c>
      <c r="Z633" s="303">
        <v>521</v>
      </c>
      <c r="AA633" s="303">
        <v>650.15995086398834</v>
      </c>
      <c r="AB633" s="303">
        <v>198.34113249928808</v>
      </c>
      <c r="AC633" s="313">
        <f>SUM(AD633:AI633)</f>
        <v>2650.9567341641859</v>
      </c>
      <c r="AD633" s="303">
        <v>4.3117637499845234</v>
      </c>
      <c r="AE633" s="303">
        <v>355</v>
      </c>
      <c r="AF633" s="303">
        <v>293</v>
      </c>
      <c r="AG633" s="303">
        <v>775.64497041420123</v>
      </c>
      <c r="AH633" s="303">
        <v>66</v>
      </c>
      <c r="AI633" s="303">
        <v>1157</v>
      </c>
      <c r="AJ633" s="313">
        <f>SUM(AK633:AL633)</f>
        <v>46</v>
      </c>
      <c r="AK633" s="303">
        <v>4</v>
      </c>
      <c r="AL633" s="303">
        <v>42</v>
      </c>
      <c r="AM633" s="313">
        <f>SUM(AN633:AW633)</f>
        <v>4647.3973790956488</v>
      </c>
      <c r="AN633" s="303">
        <v>133</v>
      </c>
      <c r="AO633" s="303">
        <v>282</v>
      </c>
      <c r="AP633" s="303">
        <v>308</v>
      </c>
      <c r="AQ633" s="303">
        <v>28.745091666563489</v>
      </c>
      <c r="AR633" s="303">
        <v>761.65594757377266</v>
      </c>
      <c r="AS633" s="303">
        <v>0</v>
      </c>
      <c r="AT633" s="303">
        <v>343</v>
      </c>
      <c r="AU633" s="303">
        <v>2470</v>
      </c>
      <c r="AV633" s="303">
        <v>165.56515379556396</v>
      </c>
      <c r="AW633" s="303">
        <v>155.43118605974897</v>
      </c>
      <c r="AX633" s="313">
        <f>SUM(AY633:BC633)</f>
        <v>4471.8014595752184</v>
      </c>
      <c r="AY633" s="303">
        <v>356</v>
      </c>
      <c r="AZ633" s="303">
        <v>2260.8014595752184</v>
      </c>
      <c r="BA633" s="303">
        <v>1252</v>
      </c>
      <c r="BB633" s="303">
        <v>344</v>
      </c>
      <c r="BC633" s="303">
        <v>259</v>
      </c>
      <c r="BD633" s="313">
        <f>SUM(BE633:BL633)</f>
        <v>34884.470460676443</v>
      </c>
      <c r="BE633" s="303">
        <v>3386.8312055776369</v>
      </c>
      <c r="BF633" s="303">
        <v>4422.3236874238419</v>
      </c>
      <c r="BG633" s="303">
        <v>7608.4269648575573</v>
      </c>
      <c r="BH633" s="303">
        <v>6558.4597431968059</v>
      </c>
      <c r="BI633" s="303">
        <v>2887.9093191436259</v>
      </c>
      <c r="BJ633" s="303">
        <v>2350.8475050618308</v>
      </c>
      <c r="BK633" s="303">
        <v>3145.8867759325376</v>
      </c>
      <c r="BL633" s="303">
        <v>4523.7852594826063</v>
      </c>
      <c r="BM633" s="313">
        <f>SUM(BN633:BR633)</f>
        <v>1673</v>
      </c>
      <c r="BN633" s="303">
        <v>396</v>
      </c>
      <c r="BO633" s="303">
        <v>396</v>
      </c>
      <c r="BP633" s="303">
        <v>343</v>
      </c>
      <c r="BQ633" s="303">
        <v>157</v>
      </c>
      <c r="BR633" s="303">
        <v>381</v>
      </c>
      <c r="BS633" s="313">
        <f>SUM(BT633:CE633)</f>
        <v>6592.222359538674</v>
      </c>
      <c r="BT633" s="348">
        <v>532</v>
      </c>
      <c r="BU633" s="303">
        <v>320</v>
      </c>
      <c r="BV633" s="303">
        <v>514</v>
      </c>
      <c r="BW633" s="303">
        <v>45.125183049604537</v>
      </c>
      <c r="BX633" s="303">
        <v>276</v>
      </c>
      <c r="BY633" s="303">
        <v>2923.0857560345935</v>
      </c>
      <c r="BZ633" s="303">
        <v>335.15300150507221</v>
      </c>
      <c r="CA633" s="303">
        <v>192.16246786403738</v>
      </c>
      <c r="CB633" s="303">
        <v>901.69595108536691</v>
      </c>
      <c r="CC633" s="303">
        <v>44</v>
      </c>
      <c r="CD633" s="303">
        <v>250</v>
      </c>
      <c r="CE633" s="303">
        <v>259</v>
      </c>
      <c r="CF633" s="313">
        <f>SUM(CG633:CS633)</f>
        <v>5806.9493247466353</v>
      </c>
      <c r="CG633" s="303">
        <v>377</v>
      </c>
      <c r="CH633" s="303">
        <v>148.43939393939394</v>
      </c>
      <c r="CI633" s="303">
        <v>175</v>
      </c>
      <c r="CJ633" s="303">
        <v>222.38219997968878</v>
      </c>
      <c r="CK633" s="303">
        <v>2525</v>
      </c>
      <c r="CL633" s="303">
        <v>128</v>
      </c>
      <c r="CM633" s="303">
        <v>1255.1848093850433</v>
      </c>
      <c r="CN633" s="303">
        <v>14</v>
      </c>
      <c r="CO633" s="303">
        <v>50.139092277338378</v>
      </c>
      <c r="CP633" s="303">
        <v>0</v>
      </c>
      <c r="CQ633" s="303">
        <v>416.80382916517061</v>
      </c>
      <c r="CR633" s="303">
        <v>290</v>
      </c>
      <c r="CS633" s="303">
        <v>205</v>
      </c>
      <c r="CT633" s="313">
        <f>SUM(CU633:CY633)</f>
        <v>1967.7891658718115</v>
      </c>
      <c r="CU633" s="303">
        <v>779.96774795758506</v>
      </c>
      <c r="CV633" s="303">
        <v>442.67441166507774</v>
      </c>
      <c r="CW633" s="303">
        <v>13</v>
      </c>
      <c r="CX633" s="303">
        <v>495</v>
      </c>
      <c r="CY633" s="303">
        <v>237.14700624914877</v>
      </c>
      <c r="CZ633" s="313">
        <f>SUM(DA633:DF633)</f>
        <v>4461.4113751212917</v>
      </c>
      <c r="DA633" s="303">
        <v>36</v>
      </c>
      <c r="DB633" s="303">
        <v>86.235274999690461</v>
      </c>
      <c r="DC633" s="303">
        <v>1470.1565298989037</v>
      </c>
      <c r="DD633" s="303">
        <v>1666.8000018900034</v>
      </c>
      <c r="DE633" s="303">
        <v>1003</v>
      </c>
      <c r="DF633" s="303">
        <v>199.21956833269363</v>
      </c>
      <c r="DG633" s="313">
        <f>AM633+BS633+B633+O633+X633+AC633+AJ633+BD633+CF633+AX633+BM633+CT633+CZ633</f>
        <v>77107.052073550512</v>
      </c>
      <c r="DH633" s="313">
        <f>SUM(DI633:DK633)</f>
        <v>117.42606151822559</v>
      </c>
      <c r="DI633" s="303">
        <v>0</v>
      </c>
      <c r="DJ633" s="303">
        <v>33.426061518225588</v>
      </c>
      <c r="DK633" s="303">
        <v>84</v>
      </c>
      <c r="DL633" s="314">
        <f>SUM(DM633:DN633)</f>
        <v>129.35291249953571</v>
      </c>
      <c r="DM633" s="303">
        <v>129.35291249953571</v>
      </c>
      <c r="DN633" s="316" t="s">
        <v>413</v>
      </c>
    </row>
    <row r="634" spans="1:127" s="7" customFormat="1" ht="21.75" customHeight="1">
      <c r="A634" s="463" t="s">
        <v>548</v>
      </c>
      <c r="B634" s="313"/>
      <c r="C634" s="303"/>
      <c r="D634" s="303"/>
      <c r="E634" s="303"/>
      <c r="F634" s="303"/>
      <c r="G634" s="303"/>
      <c r="H634" s="303"/>
      <c r="I634" s="303"/>
      <c r="J634" s="303"/>
      <c r="K634" s="303"/>
      <c r="L634" s="303"/>
      <c r="M634" s="303"/>
      <c r="N634" s="303"/>
      <c r="O634" s="313"/>
      <c r="P634" s="303"/>
      <c r="Q634" s="303"/>
      <c r="R634" s="303"/>
      <c r="S634" s="303"/>
      <c r="T634" s="303"/>
      <c r="U634" s="303"/>
      <c r="V634" s="303"/>
      <c r="W634" s="303"/>
      <c r="X634" s="313"/>
      <c r="Y634" s="303"/>
      <c r="Z634" s="303"/>
      <c r="AA634" s="303"/>
      <c r="AB634" s="303"/>
      <c r="AC634" s="313"/>
      <c r="AD634" s="303"/>
      <c r="AE634" s="303"/>
      <c r="AF634" s="303"/>
      <c r="AG634" s="303"/>
      <c r="AH634" s="303"/>
      <c r="AI634" s="303"/>
      <c r="AJ634" s="313"/>
      <c r="AK634" s="303"/>
      <c r="AL634" s="303"/>
      <c r="AM634" s="313"/>
      <c r="AN634" s="303"/>
      <c r="AO634" s="303"/>
      <c r="AP634" s="303"/>
      <c r="AQ634" s="303"/>
      <c r="AR634" s="303"/>
      <c r="AS634" s="303"/>
      <c r="AT634" s="303"/>
      <c r="AU634" s="303"/>
      <c r="AV634" s="303"/>
      <c r="AW634" s="303"/>
      <c r="AX634" s="313"/>
      <c r="AY634" s="303"/>
      <c r="AZ634" s="303"/>
      <c r="BA634" s="303"/>
      <c r="BB634" s="303"/>
      <c r="BC634" s="303"/>
      <c r="BD634" s="313"/>
      <c r="BE634" s="303"/>
      <c r="BF634" s="303"/>
      <c r="BG634" s="303"/>
      <c r="BH634" s="303"/>
      <c r="BI634" s="303"/>
      <c r="BJ634" s="303"/>
      <c r="BK634" s="303"/>
      <c r="BL634" s="303"/>
      <c r="BM634" s="313"/>
      <c r="BN634" s="303"/>
      <c r="BO634" s="303"/>
      <c r="BP634" s="303"/>
      <c r="BQ634" s="303"/>
      <c r="BR634" s="303"/>
      <c r="BS634" s="313"/>
      <c r="BT634" s="348"/>
      <c r="BU634" s="303"/>
      <c r="BV634" s="303"/>
      <c r="BW634" s="303"/>
      <c r="BX634" s="303"/>
      <c r="BY634" s="303"/>
      <c r="BZ634" s="303"/>
      <c r="CA634" s="303"/>
      <c r="CB634" s="303"/>
      <c r="CC634" s="303"/>
      <c r="CD634" s="303"/>
      <c r="CE634" s="303"/>
      <c r="CF634" s="313"/>
      <c r="CG634" s="303"/>
      <c r="CH634" s="303"/>
      <c r="CI634" s="303"/>
      <c r="CJ634" s="303"/>
      <c r="CK634" s="303"/>
      <c r="CL634" s="303"/>
      <c r="CM634" s="303"/>
      <c r="CN634" s="303"/>
      <c r="CO634" s="303"/>
      <c r="CP634" s="303"/>
      <c r="CQ634" s="303"/>
      <c r="CR634" s="303"/>
      <c r="CS634" s="303"/>
      <c r="CT634" s="313"/>
      <c r="CU634" s="303"/>
      <c r="CV634" s="303"/>
      <c r="CW634" s="303"/>
      <c r="CX634" s="303"/>
      <c r="CY634" s="303"/>
      <c r="CZ634" s="313"/>
      <c r="DA634" s="303"/>
      <c r="DB634" s="303"/>
      <c r="DC634" s="303"/>
      <c r="DD634" s="303"/>
      <c r="DE634" s="303"/>
      <c r="DF634" s="303"/>
      <c r="DG634" s="313"/>
      <c r="DH634" s="313"/>
      <c r="DI634" s="303"/>
      <c r="DJ634" s="303"/>
      <c r="DK634" s="303"/>
      <c r="DL634" s="314"/>
      <c r="DM634" s="303"/>
      <c r="DN634" s="316"/>
      <c r="DO634" s="6"/>
      <c r="DP634" s="6"/>
      <c r="DQ634" s="6"/>
      <c r="DR634" s="1"/>
      <c r="DS634" s="1"/>
      <c r="DT634" s="1"/>
      <c r="DU634" s="1"/>
    </row>
    <row r="635" spans="1:127" ht="11.25">
      <c r="A635" s="460" t="s">
        <v>188</v>
      </c>
      <c r="B635" s="313">
        <f>SUM(C635:N635)</f>
        <v>45293</v>
      </c>
      <c r="C635" s="303">
        <v>4342</v>
      </c>
      <c r="D635" s="303">
        <v>1758</v>
      </c>
      <c r="E635" s="303">
        <v>1353</v>
      </c>
      <c r="F635" s="303">
        <v>807</v>
      </c>
      <c r="G635" s="303">
        <v>2717</v>
      </c>
      <c r="H635" s="303">
        <v>8092</v>
      </c>
      <c r="I635" s="303">
        <v>4482</v>
      </c>
      <c r="J635" s="303">
        <v>1115</v>
      </c>
      <c r="K635" s="303">
        <v>3637</v>
      </c>
      <c r="L635" s="303">
        <v>10673</v>
      </c>
      <c r="M635" s="303">
        <v>2356</v>
      </c>
      <c r="N635" s="303">
        <v>3961</v>
      </c>
      <c r="O635" s="313">
        <f>SUM(P635:W635)</f>
        <v>18477</v>
      </c>
      <c r="P635" s="303">
        <v>3467</v>
      </c>
      <c r="Q635" s="303">
        <v>4184</v>
      </c>
      <c r="R635" s="303">
        <v>1678</v>
      </c>
      <c r="S635" s="303">
        <v>1032</v>
      </c>
      <c r="T635" s="303">
        <v>1933</v>
      </c>
      <c r="U635" s="303">
        <v>3376</v>
      </c>
      <c r="V635" s="303">
        <v>1995</v>
      </c>
      <c r="W635" s="303">
        <v>812</v>
      </c>
      <c r="X635" s="313">
        <f>SUM(Y635:AB635)</f>
        <v>20140</v>
      </c>
      <c r="Y635" s="303">
        <v>3468</v>
      </c>
      <c r="Z635" s="303">
        <v>4879</v>
      </c>
      <c r="AA635" s="303">
        <v>7550</v>
      </c>
      <c r="AB635" s="303">
        <v>4243</v>
      </c>
      <c r="AC635" s="313">
        <f>SUM(AD635:AI635)</f>
        <v>15786</v>
      </c>
      <c r="AD635" s="303">
        <v>1939</v>
      </c>
      <c r="AE635" s="303">
        <v>2703</v>
      </c>
      <c r="AF635" s="303">
        <v>1248</v>
      </c>
      <c r="AG635" s="303">
        <v>3834</v>
      </c>
      <c r="AH635" s="303">
        <v>1963</v>
      </c>
      <c r="AI635" s="303">
        <v>4099</v>
      </c>
      <c r="AJ635" s="313">
        <f>SUM(AK635:AL635)</f>
        <v>457</v>
      </c>
      <c r="AK635" s="303">
        <v>182.59823399558499</v>
      </c>
      <c r="AL635" s="303">
        <v>274.40176600441498</v>
      </c>
      <c r="AM635" s="313">
        <f>SUM(AN635:AW635)</f>
        <v>30771</v>
      </c>
      <c r="AN635" s="303">
        <v>1410</v>
      </c>
      <c r="AO635" s="303">
        <v>1481</v>
      </c>
      <c r="AP635" s="303">
        <v>2918</v>
      </c>
      <c r="AQ635" s="303">
        <v>1256</v>
      </c>
      <c r="AR635" s="303">
        <v>4115</v>
      </c>
      <c r="AS635" s="303">
        <v>1242</v>
      </c>
      <c r="AT635" s="303">
        <v>5835</v>
      </c>
      <c r="AU635" s="303">
        <v>6622</v>
      </c>
      <c r="AV635" s="303">
        <v>3568</v>
      </c>
      <c r="AW635" s="303">
        <v>2324</v>
      </c>
      <c r="AX635" s="313">
        <f>SUM(AY635:BC635)</f>
        <v>34260</v>
      </c>
      <c r="AY635" s="303">
        <v>3714</v>
      </c>
      <c r="AZ635" s="303">
        <v>13900</v>
      </c>
      <c r="BA635" s="303">
        <v>5130</v>
      </c>
      <c r="BB635" s="303">
        <v>8101</v>
      </c>
      <c r="BC635" s="303">
        <v>3415</v>
      </c>
      <c r="BD635" s="313">
        <f>SUM(BE635:BL635)</f>
        <v>38987</v>
      </c>
      <c r="BE635" s="303">
        <v>2056</v>
      </c>
      <c r="BF635" s="303">
        <v>7343</v>
      </c>
      <c r="BG635" s="303">
        <v>5702</v>
      </c>
      <c r="BH635" s="303">
        <v>6098</v>
      </c>
      <c r="BI635" s="303">
        <v>4346</v>
      </c>
      <c r="BJ635" s="303">
        <v>3935</v>
      </c>
      <c r="BK635" s="303">
        <v>4223</v>
      </c>
      <c r="BL635" s="303">
        <v>5284</v>
      </c>
      <c r="BM635" s="313">
        <f>SUM(BN635:BR635)</f>
        <v>22311</v>
      </c>
      <c r="BN635" s="303">
        <v>4700</v>
      </c>
      <c r="BO635" s="303">
        <v>3917</v>
      </c>
      <c r="BP635" s="303">
        <v>3689</v>
      </c>
      <c r="BQ635" s="303">
        <v>1531</v>
      </c>
      <c r="BR635" s="303">
        <v>8474</v>
      </c>
      <c r="BS635" s="313">
        <f>SUM(BT635:CE635)</f>
        <v>27788</v>
      </c>
      <c r="BT635" s="348">
        <v>1662</v>
      </c>
      <c r="BU635" s="303">
        <v>3285</v>
      </c>
      <c r="BV635" s="303">
        <v>880</v>
      </c>
      <c r="BW635" s="303">
        <v>467</v>
      </c>
      <c r="BX635" s="303">
        <v>1456</v>
      </c>
      <c r="BY635" s="303">
        <v>7613</v>
      </c>
      <c r="BZ635" s="303">
        <v>1798</v>
      </c>
      <c r="CA635" s="303">
        <v>1198</v>
      </c>
      <c r="CB635" s="303">
        <v>2550</v>
      </c>
      <c r="CC635" s="303">
        <v>2476</v>
      </c>
      <c r="CD635" s="303">
        <v>2665</v>
      </c>
      <c r="CE635" s="303">
        <v>1738</v>
      </c>
      <c r="CF635" s="313">
        <f>SUM(CG635:CS635)</f>
        <v>21289</v>
      </c>
      <c r="CG635" s="303">
        <v>524</v>
      </c>
      <c r="CH635" s="303">
        <v>1193</v>
      </c>
      <c r="CI635" s="303">
        <v>1224</v>
      </c>
      <c r="CJ635" s="303">
        <v>2280</v>
      </c>
      <c r="CK635" s="303">
        <v>6087</v>
      </c>
      <c r="CL635" s="303">
        <v>819</v>
      </c>
      <c r="CM635" s="303">
        <v>3813</v>
      </c>
      <c r="CN635" s="303">
        <v>657</v>
      </c>
      <c r="CO635" s="303">
        <v>243</v>
      </c>
      <c r="CP635" s="303">
        <v>746</v>
      </c>
      <c r="CQ635" s="303">
        <v>1315</v>
      </c>
      <c r="CR635" s="303">
        <v>1237</v>
      </c>
      <c r="CS635" s="303">
        <v>1151</v>
      </c>
      <c r="CT635" s="313">
        <f>SUM(CU635:CY635)</f>
        <v>29402</v>
      </c>
      <c r="CU635" s="303">
        <v>10773</v>
      </c>
      <c r="CV635" s="303">
        <v>6207</v>
      </c>
      <c r="CW635" s="303">
        <v>2373</v>
      </c>
      <c r="CX635" s="303">
        <v>4705</v>
      </c>
      <c r="CY635" s="303">
        <v>5344</v>
      </c>
      <c r="CZ635" s="313">
        <f>SUM(DA635:DF635)</f>
        <v>13346</v>
      </c>
      <c r="DA635" s="303">
        <v>407</v>
      </c>
      <c r="DB635" s="303">
        <v>468</v>
      </c>
      <c r="DC635" s="303">
        <v>2656</v>
      </c>
      <c r="DD635" s="303">
        <v>5519</v>
      </c>
      <c r="DE635" s="303">
        <v>2611</v>
      </c>
      <c r="DF635" s="303">
        <v>1685</v>
      </c>
      <c r="DG635" s="313">
        <f>AM635+BS635+B635+O635+X635+AC635+AJ635+BD635+CF635+AX635+BM635+CT635+CZ635</f>
        <v>318307</v>
      </c>
      <c r="DH635" s="313">
        <f>SUM(DI635:DK635)</f>
        <v>1049</v>
      </c>
      <c r="DI635" s="303">
        <v>539</v>
      </c>
      <c r="DJ635" s="303">
        <v>349</v>
      </c>
      <c r="DK635" s="303">
        <v>161</v>
      </c>
      <c r="DL635" s="314">
        <f>SUM(DM635:DN635)</f>
        <v>1014</v>
      </c>
      <c r="DM635" s="303">
        <v>1014</v>
      </c>
      <c r="DN635" s="316" t="s">
        <v>413</v>
      </c>
    </row>
    <row r="636" spans="1:127" ht="11.25">
      <c r="A636" s="464" t="s">
        <v>189</v>
      </c>
      <c r="B636" s="354">
        <f>SUM(C636:N636)</f>
        <v>7865</v>
      </c>
      <c r="C636" s="355">
        <v>549</v>
      </c>
      <c r="D636" s="355">
        <v>146</v>
      </c>
      <c r="E636" s="355">
        <v>140</v>
      </c>
      <c r="F636" s="355">
        <v>60</v>
      </c>
      <c r="G636" s="355">
        <v>234</v>
      </c>
      <c r="H636" s="355">
        <v>1084</v>
      </c>
      <c r="I636" s="355">
        <v>476</v>
      </c>
      <c r="J636" s="355">
        <v>108</v>
      </c>
      <c r="K636" s="355">
        <v>496</v>
      </c>
      <c r="L636" s="355">
        <v>3577</v>
      </c>
      <c r="M636" s="355">
        <v>344</v>
      </c>
      <c r="N636" s="355">
        <v>651</v>
      </c>
      <c r="O636" s="354">
        <f>SUM(P636:W636)</f>
        <v>1205</v>
      </c>
      <c r="P636" s="355">
        <v>284</v>
      </c>
      <c r="Q636" s="355">
        <v>308</v>
      </c>
      <c r="R636" s="355">
        <v>107</v>
      </c>
      <c r="S636" s="355">
        <v>46</v>
      </c>
      <c r="T636" s="355">
        <v>73</v>
      </c>
      <c r="U636" s="355">
        <v>222</v>
      </c>
      <c r="V636" s="355">
        <v>103</v>
      </c>
      <c r="W636" s="355">
        <v>62</v>
      </c>
      <c r="X636" s="354">
        <f>SUM(Y636:AB636)</f>
        <v>2565</v>
      </c>
      <c r="Y636" s="355">
        <v>274</v>
      </c>
      <c r="Z636" s="355">
        <v>503</v>
      </c>
      <c r="AA636" s="355">
        <v>1376</v>
      </c>
      <c r="AB636" s="355">
        <v>412</v>
      </c>
      <c r="AC636" s="354">
        <f>SUM(AD636:AI636)</f>
        <v>1487</v>
      </c>
      <c r="AD636" s="355">
        <v>113</v>
      </c>
      <c r="AE636" s="355">
        <v>250</v>
      </c>
      <c r="AF636" s="355">
        <v>57</v>
      </c>
      <c r="AG636" s="355">
        <v>492</v>
      </c>
      <c r="AH636" s="355">
        <v>164</v>
      </c>
      <c r="AI636" s="355">
        <v>411</v>
      </c>
      <c r="AJ636" s="354">
        <f>SUM(AK636:AL636)</f>
        <v>84</v>
      </c>
      <c r="AK636" s="355">
        <v>84</v>
      </c>
      <c r="AL636" s="355"/>
      <c r="AM636" s="354">
        <f>SUM(AN636:AW636)</f>
        <v>2427</v>
      </c>
      <c r="AN636" s="355">
        <v>91</v>
      </c>
      <c r="AO636" s="355">
        <v>136</v>
      </c>
      <c r="AP636" s="355">
        <v>347</v>
      </c>
      <c r="AQ636" s="355">
        <v>54</v>
      </c>
      <c r="AR636" s="355">
        <v>347</v>
      </c>
      <c r="AS636" s="355">
        <v>68</v>
      </c>
      <c r="AT636" s="355">
        <v>425</v>
      </c>
      <c r="AU636" s="355">
        <v>615</v>
      </c>
      <c r="AV636" s="355">
        <v>247</v>
      </c>
      <c r="AW636" s="355">
        <v>97</v>
      </c>
      <c r="AX636" s="354">
        <f>SUM(AY636:BC636)</f>
        <v>3848</v>
      </c>
      <c r="AY636" s="355">
        <v>250</v>
      </c>
      <c r="AZ636" s="355">
        <v>2210</v>
      </c>
      <c r="BA636" s="355">
        <v>552</v>
      </c>
      <c r="BB636" s="355">
        <v>635</v>
      </c>
      <c r="BC636" s="355">
        <v>201</v>
      </c>
      <c r="BD636" s="354">
        <f>SUM(BE636:BL636)</f>
        <v>36946</v>
      </c>
      <c r="BE636" s="355">
        <v>10572</v>
      </c>
      <c r="BF636" s="355">
        <v>1243</v>
      </c>
      <c r="BG636" s="355">
        <v>3599</v>
      </c>
      <c r="BH636" s="355">
        <v>1667</v>
      </c>
      <c r="BI636" s="355">
        <v>8864</v>
      </c>
      <c r="BJ636" s="355">
        <v>4678</v>
      </c>
      <c r="BK636" s="355">
        <v>4087</v>
      </c>
      <c r="BL636" s="355">
        <v>2236</v>
      </c>
      <c r="BM636" s="354">
        <f>SUM(BN636:BR636)</f>
        <v>1951</v>
      </c>
      <c r="BN636" s="355">
        <v>446</v>
      </c>
      <c r="BO636" s="355">
        <v>285</v>
      </c>
      <c r="BP636" s="355">
        <v>300</v>
      </c>
      <c r="BQ636" s="355">
        <v>115</v>
      </c>
      <c r="BR636" s="355">
        <v>805</v>
      </c>
      <c r="BS636" s="354">
        <f>SUM(BT636:CE636)</f>
        <v>3550</v>
      </c>
      <c r="BT636" s="356">
        <v>148</v>
      </c>
      <c r="BU636" s="355">
        <v>307</v>
      </c>
      <c r="BV636" s="355">
        <v>83</v>
      </c>
      <c r="BW636" s="355">
        <v>33</v>
      </c>
      <c r="BX636" s="355">
        <v>162</v>
      </c>
      <c r="BY636" s="355">
        <v>1456</v>
      </c>
      <c r="BZ636" s="355">
        <v>211</v>
      </c>
      <c r="CA636" s="355">
        <v>110</v>
      </c>
      <c r="CB636" s="355">
        <v>363</v>
      </c>
      <c r="CC636" s="355">
        <v>209</v>
      </c>
      <c r="CD636" s="355">
        <v>284</v>
      </c>
      <c r="CE636" s="355">
        <v>184</v>
      </c>
      <c r="CF636" s="354">
        <f>SUM(CG636:CS636)</f>
        <v>3615</v>
      </c>
      <c r="CG636" s="355">
        <v>54</v>
      </c>
      <c r="CH636" s="355">
        <v>155</v>
      </c>
      <c r="CI636" s="355">
        <v>129</v>
      </c>
      <c r="CJ636" s="355">
        <v>310</v>
      </c>
      <c r="CK636" s="355">
        <v>1622</v>
      </c>
      <c r="CL636" s="355">
        <v>60</v>
      </c>
      <c r="CM636" s="355">
        <v>618</v>
      </c>
      <c r="CN636" s="355">
        <v>64</v>
      </c>
      <c r="CO636" s="355">
        <v>32</v>
      </c>
      <c r="CP636" s="355">
        <v>62</v>
      </c>
      <c r="CQ636" s="355">
        <v>170</v>
      </c>
      <c r="CR636" s="355">
        <v>221</v>
      </c>
      <c r="CS636" s="355">
        <v>118</v>
      </c>
      <c r="CT636" s="354">
        <f>SUM(CU636:CY636)</f>
        <v>3473</v>
      </c>
      <c r="CU636" s="355">
        <v>1904</v>
      </c>
      <c r="CV636" s="355">
        <v>688</v>
      </c>
      <c r="CW636" s="355">
        <v>176</v>
      </c>
      <c r="CX636" s="355">
        <v>323</v>
      </c>
      <c r="CY636" s="355">
        <v>382</v>
      </c>
      <c r="CZ636" s="354">
        <f>SUM(DA636:DF636)</f>
        <v>2768</v>
      </c>
      <c r="DA636" s="355">
        <v>56</v>
      </c>
      <c r="DB636" s="355">
        <v>42</v>
      </c>
      <c r="DC636" s="355">
        <v>492</v>
      </c>
      <c r="DD636" s="355">
        <v>1429</v>
      </c>
      <c r="DE636" s="355">
        <v>479</v>
      </c>
      <c r="DF636" s="355">
        <v>270</v>
      </c>
      <c r="DG636" s="354">
        <f>AM636+BS636+B636+O636+X636+AC636+AJ636+BD636+CF636+AX636+BM636+CT636+CZ636</f>
        <v>71784</v>
      </c>
      <c r="DH636" s="354">
        <f>SUM(DI636:DK636)</f>
        <v>345</v>
      </c>
      <c r="DI636" s="355">
        <v>127</v>
      </c>
      <c r="DJ636" s="355">
        <v>95</v>
      </c>
      <c r="DK636" s="355">
        <v>123</v>
      </c>
      <c r="DL636" s="357">
        <f>SUM(DM636:DN636)</f>
        <v>1063</v>
      </c>
      <c r="DM636" s="355">
        <v>1063</v>
      </c>
      <c r="DN636" s="358" t="s">
        <v>413</v>
      </c>
    </row>
    <row r="637" spans="1:127" s="13" customFormat="1" ht="10.5" customHeight="1">
      <c r="A637" s="24"/>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c r="AQ637" s="29"/>
      <c r="AR637" s="29"/>
      <c r="AS637" s="29"/>
      <c r="AT637" s="29"/>
      <c r="AU637" s="29"/>
      <c r="AV637" s="29"/>
      <c r="AW637" s="29"/>
      <c r="AX637" s="29"/>
      <c r="AY637" s="29"/>
      <c r="AZ637" s="29"/>
      <c r="BA637" s="29"/>
      <c r="BB637" s="29"/>
      <c r="BC637" s="29"/>
      <c r="BD637" s="29"/>
      <c r="BE637" s="29"/>
      <c r="BF637" s="29"/>
      <c r="BG637" s="29"/>
      <c r="BH637" s="29"/>
      <c r="BI637" s="29"/>
      <c r="BJ637" s="29"/>
      <c r="BK637" s="29"/>
      <c r="BL637" s="29"/>
      <c r="BM637" s="29"/>
      <c r="BN637" s="29"/>
      <c r="BO637" s="29"/>
      <c r="BP637" s="29"/>
      <c r="BQ637" s="29"/>
      <c r="BR637" s="29"/>
      <c r="BS637" s="29"/>
      <c r="BT637" s="29"/>
      <c r="BU637" s="29"/>
      <c r="BV637" s="29"/>
      <c r="BW637" s="29"/>
      <c r="BX637" s="29"/>
      <c r="BY637" s="29"/>
      <c r="BZ637" s="29"/>
      <c r="CA637" s="29"/>
      <c r="CB637" s="29"/>
      <c r="CC637" s="29"/>
      <c r="CD637" s="29"/>
      <c r="CE637" s="29"/>
      <c r="CF637" s="29"/>
      <c r="CG637" s="29"/>
      <c r="CH637" s="29"/>
      <c r="CI637" s="29"/>
      <c r="CJ637" s="29"/>
      <c r="CK637" s="29"/>
      <c r="CL637" s="29"/>
      <c r="CM637" s="29"/>
      <c r="CN637" s="29"/>
      <c r="CO637" s="29"/>
      <c r="CP637" s="29"/>
      <c r="CQ637" s="29"/>
      <c r="CR637" s="29"/>
      <c r="CS637" s="29"/>
      <c r="CT637" s="29"/>
      <c r="CU637" s="29"/>
      <c r="CV637" s="29"/>
      <c r="CW637" s="29"/>
      <c r="CX637" s="29"/>
      <c r="CY637" s="29"/>
      <c r="CZ637" s="29"/>
      <c r="DA637" s="29"/>
      <c r="DB637" s="29"/>
      <c r="DC637" s="29"/>
      <c r="DD637" s="29"/>
      <c r="DE637" s="29"/>
      <c r="DF637" s="29"/>
      <c r="DG637" s="29"/>
      <c r="DH637" s="29"/>
      <c r="DI637" s="29"/>
      <c r="DJ637" s="29"/>
      <c r="DK637" s="29"/>
      <c r="DL637" s="29"/>
      <c r="DM637" s="29"/>
      <c r="DN637" s="29"/>
    </row>
    <row r="638" spans="1:127" ht="16.5" customHeight="1">
      <c r="A638" s="24"/>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16"/>
      <c r="BR638" s="16"/>
      <c r="BS638" s="16"/>
      <c r="BT638" s="16"/>
      <c r="BU638" s="16"/>
      <c r="BV638" s="16"/>
      <c r="BW638" s="16"/>
      <c r="BX638" s="16"/>
      <c r="BY638" s="16"/>
      <c r="BZ638" s="16"/>
      <c r="CA638" s="16"/>
      <c r="CB638" s="16"/>
      <c r="CC638" s="16"/>
      <c r="CD638" s="16"/>
      <c r="CE638" s="16"/>
      <c r="CF638" s="16"/>
      <c r="CG638" s="16"/>
      <c r="CH638" s="16"/>
      <c r="CI638" s="16"/>
      <c r="CJ638" s="16"/>
      <c r="CK638" s="16"/>
      <c r="CL638" s="16"/>
      <c r="CM638" s="16"/>
      <c r="CN638" s="16"/>
      <c r="CO638" s="16"/>
      <c r="CP638" s="16"/>
      <c r="CQ638" s="16"/>
      <c r="CR638" s="16"/>
      <c r="CS638" s="16"/>
      <c r="CT638" s="16"/>
      <c r="CU638" s="16"/>
      <c r="CV638" s="16"/>
      <c r="CW638" s="16"/>
      <c r="CX638" s="16"/>
      <c r="CY638" s="16"/>
      <c r="CZ638" s="16"/>
      <c r="DA638" s="16"/>
      <c r="DB638" s="16"/>
      <c r="DC638" s="16"/>
      <c r="DD638" s="16"/>
      <c r="DE638" s="16"/>
      <c r="DF638" s="16"/>
      <c r="DG638" s="16"/>
      <c r="DH638" s="16"/>
      <c r="DI638" s="16"/>
      <c r="DJ638" s="16"/>
      <c r="DK638" s="16"/>
      <c r="DL638" s="16"/>
      <c r="DM638" s="16"/>
      <c r="DN638" s="16"/>
    </row>
    <row r="639" spans="1:127" ht="16.5" customHeight="1">
      <c r="A639" s="8" t="s">
        <v>634</v>
      </c>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16"/>
      <c r="BR639" s="16"/>
      <c r="BS639" s="16"/>
      <c r="BT639" s="16"/>
      <c r="BU639" s="16"/>
      <c r="BV639" s="16"/>
      <c r="BW639" s="16"/>
      <c r="BX639" s="16"/>
      <c r="BY639" s="16"/>
      <c r="BZ639" s="16"/>
      <c r="CA639" s="16"/>
      <c r="CB639" s="16"/>
      <c r="CC639" s="16"/>
      <c r="CD639" s="16"/>
      <c r="CE639" s="16"/>
      <c r="CF639" s="16"/>
      <c r="CG639" s="16"/>
      <c r="CH639" s="16"/>
      <c r="CI639" s="16"/>
      <c r="CJ639" s="16"/>
      <c r="CK639" s="16"/>
      <c r="CL639" s="16"/>
      <c r="CM639" s="16"/>
      <c r="CN639" s="16"/>
      <c r="CO639" s="16"/>
      <c r="CP639" s="16"/>
      <c r="CQ639" s="16"/>
      <c r="CR639" s="16"/>
      <c r="CS639" s="16"/>
      <c r="CT639" s="16"/>
      <c r="CU639" s="16"/>
      <c r="CV639" s="16"/>
      <c r="CW639" s="16"/>
      <c r="CX639" s="16"/>
      <c r="CY639" s="16"/>
      <c r="CZ639" s="16"/>
      <c r="DA639" s="16"/>
      <c r="DB639" s="16"/>
      <c r="DC639" s="16"/>
      <c r="DD639" s="16"/>
      <c r="DE639" s="16"/>
      <c r="DF639" s="16"/>
      <c r="DG639" s="16"/>
      <c r="DH639" s="16"/>
      <c r="DI639" s="16"/>
      <c r="DJ639" s="16"/>
      <c r="DK639" s="16"/>
      <c r="DL639" s="16"/>
      <c r="DM639" s="16"/>
      <c r="DN639" s="16"/>
    </row>
    <row r="640" spans="1:127" ht="16.5" customHeight="1">
      <c r="A640" s="9" t="s">
        <v>207</v>
      </c>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30"/>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16"/>
      <c r="BR640" s="16"/>
      <c r="BS640" s="16"/>
      <c r="BT640" s="16"/>
      <c r="BU640" s="16"/>
      <c r="BV640" s="16"/>
      <c r="BW640" s="16"/>
      <c r="BX640" s="16"/>
      <c r="BY640" s="16"/>
      <c r="BZ640" s="16"/>
      <c r="CA640" s="16"/>
      <c r="CB640" s="16"/>
      <c r="CC640" s="16"/>
      <c r="CD640" s="16"/>
      <c r="CE640" s="16"/>
      <c r="CF640" s="16"/>
      <c r="CG640" s="16"/>
      <c r="CH640" s="16"/>
      <c r="CI640" s="16"/>
      <c r="CJ640" s="16"/>
      <c r="CK640" s="16"/>
      <c r="CL640" s="16"/>
      <c r="CM640" s="16"/>
      <c r="CN640" s="16"/>
      <c r="CO640" s="16"/>
      <c r="CP640" s="16"/>
      <c r="CQ640" s="16"/>
      <c r="CR640" s="16"/>
      <c r="CS640" s="16"/>
      <c r="CT640" s="16"/>
      <c r="CU640" s="16"/>
      <c r="CV640" s="16"/>
      <c r="CW640" s="16"/>
      <c r="CX640" s="16"/>
      <c r="CY640" s="16"/>
      <c r="CZ640" s="16"/>
      <c r="DA640" s="16"/>
      <c r="DB640" s="16"/>
      <c r="DC640" s="16"/>
      <c r="DD640" s="16"/>
      <c r="DE640" s="16"/>
      <c r="DF640" s="16"/>
      <c r="DG640" s="16"/>
      <c r="DH640" s="16"/>
      <c r="DI640" s="16"/>
      <c r="DJ640" s="16"/>
      <c r="DK640" s="16"/>
      <c r="DL640" s="16"/>
      <c r="DM640" s="16"/>
      <c r="DN640" s="16"/>
    </row>
    <row r="641" spans="1:165" ht="15.75" customHeight="1">
      <c r="A641" s="51" t="s">
        <v>487</v>
      </c>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16"/>
      <c r="BR641" s="16"/>
      <c r="BS641" s="16"/>
      <c r="BT641" s="16"/>
      <c r="BU641" s="16"/>
      <c r="BV641" s="16"/>
      <c r="BW641" s="16"/>
      <c r="BX641" s="16"/>
      <c r="BY641" s="16"/>
      <c r="BZ641" s="16"/>
      <c r="CA641" s="16"/>
      <c r="CB641" s="16"/>
      <c r="CC641" s="16"/>
      <c r="CD641" s="16"/>
      <c r="CE641" s="16"/>
      <c r="CF641" s="16"/>
      <c r="CG641" s="16"/>
      <c r="CH641" s="16"/>
      <c r="CI641" s="16"/>
      <c r="CJ641" s="16"/>
      <c r="CK641" s="16"/>
      <c r="CL641" s="16"/>
      <c r="CM641" s="16"/>
      <c r="CN641" s="16"/>
      <c r="CO641" s="16"/>
      <c r="CP641" s="16"/>
      <c r="CQ641" s="16"/>
      <c r="CR641" s="16"/>
      <c r="CS641" s="16"/>
      <c r="CT641" s="16"/>
      <c r="CU641" s="16"/>
      <c r="CV641" s="16"/>
      <c r="CW641" s="16"/>
      <c r="CX641" s="16"/>
      <c r="CY641" s="16"/>
      <c r="CZ641" s="16"/>
      <c r="DA641" s="16"/>
      <c r="DB641" s="16"/>
      <c r="DC641" s="16"/>
      <c r="DD641" s="16"/>
      <c r="DE641" s="16"/>
      <c r="DF641" s="16"/>
      <c r="DG641" s="16"/>
      <c r="DH641" s="16"/>
      <c r="DI641" s="16"/>
      <c r="DJ641" s="16"/>
      <c r="DK641" s="16"/>
      <c r="DL641" s="16"/>
      <c r="DM641" s="16"/>
      <c r="DN641" s="16"/>
    </row>
    <row r="642" spans="1:165" s="7" customFormat="1" ht="25.15" customHeight="1">
      <c r="A642" s="142"/>
      <c r="B642" s="246" t="s">
        <v>568</v>
      </c>
      <c r="C642" s="236" t="s">
        <v>384</v>
      </c>
      <c r="D642" s="236" t="s">
        <v>392</v>
      </c>
      <c r="E642" s="236" t="s">
        <v>385</v>
      </c>
      <c r="F642" s="236" t="s">
        <v>393</v>
      </c>
      <c r="G642" s="236" t="s">
        <v>386</v>
      </c>
      <c r="H642" s="236" t="s">
        <v>387</v>
      </c>
      <c r="I642" s="236" t="s">
        <v>388</v>
      </c>
      <c r="J642" s="236" t="s">
        <v>394</v>
      </c>
      <c r="K642" s="236" t="s">
        <v>395</v>
      </c>
      <c r="L642" s="236" t="s">
        <v>389</v>
      </c>
      <c r="M642" s="236" t="s">
        <v>390</v>
      </c>
      <c r="N642" s="236" t="s">
        <v>391</v>
      </c>
      <c r="O642" s="246" t="s">
        <v>569</v>
      </c>
      <c r="P642" s="236" t="s">
        <v>319</v>
      </c>
      <c r="Q642" s="236" t="s">
        <v>323</v>
      </c>
      <c r="R642" s="236" t="s">
        <v>324</v>
      </c>
      <c r="S642" s="236" t="s">
        <v>320</v>
      </c>
      <c r="T642" s="236" t="s">
        <v>325</v>
      </c>
      <c r="U642" s="236" t="s">
        <v>321</v>
      </c>
      <c r="V642" s="236" t="s">
        <v>322</v>
      </c>
      <c r="W642" s="236" t="s">
        <v>326</v>
      </c>
      <c r="X642" s="246" t="s">
        <v>354</v>
      </c>
      <c r="Y642" s="236" t="s">
        <v>355</v>
      </c>
      <c r="Z642" s="236" t="s">
        <v>356</v>
      </c>
      <c r="AA642" s="236" t="s">
        <v>357</v>
      </c>
      <c r="AB642" s="236" t="s">
        <v>358</v>
      </c>
      <c r="AC642" s="246" t="s">
        <v>496</v>
      </c>
      <c r="AD642" s="236" t="s">
        <v>313</v>
      </c>
      <c r="AE642" s="236" t="s">
        <v>314</v>
      </c>
      <c r="AF642" s="236" t="s">
        <v>315</v>
      </c>
      <c r="AG642" s="236" t="s">
        <v>316</v>
      </c>
      <c r="AH642" s="236" t="s">
        <v>317</v>
      </c>
      <c r="AI642" s="236" t="s">
        <v>318</v>
      </c>
      <c r="AJ642" s="246" t="s">
        <v>402</v>
      </c>
      <c r="AK642" s="236" t="s">
        <v>403</v>
      </c>
      <c r="AL642" s="236" t="s">
        <v>404</v>
      </c>
      <c r="AM642" s="246" t="s">
        <v>566</v>
      </c>
      <c r="AN642" s="236" t="s">
        <v>344</v>
      </c>
      <c r="AO642" s="236" t="s">
        <v>345</v>
      </c>
      <c r="AP642" s="236" t="s">
        <v>346</v>
      </c>
      <c r="AQ642" s="236" t="s">
        <v>347</v>
      </c>
      <c r="AR642" s="236" t="s">
        <v>338</v>
      </c>
      <c r="AS642" s="236" t="s">
        <v>339</v>
      </c>
      <c r="AT642" s="236" t="s">
        <v>340</v>
      </c>
      <c r="AU642" s="236" t="s">
        <v>342</v>
      </c>
      <c r="AV642" s="236" t="s">
        <v>343</v>
      </c>
      <c r="AW642" s="236" t="s">
        <v>341</v>
      </c>
      <c r="AX642" s="246" t="s">
        <v>567</v>
      </c>
      <c r="AY642" s="236" t="s">
        <v>335</v>
      </c>
      <c r="AZ642" s="236" t="s">
        <v>333</v>
      </c>
      <c r="BA642" s="236" t="s">
        <v>336</v>
      </c>
      <c r="BB642" s="236" t="s">
        <v>334</v>
      </c>
      <c r="BC642" s="236" t="s">
        <v>337</v>
      </c>
      <c r="BD642" s="247" t="s">
        <v>497</v>
      </c>
      <c r="BE642" s="236" t="s">
        <v>305</v>
      </c>
      <c r="BF642" s="236" t="s">
        <v>306</v>
      </c>
      <c r="BG642" s="236" t="s">
        <v>307</v>
      </c>
      <c r="BH642" s="236" t="s">
        <v>308</v>
      </c>
      <c r="BI642" s="236" t="s">
        <v>309</v>
      </c>
      <c r="BJ642" s="236" t="s">
        <v>310</v>
      </c>
      <c r="BK642" s="236" t="s">
        <v>311</v>
      </c>
      <c r="BL642" s="236" t="s">
        <v>312</v>
      </c>
      <c r="BM642" s="246" t="s">
        <v>327</v>
      </c>
      <c r="BN642" s="236" t="s">
        <v>330</v>
      </c>
      <c r="BO642" s="236" t="s">
        <v>328</v>
      </c>
      <c r="BP642" s="236" t="s">
        <v>331</v>
      </c>
      <c r="BQ642" s="236" t="s">
        <v>332</v>
      </c>
      <c r="BR642" s="236" t="s">
        <v>329</v>
      </c>
      <c r="BS642" s="246" t="s">
        <v>564</v>
      </c>
      <c r="BT642" s="236" t="s">
        <v>364</v>
      </c>
      <c r="BU642" s="236" t="s">
        <v>365</v>
      </c>
      <c r="BV642" s="236" t="s">
        <v>368</v>
      </c>
      <c r="BW642" s="236" t="s">
        <v>369</v>
      </c>
      <c r="BX642" s="236" t="s">
        <v>359</v>
      </c>
      <c r="BY642" s="236" t="s">
        <v>360</v>
      </c>
      <c r="BZ642" s="236" t="s">
        <v>361</v>
      </c>
      <c r="CA642" s="236" t="s">
        <v>362</v>
      </c>
      <c r="CB642" s="236" t="s">
        <v>363</v>
      </c>
      <c r="CC642" s="236" t="s">
        <v>366</v>
      </c>
      <c r="CD642" s="236" t="s">
        <v>367</v>
      </c>
      <c r="CE642" s="236" t="s">
        <v>370</v>
      </c>
      <c r="CF642" s="246" t="s">
        <v>565</v>
      </c>
      <c r="CG642" s="236" t="s">
        <v>371</v>
      </c>
      <c r="CH642" s="236" t="s">
        <v>379</v>
      </c>
      <c r="CI642" s="236" t="s">
        <v>372</v>
      </c>
      <c r="CJ642" s="236" t="s">
        <v>380</v>
      </c>
      <c r="CK642" s="236" t="s">
        <v>373</v>
      </c>
      <c r="CL642" s="236" t="s">
        <v>374</v>
      </c>
      <c r="CM642" s="236" t="s">
        <v>381</v>
      </c>
      <c r="CN642" s="236" t="s">
        <v>375</v>
      </c>
      <c r="CO642" s="236" t="s">
        <v>382</v>
      </c>
      <c r="CP642" s="236" t="s">
        <v>376</v>
      </c>
      <c r="CQ642" s="236" t="s">
        <v>383</v>
      </c>
      <c r="CR642" s="236" t="s">
        <v>377</v>
      </c>
      <c r="CS642" s="236" t="s">
        <v>378</v>
      </c>
      <c r="CT642" s="246" t="s">
        <v>348</v>
      </c>
      <c r="CU642" s="236" t="s">
        <v>349</v>
      </c>
      <c r="CV642" s="236" t="s">
        <v>350</v>
      </c>
      <c r="CW642" s="236" t="s">
        <v>351</v>
      </c>
      <c r="CX642" s="236" t="s">
        <v>352</v>
      </c>
      <c r="CY642" s="236" t="s">
        <v>353</v>
      </c>
      <c r="CZ642" s="246" t="s">
        <v>498</v>
      </c>
      <c r="DA642" s="236" t="s">
        <v>396</v>
      </c>
      <c r="DB642" s="236" t="s">
        <v>397</v>
      </c>
      <c r="DC642" s="236" t="s">
        <v>398</v>
      </c>
      <c r="DD642" s="236" t="s">
        <v>399</v>
      </c>
      <c r="DE642" s="236" t="s">
        <v>400</v>
      </c>
      <c r="DF642" s="236" t="s">
        <v>401</v>
      </c>
      <c r="DG642" s="246" t="s">
        <v>405</v>
      </c>
      <c r="DH642" s="246" t="s">
        <v>406</v>
      </c>
      <c r="DI642" s="236" t="s">
        <v>407</v>
      </c>
      <c r="DJ642" s="236" t="s">
        <v>408</v>
      </c>
      <c r="DK642" s="236" t="s">
        <v>409</v>
      </c>
      <c r="DL642" s="246" t="s">
        <v>410</v>
      </c>
      <c r="DM642" s="236" t="s">
        <v>411</v>
      </c>
      <c r="DN642" s="239" t="s">
        <v>412</v>
      </c>
      <c r="DO642" s="23"/>
      <c r="DP642" s="23"/>
      <c r="DQ642" s="23"/>
      <c r="DR642" s="23"/>
      <c r="DS642" s="23"/>
      <c r="DT642" s="23"/>
    </row>
    <row r="643" spans="1:165" s="6" customFormat="1" ht="16.5" customHeight="1">
      <c r="A643" s="182" t="s">
        <v>549</v>
      </c>
      <c r="B643" s="313"/>
      <c r="C643" s="303"/>
      <c r="D643" s="303"/>
      <c r="E643" s="303"/>
      <c r="F643" s="303"/>
      <c r="G643" s="303"/>
      <c r="H643" s="303"/>
      <c r="I643" s="303"/>
      <c r="J643" s="303"/>
      <c r="K643" s="303"/>
      <c r="L643" s="303"/>
      <c r="M643" s="303"/>
      <c r="N643" s="303"/>
      <c r="O643" s="313"/>
      <c r="P643" s="303"/>
      <c r="Q643" s="303"/>
      <c r="R643" s="303"/>
      <c r="S643" s="303"/>
      <c r="T643" s="303"/>
      <c r="U643" s="303"/>
      <c r="V643" s="303"/>
      <c r="W643" s="303"/>
      <c r="X643" s="313"/>
      <c r="Y643" s="303"/>
      <c r="Z643" s="303"/>
      <c r="AA643" s="303"/>
      <c r="AB643" s="303"/>
      <c r="AC643" s="313"/>
      <c r="AD643" s="303"/>
      <c r="AE643" s="303"/>
      <c r="AF643" s="303"/>
      <c r="AG643" s="303"/>
      <c r="AH643" s="303"/>
      <c r="AI643" s="303"/>
      <c r="AJ643" s="313"/>
      <c r="AK643" s="303"/>
      <c r="AL643" s="303"/>
      <c r="AM643" s="313"/>
      <c r="AN643" s="303"/>
      <c r="AO643" s="303"/>
      <c r="AP643" s="303"/>
      <c r="AQ643" s="303"/>
      <c r="AR643" s="303"/>
      <c r="AS643" s="303"/>
      <c r="AT643" s="303"/>
      <c r="AU643" s="303"/>
      <c r="AV643" s="303"/>
      <c r="AW643" s="303"/>
      <c r="AX643" s="313"/>
      <c r="AY643" s="303"/>
      <c r="AZ643" s="303"/>
      <c r="BA643" s="303"/>
      <c r="BB643" s="303"/>
      <c r="BC643" s="303"/>
      <c r="BD643" s="313"/>
      <c r="BE643" s="303"/>
      <c r="BF643" s="303"/>
      <c r="BG643" s="303"/>
      <c r="BH643" s="303"/>
      <c r="BI643" s="303"/>
      <c r="BJ643" s="303"/>
      <c r="BK643" s="303"/>
      <c r="BL643" s="303"/>
      <c r="BM643" s="313"/>
      <c r="BN643" s="303"/>
      <c r="BO643" s="303"/>
      <c r="BP643" s="303"/>
      <c r="BQ643" s="303"/>
      <c r="BR643" s="303"/>
      <c r="BS643" s="313"/>
      <c r="BT643" s="348"/>
      <c r="BU643" s="303"/>
      <c r="BV643" s="303"/>
      <c r="BW643" s="303"/>
      <c r="BX643" s="303"/>
      <c r="BY643" s="303"/>
      <c r="BZ643" s="303"/>
      <c r="CA643" s="303"/>
      <c r="CB643" s="303"/>
      <c r="CC643" s="303"/>
      <c r="CD643" s="303"/>
      <c r="CE643" s="303"/>
      <c r="CF643" s="313"/>
      <c r="CG643" s="303"/>
      <c r="CH643" s="303"/>
      <c r="CI643" s="303"/>
      <c r="CJ643" s="303"/>
      <c r="CK643" s="303"/>
      <c r="CL643" s="303"/>
      <c r="CM643" s="303"/>
      <c r="CN643" s="303"/>
      <c r="CO643" s="303"/>
      <c r="CP643" s="303"/>
      <c r="CQ643" s="303"/>
      <c r="CR643" s="303"/>
      <c r="CS643" s="303"/>
      <c r="CT643" s="313"/>
      <c r="CU643" s="303"/>
      <c r="CV643" s="303"/>
      <c r="CW643" s="303"/>
      <c r="CX643" s="303"/>
      <c r="CY643" s="303"/>
      <c r="CZ643" s="313"/>
      <c r="DA643" s="303"/>
      <c r="DB643" s="303"/>
      <c r="DC643" s="303"/>
      <c r="DD643" s="303"/>
      <c r="DE643" s="303"/>
      <c r="DF643" s="303"/>
      <c r="DG643" s="313"/>
      <c r="DH643" s="313"/>
      <c r="DI643" s="303"/>
      <c r="DJ643" s="303"/>
      <c r="DK643" s="303"/>
      <c r="DL643" s="314"/>
      <c r="DM643" s="303"/>
      <c r="DN643" s="316"/>
      <c r="DY643" s="1"/>
      <c r="DZ643" s="1"/>
      <c r="EA643" s="1"/>
      <c r="EB643" s="1"/>
      <c r="EC643" s="1"/>
    </row>
    <row r="644" spans="1:165" s="6" customFormat="1" ht="16.5" customHeight="1">
      <c r="A644" s="183" t="s">
        <v>550</v>
      </c>
      <c r="B644" s="313"/>
      <c r="C644" s="303"/>
      <c r="D644" s="303"/>
      <c r="E644" s="303"/>
      <c r="F644" s="303"/>
      <c r="G644" s="303"/>
      <c r="H644" s="303"/>
      <c r="I644" s="303"/>
      <c r="J644" s="303"/>
      <c r="K644" s="303"/>
      <c r="L644" s="303"/>
      <c r="M644" s="303"/>
      <c r="N644" s="303"/>
      <c r="O644" s="313"/>
      <c r="P644" s="303"/>
      <c r="Q644" s="303"/>
      <c r="R644" s="303"/>
      <c r="S644" s="303"/>
      <c r="T644" s="303"/>
      <c r="U644" s="303"/>
      <c r="V644" s="303"/>
      <c r="W644" s="303"/>
      <c r="X644" s="313"/>
      <c r="Y644" s="303"/>
      <c r="Z644" s="303"/>
      <c r="AA644" s="303"/>
      <c r="AB644" s="303"/>
      <c r="AC644" s="313"/>
      <c r="AD644" s="303"/>
      <c r="AE644" s="303"/>
      <c r="AF644" s="303"/>
      <c r="AG644" s="303"/>
      <c r="AH644" s="303"/>
      <c r="AI644" s="303"/>
      <c r="AJ644" s="313"/>
      <c r="AK644" s="303"/>
      <c r="AL644" s="303"/>
      <c r="AM644" s="313"/>
      <c r="AN644" s="303"/>
      <c r="AO644" s="303"/>
      <c r="AP644" s="303"/>
      <c r="AQ644" s="303"/>
      <c r="AR644" s="303"/>
      <c r="AS644" s="303"/>
      <c r="AT644" s="303"/>
      <c r="AU644" s="303"/>
      <c r="AV644" s="303"/>
      <c r="AW644" s="303"/>
      <c r="AX644" s="313"/>
      <c r="AY644" s="303"/>
      <c r="AZ644" s="303"/>
      <c r="BA644" s="303"/>
      <c r="BB644" s="303"/>
      <c r="BC644" s="303"/>
      <c r="BD644" s="313"/>
      <c r="BE644" s="303"/>
      <c r="BF644" s="303"/>
      <c r="BG644" s="303"/>
      <c r="BH644" s="303"/>
      <c r="BI644" s="303"/>
      <c r="BJ644" s="303"/>
      <c r="BK644" s="303"/>
      <c r="BL644" s="303"/>
      <c r="BM644" s="313"/>
      <c r="BN644" s="303"/>
      <c r="BO644" s="303"/>
      <c r="BP644" s="303"/>
      <c r="BQ644" s="303"/>
      <c r="BR644" s="303"/>
      <c r="BS644" s="313"/>
      <c r="BT644" s="348"/>
      <c r="BU644" s="303"/>
      <c r="BV644" s="303"/>
      <c r="BW644" s="303"/>
      <c r="BX644" s="303"/>
      <c r="BY644" s="303"/>
      <c r="BZ644" s="303"/>
      <c r="CA644" s="303"/>
      <c r="CB644" s="303"/>
      <c r="CC644" s="303"/>
      <c r="CD644" s="303"/>
      <c r="CE644" s="303"/>
      <c r="CF644" s="313"/>
      <c r="CG644" s="303"/>
      <c r="CH644" s="303"/>
      <c r="CI644" s="303"/>
      <c r="CJ644" s="303"/>
      <c r="CK644" s="303"/>
      <c r="CL644" s="303"/>
      <c r="CM644" s="303"/>
      <c r="CN644" s="303"/>
      <c r="CO644" s="303"/>
      <c r="CP644" s="303"/>
      <c r="CQ644" s="303"/>
      <c r="CR644" s="303"/>
      <c r="CS644" s="303"/>
      <c r="CT644" s="313"/>
      <c r="CU644" s="303"/>
      <c r="CV644" s="303"/>
      <c r="CW644" s="303"/>
      <c r="CX644" s="303"/>
      <c r="CY644" s="303"/>
      <c r="CZ644" s="313"/>
      <c r="DA644" s="303"/>
      <c r="DB644" s="303"/>
      <c r="DC644" s="303"/>
      <c r="DD644" s="303"/>
      <c r="DE644" s="303"/>
      <c r="DF644" s="303"/>
      <c r="DG644" s="313"/>
      <c r="DH644" s="313"/>
      <c r="DI644" s="303"/>
      <c r="DJ644" s="303"/>
      <c r="DK644" s="303"/>
      <c r="DL644" s="314"/>
      <c r="DM644" s="303"/>
      <c r="DN644" s="316"/>
      <c r="DO644" s="1"/>
      <c r="DP644" s="1"/>
      <c r="DQ644" s="1"/>
      <c r="DR644" s="1"/>
      <c r="DS644" s="1"/>
      <c r="DT644" s="1"/>
      <c r="DU644" s="1"/>
      <c r="DV644" s="1"/>
      <c r="DW644" s="1"/>
      <c r="DX644" s="1"/>
      <c r="DY644" s="1"/>
      <c r="DZ644" s="1"/>
      <c r="EA644" s="1"/>
      <c r="EB644" s="1"/>
      <c r="EC644" s="1"/>
    </row>
    <row r="645" spans="1:165" s="6" customFormat="1" ht="16.5" customHeight="1">
      <c r="A645" s="184" t="s">
        <v>55</v>
      </c>
      <c r="B645" s="313">
        <f>SUM(C645:N645)</f>
        <v>7959</v>
      </c>
      <c r="C645" s="303">
        <v>636</v>
      </c>
      <c r="D645" s="303">
        <v>463</v>
      </c>
      <c r="E645" s="303">
        <v>363</v>
      </c>
      <c r="F645" s="303">
        <v>241</v>
      </c>
      <c r="G645" s="303">
        <v>521</v>
      </c>
      <c r="H645" s="303">
        <v>1213</v>
      </c>
      <c r="I645" s="303">
        <v>810</v>
      </c>
      <c r="J645" s="303">
        <v>324</v>
      </c>
      <c r="K645" s="303">
        <v>836</v>
      </c>
      <c r="L645" s="303">
        <v>1362</v>
      </c>
      <c r="M645" s="303">
        <v>453</v>
      </c>
      <c r="N645" s="303">
        <v>737</v>
      </c>
      <c r="O645" s="313">
        <f>SUM(P645:W645)</f>
        <v>3289</v>
      </c>
      <c r="P645" s="303">
        <v>579</v>
      </c>
      <c r="Q645" s="303">
        <v>639</v>
      </c>
      <c r="R645" s="303">
        <v>324</v>
      </c>
      <c r="S645" s="303">
        <v>293</v>
      </c>
      <c r="T645" s="303">
        <v>286</v>
      </c>
      <c r="U645" s="303">
        <v>593</v>
      </c>
      <c r="V645" s="303">
        <v>427</v>
      </c>
      <c r="W645" s="303">
        <v>148</v>
      </c>
      <c r="X645" s="313">
        <f>SUM(Y645:AB645)</f>
        <v>4037</v>
      </c>
      <c r="Y645" s="303">
        <v>760</v>
      </c>
      <c r="Z645" s="303">
        <v>1048</v>
      </c>
      <c r="AA645" s="303">
        <v>1276</v>
      </c>
      <c r="AB645" s="303">
        <v>953</v>
      </c>
      <c r="AC645" s="313">
        <f>SUM(AD645:AI645)</f>
        <v>3243</v>
      </c>
      <c r="AD645" s="303">
        <v>439</v>
      </c>
      <c r="AE645" s="303">
        <v>495</v>
      </c>
      <c r="AF645" s="303">
        <v>392</v>
      </c>
      <c r="AG645" s="303">
        <v>690</v>
      </c>
      <c r="AH645" s="303">
        <v>442</v>
      </c>
      <c r="AI645" s="303">
        <v>785</v>
      </c>
      <c r="AJ645" s="313">
        <f>SUM(AK645:AL645)</f>
        <v>474</v>
      </c>
      <c r="AK645" s="303">
        <v>221</v>
      </c>
      <c r="AL645" s="303">
        <v>253</v>
      </c>
      <c r="AM645" s="313">
        <f>SUM(AN645:AW645)</f>
        <v>6422</v>
      </c>
      <c r="AN645" s="303">
        <v>386</v>
      </c>
      <c r="AO645" s="303">
        <v>351</v>
      </c>
      <c r="AP645" s="303">
        <v>588</v>
      </c>
      <c r="AQ645" s="303">
        <v>261</v>
      </c>
      <c r="AR645" s="303">
        <v>808</v>
      </c>
      <c r="AS645" s="303">
        <v>224</v>
      </c>
      <c r="AT645" s="303">
        <v>1106</v>
      </c>
      <c r="AU645" s="303">
        <v>1330</v>
      </c>
      <c r="AV645" s="303">
        <v>907</v>
      </c>
      <c r="AW645" s="303">
        <v>461</v>
      </c>
      <c r="AX645" s="313">
        <f>SUM(AY645:BC645)</f>
        <v>5655</v>
      </c>
      <c r="AY645" s="303">
        <v>562</v>
      </c>
      <c r="AZ645" s="303">
        <v>2187</v>
      </c>
      <c r="BA645" s="303">
        <v>910</v>
      </c>
      <c r="BB645" s="303">
        <v>1320</v>
      </c>
      <c r="BC645" s="303">
        <v>676</v>
      </c>
      <c r="BD645" s="313">
        <f>SUM(BE645:BL645)</f>
        <v>7586</v>
      </c>
      <c r="BE645" s="303">
        <v>1014</v>
      </c>
      <c r="BF645" s="303">
        <v>1251</v>
      </c>
      <c r="BG645" s="303">
        <v>1201</v>
      </c>
      <c r="BH645" s="303">
        <v>1076</v>
      </c>
      <c r="BI645" s="303">
        <v>817</v>
      </c>
      <c r="BJ645" s="303">
        <v>671</v>
      </c>
      <c r="BK645" s="303">
        <v>760</v>
      </c>
      <c r="BL645" s="303">
        <v>796</v>
      </c>
      <c r="BM645" s="313">
        <f>SUM(BN645:BR645)</f>
        <v>3701</v>
      </c>
      <c r="BN645" s="303">
        <v>802</v>
      </c>
      <c r="BO645" s="303">
        <v>618</v>
      </c>
      <c r="BP645" s="303">
        <v>625</v>
      </c>
      <c r="BQ645" s="303">
        <v>371</v>
      </c>
      <c r="BR645" s="303">
        <v>1285</v>
      </c>
      <c r="BS645" s="313">
        <f>SUM(BT645:CE645)</f>
        <v>6995</v>
      </c>
      <c r="BT645" s="348">
        <v>486</v>
      </c>
      <c r="BU645" s="303">
        <v>720</v>
      </c>
      <c r="BV645" s="303">
        <v>346</v>
      </c>
      <c r="BW645" s="303">
        <v>213</v>
      </c>
      <c r="BX645" s="303">
        <v>514</v>
      </c>
      <c r="BY645" s="303">
        <v>1550</v>
      </c>
      <c r="BZ645" s="303">
        <v>519</v>
      </c>
      <c r="CA645" s="303">
        <v>414</v>
      </c>
      <c r="CB645" s="303">
        <v>687</v>
      </c>
      <c r="CC645" s="303">
        <v>488</v>
      </c>
      <c r="CD645" s="303">
        <v>558</v>
      </c>
      <c r="CE645" s="303">
        <v>500</v>
      </c>
      <c r="CF645" s="313">
        <f>SUM(CG645:CS645)</f>
        <v>6120</v>
      </c>
      <c r="CG645" s="303">
        <v>219</v>
      </c>
      <c r="CH645" s="303">
        <v>405</v>
      </c>
      <c r="CI645" s="303">
        <v>370</v>
      </c>
      <c r="CJ645" s="303">
        <v>716</v>
      </c>
      <c r="CK645" s="303">
        <v>1253</v>
      </c>
      <c r="CL645" s="303">
        <v>289</v>
      </c>
      <c r="CM645" s="303">
        <v>984</v>
      </c>
      <c r="CN645" s="303">
        <v>244</v>
      </c>
      <c r="CO645" s="303">
        <v>137</v>
      </c>
      <c r="CP645" s="303">
        <v>310</v>
      </c>
      <c r="CQ645" s="303">
        <v>445</v>
      </c>
      <c r="CR645" s="303">
        <v>459</v>
      </c>
      <c r="CS645" s="303">
        <v>289</v>
      </c>
      <c r="CT645" s="313">
        <f>SUM(CU645:CY645)</f>
        <v>4449</v>
      </c>
      <c r="CU645" s="303">
        <v>1414</v>
      </c>
      <c r="CV645" s="303">
        <v>957</v>
      </c>
      <c r="CW645" s="303">
        <v>549</v>
      </c>
      <c r="CX645" s="303">
        <v>684</v>
      </c>
      <c r="CY645" s="303">
        <v>845</v>
      </c>
      <c r="CZ645" s="313">
        <f>SUM(DA645:DF645)</f>
        <v>4201</v>
      </c>
      <c r="DA645" s="303">
        <v>221</v>
      </c>
      <c r="DB645" s="303">
        <v>196</v>
      </c>
      <c r="DC645" s="303">
        <v>829</v>
      </c>
      <c r="DD645" s="303">
        <v>1478</v>
      </c>
      <c r="DE645" s="303">
        <v>952</v>
      </c>
      <c r="DF645" s="303">
        <v>525</v>
      </c>
      <c r="DG645" s="313">
        <f>AM645+BS645+B645+O645+X645+AC645+AJ645+BD645+CF645+AX645+BM645+CT645+CZ645</f>
        <v>64131</v>
      </c>
      <c r="DH645" s="313">
        <f>SUM(DI645:DK645)</f>
        <v>1111</v>
      </c>
      <c r="DI645" s="303">
        <v>490</v>
      </c>
      <c r="DJ645" s="303">
        <v>382</v>
      </c>
      <c r="DK645" s="303">
        <v>239</v>
      </c>
      <c r="DL645" s="314">
        <f>SUM(DM645:DN645)</f>
        <v>911</v>
      </c>
      <c r="DM645" s="303">
        <v>676</v>
      </c>
      <c r="DN645" s="316">
        <v>235</v>
      </c>
      <c r="DO645" s="1"/>
      <c r="DP645" s="1"/>
      <c r="DQ645" s="1"/>
      <c r="DR645" s="1"/>
      <c r="DS645" s="1"/>
      <c r="DT645" s="1"/>
      <c r="DU645" s="1"/>
      <c r="DZ645" s="1"/>
      <c r="EA645" s="1"/>
      <c r="EB645" s="1"/>
      <c r="EC645" s="1"/>
      <c r="ED645" s="1"/>
    </row>
    <row r="646" spans="1:165" s="6" customFormat="1" ht="16.5" customHeight="1">
      <c r="A646" s="184" t="s">
        <v>56</v>
      </c>
      <c r="B646" s="313">
        <f>SUM(C646:N646)</f>
        <v>6092</v>
      </c>
      <c r="C646" s="303">
        <v>539</v>
      </c>
      <c r="D646" s="303">
        <v>324</v>
      </c>
      <c r="E646" s="303">
        <v>358</v>
      </c>
      <c r="F646" s="303">
        <v>119</v>
      </c>
      <c r="G646" s="303">
        <v>484</v>
      </c>
      <c r="H646" s="303">
        <v>977</v>
      </c>
      <c r="I646" s="303">
        <v>701</v>
      </c>
      <c r="J646" s="303">
        <v>246</v>
      </c>
      <c r="K646" s="303">
        <v>503</v>
      </c>
      <c r="L646" s="303">
        <v>1045</v>
      </c>
      <c r="M646" s="303">
        <v>336</v>
      </c>
      <c r="N646" s="303">
        <v>460</v>
      </c>
      <c r="O646" s="313">
        <f>SUM(P646:W646)</f>
        <v>1963</v>
      </c>
      <c r="P646" s="303">
        <v>368</v>
      </c>
      <c r="Q646" s="303">
        <v>338</v>
      </c>
      <c r="R646" s="303">
        <v>204</v>
      </c>
      <c r="S646" s="303">
        <v>181</v>
      </c>
      <c r="T646" s="303">
        <v>148</v>
      </c>
      <c r="U646" s="303">
        <v>392</v>
      </c>
      <c r="V646" s="303">
        <v>255</v>
      </c>
      <c r="W646" s="303">
        <v>77</v>
      </c>
      <c r="X646" s="313">
        <f>SUM(Y646:AB646)</f>
        <v>1821</v>
      </c>
      <c r="Y646" s="303">
        <v>384</v>
      </c>
      <c r="Z646" s="303">
        <v>498</v>
      </c>
      <c r="AA646" s="303">
        <v>553</v>
      </c>
      <c r="AB646" s="303">
        <v>386</v>
      </c>
      <c r="AC646" s="313">
        <f>SUM(AD646:AI646)</f>
        <v>1640</v>
      </c>
      <c r="AD646" s="303">
        <v>227</v>
      </c>
      <c r="AE646" s="303">
        <v>236</v>
      </c>
      <c r="AF646" s="303">
        <v>159</v>
      </c>
      <c r="AG646" s="303">
        <v>351</v>
      </c>
      <c r="AH646" s="303">
        <v>220</v>
      </c>
      <c r="AI646" s="303">
        <v>447</v>
      </c>
      <c r="AJ646" s="313">
        <f>SUM(AK646:AL646)</f>
        <v>224</v>
      </c>
      <c r="AK646" s="303">
        <v>100</v>
      </c>
      <c r="AL646" s="303">
        <v>124</v>
      </c>
      <c r="AM646" s="313">
        <f>SUM(AN646:AW646)</f>
        <v>3038</v>
      </c>
      <c r="AN646" s="303">
        <v>145</v>
      </c>
      <c r="AO646" s="303">
        <v>178</v>
      </c>
      <c r="AP646" s="303">
        <v>271</v>
      </c>
      <c r="AQ646" s="303">
        <v>102</v>
      </c>
      <c r="AR646" s="303">
        <v>436</v>
      </c>
      <c r="AS646" s="303">
        <v>111</v>
      </c>
      <c r="AT646" s="303">
        <v>579</v>
      </c>
      <c r="AU646" s="303">
        <v>550</v>
      </c>
      <c r="AV646" s="303">
        <v>442</v>
      </c>
      <c r="AW646" s="303">
        <v>224</v>
      </c>
      <c r="AX646" s="313">
        <f>SUM(AY646:BC646)</f>
        <v>2585</v>
      </c>
      <c r="AY646" s="303">
        <v>283</v>
      </c>
      <c r="AZ646" s="303">
        <v>965</v>
      </c>
      <c r="BA646" s="303">
        <v>450</v>
      </c>
      <c r="BB646" s="303">
        <v>599</v>
      </c>
      <c r="BC646" s="303">
        <v>288</v>
      </c>
      <c r="BD646" s="313">
        <f>SUM(BE646:BL646)</f>
        <v>4939</v>
      </c>
      <c r="BE646" s="303">
        <v>754</v>
      </c>
      <c r="BF646" s="303">
        <v>779</v>
      </c>
      <c r="BG646" s="303">
        <v>696</v>
      </c>
      <c r="BH646" s="303">
        <v>742</v>
      </c>
      <c r="BI646" s="303">
        <v>539</v>
      </c>
      <c r="BJ646" s="303">
        <v>408</v>
      </c>
      <c r="BK646" s="303">
        <v>482</v>
      </c>
      <c r="BL646" s="303">
        <v>539</v>
      </c>
      <c r="BM646" s="313">
        <f>SUM(BN646:BR646)</f>
        <v>1771</v>
      </c>
      <c r="BN646" s="303">
        <v>371</v>
      </c>
      <c r="BO646" s="303">
        <v>381</v>
      </c>
      <c r="BP646" s="303">
        <v>239</v>
      </c>
      <c r="BQ646" s="303">
        <v>170</v>
      </c>
      <c r="BR646" s="303">
        <v>610</v>
      </c>
      <c r="BS646" s="313">
        <f>SUM(BT646:CE646)</f>
        <v>4668</v>
      </c>
      <c r="BT646" s="348">
        <v>285</v>
      </c>
      <c r="BU646" s="303">
        <v>430</v>
      </c>
      <c r="BV646" s="303">
        <v>218</v>
      </c>
      <c r="BW646" s="303">
        <v>94</v>
      </c>
      <c r="BX646" s="303">
        <v>314</v>
      </c>
      <c r="BY646" s="303">
        <v>989</v>
      </c>
      <c r="BZ646" s="303">
        <v>614</v>
      </c>
      <c r="CA646" s="303">
        <v>310</v>
      </c>
      <c r="CB646" s="303">
        <v>568</v>
      </c>
      <c r="CC646" s="303">
        <v>259</v>
      </c>
      <c r="CD646" s="303">
        <v>303</v>
      </c>
      <c r="CE646" s="303">
        <v>284</v>
      </c>
      <c r="CF646" s="313">
        <f>SUM(CG646:CS646)</f>
        <v>5573</v>
      </c>
      <c r="CG646" s="303">
        <v>171</v>
      </c>
      <c r="CH646" s="303">
        <v>442</v>
      </c>
      <c r="CI646" s="303">
        <v>436</v>
      </c>
      <c r="CJ646" s="303">
        <v>655</v>
      </c>
      <c r="CK646" s="303">
        <v>995</v>
      </c>
      <c r="CL646" s="303">
        <v>309</v>
      </c>
      <c r="CM646" s="303">
        <v>951</v>
      </c>
      <c r="CN646" s="303">
        <v>236</v>
      </c>
      <c r="CO646" s="303">
        <v>85</v>
      </c>
      <c r="CP646" s="303">
        <v>225</v>
      </c>
      <c r="CQ646" s="303">
        <v>439</v>
      </c>
      <c r="CR646" s="303">
        <v>366</v>
      </c>
      <c r="CS646" s="303">
        <v>263</v>
      </c>
      <c r="CT646" s="313">
        <f>SUM(CU646:CY646)</f>
        <v>1888</v>
      </c>
      <c r="CU646" s="303">
        <v>666</v>
      </c>
      <c r="CV646" s="303">
        <v>358</v>
      </c>
      <c r="CW646" s="303">
        <v>171</v>
      </c>
      <c r="CX646" s="303">
        <v>314</v>
      </c>
      <c r="CY646" s="303">
        <v>379</v>
      </c>
      <c r="CZ646" s="313">
        <f>SUM(DA646:DF646)</f>
        <v>3682</v>
      </c>
      <c r="DA646" s="303">
        <v>190</v>
      </c>
      <c r="DB646" s="303">
        <v>167</v>
      </c>
      <c r="DC646" s="303">
        <v>769</v>
      </c>
      <c r="DD646" s="303">
        <v>1286</v>
      </c>
      <c r="DE646" s="303">
        <v>818</v>
      </c>
      <c r="DF646" s="303">
        <v>452</v>
      </c>
      <c r="DG646" s="313">
        <f>AM646+BS646+B646+O646+X646+AC646+AJ646+BD646+CF646+AX646+BM646+CT646+CZ646</f>
        <v>39884</v>
      </c>
      <c r="DH646" s="313">
        <f>SUM(DI646:DK646)</f>
        <v>466</v>
      </c>
      <c r="DI646" s="303">
        <v>190</v>
      </c>
      <c r="DJ646" s="303">
        <v>199</v>
      </c>
      <c r="DK646" s="303">
        <v>77</v>
      </c>
      <c r="DL646" s="314">
        <f>SUM(DM646:DN646)</f>
        <v>555</v>
      </c>
      <c r="DM646" s="303">
        <v>534</v>
      </c>
      <c r="DN646" s="316">
        <v>21</v>
      </c>
      <c r="DO646" s="1"/>
      <c r="DP646" s="1"/>
      <c r="DQ646" s="1"/>
      <c r="DR646" s="1"/>
      <c r="DS646" s="1"/>
      <c r="DT646" s="1"/>
      <c r="DU646" s="1"/>
      <c r="DZ646" s="1"/>
      <c r="EA646" s="1"/>
      <c r="EB646" s="1"/>
      <c r="EC646" s="1"/>
      <c r="ED646" s="1"/>
    </row>
    <row r="647" spans="1:165" s="6" customFormat="1" ht="16.5" customHeight="1">
      <c r="A647" s="184" t="s">
        <v>57</v>
      </c>
      <c r="B647" s="313">
        <f>SUM(C647:N647)</f>
        <v>7455</v>
      </c>
      <c r="C647" s="303">
        <v>505</v>
      </c>
      <c r="D647" s="303">
        <v>376</v>
      </c>
      <c r="E647" s="303">
        <v>440</v>
      </c>
      <c r="F647" s="303">
        <v>275</v>
      </c>
      <c r="G647" s="303">
        <v>423</v>
      </c>
      <c r="H647" s="303">
        <v>1004</v>
      </c>
      <c r="I647" s="303">
        <v>809</v>
      </c>
      <c r="J647" s="303">
        <v>366</v>
      </c>
      <c r="K647" s="303">
        <v>662</v>
      </c>
      <c r="L647" s="303">
        <v>1301</v>
      </c>
      <c r="M647" s="303">
        <v>552</v>
      </c>
      <c r="N647" s="303">
        <v>742</v>
      </c>
      <c r="O647" s="313">
        <f>SUM(P647:W647)</f>
        <v>2328</v>
      </c>
      <c r="P647" s="303">
        <v>354</v>
      </c>
      <c r="Q647" s="303">
        <v>390</v>
      </c>
      <c r="R647" s="303">
        <v>298</v>
      </c>
      <c r="S647" s="303">
        <v>252</v>
      </c>
      <c r="T647" s="303">
        <v>213</v>
      </c>
      <c r="U647" s="303">
        <v>361</v>
      </c>
      <c r="V647" s="303">
        <v>351</v>
      </c>
      <c r="W647" s="303">
        <v>109</v>
      </c>
      <c r="X647" s="313">
        <f>SUM(Y647:AB647)</f>
        <v>3313</v>
      </c>
      <c r="Y647" s="303">
        <v>625</v>
      </c>
      <c r="Z647" s="303">
        <v>952</v>
      </c>
      <c r="AA647" s="303">
        <v>956</v>
      </c>
      <c r="AB647" s="303">
        <v>780</v>
      </c>
      <c r="AC647" s="313">
        <f>SUM(AD647:AI647)</f>
        <v>2765</v>
      </c>
      <c r="AD647" s="303">
        <v>281</v>
      </c>
      <c r="AE647" s="303">
        <v>476</v>
      </c>
      <c r="AF647" s="303">
        <v>332</v>
      </c>
      <c r="AG647" s="303">
        <v>647</v>
      </c>
      <c r="AH647" s="303">
        <v>370</v>
      </c>
      <c r="AI647" s="303">
        <v>659</v>
      </c>
      <c r="AJ647" s="313">
        <f>SUM(AK647:AL647)</f>
        <v>181</v>
      </c>
      <c r="AK647" s="303">
        <v>85</v>
      </c>
      <c r="AL647" s="303">
        <v>96</v>
      </c>
      <c r="AM647" s="313">
        <f>SUM(AN647:AW647)</f>
        <v>4640</v>
      </c>
      <c r="AN647" s="303">
        <v>273</v>
      </c>
      <c r="AO647" s="303">
        <v>288</v>
      </c>
      <c r="AP647" s="303">
        <v>472</v>
      </c>
      <c r="AQ647" s="303">
        <v>189</v>
      </c>
      <c r="AR647" s="303">
        <v>621</v>
      </c>
      <c r="AS647" s="303">
        <v>230</v>
      </c>
      <c r="AT647" s="303">
        <v>816</v>
      </c>
      <c r="AU647" s="303">
        <v>802</v>
      </c>
      <c r="AV647" s="303">
        <v>595</v>
      </c>
      <c r="AW647" s="303">
        <v>354</v>
      </c>
      <c r="AX647" s="313">
        <f>SUM(AY647:BC647)</f>
        <v>5017</v>
      </c>
      <c r="AY647" s="303">
        <v>374</v>
      </c>
      <c r="AZ647" s="303">
        <v>2011</v>
      </c>
      <c r="BA647" s="303">
        <v>578</v>
      </c>
      <c r="BB647" s="303">
        <v>1372</v>
      </c>
      <c r="BC647" s="303">
        <v>682</v>
      </c>
      <c r="BD647" s="313">
        <f>SUM(BE647:BL647)</f>
        <v>6571</v>
      </c>
      <c r="BE647" s="303">
        <v>1414</v>
      </c>
      <c r="BF647" s="303">
        <v>808</v>
      </c>
      <c r="BG647" s="303">
        <v>865</v>
      </c>
      <c r="BH647" s="303">
        <v>859</v>
      </c>
      <c r="BI647" s="303">
        <v>637</v>
      </c>
      <c r="BJ647" s="303">
        <v>662</v>
      </c>
      <c r="BK647" s="303">
        <v>688</v>
      </c>
      <c r="BL647" s="303">
        <v>638</v>
      </c>
      <c r="BM647" s="313">
        <f>SUM(BN647:BR647)</f>
        <v>2334</v>
      </c>
      <c r="BN647" s="303">
        <v>510</v>
      </c>
      <c r="BO647" s="303">
        <v>375</v>
      </c>
      <c r="BP647" s="303">
        <v>448</v>
      </c>
      <c r="BQ647" s="303">
        <v>308</v>
      </c>
      <c r="BR647" s="303">
        <v>693</v>
      </c>
      <c r="BS647" s="313">
        <f>SUM(BT647:CE647)</f>
        <v>6002</v>
      </c>
      <c r="BT647" s="348">
        <v>413</v>
      </c>
      <c r="BU647" s="303">
        <v>436</v>
      </c>
      <c r="BV647" s="303">
        <v>391</v>
      </c>
      <c r="BW647" s="303">
        <v>283</v>
      </c>
      <c r="BX647" s="303">
        <v>393</v>
      </c>
      <c r="BY647" s="303">
        <v>1216</v>
      </c>
      <c r="BZ647" s="303">
        <v>481</v>
      </c>
      <c r="CA647" s="303">
        <v>368</v>
      </c>
      <c r="CB647" s="303">
        <v>612</v>
      </c>
      <c r="CC647" s="303">
        <v>489</v>
      </c>
      <c r="CD647" s="303">
        <v>411</v>
      </c>
      <c r="CE647" s="303">
        <v>509</v>
      </c>
      <c r="CF647" s="313">
        <f>SUM(CG647:CS647)</f>
        <v>5482</v>
      </c>
      <c r="CG647" s="303">
        <v>215</v>
      </c>
      <c r="CH647" s="303">
        <v>320</v>
      </c>
      <c r="CI647" s="303">
        <v>428</v>
      </c>
      <c r="CJ647" s="303">
        <v>623</v>
      </c>
      <c r="CK647" s="303">
        <v>1005</v>
      </c>
      <c r="CL647" s="303">
        <v>258</v>
      </c>
      <c r="CM647" s="303">
        <v>702</v>
      </c>
      <c r="CN647" s="303">
        <v>197</v>
      </c>
      <c r="CO647" s="303">
        <v>251</v>
      </c>
      <c r="CP647" s="303">
        <v>221</v>
      </c>
      <c r="CQ647" s="303">
        <v>493</v>
      </c>
      <c r="CR647" s="303">
        <v>503</v>
      </c>
      <c r="CS647" s="303">
        <v>266</v>
      </c>
      <c r="CT647" s="313">
        <f>SUM(CU647:CY647)</f>
        <v>3638</v>
      </c>
      <c r="CU647" s="303">
        <v>1153</v>
      </c>
      <c r="CV647" s="303">
        <v>831</v>
      </c>
      <c r="CW647" s="303">
        <v>395</v>
      </c>
      <c r="CX647" s="303">
        <v>542</v>
      </c>
      <c r="CY647" s="303">
        <v>717</v>
      </c>
      <c r="CZ647" s="313">
        <f>SUM(DA647:DF647)</f>
        <v>3506</v>
      </c>
      <c r="DA647" s="303">
        <v>178</v>
      </c>
      <c r="DB647" s="303">
        <v>162</v>
      </c>
      <c r="DC647" s="303">
        <v>743</v>
      </c>
      <c r="DD647" s="303">
        <v>1541</v>
      </c>
      <c r="DE647" s="303">
        <v>476</v>
      </c>
      <c r="DF647" s="303">
        <v>406</v>
      </c>
      <c r="DG647" s="313">
        <f>AM647+BS647+B647+O647+X647+AC647+AJ647+BD647+CF647+AX647+BM647+CT647+CZ647</f>
        <v>53232</v>
      </c>
      <c r="DH647" s="313">
        <f>SUM(DI647:DK647)</f>
        <v>617</v>
      </c>
      <c r="DI647" s="303">
        <v>302</v>
      </c>
      <c r="DJ647" s="303">
        <v>217</v>
      </c>
      <c r="DK647" s="303">
        <v>98</v>
      </c>
      <c r="DL647" s="314">
        <f>SUM(DM647:DN647)</f>
        <v>491</v>
      </c>
      <c r="DM647" s="303">
        <v>454</v>
      </c>
      <c r="DN647" s="316">
        <v>37</v>
      </c>
      <c r="DO647" s="1"/>
      <c r="DP647" s="1"/>
      <c r="DQ647" s="1"/>
      <c r="DR647" s="1"/>
      <c r="DS647" s="1"/>
      <c r="DT647" s="1"/>
      <c r="DU647" s="1"/>
      <c r="DZ647" s="1"/>
      <c r="EA647" s="1"/>
      <c r="EB647" s="1"/>
      <c r="EC647" s="1"/>
      <c r="ED647" s="1"/>
    </row>
    <row r="648" spans="1:165" s="6" customFormat="1" ht="16.5" customHeight="1">
      <c r="A648" s="184" t="s">
        <v>58</v>
      </c>
      <c r="B648" s="313">
        <f>SUM(C648:N648)</f>
        <v>21506</v>
      </c>
      <c r="C648" s="303">
        <v>1680</v>
      </c>
      <c r="D648" s="303">
        <v>1163</v>
      </c>
      <c r="E648" s="303">
        <v>1161</v>
      </c>
      <c r="F648" s="303">
        <v>635</v>
      </c>
      <c r="G648" s="303">
        <v>1428</v>
      </c>
      <c r="H648" s="303">
        <v>3194</v>
      </c>
      <c r="I648" s="303">
        <v>2320</v>
      </c>
      <c r="J648" s="303">
        <v>936</v>
      </c>
      <c r="K648" s="303">
        <v>2001</v>
      </c>
      <c r="L648" s="303">
        <v>3708</v>
      </c>
      <c r="M648" s="303">
        <v>1341</v>
      </c>
      <c r="N648" s="303">
        <v>1939</v>
      </c>
      <c r="O648" s="313">
        <f>SUM(P648:W648)</f>
        <v>7580</v>
      </c>
      <c r="P648" s="303">
        <v>1301</v>
      </c>
      <c r="Q648" s="303">
        <v>1367</v>
      </c>
      <c r="R648" s="303">
        <v>826</v>
      </c>
      <c r="S648" s="303">
        <v>726</v>
      </c>
      <c r="T648" s="303">
        <v>647</v>
      </c>
      <c r="U648" s="303">
        <v>1346</v>
      </c>
      <c r="V648" s="303">
        <v>1033</v>
      </c>
      <c r="W648" s="303">
        <v>334</v>
      </c>
      <c r="X648" s="313">
        <f>SUM(Y648:AB648)</f>
        <v>9171</v>
      </c>
      <c r="Y648" s="303">
        <v>1769</v>
      </c>
      <c r="Z648" s="303">
        <v>2498</v>
      </c>
      <c r="AA648" s="303">
        <v>2785</v>
      </c>
      <c r="AB648" s="303">
        <v>2119</v>
      </c>
      <c r="AC648" s="313">
        <f>SUM(AD648:AI648)</f>
        <v>7648</v>
      </c>
      <c r="AD648" s="303">
        <v>947</v>
      </c>
      <c r="AE648" s="303">
        <v>1207</v>
      </c>
      <c r="AF648" s="303">
        <v>883</v>
      </c>
      <c r="AG648" s="303">
        <v>1688</v>
      </c>
      <c r="AH648" s="303">
        <v>1032</v>
      </c>
      <c r="AI648" s="303">
        <v>1891</v>
      </c>
      <c r="AJ648" s="313">
        <f>SUM(AK648:AL648)</f>
        <v>879</v>
      </c>
      <c r="AK648" s="303">
        <v>406</v>
      </c>
      <c r="AL648" s="303">
        <v>473</v>
      </c>
      <c r="AM648" s="313">
        <f>SUM(AN648:AW648)</f>
        <v>14100</v>
      </c>
      <c r="AN648" s="303">
        <v>804</v>
      </c>
      <c r="AO648" s="303">
        <v>817</v>
      </c>
      <c r="AP648" s="303">
        <v>1331</v>
      </c>
      <c r="AQ648" s="303">
        <v>552</v>
      </c>
      <c r="AR648" s="303">
        <v>1865</v>
      </c>
      <c r="AS648" s="303">
        <v>565</v>
      </c>
      <c r="AT648" s="303">
        <v>2501</v>
      </c>
      <c r="AU648" s="303">
        <v>2682</v>
      </c>
      <c r="AV648" s="303">
        <v>1944</v>
      </c>
      <c r="AW648" s="303">
        <v>1039</v>
      </c>
      <c r="AX648" s="313">
        <f>SUM(AY648:BC648)</f>
        <v>13257</v>
      </c>
      <c r="AY648" s="303">
        <v>1219</v>
      </c>
      <c r="AZ648" s="303">
        <v>5163</v>
      </c>
      <c r="BA648" s="303">
        <v>1938</v>
      </c>
      <c r="BB648" s="303">
        <v>3291</v>
      </c>
      <c r="BC648" s="303">
        <v>1646</v>
      </c>
      <c r="BD648" s="313">
        <f>SUM(BE648:BL648)</f>
        <v>19096</v>
      </c>
      <c r="BE648" s="303">
        <v>3182</v>
      </c>
      <c r="BF648" s="303">
        <v>2838</v>
      </c>
      <c r="BG648" s="303">
        <v>2762</v>
      </c>
      <c r="BH648" s="303">
        <v>2677</v>
      </c>
      <c r="BI648" s="303">
        <v>1993</v>
      </c>
      <c r="BJ648" s="303">
        <v>1741</v>
      </c>
      <c r="BK648" s="303">
        <v>1930</v>
      </c>
      <c r="BL648" s="303">
        <v>1973</v>
      </c>
      <c r="BM648" s="313">
        <f>SUM(BN648:BR648)</f>
        <v>7806</v>
      </c>
      <c r="BN648" s="303">
        <v>1683</v>
      </c>
      <c r="BO648" s="303">
        <v>1374</v>
      </c>
      <c r="BP648" s="303">
        <v>1312</v>
      </c>
      <c r="BQ648" s="303">
        <v>849</v>
      </c>
      <c r="BR648" s="303">
        <v>2588</v>
      </c>
      <c r="BS648" s="313">
        <f>SUM(BT648:CE648)</f>
        <v>17665</v>
      </c>
      <c r="BT648" s="348">
        <v>1184</v>
      </c>
      <c r="BU648" s="303">
        <v>1586</v>
      </c>
      <c r="BV648" s="303">
        <v>955</v>
      </c>
      <c r="BW648" s="303">
        <v>590</v>
      </c>
      <c r="BX648" s="303">
        <v>1221</v>
      </c>
      <c r="BY648" s="303">
        <v>3755</v>
      </c>
      <c r="BZ648" s="303">
        <v>1614</v>
      </c>
      <c r="CA648" s="303">
        <v>1092</v>
      </c>
      <c r="CB648" s="303">
        <v>1867</v>
      </c>
      <c r="CC648" s="303">
        <v>1236</v>
      </c>
      <c r="CD648" s="303">
        <v>1272</v>
      </c>
      <c r="CE648" s="303">
        <v>1293</v>
      </c>
      <c r="CF648" s="313">
        <f>SUM(CG648:CS648)</f>
        <v>17175</v>
      </c>
      <c r="CG648" s="303">
        <v>605</v>
      </c>
      <c r="CH648" s="303">
        <v>1167</v>
      </c>
      <c r="CI648" s="303">
        <v>1234</v>
      </c>
      <c r="CJ648" s="303">
        <v>1994</v>
      </c>
      <c r="CK648" s="303">
        <v>3253</v>
      </c>
      <c r="CL648" s="303">
        <v>856</v>
      </c>
      <c r="CM648" s="303">
        <v>2637</v>
      </c>
      <c r="CN648" s="303">
        <v>677</v>
      </c>
      <c r="CO648" s="303">
        <v>473</v>
      </c>
      <c r="CP648" s="303">
        <v>756</v>
      </c>
      <c r="CQ648" s="303">
        <v>1377</v>
      </c>
      <c r="CR648" s="303">
        <v>1328</v>
      </c>
      <c r="CS648" s="303">
        <v>818</v>
      </c>
      <c r="CT648" s="313">
        <f>SUM(CU648:CY648)</f>
        <v>9975</v>
      </c>
      <c r="CU648" s="303">
        <v>3233</v>
      </c>
      <c r="CV648" s="303">
        <v>2146</v>
      </c>
      <c r="CW648" s="303">
        <v>1115</v>
      </c>
      <c r="CX648" s="303">
        <v>1540</v>
      </c>
      <c r="CY648" s="303">
        <v>1941</v>
      </c>
      <c r="CZ648" s="313">
        <f>SUM(DA648:DF648)</f>
        <v>11389</v>
      </c>
      <c r="DA648" s="303">
        <v>589</v>
      </c>
      <c r="DB648" s="303">
        <v>525</v>
      </c>
      <c r="DC648" s="303">
        <v>2341</v>
      </c>
      <c r="DD648" s="303">
        <v>4305</v>
      </c>
      <c r="DE648" s="303">
        <v>2246</v>
      </c>
      <c r="DF648" s="303">
        <v>1383</v>
      </c>
      <c r="DG648" s="313">
        <f>AM648+BS648+B648+O648+X648+AC648+AJ648+BD648+CF648+AX648+BM648+CT648+CZ648</f>
        <v>157247</v>
      </c>
      <c r="DH648" s="313">
        <f>SUM(DI648:DK648)</f>
        <v>2194</v>
      </c>
      <c r="DI648" s="303">
        <v>982</v>
      </c>
      <c r="DJ648" s="303">
        <v>798</v>
      </c>
      <c r="DK648" s="303">
        <v>414</v>
      </c>
      <c r="DL648" s="314">
        <f>SUM(DM648:DN648)</f>
        <v>1957</v>
      </c>
      <c r="DM648" s="303">
        <v>1664</v>
      </c>
      <c r="DN648" s="316">
        <v>293</v>
      </c>
      <c r="DO648" s="1"/>
      <c r="DP648" s="1"/>
      <c r="DQ648" s="1"/>
      <c r="DR648" s="1"/>
      <c r="DS648" s="1"/>
      <c r="DT648" s="1"/>
      <c r="DU648" s="1"/>
      <c r="DZ648" s="1"/>
      <c r="EA648" s="1"/>
      <c r="EB648" s="1"/>
      <c r="EC648" s="1"/>
      <c r="ED648" s="1"/>
    </row>
    <row r="649" spans="1:165" s="6" customFormat="1" ht="16.5" customHeight="1">
      <c r="A649" s="179" t="s">
        <v>551</v>
      </c>
      <c r="B649" s="313"/>
      <c r="C649" s="303"/>
      <c r="D649" s="303"/>
      <c r="E649" s="303"/>
      <c r="F649" s="303"/>
      <c r="G649" s="303"/>
      <c r="H649" s="303"/>
      <c r="I649" s="303"/>
      <c r="J649" s="303"/>
      <c r="K649" s="303"/>
      <c r="L649" s="303"/>
      <c r="M649" s="303"/>
      <c r="N649" s="303"/>
      <c r="O649" s="313"/>
      <c r="P649" s="303"/>
      <c r="Q649" s="303"/>
      <c r="R649" s="303"/>
      <c r="S649" s="303"/>
      <c r="T649" s="303"/>
      <c r="U649" s="303"/>
      <c r="V649" s="303"/>
      <c r="W649" s="303"/>
      <c r="X649" s="313"/>
      <c r="Y649" s="303"/>
      <c r="Z649" s="303"/>
      <c r="AA649" s="303"/>
      <c r="AB649" s="303"/>
      <c r="AC649" s="313"/>
      <c r="AD649" s="303"/>
      <c r="AE649" s="303"/>
      <c r="AF649" s="303"/>
      <c r="AG649" s="303"/>
      <c r="AH649" s="303"/>
      <c r="AI649" s="303"/>
      <c r="AJ649" s="313"/>
      <c r="AK649" s="303"/>
      <c r="AL649" s="303"/>
      <c r="AM649" s="313"/>
      <c r="AN649" s="303"/>
      <c r="AO649" s="303"/>
      <c r="AP649" s="303"/>
      <c r="AQ649" s="303"/>
      <c r="AR649" s="303"/>
      <c r="AS649" s="303"/>
      <c r="AT649" s="303"/>
      <c r="AU649" s="303"/>
      <c r="AV649" s="303"/>
      <c r="AW649" s="303"/>
      <c r="AX649" s="313"/>
      <c r="AY649" s="303"/>
      <c r="AZ649" s="303"/>
      <c r="BA649" s="303"/>
      <c r="BB649" s="303"/>
      <c r="BC649" s="303"/>
      <c r="BD649" s="313"/>
      <c r="BE649" s="303"/>
      <c r="BF649" s="303"/>
      <c r="BG649" s="303"/>
      <c r="BH649" s="303"/>
      <c r="BI649" s="303"/>
      <c r="BJ649" s="303"/>
      <c r="BK649" s="303"/>
      <c r="BL649" s="303"/>
      <c r="BM649" s="313"/>
      <c r="BN649" s="303"/>
      <c r="BO649" s="303"/>
      <c r="BP649" s="303"/>
      <c r="BQ649" s="303"/>
      <c r="BR649" s="303"/>
      <c r="BS649" s="313"/>
      <c r="BT649" s="348"/>
      <c r="BU649" s="303"/>
      <c r="BV649" s="303"/>
      <c r="BW649" s="303"/>
      <c r="BX649" s="303"/>
      <c r="BY649" s="303"/>
      <c r="BZ649" s="303"/>
      <c r="CA649" s="303"/>
      <c r="CB649" s="303"/>
      <c r="CC649" s="303"/>
      <c r="CD649" s="303"/>
      <c r="CE649" s="303"/>
      <c r="CF649" s="313"/>
      <c r="CG649" s="303"/>
      <c r="CH649" s="303"/>
      <c r="CI649" s="303"/>
      <c r="CJ649" s="303"/>
      <c r="CK649" s="303"/>
      <c r="CL649" s="303"/>
      <c r="CM649" s="303"/>
      <c r="CN649" s="303"/>
      <c r="CO649" s="303"/>
      <c r="CP649" s="303"/>
      <c r="CQ649" s="303"/>
      <c r="CR649" s="303"/>
      <c r="CS649" s="303"/>
      <c r="CT649" s="313"/>
      <c r="CU649" s="303"/>
      <c r="CV649" s="303"/>
      <c r="CW649" s="303"/>
      <c r="CX649" s="303"/>
      <c r="CY649" s="303"/>
      <c r="CZ649" s="313"/>
      <c r="DA649" s="303"/>
      <c r="DB649" s="303"/>
      <c r="DC649" s="303"/>
      <c r="DD649" s="303"/>
      <c r="DE649" s="303"/>
      <c r="DF649" s="303"/>
      <c r="DG649" s="313"/>
      <c r="DH649" s="313"/>
      <c r="DI649" s="303"/>
      <c r="DJ649" s="303"/>
      <c r="DK649" s="303"/>
      <c r="DL649" s="314"/>
      <c r="DM649" s="303"/>
      <c r="DN649" s="316"/>
      <c r="DO649" s="1"/>
      <c r="DP649" s="1"/>
      <c r="DQ649" s="1"/>
      <c r="DR649" s="1"/>
      <c r="DS649" s="1"/>
      <c r="DT649" s="1"/>
      <c r="DU649" s="1"/>
      <c r="DV649" s="1"/>
      <c r="DW649" s="1"/>
      <c r="DX649" s="1"/>
      <c r="DY649" s="1"/>
      <c r="DZ649" s="1"/>
      <c r="EA649" s="1"/>
    </row>
    <row r="650" spans="1:165" s="6" customFormat="1" ht="16.5" customHeight="1">
      <c r="A650" s="184" t="s">
        <v>55</v>
      </c>
      <c r="B650" s="313">
        <f>SUM(C650:N650)</f>
        <v>1078735</v>
      </c>
      <c r="C650" s="303">
        <v>93515</v>
      </c>
      <c r="D650" s="303">
        <v>43837</v>
      </c>
      <c r="E650" s="303">
        <v>40942</v>
      </c>
      <c r="F650" s="303">
        <v>19069</v>
      </c>
      <c r="G650" s="303">
        <v>65818</v>
      </c>
      <c r="H650" s="303">
        <v>170818</v>
      </c>
      <c r="I650" s="303">
        <v>100253</v>
      </c>
      <c r="J650" s="303">
        <v>32262</v>
      </c>
      <c r="K650" s="303">
        <v>90514</v>
      </c>
      <c r="L650" s="303">
        <v>222053</v>
      </c>
      <c r="M650" s="303">
        <v>72939</v>
      </c>
      <c r="N650" s="303">
        <v>126715</v>
      </c>
      <c r="O650" s="313">
        <f>SUM(P650:W650)</f>
        <v>346402</v>
      </c>
      <c r="P650" s="303">
        <v>66300</v>
      </c>
      <c r="Q650" s="303">
        <v>69247</v>
      </c>
      <c r="R650" s="303">
        <v>35804</v>
      </c>
      <c r="S650" s="303">
        <v>24508</v>
      </c>
      <c r="T650" s="303">
        <v>28555</v>
      </c>
      <c r="U650" s="303">
        <v>65046</v>
      </c>
      <c r="V650" s="303">
        <v>38901</v>
      </c>
      <c r="W650" s="303">
        <v>18041</v>
      </c>
      <c r="X650" s="313">
        <f>SUM(Y650:AB650)</f>
        <v>485591</v>
      </c>
      <c r="Y650" s="303">
        <v>86010</v>
      </c>
      <c r="Z650" s="303">
        <v>128554</v>
      </c>
      <c r="AA650" s="303">
        <v>162871</v>
      </c>
      <c r="AB650" s="303">
        <v>108156</v>
      </c>
      <c r="AC650" s="313">
        <f>SUM(AD650:AI650)</f>
        <v>353588</v>
      </c>
      <c r="AD650" s="303">
        <v>42273</v>
      </c>
      <c r="AE650" s="303">
        <v>56647</v>
      </c>
      <c r="AF650" s="303">
        <v>32503</v>
      </c>
      <c r="AG650" s="303">
        <v>81723</v>
      </c>
      <c r="AH650" s="303">
        <v>46086</v>
      </c>
      <c r="AI650" s="303">
        <v>94356</v>
      </c>
      <c r="AJ650" s="313">
        <f>SUM(AK650:AL650)</f>
        <v>37499</v>
      </c>
      <c r="AK650" s="303">
        <v>18031</v>
      </c>
      <c r="AL650" s="303">
        <v>19468</v>
      </c>
      <c r="AM650" s="313">
        <f>SUM(AN650:AW650)</f>
        <v>726023</v>
      </c>
      <c r="AN650" s="303">
        <v>35125</v>
      </c>
      <c r="AO650" s="303">
        <v>33342</v>
      </c>
      <c r="AP650" s="303">
        <v>64368</v>
      </c>
      <c r="AQ650" s="303">
        <v>21576</v>
      </c>
      <c r="AR650" s="303">
        <v>90443</v>
      </c>
      <c r="AS650" s="303">
        <v>21553</v>
      </c>
      <c r="AT650" s="303">
        <v>138280</v>
      </c>
      <c r="AU650" s="303">
        <v>169671</v>
      </c>
      <c r="AV650" s="303">
        <v>105222</v>
      </c>
      <c r="AW650" s="303">
        <v>46443</v>
      </c>
      <c r="AX650" s="313">
        <f>SUM(AY650:BC650)</f>
        <v>716736</v>
      </c>
      <c r="AY650" s="303">
        <v>63059</v>
      </c>
      <c r="AZ650" s="303">
        <v>303942</v>
      </c>
      <c r="BA650" s="303">
        <v>112827</v>
      </c>
      <c r="BB650" s="303">
        <v>167880</v>
      </c>
      <c r="BC650" s="303">
        <v>69028</v>
      </c>
      <c r="BD650" s="313">
        <f>SUM(BE650:BL650)</f>
        <v>1389887</v>
      </c>
      <c r="BE650" s="303">
        <v>178087</v>
      </c>
      <c r="BF650" s="303">
        <v>182398</v>
      </c>
      <c r="BG650" s="303">
        <v>233087</v>
      </c>
      <c r="BH650" s="303">
        <v>165355</v>
      </c>
      <c r="BI650" s="303">
        <v>214085</v>
      </c>
      <c r="BJ650" s="303">
        <v>119928</v>
      </c>
      <c r="BK650" s="303">
        <v>151239</v>
      </c>
      <c r="BL650" s="303">
        <v>145708</v>
      </c>
      <c r="BM650" s="313">
        <f>SUM(BN650:BR650)</f>
        <v>438099</v>
      </c>
      <c r="BN650" s="303">
        <v>89811</v>
      </c>
      <c r="BO650" s="303">
        <v>77438</v>
      </c>
      <c r="BP650" s="303">
        <v>70398</v>
      </c>
      <c r="BQ650" s="303">
        <v>32691</v>
      </c>
      <c r="BR650" s="303">
        <v>167761</v>
      </c>
      <c r="BS650" s="313">
        <f>SUM(BT650:CE650)</f>
        <v>814999</v>
      </c>
      <c r="BT650" s="348">
        <v>48069</v>
      </c>
      <c r="BU650" s="303">
        <v>81688</v>
      </c>
      <c r="BV650" s="303">
        <v>32321</v>
      </c>
      <c r="BW650" s="303">
        <v>14216</v>
      </c>
      <c r="BX650" s="303">
        <v>52259</v>
      </c>
      <c r="BY650" s="303">
        <v>212587</v>
      </c>
      <c r="BZ650" s="303">
        <v>62858</v>
      </c>
      <c r="CA650" s="303">
        <v>43909</v>
      </c>
      <c r="CB650" s="303">
        <v>96899</v>
      </c>
      <c r="CC650" s="303">
        <v>54972</v>
      </c>
      <c r="CD650" s="303">
        <v>60414</v>
      </c>
      <c r="CE650" s="303">
        <v>54807</v>
      </c>
      <c r="CF650" s="313">
        <f>SUM(CG650:CS650)</f>
        <v>735874</v>
      </c>
      <c r="CG650" s="303">
        <v>20589</v>
      </c>
      <c r="CH650" s="303">
        <v>41757</v>
      </c>
      <c r="CI650" s="303">
        <v>37172</v>
      </c>
      <c r="CJ650" s="303">
        <v>85105</v>
      </c>
      <c r="CK650" s="303">
        <v>183895</v>
      </c>
      <c r="CL650" s="303">
        <v>30078</v>
      </c>
      <c r="CM650" s="303">
        <v>134116</v>
      </c>
      <c r="CN650" s="303">
        <v>23387</v>
      </c>
      <c r="CO650" s="303">
        <v>10304</v>
      </c>
      <c r="CP650" s="303">
        <v>32638</v>
      </c>
      <c r="CQ650" s="303">
        <v>51039</v>
      </c>
      <c r="CR650" s="303">
        <v>50613</v>
      </c>
      <c r="CS650" s="303">
        <v>35181</v>
      </c>
      <c r="CT650" s="313">
        <f>SUM(CU650:CY650)</f>
        <v>565012</v>
      </c>
      <c r="CU650" s="303">
        <v>211959</v>
      </c>
      <c r="CV650" s="303">
        <v>123106</v>
      </c>
      <c r="CW650" s="303">
        <v>52120</v>
      </c>
      <c r="CX650" s="303">
        <v>78544</v>
      </c>
      <c r="CY650" s="303">
        <v>99283</v>
      </c>
      <c r="CZ650" s="313">
        <f>SUM(DA650:DF650)</f>
        <v>608735</v>
      </c>
      <c r="DA650" s="303">
        <v>21078</v>
      </c>
      <c r="DB650" s="303">
        <v>20704</v>
      </c>
      <c r="DC650" s="303">
        <v>143793</v>
      </c>
      <c r="DD650" s="303">
        <v>227041</v>
      </c>
      <c r="DE650" s="303">
        <v>131888</v>
      </c>
      <c r="DF650" s="303">
        <v>64231</v>
      </c>
      <c r="DG650" s="313">
        <f>AM650+BS650+B650+O650+X650+AC650+AJ650+BD650+CF650+AX650+BM650+CT650+CZ650</f>
        <v>8297180</v>
      </c>
      <c r="DH650" s="313">
        <f>SUM(DI650:DK650)</f>
        <v>107015</v>
      </c>
      <c r="DI650" s="303">
        <v>49367</v>
      </c>
      <c r="DJ650" s="303">
        <v>35165</v>
      </c>
      <c r="DK650" s="303">
        <v>22483</v>
      </c>
      <c r="DL650" s="314">
        <f>SUM(DM650:DN650)</f>
        <v>96977</v>
      </c>
      <c r="DM650" s="303">
        <v>81495</v>
      </c>
      <c r="DN650" s="316">
        <v>15482</v>
      </c>
      <c r="DO650" s="1"/>
      <c r="DP650" s="1"/>
      <c r="DQ650" s="1"/>
      <c r="DR650" s="1"/>
      <c r="DS650" s="1"/>
      <c r="DT650" s="1"/>
      <c r="DU650" s="1"/>
      <c r="DZ650" s="1"/>
      <c r="EA650" s="1"/>
      <c r="EB650" s="1"/>
      <c r="EC650" s="1"/>
      <c r="ED650" s="1"/>
    </row>
    <row r="651" spans="1:165" s="31" customFormat="1" ht="16.5" customHeight="1">
      <c r="A651" s="185" t="s">
        <v>238</v>
      </c>
      <c r="B651" s="320">
        <v>30.791400652432067</v>
      </c>
      <c r="C651" s="251">
        <v>32.360929914237438</v>
      </c>
      <c r="D651" s="286">
        <v>29.785341150169948</v>
      </c>
      <c r="E651" s="286">
        <v>31.2564115089639</v>
      </c>
      <c r="F651" s="286">
        <v>28.832135927421472</v>
      </c>
      <c r="G651" s="286">
        <v>30.166519797016011</v>
      </c>
      <c r="H651" s="286">
        <v>29.474645529159694</v>
      </c>
      <c r="I651" s="286">
        <v>29.435528113871907</v>
      </c>
      <c r="J651" s="286">
        <v>31.826917116111836</v>
      </c>
      <c r="K651" s="286">
        <v>30.974213933756108</v>
      </c>
      <c r="L651" s="286">
        <v>29.874984237926249</v>
      </c>
      <c r="M651" s="286">
        <v>33.902301923525137</v>
      </c>
      <c r="N651" s="321">
        <v>32.719094029909641</v>
      </c>
      <c r="O651" s="320">
        <v>30.863851825335882</v>
      </c>
      <c r="P651" s="251">
        <v>32.279034690799399</v>
      </c>
      <c r="Q651" s="286">
        <v>29.131947954424021</v>
      </c>
      <c r="R651" s="286">
        <v>31.219975421740585</v>
      </c>
      <c r="S651" s="286">
        <v>31.659050106087811</v>
      </c>
      <c r="T651" s="286">
        <v>31.87883032743828</v>
      </c>
      <c r="U651" s="286">
        <v>29.998770101159177</v>
      </c>
      <c r="V651" s="286">
        <v>31.382226677977432</v>
      </c>
      <c r="W651" s="321">
        <v>30.918463499805998</v>
      </c>
      <c r="X651" s="320">
        <v>28.427798852492103</v>
      </c>
      <c r="Y651" s="251">
        <v>28.523427508429251</v>
      </c>
      <c r="Z651" s="286">
        <v>28.949702070725142</v>
      </c>
      <c r="AA651" s="286">
        <v>28.640377270438556</v>
      </c>
      <c r="AB651" s="321">
        <v>27.411331780021452</v>
      </c>
      <c r="AC651" s="320">
        <v>30.962306413113566</v>
      </c>
      <c r="AD651" s="251">
        <v>32.051191067584512</v>
      </c>
      <c r="AE651" s="286">
        <v>30.089854714283192</v>
      </c>
      <c r="AF651" s="286">
        <v>31.224810017536843</v>
      </c>
      <c r="AG651" s="286">
        <v>30.664561996010914</v>
      </c>
      <c r="AH651" s="286">
        <v>30.657900446990411</v>
      </c>
      <c r="AI651" s="321">
        <v>31.314383822968335</v>
      </c>
      <c r="AJ651" s="320">
        <v>27.174057974879329</v>
      </c>
      <c r="AK651" s="251">
        <v>27.092230048250237</v>
      </c>
      <c r="AL651" s="321">
        <v>27.249845900965685</v>
      </c>
      <c r="AM651" s="320">
        <v>30.935521326459352</v>
      </c>
      <c r="AN651" s="251">
        <v>30.525266903914588</v>
      </c>
      <c r="AO651" s="286">
        <v>29.605302621318458</v>
      </c>
      <c r="AP651" s="286">
        <v>31.487695749440714</v>
      </c>
      <c r="AQ651" s="286">
        <v>30.626622172784572</v>
      </c>
      <c r="AR651" s="286">
        <v>30.058711011355214</v>
      </c>
      <c r="AS651" s="286">
        <v>31.053681622047975</v>
      </c>
      <c r="AT651" s="286">
        <v>30.231414521261208</v>
      </c>
      <c r="AU651" s="286">
        <v>31.780917186790909</v>
      </c>
      <c r="AV651" s="286">
        <v>30.923190967668358</v>
      </c>
      <c r="AW651" s="321">
        <v>32.267510712055639</v>
      </c>
      <c r="AX651" s="320">
        <v>28.469657544280665</v>
      </c>
      <c r="AY651" s="251">
        <v>29.744045164768945</v>
      </c>
      <c r="AZ651" s="286">
        <v>27.686532298925453</v>
      </c>
      <c r="BA651" s="286">
        <v>30.78695702269847</v>
      </c>
      <c r="BB651" s="286">
        <v>27.151536812008576</v>
      </c>
      <c r="BC651" s="321">
        <v>30.171814336211394</v>
      </c>
      <c r="BD651" s="320">
        <v>29.685951983008639</v>
      </c>
      <c r="BE651" s="251">
        <v>30.931511003049074</v>
      </c>
      <c r="BF651" s="286">
        <v>30.427965218916874</v>
      </c>
      <c r="BG651" s="286">
        <v>30.697550699953236</v>
      </c>
      <c r="BH651" s="286">
        <v>28.297904508481754</v>
      </c>
      <c r="BI651" s="286">
        <v>29.300044374897823</v>
      </c>
      <c r="BJ651" s="286">
        <v>26.730650567850173</v>
      </c>
      <c r="BK651" s="286">
        <v>30.550725020993539</v>
      </c>
      <c r="BL651" s="321">
        <v>29.293518543937193</v>
      </c>
      <c r="BM651" s="320">
        <v>30.76701841364623</v>
      </c>
      <c r="BN651" s="251">
        <v>29.421785750075159</v>
      </c>
      <c r="BO651" s="286">
        <v>32.679046462976835</v>
      </c>
      <c r="BP651" s="286">
        <v>31.711128157049917</v>
      </c>
      <c r="BQ651" s="286">
        <v>29.439295218867578</v>
      </c>
      <c r="BR651" s="321">
        <v>30.467152675532454</v>
      </c>
      <c r="BS651" s="320">
        <v>30.587191625010124</v>
      </c>
      <c r="BT651" s="251">
        <v>30.094239530674656</v>
      </c>
      <c r="BU651" s="286">
        <v>30.83317011066497</v>
      </c>
      <c r="BV651" s="286">
        <v>30.36106556109031</v>
      </c>
      <c r="BW651" s="286">
        <v>30.282779966235228</v>
      </c>
      <c r="BX651" s="286">
        <v>30.570810769436846</v>
      </c>
      <c r="BY651" s="286">
        <v>30.311354880590063</v>
      </c>
      <c r="BZ651" s="286">
        <v>30.873251984663604</v>
      </c>
      <c r="CA651" s="286">
        <v>31.116627570657496</v>
      </c>
      <c r="CB651" s="286">
        <v>31.298568612679183</v>
      </c>
      <c r="CC651" s="286">
        <v>30.608309684930511</v>
      </c>
      <c r="CD651" s="286">
        <v>29.845731121925382</v>
      </c>
      <c r="CE651" s="321">
        <v>30.736949659715002</v>
      </c>
      <c r="CF651" s="320">
        <v>29.837580890206748</v>
      </c>
      <c r="CG651" s="251">
        <v>30.200592549419593</v>
      </c>
      <c r="CH651" s="286">
        <v>30.320664798716386</v>
      </c>
      <c r="CI651" s="286">
        <v>30.485311524803617</v>
      </c>
      <c r="CJ651" s="286">
        <v>30.088713941601554</v>
      </c>
      <c r="CK651" s="286">
        <v>29.284102341009817</v>
      </c>
      <c r="CL651" s="286">
        <v>31.082518784493651</v>
      </c>
      <c r="CM651" s="286">
        <v>29.634793760625129</v>
      </c>
      <c r="CN651" s="286">
        <v>31.88951126694317</v>
      </c>
      <c r="CO651" s="286">
        <v>31.735248447204967</v>
      </c>
      <c r="CP651" s="286">
        <v>29.171517862614131</v>
      </c>
      <c r="CQ651" s="286">
        <v>29.783107035796156</v>
      </c>
      <c r="CR651" s="286">
        <v>29.816450319087984</v>
      </c>
      <c r="CS651" s="321">
        <v>29.169153804610442</v>
      </c>
      <c r="CT651" s="320">
        <v>28.442227775693258</v>
      </c>
      <c r="CU651" s="251">
        <v>28.645162507843498</v>
      </c>
      <c r="CV651" s="286">
        <v>28.144038470911248</v>
      </c>
      <c r="CW651" s="286">
        <v>26.864927091327708</v>
      </c>
      <c r="CX651" s="286">
        <v>29.005398248115704</v>
      </c>
      <c r="CY651" s="321">
        <v>28.761217932576571</v>
      </c>
      <c r="CZ651" s="320">
        <v>31.13952292468624</v>
      </c>
      <c r="DA651" s="251">
        <v>32.159345104945032</v>
      </c>
      <c r="DB651" s="286">
        <v>35.056027820710973</v>
      </c>
      <c r="DC651" s="286">
        <v>32.254699463812564</v>
      </c>
      <c r="DD651" s="286">
        <v>29.863769098973314</v>
      </c>
      <c r="DE651" s="286">
        <v>31.445100730170523</v>
      </c>
      <c r="DF651" s="321">
        <v>30.928990674285</v>
      </c>
      <c r="DG651" s="320">
        <v>30.033528634808821</v>
      </c>
      <c r="DH651" s="320">
        <v>30.962014670840539</v>
      </c>
      <c r="DI651" s="251">
        <v>30.941722203091132</v>
      </c>
      <c r="DJ651" s="286">
        <v>30.71804350917105</v>
      </c>
      <c r="DK651" s="321">
        <v>31.388159943068096</v>
      </c>
      <c r="DL651" s="366">
        <v>26.540313682625776</v>
      </c>
      <c r="DM651" s="251">
        <v>28.454506411436288</v>
      </c>
      <c r="DN651" s="321">
        <v>16.464281100632995</v>
      </c>
    </row>
    <row r="652" spans="1:165" s="44" customFormat="1" ht="16.5" customHeight="1">
      <c r="A652" s="184" t="s">
        <v>59</v>
      </c>
      <c r="B652" s="313">
        <f>SUM(C652:N652)</f>
        <v>278017</v>
      </c>
      <c r="C652" s="303">
        <v>24777</v>
      </c>
      <c r="D652" s="303">
        <v>11876</v>
      </c>
      <c r="E652" s="303">
        <v>16474</v>
      </c>
      <c r="F652" s="303">
        <v>4538</v>
      </c>
      <c r="G652" s="303">
        <v>22752</v>
      </c>
      <c r="H652" s="303">
        <v>47497</v>
      </c>
      <c r="I652" s="303">
        <v>24603</v>
      </c>
      <c r="J652" s="303">
        <v>8012</v>
      </c>
      <c r="K652" s="303">
        <v>21171</v>
      </c>
      <c r="L652" s="303">
        <v>53705</v>
      </c>
      <c r="M652" s="303">
        <v>16076</v>
      </c>
      <c r="N652" s="303">
        <v>26536</v>
      </c>
      <c r="O652" s="313">
        <f>SUM(P652:W652)</f>
        <v>83190</v>
      </c>
      <c r="P652" s="303">
        <v>17965</v>
      </c>
      <c r="Q652" s="303">
        <v>14792</v>
      </c>
      <c r="R652" s="303">
        <v>8233</v>
      </c>
      <c r="S652" s="303">
        <v>7293</v>
      </c>
      <c r="T652" s="303">
        <v>6043</v>
      </c>
      <c r="U652" s="303">
        <v>15956</v>
      </c>
      <c r="V652" s="303">
        <v>9517</v>
      </c>
      <c r="W652" s="303">
        <v>3391</v>
      </c>
      <c r="X652" s="313">
        <f>SUM(Y652:AB652)</f>
        <v>101232</v>
      </c>
      <c r="Y652" s="303">
        <v>21345</v>
      </c>
      <c r="Z652" s="303">
        <v>25209</v>
      </c>
      <c r="AA652" s="303">
        <v>33888</v>
      </c>
      <c r="AB652" s="303">
        <v>20790</v>
      </c>
      <c r="AC652" s="313">
        <f>SUM(AD652:AI652)</f>
        <v>78573</v>
      </c>
      <c r="AD652" s="303">
        <v>8604</v>
      </c>
      <c r="AE652" s="303">
        <v>12483</v>
      </c>
      <c r="AF652" s="303">
        <v>5352</v>
      </c>
      <c r="AG652" s="303">
        <v>18500</v>
      </c>
      <c r="AH652" s="303">
        <v>9762</v>
      </c>
      <c r="AI652" s="303">
        <v>23872</v>
      </c>
      <c r="AJ652" s="313">
        <f>SUM(AK652:AL652)</f>
        <v>9110</v>
      </c>
      <c r="AK652" s="303">
        <v>4077</v>
      </c>
      <c r="AL652" s="303">
        <v>5033</v>
      </c>
      <c r="AM652" s="313">
        <f>SUM(AN652:AW652)</f>
        <v>139647</v>
      </c>
      <c r="AN652" s="303">
        <v>5874</v>
      </c>
      <c r="AO652" s="303">
        <v>7751</v>
      </c>
      <c r="AP652" s="303">
        <v>12286</v>
      </c>
      <c r="AQ652" s="303">
        <v>3754</v>
      </c>
      <c r="AR652" s="303">
        <v>20852</v>
      </c>
      <c r="AS652" s="303">
        <v>4826</v>
      </c>
      <c r="AT652" s="303">
        <v>27983</v>
      </c>
      <c r="AU652" s="303">
        <v>26717</v>
      </c>
      <c r="AV652" s="303">
        <v>20289</v>
      </c>
      <c r="AW652" s="303">
        <v>9315</v>
      </c>
      <c r="AX652" s="313">
        <f>SUM(AY652:BC652)</f>
        <v>119878</v>
      </c>
      <c r="AY652" s="303">
        <v>11339</v>
      </c>
      <c r="AZ652" s="303">
        <v>48408</v>
      </c>
      <c r="BA652" s="303">
        <v>21850</v>
      </c>
      <c r="BB652" s="303">
        <v>26277</v>
      </c>
      <c r="BC652" s="303">
        <v>12004</v>
      </c>
      <c r="BD652" s="313">
        <f>SUM(BE652:BL652)</f>
        <v>298200</v>
      </c>
      <c r="BE652" s="303">
        <v>38893</v>
      </c>
      <c r="BF652" s="303">
        <v>42864</v>
      </c>
      <c r="BG652" s="303">
        <v>45208</v>
      </c>
      <c r="BH652" s="303">
        <v>43224</v>
      </c>
      <c r="BI652" s="303">
        <v>37389</v>
      </c>
      <c r="BJ652" s="303">
        <v>23895</v>
      </c>
      <c r="BK652" s="303">
        <v>32924</v>
      </c>
      <c r="BL652" s="303">
        <v>33803</v>
      </c>
      <c r="BM652" s="313">
        <f>SUM(BN652:BR652)</f>
        <v>85369</v>
      </c>
      <c r="BN652" s="303">
        <v>16015</v>
      </c>
      <c r="BO652" s="303">
        <v>19678</v>
      </c>
      <c r="BP652" s="303">
        <v>12212</v>
      </c>
      <c r="BQ652" s="303">
        <v>7117</v>
      </c>
      <c r="BR652" s="303">
        <v>30347</v>
      </c>
      <c r="BS652" s="313">
        <f>SUM(BT652:CE652)</f>
        <v>213606</v>
      </c>
      <c r="BT652" s="348">
        <v>11077</v>
      </c>
      <c r="BU652" s="303">
        <v>21645</v>
      </c>
      <c r="BV652" s="303">
        <v>8219</v>
      </c>
      <c r="BW652" s="303">
        <v>2778</v>
      </c>
      <c r="BX652" s="303">
        <v>11752</v>
      </c>
      <c r="BY652" s="303">
        <v>52818</v>
      </c>
      <c r="BZ652" s="303">
        <v>23882</v>
      </c>
      <c r="CA652" s="303">
        <v>14458</v>
      </c>
      <c r="CB652" s="303">
        <v>31285</v>
      </c>
      <c r="CC652" s="303">
        <v>11004</v>
      </c>
      <c r="CD652" s="303">
        <v>14288</v>
      </c>
      <c r="CE652" s="303">
        <v>10400</v>
      </c>
      <c r="CF652" s="313">
        <f>SUM(CG652:CS652)</f>
        <v>250420</v>
      </c>
      <c r="CG652" s="303">
        <v>7502</v>
      </c>
      <c r="CH652" s="303">
        <v>16783</v>
      </c>
      <c r="CI652" s="303">
        <v>17658</v>
      </c>
      <c r="CJ652" s="303">
        <v>29269</v>
      </c>
      <c r="CK652" s="303">
        <v>55999</v>
      </c>
      <c r="CL652" s="303">
        <v>9896</v>
      </c>
      <c r="CM652" s="303">
        <v>43811</v>
      </c>
      <c r="CN652" s="303">
        <v>8254</v>
      </c>
      <c r="CO652" s="303">
        <v>3024</v>
      </c>
      <c r="CP652" s="303">
        <v>8573</v>
      </c>
      <c r="CQ652" s="303">
        <v>21271</v>
      </c>
      <c r="CR652" s="303">
        <v>17778</v>
      </c>
      <c r="CS652" s="303">
        <v>10602</v>
      </c>
      <c r="CT652" s="313">
        <f>SUM(CU652:CY652)</f>
        <v>98508</v>
      </c>
      <c r="CU652" s="303">
        <v>37883</v>
      </c>
      <c r="CV652" s="303">
        <v>17360</v>
      </c>
      <c r="CW652" s="303">
        <v>9238</v>
      </c>
      <c r="CX652" s="303">
        <v>15630</v>
      </c>
      <c r="CY652" s="303">
        <v>18397</v>
      </c>
      <c r="CZ652" s="313">
        <f>SUM(DA652:DF652)</f>
        <v>196428</v>
      </c>
      <c r="DA652" s="303">
        <v>8681</v>
      </c>
      <c r="DB652" s="303">
        <v>7233</v>
      </c>
      <c r="DC652" s="303">
        <v>42883</v>
      </c>
      <c r="DD652" s="303">
        <v>70070</v>
      </c>
      <c r="DE652" s="303">
        <v>45750</v>
      </c>
      <c r="DF652" s="303">
        <v>21811</v>
      </c>
      <c r="DG652" s="313">
        <f>AM652+BS652+B652+O652+X652+AC652+AJ652+BD652+CF652+AX652+BM652+CT652+CZ652</f>
        <v>1952178</v>
      </c>
      <c r="DH652" s="313">
        <f>SUM(DI652:DK652)</f>
        <v>17937</v>
      </c>
      <c r="DI652" s="303">
        <v>7689</v>
      </c>
      <c r="DJ652" s="303">
        <v>7632</v>
      </c>
      <c r="DK652" s="303">
        <v>2616</v>
      </c>
      <c r="DL652" s="314">
        <f>SUM(DM652:DN652)</f>
        <v>22630</v>
      </c>
      <c r="DM652" s="303">
        <v>21049</v>
      </c>
      <c r="DN652" s="316">
        <v>1581</v>
      </c>
      <c r="DO652" s="1"/>
      <c r="DP652" s="1"/>
      <c r="DQ652" s="1"/>
      <c r="DR652" s="1"/>
      <c r="DS652" s="1"/>
      <c r="DT652" s="1"/>
      <c r="DU652" s="1"/>
      <c r="DV652" s="6"/>
      <c r="DW652" s="6"/>
      <c r="DX652" s="6"/>
      <c r="DY652" s="6"/>
      <c r="DZ652" s="1"/>
      <c r="EA652" s="1"/>
      <c r="EB652" s="1"/>
      <c r="EC652" s="1"/>
      <c r="ED652" s="1"/>
      <c r="EE652" s="6"/>
      <c r="EF652" s="6"/>
      <c r="EG652" s="6"/>
      <c r="EH652" s="6"/>
      <c r="EI652" s="6"/>
      <c r="EJ652" s="6"/>
      <c r="EK652" s="6"/>
      <c r="EL652" s="6"/>
      <c r="EM652" s="6"/>
      <c r="EN652" s="6"/>
      <c r="EO652" s="6"/>
      <c r="EP652" s="6"/>
      <c r="EQ652" s="6"/>
      <c r="ER652" s="6"/>
      <c r="ES652" s="6"/>
      <c r="ET652" s="6"/>
      <c r="EU652" s="6"/>
      <c r="EV652" s="6"/>
      <c r="EW652" s="6"/>
      <c r="EX652" s="6"/>
      <c r="EY652" s="6"/>
      <c r="EZ652" s="6"/>
      <c r="FA652" s="6"/>
      <c r="FB652" s="6"/>
      <c r="FC652" s="6"/>
      <c r="FD652" s="6"/>
      <c r="FE652" s="6"/>
      <c r="FF652" s="6"/>
      <c r="FG652" s="6"/>
      <c r="FH652" s="6"/>
      <c r="FI652" s="6"/>
    </row>
    <row r="653" spans="1:165" s="31" customFormat="1" ht="16.5" customHeight="1">
      <c r="A653" s="185" t="s">
        <v>238</v>
      </c>
      <c r="B653" s="320">
        <v>28.904180198754986</v>
      </c>
      <c r="C653" s="251">
        <v>30.030370520348249</v>
      </c>
      <c r="D653" s="286">
        <v>25.394281858817575</v>
      </c>
      <c r="E653" s="286">
        <v>27.897230320699705</v>
      </c>
      <c r="F653" s="286">
        <v>27.551245316288298</v>
      </c>
      <c r="G653" s="286">
        <v>31.269513214018733</v>
      </c>
      <c r="H653" s="286">
        <v>29.811241168406621</v>
      </c>
      <c r="I653" s="286">
        <v>29.099560761347</v>
      </c>
      <c r="J653" s="286">
        <v>23.135540287320424</v>
      </c>
      <c r="K653" s="286">
        <v>27.244772447724475</v>
      </c>
      <c r="L653" s="286">
        <v>27.760965403870578</v>
      </c>
      <c r="M653" s="286">
        <v>29.346132269525647</v>
      </c>
      <c r="N653" s="321">
        <v>31.565197637437532</v>
      </c>
      <c r="O653" s="320">
        <v>30.642036223599494</v>
      </c>
      <c r="P653" s="251">
        <v>33.46153846153846</v>
      </c>
      <c r="Q653" s="286">
        <v>29.186408555570598</v>
      </c>
      <c r="R653" s="286">
        <v>29.567015324738506</v>
      </c>
      <c r="S653" s="286">
        <v>33.122855181880581</v>
      </c>
      <c r="T653" s="286">
        <v>25.956600960742087</v>
      </c>
      <c r="U653" s="286">
        <v>28.796336950385747</v>
      </c>
      <c r="V653" s="286">
        <v>33.718973496003372</v>
      </c>
      <c r="W653" s="321">
        <v>27.731836975782638</v>
      </c>
      <c r="X653" s="320">
        <v>35.836860253536138</v>
      </c>
      <c r="Y653" s="251">
        <v>40.444380596657567</v>
      </c>
      <c r="Z653" s="286">
        <v>32.369471369227007</v>
      </c>
      <c r="AA653" s="286">
        <v>37.470732936190394</v>
      </c>
      <c r="AB653" s="321">
        <v>32.574525745257453</v>
      </c>
      <c r="AC653" s="320">
        <v>33.56331220588423</v>
      </c>
      <c r="AD653" s="251">
        <v>28.772542175683537</v>
      </c>
      <c r="AE653" s="286">
        <v>32.019585808315945</v>
      </c>
      <c r="AF653" s="286">
        <v>29.220415030846887</v>
      </c>
      <c r="AG653" s="286">
        <v>33.689636462289748</v>
      </c>
      <c r="AH653" s="286">
        <v>30.837862783304278</v>
      </c>
      <c r="AI653" s="321">
        <v>38.090642047838855</v>
      </c>
      <c r="AJ653" s="320">
        <v>22.616822429906541</v>
      </c>
      <c r="AK653" s="251">
        <v>20.928518791451729</v>
      </c>
      <c r="AL653" s="321">
        <v>23.984872611464969</v>
      </c>
      <c r="AM653" s="320">
        <v>31.243101446366882</v>
      </c>
      <c r="AN653" s="251">
        <v>25.996592844974447</v>
      </c>
      <c r="AO653" s="286">
        <v>29.984504132231404</v>
      </c>
      <c r="AP653" s="286">
        <v>28.682044176379495</v>
      </c>
      <c r="AQ653" s="286">
        <v>30.72</v>
      </c>
      <c r="AR653" s="286">
        <v>33.982725527831093</v>
      </c>
      <c r="AS653" s="286">
        <v>38.962655601659755</v>
      </c>
      <c r="AT653" s="286">
        <v>32.644229049679893</v>
      </c>
      <c r="AU653" s="286">
        <v>30.430546708135047</v>
      </c>
      <c r="AV653" s="286">
        <v>29.63748458692972</v>
      </c>
      <c r="AW653" s="321">
        <v>30.672539750752044</v>
      </c>
      <c r="AX653" s="320">
        <v>31.394337697954818</v>
      </c>
      <c r="AY653" s="251">
        <v>31.456104676863227</v>
      </c>
      <c r="AZ653" s="286">
        <v>30.760943877022516</v>
      </c>
      <c r="BA653" s="286">
        <v>35.179242688181901</v>
      </c>
      <c r="BB653" s="286">
        <v>29.979043627357594</v>
      </c>
      <c r="BC653" s="321">
        <v>30.094489505811524</v>
      </c>
      <c r="BD653" s="320">
        <v>33.069427732670029</v>
      </c>
      <c r="BE653" s="251">
        <v>32.631551485742612</v>
      </c>
      <c r="BF653" s="286">
        <v>33.204804636380629</v>
      </c>
      <c r="BG653" s="286">
        <v>32.443290273893552</v>
      </c>
      <c r="BH653" s="286">
        <v>34.647952673703749</v>
      </c>
      <c r="BI653" s="286">
        <v>29.866198134883092</v>
      </c>
      <c r="BJ653" s="286">
        <v>32.025979467839932</v>
      </c>
      <c r="BK653" s="286">
        <v>34.43946734923972</v>
      </c>
      <c r="BL653" s="321">
        <v>35.132491552552018</v>
      </c>
      <c r="BM653" s="320">
        <v>33.635056455224763</v>
      </c>
      <c r="BN653" s="251">
        <v>27.837380011293057</v>
      </c>
      <c r="BO653" s="286">
        <v>38.921668362156666</v>
      </c>
      <c r="BP653" s="286">
        <v>31.222961730449249</v>
      </c>
      <c r="BQ653" s="286">
        <v>28.147000844832444</v>
      </c>
      <c r="BR653" s="321">
        <v>35.50871369294606</v>
      </c>
      <c r="BS653" s="320">
        <v>31.711559800173468</v>
      </c>
      <c r="BT653" s="251">
        <v>30.632428999183375</v>
      </c>
      <c r="BU653" s="286">
        <v>31.049838923630851</v>
      </c>
      <c r="BV653" s="286">
        <v>31.048780487804876</v>
      </c>
      <c r="BW653" s="286">
        <v>24.882798413270827</v>
      </c>
      <c r="BX653" s="286">
        <v>33.253751705320603</v>
      </c>
      <c r="BY653" s="286">
        <v>35.120590388382169</v>
      </c>
      <c r="BZ653" s="286">
        <v>29.231400063784228</v>
      </c>
      <c r="CA653" s="286">
        <v>32.878703960121854</v>
      </c>
      <c r="CB653" s="286">
        <v>25.610176503033642</v>
      </c>
      <c r="CC653" s="286">
        <v>35.832193342453259</v>
      </c>
      <c r="CD653" s="286">
        <v>36.075683251576734</v>
      </c>
      <c r="CE653" s="321">
        <v>28.524590163934427</v>
      </c>
      <c r="CF653" s="320">
        <v>28.83616959907701</v>
      </c>
      <c r="CG653" s="251">
        <v>27.526364971298893</v>
      </c>
      <c r="CH653" s="286">
        <v>25.794715810818868</v>
      </c>
      <c r="CI653" s="286">
        <v>28.555240793201129</v>
      </c>
      <c r="CJ653" s="286">
        <v>30.354639034232754</v>
      </c>
      <c r="CK653" s="286">
        <v>28.741292552334226</v>
      </c>
      <c r="CL653" s="286">
        <v>28.366066005264223</v>
      </c>
      <c r="CM653" s="286">
        <v>27.730338113103318</v>
      </c>
      <c r="CN653" s="286">
        <v>30.941704035874441</v>
      </c>
      <c r="CO653" s="286">
        <v>29.791459781529294</v>
      </c>
      <c r="CP653" s="286">
        <v>28.803269118505547</v>
      </c>
      <c r="CQ653" s="286">
        <v>31.788925698059632</v>
      </c>
      <c r="CR653" s="286">
        <v>30.621551627069021</v>
      </c>
      <c r="CS653" s="321">
        <v>25.553034600113445</v>
      </c>
      <c r="CT653" s="320">
        <v>31.302932267304083</v>
      </c>
      <c r="CU653" s="251">
        <v>33.435272843314543</v>
      </c>
      <c r="CV653" s="286">
        <v>29.062644475265838</v>
      </c>
      <c r="CW653" s="286">
        <v>33.470626490353354</v>
      </c>
      <c r="CX653" s="286">
        <v>28.670297981416216</v>
      </c>
      <c r="CY653" s="321">
        <v>30.128760321034704</v>
      </c>
      <c r="CZ653" s="320">
        <v>29.973635037243714</v>
      </c>
      <c r="DA653" s="251">
        <v>33.591224018475749</v>
      </c>
      <c r="DB653" s="286">
        <v>30.582524271844658</v>
      </c>
      <c r="DC653" s="286">
        <v>31.015429280513217</v>
      </c>
      <c r="DD653" s="286">
        <v>28.140949149618301</v>
      </c>
      <c r="DE653" s="286">
        <v>32.751216719152595</v>
      </c>
      <c r="DF653" s="321">
        <v>26.353956306223608</v>
      </c>
      <c r="DG653" s="320">
        <v>31.180204919852812</v>
      </c>
      <c r="DH653" s="320">
        <v>34.367088607594937</v>
      </c>
      <c r="DI653" s="251">
        <v>34.830063553467809</v>
      </c>
      <c r="DJ653" s="286">
        <v>34.825936752591019</v>
      </c>
      <c r="DK653" s="321">
        <v>31.76605504587156</v>
      </c>
      <c r="DL653" s="366">
        <v>33.119677274764683</v>
      </c>
      <c r="DM653" s="251">
        <v>33.214509369430125</v>
      </c>
      <c r="DN653" s="321">
        <v>31.850419084461638</v>
      </c>
    </row>
    <row r="654" spans="1:165" s="6" customFormat="1" ht="16.5" customHeight="1">
      <c r="A654" s="180" t="s">
        <v>57</v>
      </c>
      <c r="B654" s="313">
        <f>SUM(C654:N654)</f>
        <v>708683</v>
      </c>
      <c r="C654" s="303">
        <v>52444</v>
      </c>
      <c r="D654" s="303">
        <v>27810</v>
      </c>
      <c r="E654" s="303">
        <v>31105</v>
      </c>
      <c r="F654" s="303">
        <v>14552</v>
      </c>
      <c r="G654" s="303">
        <v>38524</v>
      </c>
      <c r="H654" s="303">
        <v>122704</v>
      </c>
      <c r="I654" s="303">
        <v>67685</v>
      </c>
      <c r="J654" s="303">
        <v>19445</v>
      </c>
      <c r="K654" s="303">
        <v>54739</v>
      </c>
      <c r="L654" s="303">
        <v>153430</v>
      </c>
      <c r="M654" s="303">
        <v>47241</v>
      </c>
      <c r="N654" s="303">
        <v>79004</v>
      </c>
      <c r="O654" s="313">
        <f>SUM(P654:W654)</f>
        <v>180863</v>
      </c>
      <c r="P654" s="303">
        <v>31911</v>
      </c>
      <c r="Q654" s="303">
        <v>38004</v>
      </c>
      <c r="R654" s="303">
        <v>23971</v>
      </c>
      <c r="S654" s="303">
        <v>13908</v>
      </c>
      <c r="T654" s="303">
        <v>11548</v>
      </c>
      <c r="U654" s="303">
        <v>32227</v>
      </c>
      <c r="V654" s="303">
        <v>20453</v>
      </c>
      <c r="W654" s="303">
        <v>8841</v>
      </c>
      <c r="X654" s="313">
        <f>SUM(Y654:AB654)</f>
        <v>377414</v>
      </c>
      <c r="Y654" s="303">
        <v>53858</v>
      </c>
      <c r="Z654" s="303">
        <v>103643</v>
      </c>
      <c r="AA654" s="303">
        <v>116149</v>
      </c>
      <c r="AB654" s="303">
        <v>103764</v>
      </c>
      <c r="AC654" s="313">
        <f>SUM(AD654:AI654)</f>
        <v>207996</v>
      </c>
      <c r="AD654" s="303">
        <v>20127</v>
      </c>
      <c r="AE654" s="303">
        <v>37699</v>
      </c>
      <c r="AF654" s="303">
        <v>14466</v>
      </c>
      <c r="AG654" s="303">
        <v>50227</v>
      </c>
      <c r="AH654" s="303">
        <v>26456</v>
      </c>
      <c r="AI654" s="303">
        <v>59021</v>
      </c>
      <c r="AJ654" s="313">
        <f>SUM(AK654:AL654)</f>
        <v>20082</v>
      </c>
      <c r="AK654" s="303">
        <v>11620</v>
      </c>
      <c r="AL654" s="303">
        <v>8462</v>
      </c>
      <c r="AM654" s="313">
        <f>SUM(AN654:AW654)</f>
        <v>411620</v>
      </c>
      <c r="AN654" s="303">
        <v>15592</v>
      </c>
      <c r="AO654" s="303">
        <v>18383</v>
      </c>
      <c r="AP654" s="303">
        <v>44565</v>
      </c>
      <c r="AQ654" s="303">
        <v>14149</v>
      </c>
      <c r="AR654" s="303">
        <v>54152</v>
      </c>
      <c r="AS654" s="303">
        <v>21099</v>
      </c>
      <c r="AT654" s="303">
        <v>76387</v>
      </c>
      <c r="AU654" s="303">
        <v>82844</v>
      </c>
      <c r="AV654" s="303">
        <v>56420</v>
      </c>
      <c r="AW654" s="303">
        <v>28029</v>
      </c>
      <c r="AX654" s="313">
        <f>SUM(AY654:BC654)</f>
        <v>464540</v>
      </c>
      <c r="AY654" s="303">
        <v>27810</v>
      </c>
      <c r="AZ654" s="303">
        <v>228240</v>
      </c>
      <c r="BA654" s="303">
        <v>59662</v>
      </c>
      <c r="BB654" s="303">
        <v>103038</v>
      </c>
      <c r="BC654" s="303">
        <v>45790</v>
      </c>
      <c r="BD654" s="313">
        <f>SUM(BE654:BL654)</f>
        <v>724316</v>
      </c>
      <c r="BE654" s="303">
        <v>114363</v>
      </c>
      <c r="BF654" s="303">
        <v>77135</v>
      </c>
      <c r="BG654" s="303">
        <v>120540</v>
      </c>
      <c r="BH654" s="303">
        <v>99614</v>
      </c>
      <c r="BI654" s="303">
        <v>81068</v>
      </c>
      <c r="BJ654" s="303">
        <v>72053</v>
      </c>
      <c r="BK654" s="303">
        <v>86231</v>
      </c>
      <c r="BL654" s="303">
        <v>73312</v>
      </c>
      <c r="BM654" s="313">
        <f>SUM(BN654:BR654)</f>
        <v>198240</v>
      </c>
      <c r="BN654" s="303">
        <v>45398</v>
      </c>
      <c r="BO654" s="303">
        <v>33839</v>
      </c>
      <c r="BP654" s="303">
        <v>42538</v>
      </c>
      <c r="BQ654" s="303">
        <v>20942</v>
      </c>
      <c r="BR654" s="303">
        <v>55523</v>
      </c>
      <c r="BS654" s="313">
        <f>SUM(BT654:CE654)</f>
        <v>461072</v>
      </c>
      <c r="BT654" s="348">
        <v>25522</v>
      </c>
      <c r="BU654" s="303">
        <v>39558</v>
      </c>
      <c r="BV654" s="303">
        <v>22091</v>
      </c>
      <c r="BW654" s="303">
        <v>12162</v>
      </c>
      <c r="BX654" s="303">
        <v>23834</v>
      </c>
      <c r="BY654" s="303">
        <v>115959</v>
      </c>
      <c r="BZ654" s="303">
        <v>37953</v>
      </c>
      <c r="CA654" s="303">
        <v>25381</v>
      </c>
      <c r="CB654" s="303">
        <v>54605</v>
      </c>
      <c r="CC654" s="303">
        <v>35008</v>
      </c>
      <c r="CD654" s="303">
        <v>33996</v>
      </c>
      <c r="CE654" s="303">
        <v>35003</v>
      </c>
      <c r="CF654" s="313">
        <f>SUM(CG654:CS654)</f>
        <v>392550</v>
      </c>
      <c r="CG654" s="303">
        <v>12386</v>
      </c>
      <c r="CH654" s="303">
        <v>21781</v>
      </c>
      <c r="CI654" s="303">
        <v>22588</v>
      </c>
      <c r="CJ654" s="303">
        <v>45382</v>
      </c>
      <c r="CK654" s="303">
        <v>93857</v>
      </c>
      <c r="CL654" s="303">
        <v>14510</v>
      </c>
      <c r="CM654" s="303">
        <v>50811</v>
      </c>
      <c r="CN654" s="303">
        <v>10627</v>
      </c>
      <c r="CO654" s="303">
        <v>14939</v>
      </c>
      <c r="CP654" s="303">
        <v>14904</v>
      </c>
      <c r="CQ654" s="303">
        <v>42282</v>
      </c>
      <c r="CR654" s="303">
        <v>28485</v>
      </c>
      <c r="CS654" s="303">
        <v>19998</v>
      </c>
      <c r="CT654" s="313">
        <f>SUM(CU654:CY654)</f>
        <v>425321</v>
      </c>
      <c r="CU654" s="303">
        <v>168880</v>
      </c>
      <c r="CV654" s="303">
        <v>91375</v>
      </c>
      <c r="CW654" s="303">
        <v>38973</v>
      </c>
      <c r="CX654" s="303">
        <v>43672</v>
      </c>
      <c r="CY654" s="303">
        <v>82421</v>
      </c>
      <c r="CZ654" s="313">
        <f>SUM(DA654:DF654)</f>
        <v>338324</v>
      </c>
      <c r="DA654" s="303">
        <v>12899</v>
      </c>
      <c r="DB654" s="303">
        <v>17294</v>
      </c>
      <c r="DC654" s="303">
        <v>52264</v>
      </c>
      <c r="DD654" s="303">
        <v>166639</v>
      </c>
      <c r="DE654" s="303">
        <v>52529</v>
      </c>
      <c r="DF654" s="303">
        <v>36699</v>
      </c>
      <c r="DG654" s="313">
        <f>AM654+BS654+B654+O654+X654+AC654+AJ654+BD654+CF654+AX654+BM654+CT654+CZ654</f>
        <v>4911021</v>
      </c>
      <c r="DH654" s="313">
        <f>SUM(DI654:DK654)</f>
        <v>46380</v>
      </c>
      <c r="DI654" s="303">
        <v>19893</v>
      </c>
      <c r="DJ654" s="303">
        <v>14529</v>
      </c>
      <c r="DK654" s="303">
        <v>11958</v>
      </c>
      <c r="DL654" s="314">
        <f>SUM(DM654:DN654)</f>
        <v>60674</v>
      </c>
      <c r="DM654" s="303">
        <v>54386</v>
      </c>
      <c r="DN654" s="316">
        <v>6288</v>
      </c>
      <c r="DO654" s="1"/>
      <c r="DP654" s="1"/>
      <c r="DQ654" s="1"/>
      <c r="DR654" s="1"/>
      <c r="DS654" s="1"/>
      <c r="DT654" s="1"/>
      <c r="DU654" s="1"/>
      <c r="DZ654" s="1"/>
      <c r="EA654" s="1"/>
      <c r="EB654" s="1"/>
      <c r="EC654" s="1"/>
      <c r="ED654" s="1"/>
    </row>
    <row r="655" spans="1:165" s="31" customFormat="1" ht="16.5" customHeight="1">
      <c r="A655" s="186" t="s">
        <v>295</v>
      </c>
      <c r="B655" s="313">
        <f>SUM(C655:N655)</f>
        <v>3642</v>
      </c>
      <c r="C655" s="303">
        <v>201</v>
      </c>
      <c r="D655" s="303">
        <v>123</v>
      </c>
      <c r="E655" s="303">
        <v>119</v>
      </c>
      <c r="F655" s="303">
        <v>27</v>
      </c>
      <c r="G655" s="303">
        <v>370</v>
      </c>
      <c r="H655" s="303">
        <v>539</v>
      </c>
      <c r="I655" s="303">
        <v>387</v>
      </c>
      <c r="J655" s="303">
        <v>58</v>
      </c>
      <c r="K655" s="303">
        <v>201</v>
      </c>
      <c r="L655" s="303">
        <v>891</v>
      </c>
      <c r="M655" s="303">
        <v>354</v>
      </c>
      <c r="N655" s="303">
        <v>372</v>
      </c>
      <c r="O655" s="313">
        <f>SUM(P655:W655)</f>
        <v>1974</v>
      </c>
      <c r="P655" s="303">
        <v>415</v>
      </c>
      <c r="Q655" s="303">
        <v>260</v>
      </c>
      <c r="R655" s="303">
        <v>154</v>
      </c>
      <c r="S655" s="303">
        <v>370</v>
      </c>
      <c r="T655" s="303">
        <v>77</v>
      </c>
      <c r="U655" s="303">
        <v>282</v>
      </c>
      <c r="V655" s="303">
        <v>344</v>
      </c>
      <c r="W655" s="303">
        <v>72</v>
      </c>
      <c r="X655" s="313">
        <f>SUM(Y655:AB655)</f>
        <v>1334</v>
      </c>
      <c r="Y655" s="303">
        <v>302</v>
      </c>
      <c r="Z655" s="303">
        <v>373</v>
      </c>
      <c r="AA655" s="303">
        <v>372</v>
      </c>
      <c r="AB655" s="303">
        <v>287</v>
      </c>
      <c r="AC655" s="313">
        <f>SUM(AD655:AI655)</f>
        <v>811</v>
      </c>
      <c r="AD655" s="303">
        <v>49</v>
      </c>
      <c r="AE655" s="303">
        <v>132</v>
      </c>
      <c r="AF655" s="303">
        <v>43</v>
      </c>
      <c r="AG655" s="303">
        <v>292</v>
      </c>
      <c r="AH655" s="303">
        <v>90</v>
      </c>
      <c r="AI655" s="303">
        <v>205</v>
      </c>
      <c r="AJ655" s="313">
        <f>SUM(AK655:AL655)</f>
        <v>13</v>
      </c>
      <c r="AK655" s="303">
        <v>10</v>
      </c>
      <c r="AL655" s="303">
        <v>3</v>
      </c>
      <c r="AM655" s="313">
        <f>SUM(AN655:AW655)</f>
        <v>3019</v>
      </c>
      <c r="AN655" s="303">
        <v>203</v>
      </c>
      <c r="AO655" s="303">
        <v>119</v>
      </c>
      <c r="AP655" s="303">
        <v>291</v>
      </c>
      <c r="AQ655" s="303">
        <v>122</v>
      </c>
      <c r="AR655" s="303">
        <v>577</v>
      </c>
      <c r="AS655" s="303">
        <v>414</v>
      </c>
      <c r="AT655" s="303">
        <v>543</v>
      </c>
      <c r="AU655" s="303">
        <v>377</v>
      </c>
      <c r="AV655" s="303">
        <v>254</v>
      </c>
      <c r="AW655" s="303">
        <v>119</v>
      </c>
      <c r="AX655" s="313">
        <f>SUM(AY655:BC655)</f>
        <v>2442</v>
      </c>
      <c r="AY655" s="303">
        <v>181</v>
      </c>
      <c r="AZ655" s="303">
        <v>1105</v>
      </c>
      <c r="BA655" s="303">
        <v>388</v>
      </c>
      <c r="BB655" s="303">
        <v>404</v>
      </c>
      <c r="BC655" s="303">
        <v>364</v>
      </c>
      <c r="BD655" s="313">
        <f>SUM(BE655:BL655)</f>
        <v>3717</v>
      </c>
      <c r="BE655" s="303">
        <v>745</v>
      </c>
      <c r="BF655" s="303">
        <v>388</v>
      </c>
      <c r="BG655" s="303">
        <v>463</v>
      </c>
      <c r="BH655" s="303">
        <v>386</v>
      </c>
      <c r="BI655" s="303">
        <v>698</v>
      </c>
      <c r="BJ655" s="303">
        <v>354</v>
      </c>
      <c r="BK655" s="303">
        <v>367</v>
      </c>
      <c r="BL655" s="303">
        <v>316</v>
      </c>
      <c r="BM655" s="313">
        <f>SUM(BN655:BR655)</f>
        <v>586</v>
      </c>
      <c r="BN655" s="303">
        <v>194</v>
      </c>
      <c r="BO655" s="303">
        <v>71</v>
      </c>
      <c r="BP655" s="303">
        <v>81</v>
      </c>
      <c r="BQ655" s="303">
        <v>34</v>
      </c>
      <c r="BR655" s="303">
        <v>206</v>
      </c>
      <c r="BS655" s="313">
        <f>SUM(BT655:CE655)</f>
        <v>2499</v>
      </c>
      <c r="BT655" s="348">
        <v>124</v>
      </c>
      <c r="BU655" s="303">
        <v>218</v>
      </c>
      <c r="BV655" s="303">
        <v>64</v>
      </c>
      <c r="BW655" s="303">
        <v>18</v>
      </c>
      <c r="BX655" s="303">
        <v>150</v>
      </c>
      <c r="BY655" s="303">
        <v>652</v>
      </c>
      <c r="BZ655" s="303">
        <v>216</v>
      </c>
      <c r="CA655" s="303">
        <v>47</v>
      </c>
      <c r="CB655" s="303">
        <v>356</v>
      </c>
      <c r="CC655" s="303">
        <v>165</v>
      </c>
      <c r="CD655" s="303">
        <v>260</v>
      </c>
      <c r="CE655" s="303">
        <v>229</v>
      </c>
      <c r="CF655" s="313">
        <f>SUM(CG655:CS655)</f>
        <v>2882</v>
      </c>
      <c r="CG655" s="303">
        <v>82</v>
      </c>
      <c r="CH655" s="303">
        <v>169</v>
      </c>
      <c r="CI655" s="303">
        <v>210</v>
      </c>
      <c r="CJ655" s="303">
        <v>437</v>
      </c>
      <c r="CK655" s="303">
        <v>722</v>
      </c>
      <c r="CL655" s="303">
        <v>83</v>
      </c>
      <c r="CM655" s="303">
        <v>608</v>
      </c>
      <c r="CN655" s="303">
        <v>67</v>
      </c>
      <c r="CO655" s="303">
        <v>51</v>
      </c>
      <c r="CP655" s="303">
        <v>60</v>
      </c>
      <c r="CQ655" s="303">
        <v>101</v>
      </c>
      <c r="CR655" s="303">
        <v>209</v>
      </c>
      <c r="CS655" s="303">
        <v>83</v>
      </c>
      <c r="CT655" s="313">
        <f>SUM(CU655:CY655)</f>
        <v>1352</v>
      </c>
      <c r="CU655" s="303">
        <v>483</v>
      </c>
      <c r="CV655" s="303">
        <v>319</v>
      </c>
      <c r="CW655" s="303">
        <v>122</v>
      </c>
      <c r="CX655" s="303">
        <v>207</v>
      </c>
      <c r="CY655" s="303">
        <v>221</v>
      </c>
      <c r="CZ655" s="313">
        <f>SUM(DA655:DF655)</f>
        <v>2294</v>
      </c>
      <c r="DA655" s="303">
        <v>21</v>
      </c>
      <c r="DB655" s="303">
        <v>80</v>
      </c>
      <c r="DC655" s="303">
        <v>385</v>
      </c>
      <c r="DD655" s="303">
        <v>959</v>
      </c>
      <c r="DE655" s="303">
        <v>698</v>
      </c>
      <c r="DF655" s="303">
        <v>151</v>
      </c>
      <c r="DG655" s="313">
        <f>AM655+BS655+B655+O655+X655+AC655+AJ655+BD655+CF655+AX655+BM655+CT655+CZ655</f>
        <v>26565</v>
      </c>
      <c r="DH655" s="313">
        <f>SUM(DI655:DK655)</f>
        <v>341</v>
      </c>
      <c r="DI655" s="303">
        <v>75</v>
      </c>
      <c r="DJ655" s="303">
        <v>179</v>
      </c>
      <c r="DK655" s="303">
        <v>87</v>
      </c>
      <c r="DL655" s="314">
        <f>SUM(DM655:DN655)</f>
        <v>329</v>
      </c>
      <c r="DM655" s="303">
        <v>319</v>
      </c>
      <c r="DN655" s="316">
        <v>10</v>
      </c>
      <c r="DO655" s="1"/>
      <c r="DP655" s="1"/>
      <c r="DQ655" s="1"/>
      <c r="DR655" s="1"/>
      <c r="DS655" s="1"/>
      <c r="DT655" s="1"/>
      <c r="DU655" s="1"/>
      <c r="DV655" s="1"/>
      <c r="DW655" s="1"/>
      <c r="DX655" s="1"/>
      <c r="DY655" s="1"/>
      <c r="DZ655" s="1"/>
      <c r="EA655" s="1"/>
      <c r="EB655" s="1"/>
    </row>
    <row r="656" spans="1:165" s="31" customFormat="1" ht="16.5" customHeight="1">
      <c r="A656" s="186" t="s">
        <v>294</v>
      </c>
      <c r="B656" s="313">
        <f>SUM(C656:N656)</f>
        <v>6774</v>
      </c>
      <c r="C656" s="303">
        <v>651</v>
      </c>
      <c r="D656" s="303">
        <v>217</v>
      </c>
      <c r="E656" s="303">
        <v>155</v>
      </c>
      <c r="F656" s="303">
        <v>375</v>
      </c>
      <c r="G656" s="303">
        <v>530</v>
      </c>
      <c r="H656" s="303">
        <v>1245</v>
      </c>
      <c r="I656" s="303">
        <v>900</v>
      </c>
      <c r="J656" s="303">
        <v>487</v>
      </c>
      <c r="K656" s="303">
        <v>699</v>
      </c>
      <c r="L656" s="303">
        <v>824</v>
      </c>
      <c r="M656" s="303">
        <v>348</v>
      </c>
      <c r="N656" s="303">
        <v>343</v>
      </c>
      <c r="O656" s="313">
        <f>SUM(P656:W656)</f>
        <v>1777</v>
      </c>
      <c r="P656" s="303">
        <v>106</v>
      </c>
      <c r="Q656" s="303">
        <v>448</v>
      </c>
      <c r="R656" s="303">
        <v>361</v>
      </c>
      <c r="S656" s="303">
        <v>9</v>
      </c>
      <c r="T656" s="303">
        <v>53</v>
      </c>
      <c r="U656" s="303">
        <v>411</v>
      </c>
      <c r="V656" s="303">
        <v>348</v>
      </c>
      <c r="W656" s="303">
        <v>41</v>
      </c>
      <c r="X656" s="313">
        <f>SUM(Y656:AB656)</f>
        <v>2176</v>
      </c>
      <c r="Y656" s="303">
        <v>382</v>
      </c>
      <c r="Z656" s="303">
        <v>962</v>
      </c>
      <c r="AA656" s="303">
        <v>406</v>
      </c>
      <c r="AB656" s="303">
        <v>426</v>
      </c>
      <c r="AC656" s="313">
        <f>SUM(AD656:AI656)</f>
        <v>1470</v>
      </c>
      <c r="AD656" s="303">
        <v>373</v>
      </c>
      <c r="AE656" s="303">
        <v>123</v>
      </c>
      <c r="AF656" s="303">
        <v>11</v>
      </c>
      <c r="AG656" s="303">
        <v>147</v>
      </c>
      <c r="AH656" s="303">
        <v>349</v>
      </c>
      <c r="AI656" s="303">
        <v>467</v>
      </c>
      <c r="AJ656" s="313">
        <f>SUM(AK656:AL656)</f>
        <v>39</v>
      </c>
      <c r="AK656" s="303">
        <v>0</v>
      </c>
      <c r="AL656" s="303">
        <v>39</v>
      </c>
      <c r="AM656" s="313">
        <f>SUM(AN656:AW656)</f>
        <v>2713</v>
      </c>
      <c r="AN656" s="303">
        <v>114</v>
      </c>
      <c r="AO656" s="303">
        <v>137</v>
      </c>
      <c r="AP656" s="303">
        <v>415</v>
      </c>
      <c r="AQ656" s="303">
        <v>166</v>
      </c>
      <c r="AR656" s="303">
        <v>123</v>
      </c>
      <c r="AS656" s="303">
        <v>433</v>
      </c>
      <c r="AT656" s="303">
        <v>70</v>
      </c>
      <c r="AU656" s="303">
        <v>526</v>
      </c>
      <c r="AV656" s="303">
        <v>420</v>
      </c>
      <c r="AW656" s="303">
        <v>309</v>
      </c>
      <c r="AX656" s="313">
        <f>SUM(AY656:BC656)</f>
        <v>3587</v>
      </c>
      <c r="AY656" s="303">
        <v>349</v>
      </c>
      <c r="AZ656" s="303">
        <v>1579</v>
      </c>
      <c r="BA656" s="303">
        <v>335</v>
      </c>
      <c r="BB656" s="303">
        <v>1063</v>
      </c>
      <c r="BC656" s="303">
        <v>261</v>
      </c>
      <c r="BD656" s="313">
        <f>SUM(BE656:BL656)</f>
        <v>2688</v>
      </c>
      <c r="BE656" s="303">
        <v>492</v>
      </c>
      <c r="BF656" s="303">
        <v>569</v>
      </c>
      <c r="BG656" s="303">
        <v>287</v>
      </c>
      <c r="BH656" s="303">
        <v>579</v>
      </c>
      <c r="BI656" s="303">
        <v>186</v>
      </c>
      <c r="BJ656" s="303">
        <v>244</v>
      </c>
      <c r="BK656" s="303">
        <v>186</v>
      </c>
      <c r="BL656" s="303">
        <v>145</v>
      </c>
      <c r="BM656" s="313">
        <f>SUM(BN656:BR656)</f>
        <v>2165</v>
      </c>
      <c r="BN656" s="303">
        <v>319</v>
      </c>
      <c r="BO656" s="303">
        <v>981</v>
      </c>
      <c r="BP656" s="303">
        <v>172</v>
      </c>
      <c r="BQ656" s="303">
        <v>91</v>
      </c>
      <c r="BR656" s="303">
        <v>602</v>
      </c>
      <c r="BS656" s="313">
        <f>SUM(BT656:CE656)</f>
        <v>7689</v>
      </c>
      <c r="BT656" s="348">
        <v>546</v>
      </c>
      <c r="BU656" s="303">
        <v>658</v>
      </c>
      <c r="BV656" s="303">
        <v>456</v>
      </c>
      <c r="BW656" s="303">
        <v>97</v>
      </c>
      <c r="BX656" s="303">
        <v>834</v>
      </c>
      <c r="BY656" s="303">
        <v>1459</v>
      </c>
      <c r="BZ656" s="303">
        <v>883</v>
      </c>
      <c r="CA656" s="303">
        <v>607</v>
      </c>
      <c r="CB656" s="303">
        <v>962</v>
      </c>
      <c r="CC656" s="303">
        <v>254</v>
      </c>
      <c r="CD656" s="303">
        <v>552</v>
      </c>
      <c r="CE656" s="303">
        <v>381</v>
      </c>
      <c r="CF656" s="313">
        <f>SUM(CG656:CS656)</f>
        <v>6771</v>
      </c>
      <c r="CG656" s="303">
        <v>428</v>
      </c>
      <c r="CH656" s="303">
        <v>284</v>
      </c>
      <c r="CI656" s="303">
        <v>388</v>
      </c>
      <c r="CJ656" s="303">
        <v>878</v>
      </c>
      <c r="CK656" s="303">
        <v>1078</v>
      </c>
      <c r="CL656" s="303">
        <v>621</v>
      </c>
      <c r="CM656" s="303">
        <v>717</v>
      </c>
      <c r="CN656" s="303">
        <v>153</v>
      </c>
      <c r="CO656" s="303">
        <v>718</v>
      </c>
      <c r="CP656" s="303">
        <v>55</v>
      </c>
      <c r="CQ656" s="303">
        <v>214</v>
      </c>
      <c r="CR656" s="303">
        <v>954</v>
      </c>
      <c r="CS656" s="303">
        <v>283</v>
      </c>
      <c r="CT656" s="313">
        <f>SUM(CU656:CY656)</f>
        <v>3107</v>
      </c>
      <c r="CU656" s="303">
        <v>852</v>
      </c>
      <c r="CV656" s="303">
        <v>654</v>
      </c>
      <c r="CW656" s="303">
        <v>257</v>
      </c>
      <c r="CX656" s="303">
        <v>680</v>
      </c>
      <c r="CY656" s="303">
        <v>664</v>
      </c>
      <c r="CZ656" s="313">
        <f>SUM(DA656:DF656)</f>
        <v>3302</v>
      </c>
      <c r="DA656" s="303">
        <v>221</v>
      </c>
      <c r="DB656" s="303">
        <v>293</v>
      </c>
      <c r="DC656" s="303">
        <v>402</v>
      </c>
      <c r="DD656" s="303">
        <v>1450</v>
      </c>
      <c r="DE656" s="303">
        <v>589</v>
      </c>
      <c r="DF656" s="303">
        <v>347</v>
      </c>
      <c r="DG656" s="313">
        <f>AM656+BS656+B656+O656+X656+AC656+AJ656+BD656+CF656+AX656+BM656+CT656+CZ656</f>
        <v>44258</v>
      </c>
      <c r="DH656" s="313">
        <f>SUM(DI656:DK656)</f>
        <v>8</v>
      </c>
      <c r="DI656" s="303">
        <v>7</v>
      </c>
      <c r="DJ656" s="303">
        <v>0</v>
      </c>
      <c r="DK656" s="303">
        <v>1</v>
      </c>
      <c r="DL656" s="314">
        <f>SUM(DM656:DN656)</f>
        <v>248</v>
      </c>
      <c r="DM656" s="303">
        <v>248</v>
      </c>
      <c r="DN656" s="316">
        <v>0</v>
      </c>
      <c r="DO656" s="1"/>
      <c r="DP656" s="1"/>
      <c r="DQ656" s="1"/>
      <c r="DR656" s="1"/>
      <c r="DS656" s="1"/>
      <c r="DT656" s="1"/>
      <c r="DU656" s="1"/>
      <c r="DV656" s="1"/>
      <c r="DW656" s="1"/>
      <c r="DX656" s="1"/>
      <c r="DY656" s="1"/>
      <c r="DZ656" s="1"/>
      <c r="EA656" s="1"/>
      <c r="EB656" s="1"/>
    </row>
    <row r="657" spans="1:132" s="31" customFormat="1" ht="16.5" customHeight="1">
      <c r="A657" s="185" t="s">
        <v>238</v>
      </c>
      <c r="B657" s="320">
        <v>51.4</v>
      </c>
      <c r="C657" s="251">
        <v>51.75997254214019</v>
      </c>
      <c r="D657" s="286">
        <v>60.431499460625673</v>
      </c>
      <c r="E657" s="286">
        <v>48.468091946632377</v>
      </c>
      <c r="F657" s="286">
        <v>55.72429906542056</v>
      </c>
      <c r="G657" s="286">
        <v>48.125843629944967</v>
      </c>
      <c r="H657" s="286">
        <v>51.894803755378796</v>
      </c>
      <c r="I657" s="286">
        <v>53.936618157642016</v>
      </c>
      <c r="J657" s="286">
        <v>45.600411416816662</v>
      </c>
      <c r="K657" s="286">
        <v>53.709421070900085</v>
      </c>
      <c r="L657" s="286">
        <v>50.73779573746986</v>
      </c>
      <c r="M657" s="286">
        <v>56.601257382358547</v>
      </c>
      <c r="N657" s="321">
        <v>45.336944964811906</v>
      </c>
      <c r="O657" s="320">
        <v>54</v>
      </c>
      <c r="P657" s="251">
        <v>52.872050390147592</v>
      </c>
      <c r="Q657" s="286">
        <v>54.17587622355542</v>
      </c>
      <c r="R657" s="286">
        <v>59.730507696800302</v>
      </c>
      <c r="S657" s="286">
        <v>52.121081392004598</v>
      </c>
      <c r="T657" s="286">
        <v>53.351229650155872</v>
      </c>
      <c r="U657" s="286">
        <v>54.628106866912837</v>
      </c>
      <c r="V657" s="286">
        <v>52.984892191854492</v>
      </c>
      <c r="W657" s="321">
        <v>45.266372582287076</v>
      </c>
      <c r="X657" s="320">
        <v>45.3</v>
      </c>
      <c r="Y657" s="251">
        <v>46.286531248839538</v>
      </c>
      <c r="Z657" s="286">
        <v>44.328126356821009</v>
      </c>
      <c r="AA657" s="286">
        <v>47.5682097994817</v>
      </c>
      <c r="AB657" s="321">
        <v>43.340657646197137</v>
      </c>
      <c r="AC657" s="320">
        <v>53.1</v>
      </c>
      <c r="AD657" s="251">
        <v>54.951060764147662</v>
      </c>
      <c r="AE657" s="286">
        <v>52.200323616011033</v>
      </c>
      <c r="AF657" s="286">
        <v>52.495506705378126</v>
      </c>
      <c r="AG657" s="286">
        <v>48.314651482270492</v>
      </c>
      <c r="AH657" s="286">
        <v>55.900362866646503</v>
      </c>
      <c r="AI657" s="321">
        <v>56.100371054370477</v>
      </c>
      <c r="AJ657" s="320">
        <v>43.4</v>
      </c>
      <c r="AK657" s="251">
        <v>43.493975903614455</v>
      </c>
      <c r="AL657" s="321">
        <v>43.299456393287642</v>
      </c>
      <c r="AM657" s="320">
        <v>51.2</v>
      </c>
      <c r="AN657" s="251">
        <v>55.464340687532065</v>
      </c>
      <c r="AO657" s="286">
        <v>50.726214437251805</v>
      </c>
      <c r="AP657" s="286">
        <v>46.309884438460678</v>
      </c>
      <c r="AQ657" s="286">
        <v>51.565481659481236</v>
      </c>
      <c r="AR657" s="286">
        <v>49.255798493130449</v>
      </c>
      <c r="AS657" s="286">
        <v>51.097208398502303</v>
      </c>
      <c r="AT657" s="286">
        <v>54.284105934255834</v>
      </c>
      <c r="AU657" s="286">
        <v>49.078991840084981</v>
      </c>
      <c r="AV657" s="286">
        <v>53.387096774193544</v>
      </c>
      <c r="AW657" s="321">
        <v>53.844232758928257</v>
      </c>
      <c r="AX657" s="320">
        <v>48.4</v>
      </c>
      <c r="AY657" s="251">
        <v>55.940309241280119</v>
      </c>
      <c r="AZ657" s="286">
        <v>45.936733263231687</v>
      </c>
      <c r="BA657" s="286">
        <v>56.040695920351311</v>
      </c>
      <c r="BB657" s="286">
        <v>45.348318096236341</v>
      </c>
      <c r="BC657" s="321">
        <v>53.306398777025557</v>
      </c>
      <c r="BD657" s="320">
        <v>49.2</v>
      </c>
      <c r="BE657" s="251">
        <v>37.116899696580184</v>
      </c>
      <c r="BF657" s="286">
        <v>54.736500939910549</v>
      </c>
      <c r="BG657" s="286">
        <v>53.232122117139532</v>
      </c>
      <c r="BH657" s="286">
        <v>55.726102756640628</v>
      </c>
      <c r="BI657" s="286">
        <v>40.614052400453936</v>
      </c>
      <c r="BJ657" s="286">
        <v>48.038249621806173</v>
      </c>
      <c r="BK657" s="286">
        <v>50.107270007305956</v>
      </c>
      <c r="BL657" s="321">
        <v>56.485977738978612</v>
      </c>
      <c r="BM657" s="320">
        <v>52</v>
      </c>
      <c r="BN657" s="251">
        <v>47.072558262478523</v>
      </c>
      <c r="BO657" s="286">
        <v>54.877508200596949</v>
      </c>
      <c r="BP657" s="286">
        <v>53.415769429686399</v>
      </c>
      <c r="BQ657" s="286">
        <v>45.158055582083847</v>
      </c>
      <c r="BR657" s="321">
        <v>55.771482088503866</v>
      </c>
      <c r="BS657" s="320">
        <v>52.2</v>
      </c>
      <c r="BT657" s="251">
        <v>52.922968419402871</v>
      </c>
      <c r="BU657" s="286">
        <v>52.596187876030129</v>
      </c>
      <c r="BV657" s="286">
        <v>49.789507039065683</v>
      </c>
      <c r="BW657" s="286">
        <v>52.565367538233843</v>
      </c>
      <c r="BX657" s="286">
        <v>54.657212385667528</v>
      </c>
      <c r="BY657" s="286">
        <v>52.044257021878423</v>
      </c>
      <c r="BZ657" s="286">
        <v>54.082681210971458</v>
      </c>
      <c r="CA657" s="286">
        <v>49.836491863992748</v>
      </c>
      <c r="CB657" s="286">
        <v>48.847175167109242</v>
      </c>
      <c r="CC657" s="286">
        <v>53.81341407678245</v>
      </c>
      <c r="CD657" s="286">
        <v>52.038475114719375</v>
      </c>
      <c r="CE657" s="321">
        <v>55.258120732508644</v>
      </c>
      <c r="CF657" s="320">
        <v>51.4</v>
      </c>
      <c r="CG657" s="251">
        <v>54.383981915065391</v>
      </c>
      <c r="CH657" s="286">
        <v>46.333960791515544</v>
      </c>
      <c r="CI657" s="286">
        <v>53.20081459181867</v>
      </c>
      <c r="CJ657" s="286">
        <v>58.014190648274642</v>
      </c>
      <c r="CK657" s="286">
        <v>50.285008044152278</v>
      </c>
      <c r="CL657" s="286">
        <v>52.184700206753966</v>
      </c>
      <c r="CM657" s="286">
        <v>47.235834760189718</v>
      </c>
      <c r="CN657" s="286">
        <v>53.279382704432109</v>
      </c>
      <c r="CO657" s="286">
        <v>50.050204163598636</v>
      </c>
      <c r="CP657" s="286">
        <v>47.067901234567898</v>
      </c>
      <c r="CQ657" s="286">
        <v>53.87398893146019</v>
      </c>
      <c r="CR657" s="286">
        <v>51.627172195892577</v>
      </c>
      <c r="CS657" s="321">
        <v>51.620162016201618</v>
      </c>
      <c r="CT657" s="320">
        <v>44.3</v>
      </c>
      <c r="CU657" s="251">
        <v>47.100900047370914</v>
      </c>
      <c r="CV657" s="286">
        <v>39.410123119015047</v>
      </c>
      <c r="CW657" s="286">
        <v>47.201909013932728</v>
      </c>
      <c r="CX657" s="286">
        <v>45.640227147829272</v>
      </c>
      <c r="CY657" s="321">
        <v>42.028123900462262</v>
      </c>
      <c r="CZ657" s="320">
        <v>46.9</v>
      </c>
      <c r="DA657" s="251">
        <v>53.159159624777118</v>
      </c>
      <c r="DB657" s="286">
        <v>49.202035387995835</v>
      </c>
      <c r="DC657" s="286">
        <v>40.961273534363997</v>
      </c>
      <c r="DD657" s="286">
        <v>46.810770587917595</v>
      </c>
      <c r="DE657" s="286">
        <v>49.74204725009043</v>
      </c>
      <c r="DF657" s="321">
        <v>48.02855663642061</v>
      </c>
      <c r="DG657" s="320">
        <v>49.6</v>
      </c>
      <c r="DH657" s="320">
        <v>36.1</v>
      </c>
      <c r="DI657" s="251">
        <v>37.651435178203393</v>
      </c>
      <c r="DJ657" s="286">
        <v>34.599765985270835</v>
      </c>
      <c r="DK657" s="321">
        <v>35.223281485198193</v>
      </c>
      <c r="DL657" s="366">
        <v>45.8</v>
      </c>
      <c r="DM657" s="251">
        <v>46.431066818666565</v>
      </c>
      <c r="DN657" s="321">
        <v>40.060432569974552</v>
      </c>
    </row>
    <row r="658" spans="1:132" s="6" customFormat="1" ht="16.5" customHeight="1">
      <c r="A658" s="187" t="s">
        <v>60</v>
      </c>
      <c r="B658" s="313">
        <f t="shared" ref="B658:AB658" si="346">B650+B652+B654</f>
        <v>2065435</v>
      </c>
      <c r="C658" s="303">
        <f t="shared" si="346"/>
        <v>170736</v>
      </c>
      <c r="D658" s="303">
        <f t="shared" si="346"/>
        <v>83523</v>
      </c>
      <c r="E658" s="303">
        <f t="shared" si="346"/>
        <v>88521</v>
      </c>
      <c r="F658" s="303">
        <f t="shared" si="346"/>
        <v>38159</v>
      </c>
      <c r="G658" s="303">
        <f t="shared" si="346"/>
        <v>127094</v>
      </c>
      <c r="H658" s="303">
        <f t="shared" si="346"/>
        <v>341019</v>
      </c>
      <c r="I658" s="303">
        <f t="shared" si="346"/>
        <v>192541</v>
      </c>
      <c r="J658" s="303">
        <f t="shared" si="346"/>
        <v>59719</v>
      </c>
      <c r="K658" s="303">
        <f t="shared" si="346"/>
        <v>166424</v>
      </c>
      <c r="L658" s="303">
        <f t="shared" si="346"/>
        <v>429188</v>
      </c>
      <c r="M658" s="303">
        <f t="shared" si="346"/>
        <v>136256</v>
      </c>
      <c r="N658" s="303">
        <f t="shared" si="346"/>
        <v>232255</v>
      </c>
      <c r="O658" s="313">
        <f t="shared" si="346"/>
        <v>610455</v>
      </c>
      <c r="P658" s="303">
        <f t="shared" si="346"/>
        <v>116176</v>
      </c>
      <c r="Q658" s="303">
        <f t="shared" si="346"/>
        <v>122043</v>
      </c>
      <c r="R658" s="303">
        <f t="shared" si="346"/>
        <v>68008</v>
      </c>
      <c r="S658" s="303">
        <f t="shared" si="346"/>
        <v>45709</v>
      </c>
      <c r="T658" s="303">
        <f t="shared" si="346"/>
        <v>46146</v>
      </c>
      <c r="U658" s="303">
        <f t="shared" si="346"/>
        <v>113229</v>
      </c>
      <c r="V658" s="303">
        <f t="shared" si="346"/>
        <v>68871</v>
      </c>
      <c r="W658" s="303">
        <f t="shared" si="346"/>
        <v>30273</v>
      </c>
      <c r="X658" s="313">
        <f t="shared" si="346"/>
        <v>964237</v>
      </c>
      <c r="Y658" s="303">
        <f t="shared" si="346"/>
        <v>161213</v>
      </c>
      <c r="Z658" s="303">
        <f t="shared" si="346"/>
        <v>257406</v>
      </c>
      <c r="AA658" s="303">
        <f t="shared" si="346"/>
        <v>312908</v>
      </c>
      <c r="AB658" s="303">
        <f t="shared" si="346"/>
        <v>232710</v>
      </c>
      <c r="AC658" s="313">
        <f t="shared" ref="AC658:AL658" si="347">AC650+AC652+AC654</f>
        <v>640157</v>
      </c>
      <c r="AD658" s="303">
        <f t="shared" si="347"/>
        <v>71004</v>
      </c>
      <c r="AE658" s="303">
        <f t="shared" si="347"/>
        <v>106829</v>
      </c>
      <c r="AF658" s="303">
        <f t="shared" si="347"/>
        <v>52321</v>
      </c>
      <c r="AG658" s="303">
        <f t="shared" si="347"/>
        <v>150450</v>
      </c>
      <c r="AH658" s="303">
        <f t="shared" si="347"/>
        <v>82304</v>
      </c>
      <c r="AI658" s="303">
        <f t="shared" si="347"/>
        <v>177249</v>
      </c>
      <c r="AJ658" s="313">
        <f t="shared" si="347"/>
        <v>66691</v>
      </c>
      <c r="AK658" s="303">
        <f t="shared" si="347"/>
        <v>33728</v>
      </c>
      <c r="AL658" s="303">
        <f t="shared" si="347"/>
        <v>32963</v>
      </c>
      <c r="AM658" s="313">
        <f t="shared" ref="AM658:BC658" si="348">AM650+AM652+AM654</f>
        <v>1277290</v>
      </c>
      <c r="AN658" s="303">
        <f t="shared" si="348"/>
        <v>56591</v>
      </c>
      <c r="AO658" s="303">
        <f t="shared" si="348"/>
        <v>59476</v>
      </c>
      <c r="AP658" s="303">
        <f t="shared" si="348"/>
        <v>121219</v>
      </c>
      <c r="AQ658" s="303">
        <f t="shared" si="348"/>
        <v>39479</v>
      </c>
      <c r="AR658" s="303">
        <f t="shared" si="348"/>
        <v>165447</v>
      </c>
      <c r="AS658" s="303">
        <f t="shared" si="348"/>
        <v>47478</v>
      </c>
      <c r="AT658" s="303">
        <f t="shared" si="348"/>
        <v>242650</v>
      </c>
      <c r="AU658" s="303">
        <f t="shared" si="348"/>
        <v>279232</v>
      </c>
      <c r="AV658" s="303">
        <f t="shared" si="348"/>
        <v>181931</v>
      </c>
      <c r="AW658" s="303">
        <f t="shared" si="348"/>
        <v>83787</v>
      </c>
      <c r="AX658" s="313">
        <f t="shared" si="348"/>
        <v>1301154</v>
      </c>
      <c r="AY658" s="303">
        <f t="shared" si="348"/>
        <v>102208</v>
      </c>
      <c r="AZ658" s="303">
        <f t="shared" si="348"/>
        <v>580590</v>
      </c>
      <c r="BA658" s="303">
        <f t="shared" si="348"/>
        <v>194339</v>
      </c>
      <c r="BB658" s="303">
        <f t="shared" si="348"/>
        <v>297195</v>
      </c>
      <c r="BC658" s="303">
        <f t="shared" si="348"/>
        <v>126822</v>
      </c>
      <c r="BD658" s="313">
        <f>BD650+BD652+BD654</f>
        <v>2412403</v>
      </c>
      <c r="BE658" s="303">
        <f>BE650+BE652+BE654</f>
        <v>331343</v>
      </c>
      <c r="BF658" s="303">
        <f>BF650+BF652+BF654</f>
        <v>302397</v>
      </c>
      <c r="BG658" s="303">
        <f>BG650+BG652+BG654</f>
        <v>398835</v>
      </c>
      <c r="BH658" s="303">
        <f>BH650+BH652+BH654</f>
        <v>308193</v>
      </c>
      <c r="BI658" s="303">
        <f t="shared" ref="BI658:DN658" si="349">BI650+BI652+BI654</f>
        <v>332542</v>
      </c>
      <c r="BJ658" s="303">
        <f t="shared" si="349"/>
        <v>215876</v>
      </c>
      <c r="BK658" s="303">
        <f t="shared" si="349"/>
        <v>270394</v>
      </c>
      <c r="BL658" s="303">
        <f t="shared" si="349"/>
        <v>252823</v>
      </c>
      <c r="BM658" s="313">
        <f t="shared" si="349"/>
        <v>721708</v>
      </c>
      <c r="BN658" s="303">
        <f t="shared" si="349"/>
        <v>151224</v>
      </c>
      <c r="BO658" s="303">
        <f t="shared" si="349"/>
        <v>130955</v>
      </c>
      <c r="BP658" s="303">
        <f t="shared" si="349"/>
        <v>125148</v>
      </c>
      <c r="BQ658" s="303">
        <f t="shared" si="349"/>
        <v>60750</v>
      </c>
      <c r="BR658" s="303">
        <f t="shared" si="349"/>
        <v>253631</v>
      </c>
      <c r="BS658" s="313">
        <f t="shared" ref="BS658:CS658" si="350">BS650+BS652+BS654</f>
        <v>1489677</v>
      </c>
      <c r="BT658" s="348">
        <f t="shared" si="350"/>
        <v>84668</v>
      </c>
      <c r="BU658" s="303">
        <f t="shared" si="350"/>
        <v>142891</v>
      </c>
      <c r="BV658" s="303">
        <f t="shared" si="350"/>
        <v>62631</v>
      </c>
      <c r="BW658" s="303">
        <f t="shared" si="350"/>
        <v>29156</v>
      </c>
      <c r="BX658" s="303">
        <f t="shared" si="350"/>
        <v>87845</v>
      </c>
      <c r="BY658" s="303">
        <f t="shared" si="350"/>
        <v>381364</v>
      </c>
      <c r="BZ658" s="303">
        <f t="shared" si="350"/>
        <v>124693</v>
      </c>
      <c r="CA658" s="303">
        <f t="shared" si="350"/>
        <v>83748</v>
      </c>
      <c r="CB658" s="303">
        <f t="shared" si="350"/>
        <v>182789</v>
      </c>
      <c r="CC658" s="303">
        <f t="shared" si="350"/>
        <v>100984</v>
      </c>
      <c r="CD658" s="303">
        <f t="shared" si="350"/>
        <v>108698</v>
      </c>
      <c r="CE658" s="303">
        <f t="shared" si="350"/>
        <v>100210</v>
      </c>
      <c r="CF658" s="313">
        <f t="shared" si="350"/>
        <v>1378844</v>
      </c>
      <c r="CG658" s="303">
        <f t="shared" si="350"/>
        <v>40477</v>
      </c>
      <c r="CH658" s="303">
        <f t="shared" si="350"/>
        <v>80321</v>
      </c>
      <c r="CI658" s="303">
        <f t="shared" si="350"/>
        <v>77418</v>
      </c>
      <c r="CJ658" s="303">
        <f t="shared" si="350"/>
        <v>159756</v>
      </c>
      <c r="CK658" s="303">
        <f t="shared" si="350"/>
        <v>333751</v>
      </c>
      <c r="CL658" s="303">
        <f t="shared" si="350"/>
        <v>54484</v>
      </c>
      <c r="CM658" s="303">
        <f t="shared" si="350"/>
        <v>228738</v>
      </c>
      <c r="CN658" s="303">
        <f t="shared" si="350"/>
        <v>42268</v>
      </c>
      <c r="CO658" s="303">
        <f t="shared" si="350"/>
        <v>28267</v>
      </c>
      <c r="CP658" s="303">
        <f t="shared" si="350"/>
        <v>56115</v>
      </c>
      <c r="CQ658" s="303">
        <f t="shared" si="350"/>
        <v>114592</v>
      </c>
      <c r="CR658" s="303">
        <f t="shared" si="350"/>
        <v>96876</v>
      </c>
      <c r="CS658" s="303">
        <f t="shared" si="350"/>
        <v>65781</v>
      </c>
      <c r="CT658" s="313">
        <f t="shared" si="349"/>
        <v>1088841</v>
      </c>
      <c r="CU658" s="303">
        <f t="shared" si="349"/>
        <v>418722</v>
      </c>
      <c r="CV658" s="303">
        <f t="shared" si="349"/>
        <v>231841</v>
      </c>
      <c r="CW658" s="303">
        <f t="shared" si="349"/>
        <v>100331</v>
      </c>
      <c r="CX658" s="303">
        <f t="shared" si="349"/>
        <v>137846</v>
      </c>
      <c r="CY658" s="303">
        <f t="shared" si="349"/>
        <v>200101</v>
      </c>
      <c r="CZ658" s="313">
        <f t="shared" si="349"/>
        <v>1143487</v>
      </c>
      <c r="DA658" s="303">
        <f t="shared" si="349"/>
        <v>42658</v>
      </c>
      <c r="DB658" s="303">
        <f t="shared" si="349"/>
        <v>45231</v>
      </c>
      <c r="DC658" s="303">
        <f t="shared" si="349"/>
        <v>238940</v>
      </c>
      <c r="DD658" s="303">
        <f t="shared" si="349"/>
        <v>463750</v>
      </c>
      <c r="DE658" s="303">
        <f t="shared" si="349"/>
        <v>230167</v>
      </c>
      <c r="DF658" s="303">
        <f t="shared" si="349"/>
        <v>122741</v>
      </c>
      <c r="DG658" s="313">
        <f t="shared" si="349"/>
        <v>15160379</v>
      </c>
      <c r="DH658" s="313">
        <f t="shared" si="349"/>
        <v>171332</v>
      </c>
      <c r="DI658" s="303">
        <f t="shared" si="349"/>
        <v>76949</v>
      </c>
      <c r="DJ658" s="303">
        <f t="shared" si="349"/>
        <v>57326</v>
      </c>
      <c r="DK658" s="303">
        <f t="shared" si="349"/>
        <v>37057</v>
      </c>
      <c r="DL658" s="314">
        <f t="shared" si="349"/>
        <v>180281</v>
      </c>
      <c r="DM658" s="303">
        <f t="shared" si="349"/>
        <v>156930</v>
      </c>
      <c r="DN658" s="316">
        <f t="shared" si="349"/>
        <v>23351</v>
      </c>
      <c r="DO658" s="1"/>
      <c r="DP658" s="1"/>
      <c r="DQ658" s="1"/>
      <c r="DR658" s="1"/>
      <c r="DS658" s="1"/>
      <c r="DT658" s="1"/>
      <c r="DU658" s="1"/>
      <c r="DV658" s="1"/>
      <c r="DW658" s="1"/>
      <c r="DX658" s="1"/>
      <c r="DY658" s="1"/>
      <c r="DZ658" s="1"/>
      <c r="EA658" s="1"/>
      <c r="EB658" s="1"/>
    </row>
    <row r="659" spans="1:132" s="31" customFormat="1" ht="16.5" customHeight="1">
      <c r="A659" s="185" t="s">
        <v>238</v>
      </c>
      <c r="B659" s="320">
        <v>30.427945463699057</v>
      </c>
      <c r="C659" s="251">
        <v>31.864338448358403</v>
      </c>
      <c r="D659" s="286">
        <v>28.91458757183139</v>
      </c>
      <c r="E659" s="286">
        <v>30.294729542302356</v>
      </c>
      <c r="F659" s="286">
        <v>28.727924025324892</v>
      </c>
      <c r="G659" s="286">
        <v>30.491062945036273</v>
      </c>
      <c r="H659" s="286">
        <v>29.562715608339357</v>
      </c>
      <c r="I659" s="286">
        <v>29.405841684637828</v>
      </c>
      <c r="J659" s="286">
        <v>30.219053219641285</v>
      </c>
      <c r="K659" s="286">
        <v>30.276672115999716</v>
      </c>
      <c r="L659" s="286">
        <v>29.494156127501359</v>
      </c>
      <c r="M659" s="286">
        <v>33.093974399000935</v>
      </c>
      <c r="N659" s="321">
        <v>32.516477944904516</v>
      </c>
      <c r="O659" s="320">
        <v>30.834764384371077</v>
      </c>
      <c r="P659" s="251">
        <v>32.536189993039251</v>
      </c>
      <c r="Q659" s="286">
        <v>29.15766738660907</v>
      </c>
      <c r="R659" s="286">
        <v>30.993915718102421</v>
      </c>
      <c r="S659" s="286">
        <v>32.046500062165855</v>
      </c>
      <c r="T659" s="286">
        <v>30.824837278958583</v>
      </c>
      <c r="U659" s="286">
        <v>29.767880316348766</v>
      </c>
      <c r="V659" s="286">
        <v>31.844565283802773</v>
      </c>
      <c r="W659" s="321">
        <v>30.357474466109561</v>
      </c>
      <c r="X659" s="320">
        <v>29.692621105517393</v>
      </c>
      <c r="Y659" s="251">
        <v>30.872770201808937</v>
      </c>
      <c r="Z659" s="286">
        <v>29.506031351372354</v>
      </c>
      <c r="AA659" s="286">
        <v>30.143434005664403</v>
      </c>
      <c r="AB659" s="321">
        <v>28.24393793936391</v>
      </c>
      <c r="AC659" s="320">
        <v>31.428887220745967</v>
      </c>
      <c r="AD659" s="251">
        <v>31.526613374926889</v>
      </c>
      <c r="AE659" s="286">
        <v>30.418108419838525</v>
      </c>
      <c r="AF659" s="286">
        <v>30.939692924602962</v>
      </c>
      <c r="AG659" s="286">
        <v>31.197311913472241</v>
      </c>
      <c r="AH659" s="286">
        <v>30.736015352903546</v>
      </c>
      <c r="AI659" s="321">
        <v>32.656615457100067</v>
      </c>
      <c r="AJ659" s="320">
        <v>26.295931055181583</v>
      </c>
      <c r="AK659" s="251">
        <v>25.967800289435601</v>
      </c>
      <c r="AL659" s="321">
        <v>26.591668704654765</v>
      </c>
      <c r="AM659" s="320">
        <v>30.987045451676103</v>
      </c>
      <c r="AN659" s="251">
        <v>29.921088303640587</v>
      </c>
      <c r="AO659" s="286">
        <v>29.766339315949882</v>
      </c>
      <c r="AP659" s="286">
        <v>31.056462769739991</v>
      </c>
      <c r="AQ659" s="286">
        <v>30.627781681892714</v>
      </c>
      <c r="AR659" s="286">
        <v>30.795745782842037</v>
      </c>
      <c r="AS659" s="286">
        <v>32.601028655400441</v>
      </c>
      <c r="AT659" s="286">
        <v>30.612758612422986</v>
      </c>
      <c r="AU659" s="286">
        <v>31.575932394137716</v>
      </c>
      <c r="AV659" s="286">
        <v>30.703568965927193</v>
      </c>
      <c r="AW659" s="321">
        <v>32.017301838765377</v>
      </c>
      <c r="AX659" s="320">
        <v>28.894584513546434</v>
      </c>
      <c r="AY659" s="251">
        <v>30.032443690836995</v>
      </c>
      <c r="AZ659" s="286">
        <v>28.103241803913832</v>
      </c>
      <c r="BA659" s="286">
        <v>31.519458644839098</v>
      </c>
      <c r="BB659" s="286">
        <v>27.557364309378706</v>
      </c>
      <c r="BC659" s="321">
        <v>30.142626084399353</v>
      </c>
      <c r="BD659" s="320">
        <v>30.275578342395239</v>
      </c>
      <c r="BE659" s="251">
        <v>31.244859984838392</v>
      </c>
      <c r="BF659" s="286">
        <v>30.937841315604452</v>
      </c>
      <c r="BG659" s="286">
        <v>30.968012592733363</v>
      </c>
      <c r="BH659" s="286">
        <v>29.615852930643427</v>
      </c>
      <c r="BI659" s="286">
        <v>29.380387674429681</v>
      </c>
      <c r="BJ659" s="286">
        <v>27.603210770903601</v>
      </c>
      <c r="BK659" s="286">
        <v>31.230126701587697</v>
      </c>
      <c r="BL659" s="321">
        <v>30.384031749737368</v>
      </c>
      <c r="BM659" s="320">
        <v>31.239727903579258</v>
      </c>
      <c r="BN659" s="251">
        <v>29.196427731195239</v>
      </c>
      <c r="BO659" s="286">
        <v>33.974528782475808</v>
      </c>
      <c r="BP659" s="286">
        <v>31.644712172345805</v>
      </c>
      <c r="BQ659" s="286">
        <v>29.219900796633098</v>
      </c>
      <c r="BR659" s="321">
        <v>31.218859150251138</v>
      </c>
      <c r="BS659" s="320">
        <v>30.829370907310739</v>
      </c>
      <c r="BT659" s="251">
        <v>30.202476572958503</v>
      </c>
      <c r="BU659" s="286">
        <v>30.884906242765648</v>
      </c>
      <c r="BV659" s="286">
        <v>30.513389049974414</v>
      </c>
      <c r="BW659" s="286">
        <v>29.408325537885876</v>
      </c>
      <c r="BX659" s="286">
        <v>31.193917286173832</v>
      </c>
      <c r="BY659" s="286">
        <v>31.211992112833236</v>
      </c>
      <c r="BZ659" s="286">
        <v>30.518596123624935</v>
      </c>
      <c r="CA659" s="286">
        <v>31.564051722676972</v>
      </c>
      <c r="CB659" s="286">
        <v>30.060915700530554</v>
      </c>
      <c r="CC659" s="286">
        <v>31.415395744167824</v>
      </c>
      <c r="CD659" s="286">
        <v>31.025484793896364</v>
      </c>
      <c r="CE659" s="321">
        <v>30.392022740055026</v>
      </c>
      <c r="CF659" s="320">
        <v>29.607667580095885</v>
      </c>
      <c r="CG659" s="251">
        <v>29.629240993354323</v>
      </c>
      <c r="CH659" s="286">
        <v>29.062176780778948</v>
      </c>
      <c r="CI659" s="286">
        <v>29.911584265608081</v>
      </c>
      <c r="CJ659" s="286">
        <v>30.191680860445615</v>
      </c>
      <c r="CK659" s="286">
        <v>29.164769104654344</v>
      </c>
      <c r="CL659" s="286">
        <v>30.388588293162815</v>
      </c>
      <c r="CM659" s="286">
        <v>29.166853002996291</v>
      </c>
      <c r="CN659" s="286">
        <v>31.684349300018834</v>
      </c>
      <c r="CO659" s="286">
        <v>31.325386689371364</v>
      </c>
      <c r="CP659" s="286">
        <v>29.076915629991774</v>
      </c>
      <c r="CQ659" s="286">
        <v>30.383256994647095</v>
      </c>
      <c r="CR659" s="286">
        <v>30.133164600650002</v>
      </c>
      <c r="CS659" s="321">
        <v>28.307859078590784</v>
      </c>
      <c r="CT659" s="320">
        <v>28.887415251249383</v>
      </c>
      <c r="CU659" s="251">
        <v>29.379269663369179</v>
      </c>
      <c r="CV659" s="286">
        <v>28.285578888550955</v>
      </c>
      <c r="CW659" s="286">
        <v>27.893074119076548</v>
      </c>
      <c r="CX659" s="286">
        <v>29.006902647417821</v>
      </c>
      <c r="CY659" s="321">
        <v>28.987036863653</v>
      </c>
      <c r="CZ659" s="320">
        <v>30.889033816783147</v>
      </c>
      <c r="DA659" s="251">
        <v>32.611239260522176</v>
      </c>
      <c r="DB659" s="286">
        <v>33.969668045391877</v>
      </c>
      <c r="DC659" s="286">
        <v>31.97857878915698</v>
      </c>
      <c r="DD659" s="286">
        <v>29.515696956927428</v>
      </c>
      <c r="DE659" s="286">
        <v>31.794179737153033</v>
      </c>
      <c r="DF659" s="321">
        <v>29.805702925436616</v>
      </c>
      <c r="DG659" s="320">
        <v>30.262385108135575</v>
      </c>
      <c r="DH659" s="320">
        <v>31.449207977938819</v>
      </c>
      <c r="DI659" s="251">
        <v>31.453419655300159</v>
      </c>
      <c r="DJ659" s="286">
        <v>31.457895964543969</v>
      </c>
      <c r="DK659" s="321">
        <v>31.424941438043437</v>
      </c>
      <c r="DL659" s="366">
        <v>27.794834145364746</v>
      </c>
      <c r="DM659" s="251">
        <v>29.442429075772459</v>
      </c>
      <c r="DN659" s="321">
        <v>17.85483776330458</v>
      </c>
    </row>
    <row r="660" spans="1:132" s="31" customFormat="1" ht="16.5" customHeight="1">
      <c r="A660" s="185" t="s">
        <v>158</v>
      </c>
      <c r="B660" s="320">
        <f t="shared" ref="B660:AG660" si="351">B658/B8*100</f>
        <v>26.429080248020188</v>
      </c>
      <c r="C660" s="251">
        <f t="shared" si="351"/>
        <v>27.239571533869185</v>
      </c>
      <c r="D660" s="286">
        <f t="shared" si="351"/>
        <v>24.316345691951614</v>
      </c>
      <c r="E660" s="286">
        <f t="shared" si="351"/>
        <v>27.497654711389714</v>
      </c>
      <c r="F660" s="286">
        <f t="shared" si="351"/>
        <v>26.010169861220927</v>
      </c>
      <c r="G660" s="286">
        <f t="shared" si="351"/>
        <v>25.523548643633472</v>
      </c>
      <c r="H660" s="286">
        <f t="shared" si="351"/>
        <v>27.405106066316659</v>
      </c>
      <c r="I660" s="286">
        <f t="shared" si="351"/>
        <v>25.368556276557197</v>
      </c>
      <c r="J660" s="286">
        <f t="shared" si="351"/>
        <v>26.326369571638285</v>
      </c>
      <c r="K660" s="286">
        <f t="shared" si="351"/>
        <v>25.858176546722124</v>
      </c>
      <c r="L660" s="286">
        <f t="shared" si="351"/>
        <v>23.876090086361319</v>
      </c>
      <c r="M660" s="286">
        <f t="shared" si="351"/>
        <v>31.95354803608657</v>
      </c>
      <c r="N660" s="321">
        <f t="shared" si="351"/>
        <v>29.761515760769974</v>
      </c>
      <c r="O660" s="320">
        <f t="shared" si="351"/>
        <v>21.645007063068377</v>
      </c>
      <c r="P660" s="251">
        <f t="shared" si="351"/>
        <v>21.86830003783508</v>
      </c>
      <c r="Q660" s="286">
        <f t="shared" si="351"/>
        <v>22.812202097235463</v>
      </c>
      <c r="R660" s="286">
        <f t="shared" si="351"/>
        <v>26.165275838055997</v>
      </c>
      <c r="S660" s="286">
        <f t="shared" si="351"/>
        <v>21.391733278421533</v>
      </c>
      <c r="T660" s="286">
        <f t="shared" si="351"/>
        <v>19.340967006437769</v>
      </c>
      <c r="U660" s="286">
        <f t="shared" si="351"/>
        <v>20.368847961748035</v>
      </c>
      <c r="V660" s="286">
        <f t="shared" si="351"/>
        <v>20.179967417165763</v>
      </c>
      <c r="W660" s="321">
        <f t="shared" si="351"/>
        <v>20.921360893993739</v>
      </c>
      <c r="X660" s="320">
        <f t="shared" si="351"/>
        <v>29.429815391611818</v>
      </c>
      <c r="Y660" s="251">
        <f t="shared" si="351"/>
        <v>26.950087848195643</v>
      </c>
      <c r="Z660" s="286">
        <f t="shared" si="351"/>
        <v>28.423273856387414</v>
      </c>
      <c r="AA660" s="286">
        <f t="shared" si="351"/>
        <v>30.377529939887232</v>
      </c>
      <c r="AB660" s="321">
        <f t="shared" si="351"/>
        <v>31.340443326334672</v>
      </c>
      <c r="AC660" s="320">
        <f t="shared" si="351"/>
        <v>24.848924538350342</v>
      </c>
      <c r="AD660" s="251">
        <f t="shared" si="351"/>
        <v>22.780399693284011</v>
      </c>
      <c r="AE660" s="286">
        <f t="shared" si="351"/>
        <v>24.616792021531541</v>
      </c>
      <c r="AF660" s="286">
        <f t="shared" si="351"/>
        <v>23.07217413161295</v>
      </c>
      <c r="AG660" s="286">
        <f t="shared" si="351"/>
        <v>24.948097344839251</v>
      </c>
      <c r="AH660" s="286">
        <f t="shared" ref="AH660:BM660" si="352">AH658/AH8*100</f>
        <v>24.763583955903105</v>
      </c>
      <c r="AI660" s="321">
        <f t="shared" si="352"/>
        <v>26.520108265492841</v>
      </c>
      <c r="AJ660" s="320">
        <f t="shared" si="352"/>
        <v>20.614117785244236</v>
      </c>
      <c r="AK660" s="251">
        <f t="shared" si="352"/>
        <v>22.340270510154067</v>
      </c>
      <c r="AL660" s="321">
        <f t="shared" si="352"/>
        <v>19.103780419248089</v>
      </c>
      <c r="AM660" s="320">
        <f t="shared" si="352"/>
        <v>22.989736702187972</v>
      </c>
      <c r="AN660" s="251">
        <f t="shared" si="352"/>
        <v>20.215475514308473</v>
      </c>
      <c r="AO660" s="286">
        <f t="shared" si="352"/>
        <v>19.353369170495515</v>
      </c>
      <c r="AP660" s="286">
        <f t="shared" si="352"/>
        <v>21.212418169123271</v>
      </c>
      <c r="AQ660" s="286">
        <f t="shared" si="352"/>
        <v>21.86657066105403</v>
      </c>
      <c r="AR660" s="286">
        <f t="shared" si="352"/>
        <v>22.655717231803205</v>
      </c>
      <c r="AS660" s="286">
        <f t="shared" si="352"/>
        <v>24.811476052363407</v>
      </c>
      <c r="AT660" s="286">
        <f t="shared" si="352"/>
        <v>23.178817436125712</v>
      </c>
      <c r="AU660" s="286">
        <f t="shared" si="352"/>
        <v>25.075951129051809</v>
      </c>
      <c r="AV660" s="286">
        <f t="shared" si="352"/>
        <v>23.904854131655327</v>
      </c>
      <c r="AW660" s="321">
        <f t="shared" si="352"/>
        <v>22.428668178204411</v>
      </c>
      <c r="AX660" s="320">
        <f t="shared" si="352"/>
        <v>21.697500930497508</v>
      </c>
      <c r="AY660" s="251">
        <f t="shared" si="352"/>
        <v>18.949444910006452</v>
      </c>
      <c r="AZ660" s="286">
        <f t="shared" si="352"/>
        <v>22.320486338173879</v>
      </c>
      <c r="BA660" s="286">
        <f t="shared" si="352"/>
        <v>23.727425010499996</v>
      </c>
      <c r="BB660" s="286">
        <f t="shared" si="352"/>
        <v>20.278817967935456</v>
      </c>
      <c r="BC660" s="321">
        <f t="shared" si="352"/>
        <v>22.1842830279442</v>
      </c>
      <c r="BD660" s="320">
        <f t="shared" si="352"/>
        <v>20.078571337017785</v>
      </c>
      <c r="BE660" s="251">
        <f t="shared" si="352"/>
        <v>14.900137514963408</v>
      </c>
      <c r="BF660" s="286">
        <f t="shared" si="352"/>
        <v>21.943260435125239</v>
      </c>
      <c r="BG660" s="286">
        <f t="shared" si="352"/>
        <v>28.05601142964067</v>
      </c>
      <c r="BH660" s="286">
        <f t="shared" si="352"/>
        <v>24.331346465085065</v>
      </c>
      <c r="BI660" s="286">
        <f t="shared" si="352"/>
        <v>20.820141083249386</v>
      </c>
      <c r="BJ660" s="286">
        <f t="shared" si="352"/>
        <v>13.814499093542684</v>
      </c>
      <c r="BK660" s="286">
        <f t="shared" si="352"/>
        <v>19.845008803482347</v>
      </c>
      <c r="BL660" s="321">
        <f t="shared" si="352"/>
        <v>21.027684487006105</v>
      </c>
      <c r="BM660" s="320">
        <f t="shared" si="352"/>
        <v>21.662511004475629</v>
      </c>
      <c r="BN660" s="251">
        <f t="shared" ref="BN660:CS660" si="353">BN658/BN8*100</f>
        <v>21.86581839213418</v>
      </c>
      <c r="BO660" s="286">
        <f t="shared" si="353"/>
        <v>21.923832866245451</v>
      </c>
      <c r="BP660" s="286">
        <f t="shared" si="353"/>
        <v>25.032103210321033</v>
      </c>
      <c r="BQ660" s="286">
        <f t="shared" si="353"/>
        <v>21.126393211733408</v>
      </c>
      <c r="BR660" s="321">
        <f t="shared" si="353"/>
        <v>20.206807650879238</v>
      </c>
      <c r="BS660" s="320">
        <f t="shared" si="353"/>
        <v>25.361077899054983</v>
      </c>
      <c r="BT660" s="251">
        <f t="shared" si="353"/>
        <v>23.919608779299885</v>
      </c>
      <c r="BU660" s="286">
        <f t="shared" si="353"/>
        <v>22.456686824999686</v>
      </c>
      <c r="BV660" s="286">
        <f t="shared" si="353"/>
        <v>26.13218174990612</v>
      </c>
      <c r="BW660" s="286">
        <f t="shared" si="353"/>
        <v>24.270777836973895</v>
      </c>
      <c r="BX660" s="286">
        <f t="shared" si="353"/>
        <v>21.037947096789644</v>
      </c>
      <c r="BY660" s="286">
        <f t="shared" si="353"/>
        <v>25.019944365716682</v>
      </c>
      <c r="BZ660" s="286">
        <f t="shared" si="353"/>
        <v>31.07118116985702</v>
      </c>
      <c r="CA660" s="286">
        <f t="shared" si="353"/>
        <v>25.101081095662131</v>
      </c>
      <c r="CB660" s="286">
        <f t="shared" si="353"/>
        <v>27.400539649228001</v>
      </c>
      <c r="CC660" s="286">
        <f t="shared" si="353"/>
        <v>27.140326971815277</v>
      </c>
      <c r="CD660" s="286">
        <f t="shared" si="353"/>
        <v>25.141030593057064</v>
      </c>
      <c r="CE660" s="321">
        <f t="shared" si="353"/>
        <v>26.685520422238913</v>
      </c>
      <c r="CF660" s="320">
        <f t="shared" si="353"/>
        <v>24.031553042714428</v>
      </c>
      <c r="CG660" s="251">
        <f t="shared" si="353"/>
        <v>26.477706839709036</v>
      </c>
      <c r="CH660" s="286">
        <f t="shared" si="353"/>
        <v>21.855043440167393</v>
      </c>
      <c r="CI660" s="286">
        <f t="shared" si="353"/>
        <v>27.870959380501343</v>
      </c>
      <c r="CJ660" s="286">
        <f t="shared" si="353"/>
        <v>21.560357962727288</v>
      </c>
      <c r="CK660" s="286">
        <f t="shared" si="353"/>
        <v>25.346630749870702</v>
      </c>
      <c r="CL660" s="286">
        <f t="shared" si="353"/>
        <v>28.534319322097812</v>
      </c>
      <c r="CM660" s="286">
        <f t="shared" si="353"/>
        <v>20.641727444514832</v>
      </c>
      <c r="CN660" s="286">
        <f t="shared" si="353"/>
        <v>24.373338561518633</v>
      </c>
      <c r="CO660" s="286">
        <f t="shared" si="353"/>
        <v>37.00353449404372</v>
      </c>
      <c r="CP660" s="286">
        <f t="shared" si="353"/>
        <v>24.553473759746566</v>
      </c>
      <c r="CQ660" s="286">
        <f t="shared" si="353"/>
        <v>24.516062779194549</v>
      </c>
      <c r="CR660" s="286">
        <f t="shared" si="353"/>
        <v>25.23187035575593</v>
      </c>
      <c r="CS660" s="321">
        <f t="shared" si="353"/>
        <v>26.003067508913958</v>
      </c>
      <c r="CT660" s="320">
        <f t="shared" ref="CT660:DK660" si="354">CT658/CT8*100</f>
        <v>29.520678472866695</v>
      </c>
      <c r="CU660" s="251">
        <f t="shared" si="354"/>
        <v>31.165623897500478</v>
      </c>
      <c r="CV660" s="286">
        <f t="shared" si="354"/>
        <v>28.806923373218524</v>
      </c>
      <c r="CW660" s="286">
        <f t="shared" si="354"/>
        <v>32.598284488920662</v>
      </c>
      <c r="CX660" s="286">
        <f t="shared" si="354"/>
        <v>24.162652587591062</v>
      </c>
      <c r="CY660" s="321">
        <f t="shared" si="354"/>
        <v>30.236739948714153</v>
      </c>
      <c r="CZ660" s="320">
        <f t="shared" si="354"/>
        <v>23.000280391389367</v>
      </c>
      <c r="DA660" s="251">
        <f t="shared" si="354"/>
        <v>26.249461571595596</v>
      </c>
      <c r="DB660" s="286">
        <f t="shared" si="354"/>
        <v>32.300935513818466</v>
      </c>
      <c r="DC660" s="286">
        <f t="shared" si="354"/>
        <v>22.097148289676653</v>
      </c>
      <c r="DD660" s="286">
        <f t="shared" si="354"/>
        <v>23.182098571032949</v>
      </c>
      <c r="DE660" s="286">
        <f t="shared" si="354"/>
        <v>22.238250056763011</v>
      </c>
      <c r="DF660" s="321">
        <f t="shared" si="354"/>
        <v>22.22381154998687</v>
      </c>
      <c r="DG660" s="320">
        <f t="shared" si="354"/>
        <v>23.694727451646695</v>
      </c>
      <c r="DH660" s="320">
        <f t="shared" si="354"/>
        <v>16.592002076276028</v>
      </c>
      <c r="DI660" s="251">
        <f t="shared" si="354"/>
        <v>19.173163700331642</v>
      </c>
      <c r="DJ660" s="286">
        <f t="shared" si="354"/>
        <v>15.006845567658553</v>
      </c>
      <c r="DK660" s="321">
        <f t="shared" si="354"/>
        <v>14.865493697900369</v>
      </c>
      <c r="DL660" s="366" t="s">
        <v>413</v>
      </c>
      <c r="DM660" s="251">
        <f>DM658/DM8*100</f>
        <v>18.69696688088413</v>
      </c>
      <c r="DN660" s="321" t="s">
        <v>413</v>
      </c>
    </row>
    <row r="661" spans="1:132" s="31" customFormat="1" ht="16.5" customHeight="1">
      <c r="A661" s="172" t="s">
        <v>552</v>
      </c>
      <c r="B661" s="313"/>
      <c r="C661" s="303"/>
      <c r="D661" s="303"/>
      <c r="E661" s="303"/>
      <c r="F661" s="303"/>
      <c r="G661" s="303"/>
      <c r="H661" s="303"/>
      <c r="I661" s="303"/>
      <c r="J661" s="303"/>
      <c r="K661" s="303"/>
      <c r="L661" s="303"/>
      <c r="M661" s="303"/>
      <c r="N661" s="303"/>
      <c r="O661" s="313"/>
      <c r="P661" s="303"/>
      <c r="Q661" s="303"/>
      <c r="R661" s="303"/>
      <c r="S661" s="303"/>
      <c r="T661" s="303"/>
      <c r="U661" s="303"/>
      <c r="V661" s="303"/>
      <c r="W661" s="303"/>
      <c r="X661" s="313"/>
      <c r="Y661" s="303"/>
      <c r="Z661" s="303"/>
      <c r="AA661" s="303"/>
      <c r="AB661" s="303"/>
      <c r="AC661" s="313"/>
      <c r="AD661" s="303"/>
      <c r="AE661" s="303"/>
      <c r="AF661" s="303"/>
      <c r="AG661" s="303"/>
      <c r="AH661" s="303"/>
      <c r="AI661" s="303"/>
      <c r="AJ661" s="313"/>
      <c r="AK661" s="303"/>
      <c r="AL661" s="303"/>
      <c r="AM661" s="313"/>
      <c r="AN661" s="303"/>
      <c r="AO661" s="303"/>
      <c r="AP661" s="303"/>
      <c r="AQ661" s="303"/>
      <c r="AR661" s="303"/>
      <c r="AS661" s="303"/>
      <c r="AT661" s="303"/>
      <c r="AU661" s="303"/>
      <c r="AV661" s="303"/>
      <c r="AW661" s="303"/>
      <c r="AX661" s="313"/>
      <c r="AY661" s="303"/>
      <c r="AZ661" s="303"/>
      <c r="BA661" s="303"/>
      <c r="BB661" s="303"/>
      <c r="BC661" s="303"/>
      <c r="BD661" s="313"/>
      <c r="BE661" s="303"/>
      <c r="BF661" s="303"/>
      <c r="BG661" s="303"/>
      <c r="BH661" s="303"/>
      <c r="BI661" s="303"/>
      <c r="BJ661" s="303"/>
      <c r="BK661" s="303"/>
      <c r="BL661" s="303"/>
      <c r="BM661" s="313"/>
      <c r="BN661" s="303"/>
      <c r="BO661" s="303"/>
      <c r="BP661" s="303"/>
      <c r="BQ661" s="303"/>
      <c r="BR661" s="303"/>
      <c r="BS661" s="313"/>
      <c r="BT661" s="348"/>
      <c r="BU661" s="303"/>
      <c r="BV661" s="303"/>
      <c r="BW661" s="303"/>
      <c r="BX661" s="303"/>
      <c r="BY661" s="303"/>
      <c r="BZ661" s="303"/>
      <c r="CA661" s="303"/>
      <c r="CB661" s="303"/>
      <c r="CC661" s="303"/>
      <c r="CD661" s="303"/>
      <c r="CE661" s="303"/>
      <c r="CF661" s="313"/>
      <c r="CG661" s="303"/>
      <c r="CH661" s="303"/>
      <c r="CI661" s="303"/>
      <c r="CJ661" s="303"/>
      <c r="CK661" s="303"/>
      <c r="CL661" s="303"/>
      <c r="CM661" s="303"/>
      <c r="CN661" s="303"/>
      <c r="CO661" s="303"/>
      <c r="CP661" s="303"/>
      <c r="CQ661" s="303"/>
      <c r="CR661" s="303"/>
      <c r="CS661" s="303"/>
      <c r="CT661" s="313"/>
      <c r="CU661" s="303"/>
      <c r="CV661" s="303"/>
      <c r="CW661" s="303"/>
      <c r="CX661" s="303"/>
      <c r="CY661" s="303"/>
      <c r="CZ661" s="313"/>
      <c r="DA661" s="303"/>
      <c r="DB661" s="303"/>
      <c r="DC661" s="303"/>
      <c r="DD661" s="303"/>
      <c r="DE661" s="303"/>
      <c r="DF661" s="303"/>
      <c r="DG661" s="313"/>
      <c r="DH661" s="313"/>
      <c r="DI661" s="303"/>
      <c r="DJ661" s="303"/>
      <c r="DK661" s="303"/>
      <c r="DL661" s="314"/>
      <c r="DM661" s="303"/>
      <c r="DN661" s="316"/>
      <c r="DO661" s="97"/>
      <c r="DP661" s="32"/>
      <c r="DQ661" s="32"/>
      <c r="DR661" s="32"/>
      <c r="DS661" s="32"/>
      <c r="DT661" s="32"/>
      <c r="DU661" s="32"/>
      <c r="DV661" s="32"/>
      <c r="DW661" s="32"/>
    </row>
    <row r="662" spans="1:132" s="32" customFormat="1" ht="16.5" customHeight="1">
      <c r="A662" s="188" t="s">
        <v>590</v>
      </c>
      <c r="B662" s="313">
        <v>152</v>
      </c>
      <c r="C662" s="315" t="s">
        <v>413</v>
      </c>
      <c r="D662" s="315" t="s">
        <v>413</v>
      </c>
      <c r="E662" s="315" t="s">
        <v>413</v>
      </c>
      <c r="F662" s="315" t="s">
        <v>413</v>
      </c>
      <c r="G662" s="315" t="s">
        <v>413</v>
      </c>
      <c r="H662" s="315" t="s">
        <v>413</v>
      </c>
      <c r="I662" s="315" t="s">
        <v>413</v>
      </c>
      <c r="J662" s="315" t="s">
        <v>413</v>
      </c>
      <c r="K662" s="315" t="s">
        <v>413</v>
      </c>
      <c r="L662" s="315" t="s">
        <v>413</v>
      </c>
      <c r="M662" s="315" t="s">
        <v>413</v>
      </c>
      <c r="N662" s="315" t="s">
        <v>413</v>
      </c>
      <c r="O662" s="313">
        <v>44</v>
      </c>
      <c r="P662" s="315" t="s">
        <v>413</v>
      </c>
      <c r="Q662" s="315" t="s">
        <v>413</v>
      </c>
      <c r="R662" s="315" t="s">
        <v>413</v>
      </c>
      <c r="S662" s="315" t="s">
        <v>413</v>
      </c>
      <c r="T662" s="315" t="s">
        <v>413</v>
      </c>
      <c r="U662" s="315" t="s">
        <v>413</v>
      </c>
      <c r="V662" s="315" t="s">
        <v>413</v>
      </c>
      <c r="W662" s="315" t="s">
        <v>413</v>
      </c>
      <c r="X662" s="313">
        <v>56</v>
      </c>
      <c r="Y662" s="315" t="s">
        <v>413</v>
      </c>
      <c r="Z662" s="315" t="s">
        <v>413</v>
      </c>
      <c r="AA662" s="315" t="s">
        <v>413</v>
      </c>
      <c r="AB662" s="315" t="s">
        <v>413</v>
      </c>
      <c r="AC662" s="313">
        <v>36</v>
      </c>
      <c r="AD662" s="315" t="s">
        <v>413</v>
      </c>
      <c r="AE662" s="315" t="s">
        <v>413</v>
      </c>
      <c r="AF662" s="315" t="s">
        <v>413</v>
      </c>
      <c r="AG662" s="315" t="s">
        <v>413</v>
      </c>
      <c r="AH662" s="315" t="s">
        <v>413</v>
      </c>
      <c r="AI662" s="315" t="s">
        <v>413</v>
      </c>
      <c r="AJ662" s="313">
        <v>5</v>
      </c>
      <c r="AK662" s="315" t="s">
        <v>413</v>
      </c>
      <c r="AL662" s="315" t="s">
        <v>413</v>
      </c>
      <c r="AM662" s="313">
        <v>73</v>
      </c>
      <c r="AN662" s="315" t="s">
        <v>413</v>
      </c>
      <c r="AO662" s="315" t="s">
        <v>413</v>
      </c>
      <c r="AP662" s="315" t="s">
        <v>413</v>
      </c>
      <c r="AQ662" s="315" t="s">
        <v>413</v>
      </c>
      <c r="AR662" s="315" t="s">
        <v>413</v>
      </c>
      <c r="AS662" s="315" t="s">
        <v>413</v>
      </c>
      <c r="AT662" s="315" t="s">
        <v>413</v>
      </c>
      <c r="AU662" s="315" t="s">
        <v>413</v>
      </c>
      <c r="AV662" s="315" t="s">
        <v>413</v>
      </c>
      <c r="AW662" s="315" t="s">
        <v>413</v>
      </c>
      <c r="AX662" s="313">
        <v>47</v>
      </c>
      <c r="AY662" s="315" t="s">
        <v>413</v>
      </c>
      <c r="AZ662" s="315" t="s">
        <v>413</v>
      </c>
      <c r="BA662" s="315" t="s">
        <v>413</v>
      </c>
      <c r="BB662" s="315" t="s">
        <v>413</v>
      </c>
      <c r="BC662" s="315" t="s">
        <v>413</v>
      </c>
      <c r="BD662" s="313">
        <v>355</v>
      </c>
      <c r="BE662" s="315" t="s">
        <v>413</v>
      </c>
      <c r="BF662" s="315" t="s">
        <v>413</v>
      </c>
      <c r="BG662" s="315" t="s">
        <v>413</v>
      </c>
      <c r="BH662" s="315" t="s">
        <v>413</v>
      </c>
      <c r="BI662" s="315" t="s">
        <v>413</v>
      </c>
      <c r="BJ662" s="315" t="s">
        <v>413</v>
      </c>
      <c r="BK662" s="315" t="s">
        <v>413</v>
      </c>
      <c r="BL662" s="315" t="s">
        <v>413</v>
      </c>
      <c r="BM662" s="313">
        <v>35</v>
      </c>
      <c r="BN662" s="315" t="s">
        <v>413</v>
      </c>
      <c r="BO662" s="315" t="s">
        <v>413</v>
      </c>
      <c r="BP662" s="315" t="s">
        <v>413</v>
      </c>
      <c r="BQ662" s="315" t="s">
        <v>413</v>
      </c>
      <c r="BR662" s="315" t="s">
        <v>413</v>
      </c>
      <c r="BS662" s="313">
        <v>116</v>
      </c>
      <c r="BT662" s="315" t="s">
        <v>413</v>
      </c>
      <c r="BU662" s="315" t="s">
        <v>413</v>
      </c>
      <c r="BV662" s="315" t="s">
        <v>413</v>
      </c>
      <c r="BW662" s="315" t="s">
        <v>413</v>
      </c>
      <c r="BX662" s="315" t="s">
        <v>413</v>
      </c>
      <c r="BY662" s="315" t="s">
        <v>413</v>
      </c>
      <c r="BZ662" s="315" t="s">
        <v>413</v>
      </c>
      <c r="CA662" s="315" t="s">
        <v>413</v>
      </c>
      <c r="CB662" s="315" t="s">
        <v>413</v>
      </c>
      <c r="CC662" s="315" t="s">
        <v>413</v>
      </c>
      <c r="CD662" s="315" t="s">
        <v>413</v>
      </c>
      <c r="CE662" s="315" t="s">
        <v>413</v>
      </c>
      <c r="CF662" s="313">
        <v>119</v>
      </c>
      <c r="CG662" s="315" t="s">
        <v>413</v>
      </c>
      <c r="CH662" s="315" t="s">
        <v>413</v>
      </c>
      <c r="CI662" s="315" t="s">
        <v>413</v>
      </c>
      <c r="CJ662" s="315" t="s">
        <v>413</v>
      </c>
      <c r="CK662" s="315" t="s">
        <v>413</v>
      </c>
      <c r="CL662" s="315" t="s">
        <v>413</v>
      </c>
      <c r="CM662" s="315" t="s">
        <v>413</v>
      </c>
      <c r="CN662" s="315" t="s">
        <v>413</v>
      </c>
      <c r="CO662" s="315" t="s">
        <v>413</v>
      </c>
      <c r="CP662" s="315" t="s">
        <v>413</v>
      </c>
      <c r="CQ662" s="315" t="s">
        <v>413</v>
      </c>
      <c r="CR662" s="315" t="s">
        <v>413</v>
      </c>
      <c r="CS662" s="315" t="s">
        <v>413</v>
      </c>
      <c r="CT662" s="313">
        <v>40</v>
      </c>
      <c r="CU662" s="315" t="s">
        <v>413</v>
      </c>
      <c r="CV662" s="315" t="s">
        <v>413</v>
      </c>
      <c r="CW662" s="315" t="s">
        <v>413</v>
      </c>
      <c r="CX662" s="315" t="s">
        <v>413</v>
      </c>
      <c r="CY662" s="315" t="s">
        <v>413</v>
      </c>
      <c r="CZ662" s="313">
        <v>81</v>
      </c>
      <c r="DA662" s="315" t="s">
        <v>413</v>
      </c>
      <c r="DB662" s="315" t="s">
        <v>413</v>
      </c>
      <c r="DC662" s="315" t="s">
        <v>413</v>
      </c>
      <c r="DD662" s="315" t="s">
        <v>413</v>
      </c>
      <c r="DE662" s="315" t="s">
        <v>413</v>
      </c>
      <c r="DF662" s="315" t="s">
        <v>413</v>
      </c>
      <c r="DG662" s="313">
        <f>AM662+BS662+B662+O662+X662+AC662+AJ662+BD662+CF662+AX662+BM662+CT662+CZ662</f>
        <v>1159</v>
      </c>
      <c r="DH662" s="313">
        <f>SUM(DI662:DK662)</f>
        <v>19</v>
      </c>
      <c r="DI662" s="303">
        <v>11</v>
      </c>
      <c r="DJ662" s="303">
        <v>6</v>
      </c>
      <c r="DK662" s="303">
        <v>2</v>
      </c>
      <c r="DL662" s="314" t="s">
        <v>413</v>
      </c>
      <c r="DM662" s="303">
        <v>10</v>
      </c>
      <c r="DN662" s="316" t="s">
        <v>413</v>
      </c>
      <c r="DO662" s="97"/>
    </row>
    <row r="663" spans="1:132" s="32" customFormat="1" ht="16.5" customHeight="1">
      <c r="A663" s="189" t="s">
        <v>61</v>
      </c>
      <c r="B663" s="313">
        <v>133</v>
      </c>
      <c r="C663" s="315" t="s">
        <v>413</v>
      </c>
      <c r="D663" s="315" t="s">
        <v>413</v>
      </c>
      <c r="E663" s="315" t="s">
        <v>413</v>
      </c>
      <c r="F663" s="315" t="s">
        <v>413</v>
      </c>
      <c r="G663" s="315" t="s">
        <v>413</v>
      </c>
      <c r="H663" s="315" t="s">
        <v>413</v>
      </c>
      <c r="I663" s="315" t="s">
        <v>413</v>
      </c>
      <c r="J663" s="315" t="s">
        <v>413</v>
      </c>
      <c r="K663" s="315" t="s">
        <v>413</v>
      </c>
      <c r="L663" s="315" t="s">
        <v>413</v>
      </c>
      <c r="M663" s="315" t="s">
        <v>413</v>
      </c>
      <c r="N663" s="315" t="s">
        <v>413</v>
      </c>
      <c r="O663" s="313">
        <v>34</v>
      </c>
      <c r="P663" s="315" t="s">
        <v>413</v>
      </c>
      <c r="Q663" s="315" t="s">
        <v>413</v>
      </c>
      <c r="R663" s="315" t="s">
        <v>413</v>
      </c>
      <c r="S663" s="315" t="s">
        <v>413</v>
      </c>
      <c r="T663" s="315" t="s">
        <v>413</v>
      </c>
      <c r="U663" s="315" t="s">
        <v>413</v>
      </c>
      <c r="V663" s="315" t="s">
        <v>413</v>
      </c>
      <c r="W663" s="315" t="s">
        <v>413</v>
      </c>
      <c r="X663" s="313">
        <v>41</v>
      </c>
      <c r="Y663" s="315" t="s">
        <v>413</v>
      </c>
      <c r="Z663" s="315" t="s">
        <v>413</v>
      </c>
      <c r="AA663" s="315" t="s">
        <v>413</v>
      </c>
      <c r="AB663" s="315" t="s">
        <v>413</v>
      </c>
      <c r="AC663" s="313">
        <v>25</v>
      </c>
      <c r="AD663" s="315" t="s">
        <v>413</v>
      </c>
      <c r="AE663" s="315" t="s">
        <v>413</v>
      </c>
      <c r="AF663" s="315" t="s">
        <v>413</v>
      </c>
      <c r="AG663" s="315" t="s">
        <v>413</v>
      </c>
      <c r="AH663" s="315" t="s">
        <v>413</v>
      </c>
      <c r="AI663" s="315" t="s">
        <v>413</v>
      </c>
      <c r="AJ663" s="313">
        <v>4</v>
      </c>
      <c r="AK663" s="315" t="s">
        <v>413</v>
      </c>
      <c r="AL663" s="315" t="s">
        <v>413</v>
      </c>
      <c r="AM663" s="313">
        <v>62</v>
      </c>
      <c r="AN663" s="315" t="s">
        <v>413</v>
      </c>
      <c r="AO663" s="315" t="s">
        <v>413</v>
      </c>
      <c r="AP663" s="315" t="s">
        <v>413</v>
      </c>
      <c r="AQ663" s="315" t="s">
        <v>413</v>
      </c>
      <c r="AR663" s="315" t="s">
        <v>413</v>
      </c>
      <c r="AS663" s="315" t="s">
        <v>413</v>
      </c>
      <c r="AT663" s="315" t="s">
        <v>413</v>
      </c>
      <c r="AU663" s="315" t="s">
        <v>413</v>
      </c>
      <c r="AV663" s="315" t="s">
        <v>413</v>
      </c>
      <c r="AW663" s="315" t="s">
        <v>413</v>
      </c>
      <c r="AX663" s="313">
        <v>39</v>
      </c>
      <c r="AY663" s="315" t="s">
        <v>413</v>
      </c>
      <c r="AZ663" s="315" t="s">
        <v>413</v>
      </c>
      <c r="BA663" s="315" t="s">
        <v>413</v>
      </c>
      <c r="BB663" s="315" t="s">
        <v>413</v>
      </c>
      <c r="BC663" s="315" t="s">
        <v>413</v>
      </c>
      <c r="BD663" s="313">
        <v>272</v>
      </c>
      <c r="BE663" s="315" t="s">
        <v>413</v>
      </c>
      <c r="BF663" s="315" t="s">
        <v>413</v>
      </c>
      <c r="BG663" s="315" t="s">
        <v>413</v>
      </c>
      <c r="BH663" s="315" t="s">
        <v>413</v>
      </c>
      <c r="BI663" s="315" t="s">
        <v>413</v>
      </c>
      <c r="BJ663" s="315" t="s">
        <v>413</v>
      </c>
      <c r="BK663" s="315" t="s">
        <v>413</v>
      </c>
      <c r="BL663" s="315" t="s">
        <v>413</v>
      </c>
      <c r="BM663" s="313">
        <v>30</v>
      </c>
      <c r="BN663" s="315" t="s">
        <v>413</v>
      </c>
      <c r="BO663" s="315" t="s">
        <v>413</v>
      </c>
      <c r="BP663" s="315" t="s">
        <v>413</v>
      </c>
      <c r="BQ663" s="315" t="s">
        <v>413</v>
      </c>
      <c r="BR663" s="315" t="s">
        <v>413</v>
      </c>
      <c r="BS663" s="313">
        <v>97</v>
      </c>
      <c r="BT663" s="315" t="s">
        <v>413</v>
      </c>
      <c r="BU663" s="315" t="s">
        <v>413</v>
      </c>
      <c r="BV663" s="315" t="s">
        <v>413</v>
      </c>
      <c r="BW663" s="315" t="s">
        <v>413</v>
      </c>
      <c r="BX663" s="315" t="s">
        <v>413</v>
      </c>
      <c r="BY663" s="315" t="s">
        <v>413</v>
      </c>
      <c r="BZ663" s="315" t="s">
        <v>413</v>
      </c>
      <c r="CA663" s="315" t="s">
        <v>413</v>
      </c>
      <c r="CB663" s="315" t="s">
        <v>413</v>
      </c>
      <c r="CC663" s="315" t="s">
        <v>413</v>
      </c>
      <c r="CD663" s="315" t="s">
        <v>413</v>
      </c>
      <c r="CE663" s="315" t="s">
        <v>413</v>
      </c>
      <c r="CF663" s="313">
        <v>90</v>
      </c>
      <c r="CG663" s="315" t="s">
        <v>413</v>
      </c>
      <c r="CH663" s="315" t="s">
        <v>413</v>
      </c>
      <c r="CI663" s="315" t="s">
        <v>413</v>
      </c>
      <c r="CJ663" s="315" t="s">
        <v>413</v>
      </c>
      <c r="CK663" s="315" t="s">
        <v>413</v>
      </c>
      <c r="CL663" s="315" t="s">
        <v>413</v>
      </c>
      <c r="CM663" s="315" t="s">
        <v>413</v>
      </c>
      <c r="CN663" s="315" t="s">
        <v>413</v>
      </c>
      <c r="CO663" s="315" t="s">
        <v>413</v>
      </c>
      <c r="CP663" s="315" t="s">
        <v>413</v>
      </c>
      <c r="CQ663" s="315" t="s">
        <v>413</v>
      </c>
      <c r="CR663" s="315" t="s">
        <v>413</v>
      </c>
      <c r="CS663" s="315" t="s">
        <v>413</v>
      </c>
      <c r="CT663" s="313">
        <v>37</v>
      </c>
      <c r="CU663" s="315" t="s">
        <v>413</v>
      </c>
      <c r="CV663" s="315" t="s">
        <v>413</v>
      </c>
      <c r="CW663" s="315" t="s">
        <v>413</v>
      </c>
      <c r="CX663" s="315" t="s">
        <v>413</v>
      </c>
      <c r="CY663" s="315" t="s">
        <v>413</v>
      </c>
      <c r="CZ663" s="313">
        <v>64</v>
      </c>
      <c r="DA663" s="315" t="s">
        <v>413</v>
      </c>
      <c r="DB663" s="315" t="s">
        <v>413</v>
      </c>
      <c r="DC663" s="315" t="s">
        <v>413</v>
      </c>
      <c r="DD663" s="315" t="s">
        <v>413</v>
      </c>
      <c r="DE663" s="315" t="s">
        <v>413</v>
      </c>
      <c r="DF663" s="315" t="s">
        <v>413</v>
      </c>
      <c r="DG663" s="313">
        <f>AM663+BS663+B663+O663+X663+AC663+AJ663+BD663+CF663+AX663+BM663+CT663+CZ663</f>
        <v>928</v>
      </c>
      <c r="DH663" s="313">
        <f>SUM(DI663:DK663)</f>
        <v>16</v>
      </c>
      <c r="DI663" s="303">
        <v>10</v>
      </c>
      <c r="DJ663" s="303">
        <v>5</v>
      </c>
      <c r="DK663" s="303">
        <v>1</v>
      </c>
      <c r="DL663" s="314" t="s">
        <v>413</v>
      </c>
      <c r="DM663" s="303">
        <v>10</v>
      </c>
      <c r="DN663" s="316" t="s">
        <v>413</v>
      </c>
      <c r="DO663" s="97"/>
    </row>
    <row r="664" spans="1:132" s="32" customFormat="1" ht="16.5" customHeight="1">
      <c r="A664" s="190" t="s">
        <v>62</v>
      </c>
      <c r="B664" s="354">
        <v>19</v>
      </c>
      <c r="C664" s="360" t="s">
        <v>413</v>
      </c>
      <c r="D664" s="360" t="s">
        <v>413</v>
      </c>
      <c r="E664" s="360" t="s">
        <v>413</v>
      </c>
      <c r="F664" s="360" t="s">
        <v>413</v>
      </c>
      <c r="G664" s="360" t="s">
        <v>413</v>
      </c>
      <c r="H664" s="360" t="s">
        <v>413</v>
      </c>
      <c r="I664" s="360" t="s">
        <v>413</v>
      </c>
      <c r="J664" s="360" t="s">
        <v>413</v>
      </c>
      <c r="K664" s="360" t="s">
        <v>413</v>
      </c>
      <c r="L664" s="360" t="s">
        <v>413</v>
      </c>
      <c r="M664" s="360" t="s">
        <v>413</v>
      </c>
      <c r="N664" s="360" t="s">
        <v>413</v>
      </c>
      <c r="O664" s="354">
        <v>10</v>
      </c>
      <c r="P664" s="360" t="s">
        <v>413</v>
      </c>
      <c r="Q664" s="360" t="s">
        <v>413</v>
      </c>
      <c r="R664" s="360" t="s">
        <v>413</v>
      </c>
      <c r="S664" s="360" t="s">
        <v>413</v>
      </c>
      <c r="T664" s="360" t="s">
        <v>413</v>
      </c>
      <c r="U664" s="360" t="s">
        <v>413</v>
      </c>
      <c r="V664" s="360" t="s">
        <v>413</v>
      </c>
      <c r="W664" s="360" t="s">
        <v>413</v>
      </c>
      <c r="X664" s="354">
        <v>15</v>
      </c>
      <c r="Y664" s="360" t="s">
        <v>413</v>
      </c>
      <c r="Z664" s="360" t="s">
        <v>413</v>
      </c>
      <c r="AA664" s="360" t="s">
        <v>413</v>
      </c>
      <c r="AB664" s="360" t="s">
        <v>413</v>
      </c>
      <c r="AC664" s="354">
        <v>11</v>
      </c>
      <c r="AD664" s="360" t="s">
        <v>413</v>
      </c>
      <c r="AE664" s="360" t="s">
        <v>413</v>
      </c>
      <c r="AF664" s="360" t="s">
        <v>413</v>
      </c>
      <c r="AG664" s="360" t="s">
        <v>413</v>
      </c>
      <c r="AH664" s="360" t="s">
        <v>413</v>
      </c>
      <c r="AI664" s="360" t="s">
        <v>413</v>
      </c>
      <c r="AJ664" s="354">
        <v>1</v>
      </c>
      <c r="AK664" s="360" t="s">
        <v>413</v>
      </c>
      <c r="AL664" s="360" t="s">
        <v>413</v>
      </c>
      <c r="AM664" s="354">
        <v>11</v>
      </c>
      <c r="AN664" s="360" t="s">
        <v>413</v>
      </c>
      <c r="AO664" s="360" t="s">
        <v>413</v>
      </c>
      <c r="AP664" s="360" t="s">
        <v>413</v>
      </c>
      <c r="AQ664" s="360" t="s">
        <v>413</v>
      </c>
      <c r="AR664" s="360" t="s">
        <v>413</v>
      </c>
      <c r="AS664" s="360" t="s">
        <v>413</v>
      </c>
      <c r="AT664" s="360" t="s">
        <v>413</v>
      </c>
      <c r="AU664" s="360" t="s">
        <v>413</v>
      </c>
      <c r="AV664" s="360" t="s">
        <v>413</v>
      </c>
      <c r="AW664" s="360" t="s">
        <v>413</v>
      </c>
      <c r="AX664" s="354">
        <v>8</v>
      </c>
      <c r="AY664" s="360" t="s">
        <v>413</v>
      </c>
      <c r="AZ664" s="360" t="s">
        <v>413</v>
      </c>
      <c r="BA664" s="360" t="s">
        <v>413</v>
      </c>
      <c r="BB664" s="360" t="s">
        <v>413</v>
      </c>
      <c r="BC664" s="360" t="s">
        <v>413</v>
      </c>
      <c r="BD664" s="354">
        <v>83</v>
      </c>
      <c r="BE664" s="360" t="s">
        <v>413</v>
      </c>
      <c r="BF664" s="360" t="s">
        <v>413</v>
      </c>
      <c r="BG664" s="360" t="s">
        <v>413</v>
      </c>
      <c r="BH664" s="360" t="s">
        <v>413</v>
      </c>
      <c r="BI664" s="360" t="s">
        <v>413</v>
      </c>
      <c r="BJ664" s="360" t="s">
        <v>413</v>
      </c>
      <c r="BK664" s="360" t="s">
        <v>413</v>
      </c>
      <c r="BL664" s="360" t="s">
        <v>413</v>
      </c>
      <c r="BM664" s="354">
        <v>5</v>
      </c>
      <c r="BN664" s="360" t="s">
        <v>413</v>
      </c>
      <c r="BO664" s="360" t="s">
        <v>413</v>
      </c>
      <c r="BP664" s="360" t="s">
        <v>413</v>
      </c>
      <c r="BQ664" s="360" t="s">
        <v>413</v>
      </c>
      <c r="BR664" s="360" t="s">
        <v>413</v>
      </c>
      <c r="BS664" s="354">
        <v>19</v>
      </c>
      <c r="BT664" s="360" t="s">
        <v>413</v>
      </c>
      <c r="BU664" s="360" t="s">
        <v>413</v>
      </c>
      <c r="BV664" s="360" t="s">
        <v>413</v>
      </c>
      <c r="BW664" s="360" t="s">
        <v>413</v>
      </c>
      <c r="BX664" s="360" t="s">
        <v>413</v>
      </c>
      <c r="BY664" s="360" t="s">
        <v>413</v>
      </c>
      <c r="BZ664" s="360" t="s">
        <v>413</v>
      </c>
      <c r="CA664" s="360" t="s">
        <v>413</v>
      </c>
      <c r="CB664" s="360" t="s">
        <v>413</v>
      </c>
      <c r="CC664" s="360" t="s">
        <v>413</v>
      </c>
      <c r="CD664" s="360" t="s">
        <v>413</v>
      </c>
      <c r="CE664" s="360" t="s">
        <v>413</v>
      </c>
      <c r="CF664" s="354">
        <v>29</v>
      </c>
      <c r="CG664" s="360" t="s">
        <v>413</v>
      </c>
      <c r="CH664" s="360" t="s">
        <v>413</v>
      </c>
      <c r="CI664" s="360" t="s">
        <v>413</v>
      </c>
      <c r="CJ664" s="360" t="s">
        <v>413</v>
      </c>
      <c r="CK664" s="360" t="s">
        <v>413</v>
      </c>
      <c r="CL664" s="360" t="s">
        <v>413</v>
      </c>
      <c r="CM664" s="360" t="s">
        <v>413</v>
      </c>
      <c r="CN664" s="360" t="s">
        <v>413</v>
      </c>
      <c r="CO664" s="360" t="s">
        <v>413</v>
      </c>
      <c r="CP664" s="360" t="s">
        <v>413</v>
      </c>
      <c r="CQ664" s="360" t="s">
        <v>413</v>
      </c>
      <c r="CR664" s="360" t="s">
        <v>413</v>
      </c>
      <c r="CS664" s="360" t="s">
        <v>413</v>
      </c>
      <c r="CT664" s="354">
        <v>3</v>
      </c>
      <c r="CU664" s="360" t="s">
        <v>413</v>
      </c>
      <c r="CV664" s="360" t="s">
        <v>413</v>
      </c>
      <c r="CW664" s="360" t="s">
        <v>413</v>
      </c>
      <c r="CX664" s="360" t="s">
        <v>413</v>
      </c>
      <c r="CY664" s="360" t="s">
        <v>413</v>
      </c>
      <c r="CZ664" s="354">
        <v>17</v>
      </c>
      <c r="DA664" s="360" t="s">
        <v>413</v>
      </c>
      <c r="DB664" s="360" t="s">
        <v>413</v>
      </c>
      <c r="DC664" s="360" t="s">
        <v>413</v>
      </c>
      <c r="DD664" s="360" t="s">
        <v>413</v>
      </c>
      <c r="DE664" s="360" t="s">
        <v>413</v>
      </c>
      <c r="DF664" s="360" t="s">
        <v>413</v>
      </c>
      <c r="DG664" s="354">
        <f>AM664+BS664+B664+O664+X664+AC664+AJ664+BD664+CF664+AX664+BM664+CT664+CZ664</f>
        <v>231</v>
      </c>
      <c r="DH664" s="354">
        <f>SUM(DI664:DK664)</f>
        <v>3</v>
      </c>
      <c r="DI664" s="355">
        <v>1</v>
      </c>
      <c r="DJ664" s="355">
        <v>1</v>
      </c>
      <c r="DK664" s="355">
        <v>1</v>
      </c>
      <c r="DL664" s="357" t="s">
        <v>413</v>
      </c>
      <c r="DM664" s="355">
        <v>0</v>
      </c>
      <c r="DN664" s="358" t="s">
        <v>413</v>
      </c>
      <c r="DO664" s="97"/>
    </row>
    <row r="665" spans="1:132" s="6" customFormat="1" ht="16.5" customHeight="1">
      <c r="A665" s="56" t="s">
        <v>493</v>
      </c>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c r="AK665" s="17"/>
      <c r="AL665" s="17"/>
      <c r="AM665" s="17"/>
      <c r="AN665" s="17"/>
      <c r="AO665" s="17"/>
      <c r="AP665" s="17"/>
      <c r="AQ665" s="17"/>
      <c r="AR665" s="17"/>
      <c r="AS665" s="17"/>
      <c r="AT665" s="17"/>
      <c r="AU665" s="17"/>
      <c r="AV665" s="17"/>
      <c r="AW665" s="17"/>
      <c r="AX665" s="17"/>
      <c r="AY665" s="17"/>
      <c r="AZ665" s="17"/>
      <c r="BA665" s="17"/>
      <c r="BB665" s="17"/>
      <c r="BC665" s="17"/>
      <c r="BD665" s="17"/>
      <c r="BE665" s="17"/>
      <c r="BF665" s="17"/>
      <c r="BG665" s="17"/>
      <c r="BH665" s="17"/>
      <c r="BI665" s="17"/>
      <c r="BJ665" s="17"/>
      <c r="BK665" s="17"/>
      <c r="BL665" s="17"/>
      <c r="BM665" s="17"/>
      <c r="BN665" s="17"/>
      <c r="BO665" s="17"/>
      <c r="BP665" s="17"/>
      <c r="BQ665" s="17"/>
      <c r="BR665" s="17"/>
      <c r="BS665" s="17"/>
      <c r="BT665" s="17"/>
      <c r="BU665" s="17"/>
      <c r="BV665" s="17"/>
      <c r="BW665" s="17"/>
      <c r="BX665" s="17"/>
      <c r="BY665" s="17"/>
      <c r="BZ665" s="17"/>
      <c r="CA665" s="17"/>
      <c r="CB665" s="17"/>
      <c r="CC665" s="17"/>
      <c r="CD665" s="17"/>
      <c r="CE665" s="17"/>
      <c r="CF665" s="17"/>
      <c r="CG665" s="17"/>
      <c r="CH665" s="17"/>
      <c r="CI665" s="17"/>
      <c r="CJ665" s="17"/>
      <c r="CK665" s="17"/>
      <c r="CL665" s="17"/>
      <c r="CM665" s="17"/>
      <c r="CN665" s="17"/>
      <c r="CO665" s="17"/>
      <c r="CP665" s="17"/>
      <c r="CQ665" s="17"/>
      <c r="CR665" s="17"/>
      <c r="CS665" s="17"/>
      <c r="CT665" s="17"/>
      <c r="CU665" s="17"/>
      <c r="CV665" s="17"/>
      <c r="CW665" s="17"/>
      <c r="CX665" s="17"/>
      <c r="CY665" s="17"/>
      <c r="CZ665" s="17"/>
      <c r="DA665" s="17"/>
      <c r="DB665" s="17"/>
      <c r="DC665" s="17"/>
      <c r="DD665" s="17"/>
      <c r="DE665" s="17"/>
      <c r="DF665" s="17"/>
      <c r="DG665" s="17"/>
      <c r="DH665" s="17"/>
      <c r="DI665" s="17"/>
      <c r="DJ665" s="17"/>
      <c r="DK665" s="17"/>
      <c r="DL665" s="17"/>
      <c r="DM665" s="17"/>
      <c r="DN665" s="17"/>
    </row>
    <row r="666" spans="1:132" s="6" customFormat="1" ht="16.5" customHeight="1">
      <c r="A666" s="56" t="s">
        <v>178</v>
      </c>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c r="AK666" s="17"/>
      <c r="AL666" s="17"/>
      <c r="AM666" s="17"/>
      <c r="AN666" s="17"/>
      <c r="AO666" s="17"/>
      <c r="AP666" s="17"/>
      <c r="AQ666" s="17"/>
      <c r="AR666" s="17"/>
      <c r="AS666" s="17"/>
      <c r="AT666" s="17"/>
      <c r="AU666" s="17"/>
      <c r="AV666" s="17"/>
      <c r="AW666" s="17"/>
      <c r="AX666" s="17"/>
      <c r="AY666" s="17"/>
      <c r="AZ666" s="17"/>
      <c r="BA666" s="17"/>
      <c r="BB666" s="17"/>
      <c r="BC666" s="17"/>
      <c r="BD666" s="17"/>
      <c r="BE666" s="17"/>
      <c r="BF666" s="17"/>
      <c r="BG666" s="17"/>
      <c r="BH666" s="17"/>
      <c r="BI666" s="17"/>
      <c r="BJ666" s="17"/>
      <c r="BK666" s="17"/>
      <c r="BL666" s="17"/>
      <c r="BM666" s="17"/>
      <c r="BN666" s="17"/>
      <c r="BO666" s="17"/>
      <c r="BP666" s="17"/>
      <c r="BQ666" s="17"/>
      <c r="BR666" s="17"/>
      <c r="BS666" s="17"/>
      <c r="BT666" s="17"/>
      <c r="BU666" s="17"/>
      <c r="BV666" s="17"/>
      <c r="BW666" s="17"/>
      <c r="BX666" s="17"/>
      <c r="BY666" s="17"/>
      <c r="BZ666" s="17"/>
      <c r="CA666" s="17"/>
      <c r="CB666" s="17"/>
      <c r="CC666" s="17"/>
      <c r="CD666" s="17"/>
      <c r="CE666" s="17"/>
      <c r="CF666" s="17"/>
      <c r="CG666" s="17"/>
      <c r="CH666" s="17"/>
      <c r="CI666" s="17"/>
      <c r="CJ666" s="17"/>
      <c r="CK666" s="17"/>
      <c r="CL666" s="17"/>
      <c r="CM666" s="17"/>
      <c r="CN666" s="17"/>
      <c r="CO666" s="17"/>
      <c r="CP666" s="17"/>
      <c r="CQ666" s="17"/>
      <c r="CR666" s="17"/>
      <c r="CS666" s="17"/>
      <c r="CT666" s="17"/>
      <c r="CU666" s="17"/>
      <c r="CV666" s="17"/>
      <c r="CW666" s="17"/>
      <c r="CX666" s="17"/>
      <c r="CY666" s="17"/>
      <c r="CZ666" s="17"/>
      <c r="DA666" s="17"/>
      <c r="DB666" s="17"/>
      <c r="DC666" s="17"/>
      <c r="DD666" s="17"/>
      <c r="DE666" s="17"/>
      <c r="DF666" s="17"/>
      <c r="DG666" s="17"/>
      <c r="DH666" s="17"/>
      <c r="DI666" s="17"/>
      <c r="DJ666" s="17"/>
      <c r="DK666" s="17"/>
      <c r="DL666" s="17"/>
      <c r="DM666" s="17"/>
      <c r="DN666" s="17"/>
    </row>
    <row r="667" spans="1:132" ht="16.5" customHeight="1">
      <c r="A667" s="3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c r="BQ667" s="16"/>
      <c r="BR667" s="16"/>
      <c r="BS667" s="16"/>
      <c r="BT667" s="16"/>
      <c r="BU667" s="16"/>
      <c r="BV667" s="16"/>
      <c r="BW667" s="16"/>
      <c r="BX667" s="16"/>
      <c r="BY667" s="16"/>
      <c r="BZ667" s="16"/>
      <c r="CA667" s="16"/>
      <c r="CB667" s="16"/>
      <c r="CC667" s="16"/>
      <c r="CD667" s="16"/>
      <c r="CE667" s="16"/>
      <c r="CF667" s="16"/>
      <c r="CG667" s="16"/>
      <c r="CH667" s="16"/>
      <c r="CI667" s="16"/>
      <c r="CJ667" s="16"/>
      <c r="CK667" s="16"/>
      <c r="CL667" s="16"/>
      <c r="CM667" s="16"/>
      <c r="CN667" s="16"/>
      <c r="CO667" s="16"/>
      <c r="CP667" s="16"/>
      <c r="CQ667" s="16"/>
      <c r="CR667" s="16"/>
      <c r="CS667" s="16"/>
      <c r="CT667" s="16"/>
      <c r="CU667" s="16"/>
      <c r="CV667" s="16"/>
      <c r="CW667" s="16"/>
      <c r="CX667" s="16"/>
      <c r="CY667" s="16"/>
      <c r="CZ667" s="16"/>
      <c r="DA667" s="16"/>
      <c r="DB667" s="16"/>
      <c r="DC667" s="16"/>
      <c r="DD667" s="16"/>
      <c r="DE667" s="16"/>
      <c r="DF667" s="16"/>
      <c r="DG667" s="16"/>
      <c r="DH667" s="16"/>
      <c r="DI667" s="16"/>
      <c r="DJ667" s="16"/>
      <c r="DK667" s="16"/>
      <c r="DL667" s="16"/>
      <c r="DM667" s="16"/>
      <c r="DN667" s="16"/>
    </row>
    <row r="668" spans="1:132" ht="20.25" customHeight="1">
      <c r="A668" s="46" t="s">
        <v>635</v>
      </c>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c r="BQ668" s="16"/>
      <c r="BR668" s="16"/>
      <c r="BS668" s="16"/>
      <c r="BT668" s="16"/>
      <c r="BU668" s="16"/>
      <c r="BV668" s="16"/>
      <c r="BW668" s="16"/>
      <c r="BX668" s="16"/>
      <c r="BY668" s="16"/>
      <c r="BZ668" s="16"/>
      <c r="CA668" s="16"/>
      <c r="CB668" s="16"/>
      <c r="CC668" s="16"/>
      <c r="CD668" s="16"/>
      <c r="CE668" s="16"/>
      <c r="CF668" s="16"/>
      <c r="CG668" s="16"/>
      <c r="CH668" s="16"/>
      <c r="CI668" s="16"/>
      <c r="CJ668" s="16"/>
      <c r="CK668" s="16"/>
      <c r="CL668" s="16"/>
      <c r="CM668" s="16"/>
      <c r="CN668" s="16"/>
      <c r="CO668" s="16"/>
      <c r="CP668" s="16"/>
      <c r="CQ668" s="16"/>
      <c r="CR668" s="16"/>
      <c r="CS668" s="16"/>
      <c r="CT668" s="16"/>
      <c r="CU668" s="16"/>
      <c r="CV668" s="16"/>
      <c r="CW668" s="16"/>
      <c r="CX668" s="16"/>
      <c r="CY668" s="16"/>
      <c r="CZ668" s="16"/>
      <c r="DA668" s="16"/>
      <c r="DB668" s="16"/>
      <c r="DC668" s="16"/>
      <c r="DD668" s="16"/>
      <c r="DE668" s="16"/>
      <c r="DF668" s="16"/>
      <c r="DG668" s="16"/>
      <c r="DH668" s="16"/>
      <c r="DI668" s="16"/>
      <c r="DJ668" s="16"/>
      <c r="DK668" s="16"/>
      <c r="DL668" s="16"/>
      <c r="DM668" s="16"/>
      <c r="DN668" s="16"/>
    </row>
    <row r="669" spans="1:132" ht="16.5" customHeight="1">
      <c r="A669" s="9" t="s">
        <v>479</v>
      </c>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c r="BQ669" s="16"/>
      <c r="BR669" s="16"/>
      <c r="BS669" s="16"/>
      <c r="BT669" s="16"/>
      <c r="BU669" s="16"/>
      <c r="BV669" s="16"/>
      <c r="BW669" s="16"/>
      <c r="BX669" s="16"/>
      <c r="BY669" s="16"/>
      <c r="BZ669" s="16"/>
      <c r="CA669" s="16"/>
      <c r="CB669" s="16"/>
      <c r="CC669" s="16"/>
      <c r="CD669" s="16"/>
      <c r="CE669" s="16"/>
      <c r="CF669" s="16"/>
      <c r="CG669" s="16"/>
      <c r="CH669" s="16"/>
      <c r="CI669" s="16"/>
      <c r="CJ669" s="16"/>
      <c r="CK669" s="16"/>
      <c r="CL669" s="16"/>
      <c r="CM669" s="16"/>
      <c r="CN669" s="16"/>
      <c r="CO669" s="16"/>
      <c r="CP669" s="16"/>
      <c r="CQ669" s="16"/>
      <c r="CR669" s="16"/>
      <c r="CS669" s="16"/>
      <c r="CT669" s="16"/>
      <c r="CU669" s="16"/>
      <c r="CV669" s="16"/>
      <c r="CW669" s="16"/>
      <c r="CX669" s="16"/>
      <c r="CY669" s="16"/>
      <c r="CZ669" s="16"/>
      <c r="DA669" s="16"/>
      <c r="DB669" s="16"/>
      <c r="DC669" s="16"/>
      <c r="DD669" s="16"/>
      <c r="DE669" s="16"/>
      <c r="DF669" s="16"/>
      <c r="DG669" s="16"/>
      <c r="DH669" s="16"/>
      <c r="DI669" s="16"/>
      <c r="DJ669" s="16"/>
      <c r="DK669" s="16"/>
      <c r="DL669" s="16"/>
      <c r="DM669" s="16"/>
      <c r="DN669" s="16"/>
    </row>
    <row r="670" spans="1:132" ht="16.5" customHeight="1">
      <c r="A670" s="5" t="s">
        <v>8</v>
      </c>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c r="BQ670" s="16"/>
      <c r="BR670" s="16"/>
      <c r="BS670" s="16"/>
      <c r="BT670" s="16"/>
      <c r="BU670" s="16"/>
      <c r="BV670" s="16"/>
      <c r="BW670" s="16"/>
      <c r="BX670" s="16"/>
      <c r="BY670" s="16"/>
      <c r="BZ670" s="16"/>
      <c r="CA670" s="16"/>
      <c r="CB670" s="16"/>
      <c r="CC670" s="16"/>
      <c r="CD670" s="16"/>
      <c r="CE670" s="16"/>
      <c r="CF670" s="16"/>
      <c r="CG670" s="16"/>
      <c r="CH670" s="16"/>
      <c r="CI670" s="16"/>
      <c r="CJ670" s="16"/>
      <c r="CK670" s="16"/>
      <c r="CL670" s="16"/>
      <c r="CM670" s="16"/>
      <c r="CN670" s="16"/>
      <c r="CO670" s="16"/>
      <c r="CP670" s="16"/>
      <c r="CQ670" s="16"/>
      <c r="CR670" s="16"/>
      <c r="CS670" s="16"/>
      <c r="CT670" s="16"/>
      <c r="CU670" s="16"/>
      <c r="CV670" s="16"/>
      <c r="CW670" s="16"/>
      <c r="CX670" s="16"/>
      <c r="CY670" s="16"/>
      <c r="CZ670" s="16"/>
      <c r="DA670" s="16"/>
      <c r="DB670" s="16"/>
      <c r="DC670" s="16"/>
      <c r="DD670" s="16"/>
      <c r="DE670" s="16"/>
      <c r="DF670" s="16"/>
      <c r="DG670" s="16"/>
      <c r="DH670" s="16"/>
      <c r="DI670" s="16"/>
      <c r="DJ670" s="16"/>
      <c r="DK670" s="16"/>
      <c r="DL670" s="16"/>
      <c r="DM670" s="16"/>
      <c r="DN670" s="16"/>
    </row>
    <row r="671" spans="1:132" s="7" customFormat="1" ht="25.15" customHeight="1">
      <c r="A671" s="240"/>
      <c r="B671" s="237" t="s">
        <v>568</v>
      </c>
      <c r="C671" s="236" t="s">
        <v>384</v>
      </c>
      <c r="D671" s="236" t="s">
        <v>392</v>
      </c>
      <c r="E671" s="236" t="s">
        <v>385</v>
      </c>
      <c r="F671" s="236" t="s">
        <v>393</v>
      </c>
      <c r="G671" s="236" t="s">
        <v>386</v>
      </c>
      <c r="H671" s="236" t="s">
        <v>387</v>
      </c>
      <c r="I671" s="236" t="s">
        <v>388</v>
      </c>
      <c r="J671" s="236" t="s">
        <v>394</v>
      </c>
      <c r="K671" s="236" t="s">
        <v>395</v>
      </c>
      <c r="L671" s="236" t="s">
        <v>389</v>
      </c>
      <c r="M671" s="236" t="s">
        <v>390</v>
      </c>
      <c r="N671" s="236" t="s">
        <v>391</v>
      </c>
      <c r="O671" s="237" t="s">
        <v>569</v>
      </c>
      <c r="P671" s="236" t="s">
        <v>319</v>
      </c>
      <c r="Q671" s="236" t="s">
        <v>323</v>
      </c>
      <c r="R671" s="236" t="s">
        <v>324</v>
      </c>
      <c r="S671" s="236" t="s">
        <v>320</v>
      </c>
      <c r="T671" s="236" t="s">
        <v>325</v>
      </c>
      <c r="U671" s="236" t="s">
        <v>321</v>
      </c>
      <c r="V671" s="236" t="s">
        <v>322</v>
      </c>
      <c r="W671" s="236" t="s">
        <v>326</v>
      </c>
      <c r="X671" s="237" t="s">
        <v>354</v>
      </c>
      <c r="Y671" s="236" t="s">
        <v>355</v>
      </c>
      <c r="Z671" s="236" t="s">
        <v>356</v>
      </c>
      <c r="AA671" s="236" t="s">
        <v>357</v>
      </c>
      <c r="AB671" s="236" t="s">
        <v>358</v>
      </c>
      <c r="AC671" s="237" t="s">
        <v>496</v>
      </c>
      <c r="AD671" s="236" t="s">
        <v>313</v>
      </c>
      <c r="AE671" s="236" t="s">
        <v>314</v>
      </c>
      <c r="AF671" s="236" t="s">
        <v>315</v>
      </c>
      <c r="AG671" s="236" t="s">
        <v>316</v>
      </c>
      <c r="AH671" s="236" t="s">
        <v>317</v>
      </c>
      <c r="AI671" s="236" t="s">
        <v>318</v>
      </c>
      <c r="AJ671" s="237" t="s">
        <v>402</v>
      </c>
      <c r="AK671" s="236" t="s">
        <v>403</v>
      </c>
      <c r="AL671" s="236" t="s">
        <v>404</v>
      </c>
      <c r="AM671" s="235" t="s">
        <v>566</v>
      </c>
      <c r="AN671" s="236" t="s">
        <v>344</v>
      </c>
      <c r="AO671" s="236" t="s">
        <v>345</v>
      </c>
      <c r="AP671" s="236" t="s">
        <v>346</v>
      </c>
      <c r="AQ671" s="236" t="s">
        <v>347</v>
      </c>
      <c r="AR671" s="236" t="s">
        <v>338</v>
      </c>
      <c r="AS671" s="236" t="s">
        <v>339</v>
      </c>
      <c r="AT671" s="236" t="s">
        <v>340</v>
      </c>
      <c r="AU671" s="236" t="s">
        <v>342</v>
      </c>
      <c r="AV671" s="236" t="s">
        <v>343</v>
      </c>
      <c r="AW671" s="236" t="s">
        <v>341</v>
      </c>
      <c r="AX671" s="237" t="s">
        <v>567</v>
      </c>
      <c r="AY671" s="236" t="s">
        <v>335</v>
      </c>
      <c r="AZ671" s="236" t="s">
        <v>333</v>
      </c>
      <c r="BA671" s="236" t="s">
        <v>336</v>
      </c>
      <c r="BB671" s="236" t="s">
        <v>334</v>
      </c>
      <c r="BC671" s="236" t="s">
        <v>337</v>
      </c>
      <c r="BD671" s="238" t="s">
        <v>497</v>
      </c>
      <c r="BE671" s="236" t="s">
        <v>305</v>
      </c>
      <c r="BF671" s="236" t="s">
        <v>306</v>
      </c>
      <c r="BG671" s="236" t="s">
        <v>307</v>
      </c>
      <c r="BH671" s="236" t="s">
        <v>308</v>
      </c>
      <c r="BI671" s="236" t="s">
        <v>309</v>
      </c>
      <c r="BJ671" s="236" t="s">
        <v>310</v>
      </c>
      <c r="BK671" s="236" t="s">
        <v>311</v>
      </c>
      <c r="BL671" s="236" t="s">
        <v>312</v>
      </c>
      <c r="BM671" s="237" t="s">
        <v>327</v>
      </c>
      <c r="BN671" s="236" t="s">
        <v>330</v>
      </c>
      <c r="BO671" s="236" t="s">
        <v>328</v>
      </c>
      <c r="BP671" s="236" t="s">
        <v>331</v>
      </c>
      <c r="BQ671" s="236" t="s">
        <v>332</v>
      </c>
      <c r="BR671" s="236" t="s">
        <v>329</v>
      </c>
      <c r="BS671" s="237" t="s">
        <v>564</v>
      </c>
      <c r="BT671" s="236" t="s">
        <v>364</v>
      </c>
      <c r="BU671" s="236" t="s">
        <v>365</v>
      </c>
      <c r="BV671" s="236" t="s">
        <v>368</v>
      </c>
      <c r="BW671" s="236" t="s">
        <v>369</v>
      </c>
      <c r="BX671" s="236" t="s">
        <v>359</v>
      </c>
      <c r="BY671" s="236" t="s">
        <v>360</v>
      </c>
      <c r="BZ671" s="236" t="s">
        <v>361</v>
      </c>
      <c r="CA671" s="236" t="s">
        <v>362</v>
      </c>
      <c r="CB671" s="236" t="s">
        <v>363</v>
      </c>
      <c r="CC671" s="236" t="s">
        <v>366</v>
      </c>
      <c r="CD671" s="236" t="s">
        <v>367</v>
      </c>
      <c r="CE671" s="236" t="s">
        <v>370</v>
      </c>
      <c r="CF671" s="237" t="s">
        <v>565</v>
      </c>
      <c r="CG671" s="236" t="s">
        <v>371</v>
      </c>
      <c r="CH671" s="236" t="s">
        <v>379</v>
      </c>
      <c r="CI671" s="236" t="s">
        <v>372</v>
      </c>
      <c r="CJ671" s="236" t="s">
        <v>380</v>
      </c>
      <c r="CK671" s="236" t="s">
        <v>373</v>
      </c>
      <c r="CL671" s="236" t="s">
        <v>374</v>
      </c>
      <c r="CM671" s="236" t="s">
        <v>381</v>
      </c>
      <c r="CN671" s="236" t="s">
        <v>375</v>
      </c>
      <c r="CO671" s="236" t="s">
        <v>382</v>
      </c>
      <c r="CP671" s="236" t="s">
        <v>376</v>
      </c>
      <c r="CQ671" s="236" t="s">
        <v>383</v>
      </c>
      <c r="CR671" s="236" t="s">
        <v>377</v>
      </c>
      <c r="CS671" s="236" t="s">
        <v>378</v>
      </c>
      <c r="CT671" s="237" t="s">
        <v>348</v>
      </c>
      <c r="CU671" s="236" t="s">
        <v>349</v>
      </c>
      <c r="CV671" s="236" t="s">
        <v>350</v>
      </c>
      <c r="CW671" s="236" t="s">
        <v>351</v>
      </c>
      <c r="CX671" s="236" t="s">
        <v>352</v>
      </c>
      <c r="CY671" s="236" t="s">
        <v>353</v>
      </c>
      <c r="CZ671" s="237" t="s">
        <v>498</v>
      </c>
      <c r="DA671" s="236" t="s">
        <v>396</v>
      </c>
      <c r="DB671" s="236" t="s">
        <v>397</v>
      </c>
      <c r="DC671" s="236" t="s">
        <v>398</v>
      </c>
      <c r="DD671" s="236" t="s">
        <v>399</v>
      </c>
      <c r="DE671" s="236" t="s">
        <v>400</v>
      </c>
      <c r="DF671" s="236" t="s">
        <v>401</v>
      </c>
      <c r="DG671" s="237" t="s">
        <v>405</v>
      </c>
      <c r="DH671" s="237" t="s">
        <v>406</v>
      </c>
      <c r="DI671" s="236" t="s">
        <v>407</v>
      </c>
      <c r="DJ671" s="236" t="s">
        <v>408</v>
      </c>
      <c r="DK671" s="236" t="s">
        <v>409</v>
      </c>
      <c r="DL671" s="237" t="s">
        <v>410</v>
      </c>
      <c r="DM671" s="236" t="s">
        <v>411</v>
      </c>
      <c r="DN671" s="239" t="s">
        <v>412</v>
      </c>
      <c r="DO671" s="23"/>
      <c r="DP671" s="23"/>
      <c r="DQ671" s="23"/>
      <c r="DR671" s="23"/>
      <c r="DS671" s="23"/>
      <c r="DT671" s="23"/>
    </row>
    <row r="672" spans="1:132" s="6" customFormat="1" ht="16.5" customHeight="1">
      <c r="A672" s="191" t="s">
        <v>580</v>
      </c>
      <c r="B672" s="305"/>
      <c r="C672" s="306"/>
      <c r="D672" s="306"/>
      <c r="E672" s="306"/>
      <c r="F672" s="306"/>
      <c r="G672" s="306"/>
      <c r="H672" s="306"/>
      <c r="I672" s="306"/>
      <c r="J672" s="306"/>
      <c r="K672" s="306"/>
      <c r="L672" s="306"/>
      <c r="M672" s="306"/>
      <c r="N672" s="306"/>
      <c r="O672" s="305"/>
      <c r="P672" s="306"/>
      <c r="Q672" s="306"/>
      <c r="R672" s="306"/>
      <c r="S672" s="306"/>
      <c r="T672" s="306"/>
      <c r="U672" s="306"/>
      <c r="V672" s="306"/>
      <c r="W672" s="306"/>
      <c r="X672" s="305"/>
      <c r="Y672" s="306"/>
      <c r="Z672" s="306"/>
      <c r="AA672" s="306"/>
      <c r="AB672" s="306"/>
      <c r="AC672" s="305"/>
      <c r="AD672" s="306"/>
      <c r="AE672" s="306"/>
      <c r="AF672" s="306"/>
      <c r="AG672" s="306"/>
      <c r="AH672" s="306"/>
      <c r="AI672" s="306"/>
      <c r="AJ672" s="305"/>
      <c r="AK672" s="306"/>
      <c r="AL672" s="306"/>
      <c r="AM672" s="305"/>
      <c r="AN672" s="306"/>
      <c r="AO672" s="306"/>
      <c r="AP672" s="306"/>
      <c r="AQ672" s="306"/>
      <c r="AR672" s="306"/>
      <c r="AS672" s="306"/>
      <c r="AT672" s="306"/>
      <c r="AU672" s="306"/>
      <c r="AV672" s="306"/>
      <c r="AW672" s="306"/>
      <c r="AX672" s="305"/>
      <c r="AY672" s="307"/>
      <c r="AZ672" s="307"/>
      <c r="BA672" s="307"/>
      <c r="BB672" s="307"/>
      <c r="BC672" s="307"/>
      <c r="BD672" s="305"/>
      <c r="BE672" s="306"/>
      <c r="BF672" s="306"/>
      <c r="BG672" s="306"/>
      <c r="BH672" s="306"/>
      <c r="BI672" s="306"/>
      <c r="BJ672" s="306"/>
      <c r="BK672" s="306"/>
      <c r="BL672" s="306"/>
      <c r="BM672" s="305"/>
      <c r="BN672" s="306"/>
      <c r="BO672" s="306"/>
      <c r="BP672" s="306"/>
      <c r="BQ672" s="306"/>
      <c r="BR672" s="306"/>
      <c r="BS672" s="305"/>
      <c r="BT672" s="307"/>
      <c r="BU672" s="307"/>
      <c r="BV672" s="306"/>
      <c r="BW672" s="306"/>
      <c r="BX672" s="306"/>
      <c r="BY672" s="306"/>
      <c r="BZ672" s="306"/>
      <c r="CA672" s="306"/>
      <c r="CB672" s="306"/>
      <c r="CC672" s="307"/>
      <c r="CD672" s="307"/>
      <c r="CE672" s="306"/>
      <c r="CF672" s="305"/>
      <c r="CG672" s="307"/>
      <c r="CH672" s="306"/>
      <c r="CI672" s="307"/>
      <c r="CJ672" s="306"/>
      <c r="CK672" s="308"/>
      <c r="CL672" s="307"/>
      <c r="CM672" s="306"/>
      <c r="CN672" s="307"/>
      <c r="CO672" s="306"/>
      <c r="CP672" s="307"/>
      <c r="CQ672" s="306"/>
      <c r="CR672" s="307"/>
      <c r="CS672" s="307"/>
      <c r="CT672" s="305"/>
      <c r="CU672" s="307"/>
      <c r="CV672" s="307"/>
      <c r="CW672" s="307"/>
      <c r="CX672" s="307"/>
      <c r="CY672" s="307"/>
      <c r="CZ672" s="305"/>
      <c r="DA672" s="306"/>
      <c r="DB672" s="306"/>
      <c r="DC672" s="306"/>
      <c r="DD672" s="306"/>
      <c r="DE672" s="306"/>
      <c r="DF672" s="306"/>
      <c r="DG672" s="305"/>
      <c r="DH672" s="305"/>
      <c r="DI672" s="307"/>
      <c r="DJ672" s="307"/>
      <c r="DK672" s="307"/>
      <c r="DL672" s="305"/>
      <c r="DM672" s="307"/>
      <c r="DN672" s="309"/>
      <c r="DO672" s="37"/>
      <c r="DP672" s="37"/>
      <c r="DQ672" s="37"/>
      <c r="DR672" s="37"/>
      <c r="DS672" s="37"/>
      <c r="DT672" s="37"/>
      <c r="DU672" s="37"/>
      <c r="DV672" s="37"/>
      <c r="DW672" s="37"/>
      <c r="DX672" s="37"/>
    </row>
    <row r="673" spans="1:132" s="28" customFormat="1" ht="16.5" customHeight="1">
      <c r="A673" s="192" t="s">
        <v>261</v>
      </c>
      <c r="B673" s="313">
        <f>SUM(C673:N673)</f>
        <v>31867</v>
      </c>
      <c r="C673" s="303">
        <v>3568</v>
      </c>
      <c r="D673" s="303">
        <v>1984</v>
      </c>
      <c r="E673" s="303">
        <v>1504</v>
      </c>
      <c r="F673" s="303">
        <v>887</v>
      </c>
      <c r="G673" s="303">
        <v>2130</v>
      </c>
      <c r="H673" s="303">
        <v>4967</v>
      </c>
      <c r="I673" s="303">
        <v>2903</v>
      </c>
      <c r="J673" s="303">
        <v>1152</v>
      </c>
      <c r="K673" s="303">
        <v>3005</v>
      </c>
      <c r="L673" s="303">
        <v>5234</v>
      </c>
      <c r="M673" s="303">
        <v>1990</v>
      </c>
      <c r="N673" s="303">
        <v>2543</v>
      </c>
      <c r="O673" s="313">
        <f>SUM(P673:W673)</f>
        <v>14573</v>
      </c>
      <c r="P673" s="303">
        <v>2548</v>
      </c>
      <c r="Q673" s="303">
        <v>2468</v>
      </c>
      <c r="R673" s="303">
        <v>1421</v>
      </c>
      <c r="S673" s="303">
        <v>945</v>
      </c>
      <c r="T673" s="303">
        <v>1521</v>
      </c>
      <c r="U673" s="303">
        <v>3004</v>
      </c>
      <c r="V673" s="303">
        <v>1887</v>
      </c>
      <c r="W673" s="303">
        <v>779</v>
      </c>
      <c r="X673" s="313">
        <f>SUM(Y673:AB673)</f>
        <v>15829</v>
      </c>
      <c r="Y673" s="303">
        <v>3847</v>
      </c>
      <c r="Z673" s="303">
        <v>4574</v>
      </c>
      <c r="AA673" s="303">
        <v>3047</v>
      </c>
      <c r="AB673" s="303">
        <v>4361</v>
      </c>
      <c r="AC673" s="313">
        <f>SUM(AD673:AI673)</f>
        <v>13574</v>
      </c>
      <c r="AD673" s="303">
        <v>1778</v>
      </c>
      <c r="AE673" s="303">
        <v>2439</v>
      </c>
      <c r="AF673" s="303">
        <v>1726</v>
      </c>
      <c r="AG673" s="303">
        <v>2836</v>
      </c>
      <c r="AH673" s="303">
        <v>1768</v>
      </c>
      <c r="AI673" s="303">
        <v>3027</v>
      </c>
      <c r="AJ673" s="313">
        <f>SUM(AK673:AL673)</f>
        <v>1041</v>
      </c>
      <c r="AK673" s="303">
        <v>415</v>
      </c>
      <c r="AL673" s="303">
        <v>626</v>
      </c>
      <c r="AM673" s="313">
        <f>SUM(AN673:AW673)</f>
        <v>27848</v>
      </c>
      <c r="AN673" s="303">
        <v>1440</v>
      </c>
      <c r="AO673" s="303">
        <v>1269</v>
      </c>
      <c r="AP673" s="303">
        <v>3348</v>
      </c>
      <c r="AQ673" s="303">
        <v>1224</v>
      </c>
      <c r="AR673" s="303">
        <v>3645</v>
      </c>
      <c r="AS673" s="303">
        <v>1122</v>
      </c>
      <c r="AT673" s="303">
        <v>6708</v>
      </c>
      <c r="AU673" s="303">
        <v>4216</v>
      </c>
      <c r="AV673" s="303">
        <v>3110</v>
      </c>
      <c r="AW673" s="303">
        <v>1766</v>
      </c>
      <c r="AX673" s="313">
        <f>SUM(AY673:BC673)</f>
        <v>24032</v>
      </c>
      <c r="AY673" s="303">
        <v>3239</v>
      </c>
      <c r="AZ673" s="303">
        <v>7891</v>
      </c>
      <c r="BA673" s="303">
        <v>4356</v>
      </c>
      <c r="BB673" s="303">
        <v>5269</v>
      </c>
      <c r="BC673" s="303">
        <v>3277</v>
      </c>
      <c r="BD673" s="313">
        <f>SUM(BE673:BL673)</f>
        <v>27490</v>
      </c>
      <c r="BE673" s="303">
        <v>2833</v>
      </c>
      <c r="BF673" s="303">
        <v>4197</v>
      </c>
      <c r="BG673" s="303">
        <v>4550</v>
      </c>
      <c r="BH673" s="303">
        <v>4001</v>
      </c>
      <c r="BI673" s="303">
        <v>3412</v>
      </c>
      <c r="BJ673" s="303">
        <v>2413</v>
      </c>
      <c r="BK673" s="303">
        <v>2661</v>
      </c>
      <c r="BL673" s="303">
        <v>3423</v>
      </c>
      <c r="BM673" s="313">
        <f>SUM(BN673:BR673)</f>
        <v>14958</v>
      </c>
      <c r="BN673" s="303">
        <v>3217</v>
      </c>
      <c r="BO673" s="303">
        <v>2975</v>
      </c>
      <c r="BP673" s="303">
        <v>2363</v>
      </c>
      <c r="BQ673" s="303">
        <v>1486</v>
      </c>
      <c r="BR673" s="303">
        <v>4917</v>
      </c>
      <c r="BS673" s="313">
        <f>SUM(BT673:CE673)</f>
        <v>29375</v>
      </c>
      <c r="BT673" s="348">
        <v>1604</v>
      </c>
      <c r="BU673" s="303">
        <v>3443</v>
      </c>
      <c r="BV673" s="303">
        <v>1451</v>
      </c>
      <c r="BW673" s="303">
        <v>781</v>
      </c>
      <c r="BX673" s="303">
        <v>2232</v>
      </c>
      <c r="BY673" s="303">
        <v>5078</v>
      </c>
      <c r="BZ673" s="303">
        <v>2182</v>
      </c>
      <c r="CA673" s="303">
        <v>1881</v>
      </c>
      <c r="CB673" s="303">
        <v>4603</v>
      </c>
      <c r="CC673" s="303">
        <v>2167</v>
      </c>
      <c r="CD673" s="303">
        <v>2312</v>
      </c>
      <c r="CE673" s="303">
        <v>1641</v>
      </c>
      <c r="CF673" s="313">
        <f>SUM(CG673:CS673)</f>
        <v>27650</v>
      </c>
      <c r="CG673" s="303">
        <v>938</v>
      </c>
      <c r="CH673" s="303">
        <v>1999</v>
      </c>
      <c r="CI673" s="303">
        <v>1662</v>
      </c>
      <c r="CJ673" s="303">
        <v>3235</v>
      </c>
      <c r="CK673" s="303">
        <v>5362</v>
      </c>
      <c r="CL673" s="303">
        <v>1435</v>
      </c>
      <c r="CM673" s="303">
        <v>4093</v>
      </c>
      <c r="CN673" s="303">
        <v>1087</v>
      </c>
      <c r="CO673" s="303">
        <v>615</v>
      </c>
      <c r="CP673" s="303">
        <v>1262</v>
      </c>
      <c r="CQ673" s="303">
        <v>2547</v>
      </c>
      <c r="CR673" s="303">
        <v>1896</v>
      </c>
      <c r="CS673" s="303">
        <v>1519</v>
      </c>
      <c r="CT673" s="313">
        <f>SUM(CU673:CY673)</f>
        <v>18740</v>
      </c>
      <c r="CU673" s="303">
        <v>5258</v>
      </c>
      <c r="CV673" s="303">
        <v>4552</v>
      </c>
      <c r="CW673" s="303">
        <v>2120</v>
      </c>
      <c r="CX673" s="303">
        <v>3738</v>
      </c>
      <c r="CY673" s="303">
        <v>3072</v>
      </c>
      <c r="CZ673" s="313">
        <f>SUM(DA673:DF673)</f>
        <v>15551</v>
      </c>
      <c r="DA673" s="303">
        <v>912</v>
      </c>
      <c r="DB673" s="303">
        <v>1367</v>
      </c>
      <c r="DC673" s="303">
        <v>2741</v>
      </c>
      <c r="DD673" s="303">
        <v>5122</v>
      </c>
      <c r="DE673" s="303">
        <v>3159</v>
      </c>
      <c r="DF673" s="303">
        <v>2250</v>
      </c>
      <c r="DG673" s="313">
        <f>AM673+BS673+B673+O673+X673+AC673+AJ673+BD673+CF673+AX673+BM673+CT673+CZ673</f>
        <v>262528</v>
      </c>
      <c r="DH673" s="313">
        <f>SUM(DI673:DK673)</f>
        <v>2666</v>
      </c>
      <c r="DI673" s="303">
        <v>997</v>
      </c>
      <c r="DJ673" s="303">
        <v>963</v>
      </c>
      <c r="DK673" s="303">
        <v>706</v>
      </c>
      <c r="DL673" s="314">
        <f>SUM(DM673:DN673)</f>
        <v>2638</v>
      </c>
      <c r="DM673" s="303">
        <v>2387</v>
      </c>
      <c r="DN673" s="316">
        <v>251</v>
      </c>
      <c r="DO673" s="1"/>
      <c r="DP673" s="1"/>
      <c r="DQ673" s="1"/>
      <c r="DR673" s="1"/>
      <c r="DS673" s="1"/>
      <c r="DT673" s="1"/>
      <c r="DU673" s="1"/>
      <c r="DV673" s="6"/>
      <c r="DW673" s="6"/>
      <c r="DX673" s="6"/>
      <c r="DY673" s="6"/>
      <c r="DZ673" s="1"/>
      <c r="EA673" s="1"/>
      <c r="EB673" s="1"/>
    </row>
    <row r="674" spans="1:132" s="6" customFormat="1" ht="16.5" customHeight="1">
      <c r="A674" s="193" t="s">
        <v>262</v>
      </c>
      <c r="B674" s="313">
        <f>SUM(C674:N674)</f>
        <v>4990</v>
      </c>
      <c r="C674" s="303">
        <v>579</v>
      </c>
      <c r="D674" s="303">
        <v>406</v>
      </c>
      <c r="E674" s="303">
        <v>220</v>
      </c>
      <c r="F674" s="303">
        <v>206</v>
      </c>
      <c r="G674" s="303">
        <v>330</v>
      </c>
      <c r="H674" s="303">
        <v>782</v>
      </c>
      <c r="I674" s="303">
        <v>496</v>
      </c>
      <c r="J674" s="303">
        <v>245</v>
      </c>
      <c r="K674" s="303">
        <v>519</v>
      </c>
      <c r="L674" s="303">
        <v>639</v>
      </c>
      <c r="M674" s="303">
        <v>216</v>
      </c>
      <c r="N674" s="303">
        <v>352</v>
      </c>
      <c r="O674" s="313">
        <f>SUM(P674:W674)</f>
        <v>2762</v>
      </c>
      <c r="P674" s="303">
        <v>453</v>
      </c>
      <c r="Q674" s="303">
        <v>471</v>
      </c>
      <c r="R674" s="303">
        <v>293</v>
      </c>
      <c r="S674" s="303">
        <v>195</v>
      </c>
      <c r="T674" s="303">
        <v>283</v>
      </c>
      <c r="U674" s="303">
        <v>555</v>
      </c>
      <c r="V674" s="303">
        <v>384</v>
      </c>
      <c r="W674" s="303">
        <v>128</v>
      </c>
      <c r="X674" s="313">
        <f>SUM(Y674:AB674)</f>
        <v>2979</v>
      </c>
      <c r="Y674" s="303">
        <v>597</v>
      </c>
      <c r="Z674" s="303">
        <v>853</v>
      </c>
      <c r="AA674" s="303">
        <v>784</v>
      </c>
      <c r="AB674" s="303">
        <v>745</v>
      </c>
      <c r="AC674" s="313">
        <f>SUM(AD674:AI674)</f>
        <v>2231</v>
      </c>
      <c r="AD674" s="303">
        <v>298</v>
      </c>
      <c r="AE674" s="303">
        <v>378</v>
      </c>
      <c r="AF674" s="303">
        <v>350</v>
      </c>
      <c r="AG674" s="303">
        <v>429</v>
      </c>
      <c r="AH674" s="303">
        <v>290</v>
      </c>
      <c r="AI674" s="303">
        <v>486</v>
      </c>
      <c r="AJ674" s="313">
        <f>SUM(AK674:AL674)</f>
        <v>191</v>
      </c>
      <c r="AK674" s="303">
        <v>86</v>
      </c>
      <c r="AL674" s="303">
        <v>105</v>
      </c>
      <c r="AM674" s="313">
        <f>SUM(AN674:AW674)</f>
        <v>5094</v>
      </c>
      <c r="AN674" s="303">
        <v>300</v>
      </c>
      <c r="AO674" s="303">
        <v>265</v>
      </c>
      <c r="AP674" s="303">
        <v>590</v>
      </c>
      <c r="AQ674" s="303">
        <v>287</v>
      </c>
      <c r="AR674" s="303">
        <v>641</v>
      </c>
      <c r="AS674" s="303">
        <v>246</v>
      </c>
      <c r="AT674" s="303">
        <v>1020</v>
      </c>
      <c r="AU674" s="303">
        <v>826</v>
      </c>
      <c r="AV674" s="303">
        <v>586</v>
      </c>
      <c r="AW674" s="303">
        <v>333</v>
      </c>
      <c r="AX674" s="313">
        <f>SUM(AY674:BC674)</f>
        <v>4531</v>
      </c>
      <c r="AY674" s="303">
        <v>545</v>
      </c>
      <c r="AZ674" s="303">
        <v>1404</v>
      </c>
      <c r="BA674" s="303">
        <v>751</v>
      </c>
      <c r="BB674" s="303">
        <v>1221</v>
      </c>
      <c r="BC674" s="303">
        <v>610</v>
      </c>
      <c r="BD674" s="313">
        <f>SUM(BE674:BL674)</f>
        <v>2826</v>
      </c>
      <c r="BE674" s="303">
        <v>134</v>
      </c>
      <c r="BF674" s="303">
        <v>584</v>
      </c>
      <c r="BG674" s="303">
        <v>532</v>
      </c>
      <c r="BH674" s="303">
        <v>463</v>
      </c>
      <c r="BI674" s="303">
        <v>236</v>
      </c>
      <c r="BJ674" s="303">
        <v>275</v>
      </c>
      <c r="BK674" s="303">
        <v>233</v>
      </c>
      <c r="BL674" s="303">
        <v>369</v>
      </c>
      <c r="BM674" s="313">
        <f>SUM(BN674:BR674)</f>
        <v>2719</v>
      </c>
      <c r="BN674" s="303">
        <v>596</v>
      </c>
      <c r="BO674" s="303">
        <v>529</v>
      </c>
      <c r="BP674" s="303">
        <v>433</v>
      </c>
      <c r="BQ674" s="303">
        <v>283</v>
      </c>
      <c r="BR674" s="303">
        <v>878</v>
      </c>
      <c r="BS674" s="313">
        <f>SUM(BT674:CE674)</f>
        <v>4923</v>
      </c>
      <c r="BT674" s="348">
        <v>340</v>
      </c>
      <c r="BU674" s="303">
        <v>514</v>
      </c>
      <c r="BV674" s="303">
        <v>247</v>
      </c>
      <c r="BW674" s="303">
        <v>150</v>
      </c>
      <c r="BX674" s="303">
        <v>392</v>
      </c>
      <c r="BY674" s="303">
        <v>883</v>
      </c>
      <c r="BZ674" s="303">
        <v>318</v>
      </c>
      <c r="CA674" s="303">
        <v>301</v>
      </c>
      <c r="CB674" s="303">
        <v>548</v>
      </c>
      <c r="CC674" s="303">
        <v>426</v>
      </c>
      <c r="CD674" s="303">
        <v>471</v>
      </c>
      <c r="CE674" s="303">
        <v>333</v>
      </c>
      <c r="CF674" s="313">
        <f>SUM(CG674:CS674)</f>
        <v>4118</v>
      </c>
      <c r="CG674" s="303">
        <v>141</v>
      </c>
      <c r="CH674" s="303">
        <v>326</v>
      </c>
      <c r="CI674" s="303">
        <v>290</v>
      </c>
      <c r="CJ674" s="303">
        <v>426</v>
      </c>
      <c r="CK674" s="303">
        <v>802</v>
      </c>
      <c r="CL674" s="303">
        <v>203</v>
      </c>
      <c r="CM674" s="303">
        <v>477</v>
      </c>
      <c r="CN674" s="303">
        <v>196</v>
      </c>
      <c r="CO674" s="303">
        <v>93</v>
      </c>
      <c r="CP674" s="303">
        <v>223</v>
      </c>
      <c r="CQ674" s="303">
        <v>244</v>
      </c>
      <c r="CR674" s="303">
        <v>409</v>
      </c>
      <c r="CS674" s="303">
        <v>288</v>
      </c>
      <c r="CT674" s="313">
        <f>SUM(CU674:CY674)</f>
        <v>3145</v>
      </c>
      <c r="CU674" s="303">
        <v>766</v>
      </c>
      <c r="CV674" s="303">
        <v>785</v>
      </c>
      <c r="CW674" s="303">
        <v>455</v>
      </c>
      <c r="CX674" s="303">
        <v>617</v>
      </c>
      <c r="CY674" s="303">
        <v>522</v>
      </c>
      <c r="CZ674" s="313">
        <f>SUM(DA674:DF674)</f>
        <v>1582</v>
      </c>
      <c r="DA674" s="303">
        <v>111</v>
      </c>
      <c r="DB674" s="303">
        <v>60</v>
      </c>
      <c r="DC674" s="303">
        <v>231</v>
      </c>
      <c r="DD674" s="303">
        <v>558</v>
      </c>
      <c r="DE674" s="303">
        <v>284</v>
      </c>
      <c r="DF674" s="303">
        <v>338</v>
      </c>
      <c r="DG674" s="313">
        <f>AM674+BS674+B674+O674+X674+AC674+AJ674+BD674+CF674+AX674+BM674+CT674+CZ674</f>
        <v>42091</v>
      </c>
      <c r="DH674" s="313">
        <f>SUM(DI674:DK674)</f>
        <v>534</v>
      </c>
      <c r="DI674" s="303">
        <v>224</v>
      </c>
      <c r="DJ674" s="303">
        <v>190</v>
      </c>
      <c r="DK674" s="303">
        <v>120</v>
      </c>
      <c r="DL674" s="314">
        <f>SUM(DM674:DN674)</f>
        <v>385</v>
      </c>
      <c r="DM674" s="303">
        <v>315</v>
      </c>
      <c r="DN674" s="316">
        <v>70</v>
      </c>
      <c r="DO674" s="1"/>
      <c r="DP674" s="1"/>
      <c r="DQ674" s="1"/>
      <c r="DR674" s="1"/>
      <c r="DS674" s="1"/>
      <c r="DT674" s="1"/>
      <c r="DU674" s="1"/>
      <c r="DZ674" s="1"/>
      <c r="EA674" s="1"/>
      <c r="EB674" s="1"/>
    </row>
    <row r="675" spans="1:132" s="6" customFormat="1" ht="16.5" customHeight="1">
      <c r="A675" s="193" t="s">
        <v>63</v>
      </c>
      <c r="B675" s="313">
        <f>SUM(C675:N675)</f>
        <v>5504</v>
      </c>
      <c r="C675" s="303">
        <v>510</v>
      </c>
      <c r="D675" s="303">
        <v>278</v>
      </c>
      <c r="E675" s="303">
        <v>277</v>
      </c>
      <c r="F675" s="303">
        <v>141</v>
      </c>
      <c r="G675" s="303">
        <v>342</v>
      </c>
      <c r="H675" s="303">
        <v>891</v>
      </c>
      <c r="I675" s="303">
        <v>488</v>
      </c>
      <c r="J675" s="303">
        <v>197</v>
      </c>
      <c r="K675" s="303">
        <v>407</v>
      </c>
      <c r="L675" s="303">
        <v>886</v>
      </c>
      <c r="M675" s="303">
        <v>460</v>
      </c>
      <c r="N675" s="303">
        <v>627</v>
      </c>
      <c r="O675" s="313">
        <f>SUM(P675:W675)</f>
        <v>1963</v>
      </c>
      <c r="P675" s="303">
        <v>406</v>
      </c>
      <c r="Q675" s="303">
        <v>320</v>
      </c>
      <c r="R675" s="303">
        <v>162</v>
      </c>
      <c r="S675" s="303">
        <v>164</v>
      </c>
      <c r="T675" s="303">
        <v>141</v>
      </c>
      <c r="U675" s="303">
        <v>353</v>
      </c>
      <c r="V675" s="303">
        <v>317</v>
      </c>
      <c r="W675" s="303">
        <v>100</v>
      </c>
      <c r="X675" s="313">
        <f>SUM(Y675:AB675)</f>
        <v>1724</v>
      </c>
      <c r="Y675" s="303">
        <v>357</v>
      </c>
      <c r="Z675" s="303">
        <v>434</v>
      </c>
      <c r="AA675" s="303">
        <v>397</v>
      </c>
      <c r="AB675" s="303">
        <v>536</v>
      </c>
      <c r="AC675" s="313">
        <f>SUM(AD675:AI675)</f>
        <v>1907</v>
      </c>
      <c r="AD675" s="303">
        <v>250</v>
      </c>
      <c r="AE675" s="303">
        <v>283</v>
      </c>
      <c r="AF675" s="303">
        <v>221</v>
      </c>
      <c r="AG675" s="303">
        <v>401</v>
      </c>
      <c r="AH675" s="303">
        <v>300</v>
      </c>
      <c r="AI675" s="303">
        <v>452</v>
      </c>
      <c r="AJ675" s="313">
        <f>SUM(AK675:AL675)</f>
        <v>240</v>
      </c>
      <c r="AK675" s="303">
        <v>80</v>
      </c>
      <c r="AL675" s="303">
        <v>160</v>
      </c>
      <c r="AM675" s="313">
        <f>SUM(AN675:AW675)</f>
        <v>3767</v>
      </c>
      <c r="AN675" s="303">
        <v>121</v>
      </c>
      <c r="AO675" s="303">
        <v>240</v>
      </c>
      <c r="AP675" s="303">
        <v>409</v>
      </c>
      <c r="AQ675" s="303">
        <v>202</v>
      </c>
      <c r="AR675" s="303">
        <v>438</v>
      </c>
      <c r="AS675" s="303">
        <v>112</v>
      </c>
      <c r="AT675" s="303">
        <v>754</v>
      </c>
      <c r="AU675" s="303">
        <v>749</v>
      </c>
      <c r="AV675" s="303">
        <v>487</v>
      </c>
      <c r="AW675" s="303">
        <v>255</v>
      </c>
      <c r="AX675" s="313">
        <f>SUM(AY675:BC675)</f>
        <v>2560</v>
      </c>
      <c r="AY675" s="303">
        <v>305</v>
      </c>
      <c r="AZ675" s="303">
        <v>866</v>
      </c>
      <c r="BA675" s="303">
        <v>557</v>
      </c>
      <c r="BB675" s="303">
        <v>488</v>
      </c>
      <c r="BC675" s="303">
        <v>344</v>
      </c>
      <c r="BD675" s="313">
        <f>SUM(BE675:BL675)</f>
        <v>5393</v>
      </c>
      <c r="BE675" s="303">
        <v>445</v>
      </c>
      <c r="BF675" s="303">
        <v>848</v>
      </c>
      <c r="BG675" s="303">
        <v>1068</v>
      </c>
      <c r="BH675" s="303">
        <v>822</v>
      </c>
      <c r="BI675" s="303">
        <v>772</v>
      </c>
      <c r="BJ675" s="303">
        <v>358</v>
      </c>
      <c r="BK675" s="303">
        <v>459</v>
      </c>
      <c r="BL675" s="303">
        <v>621</v>
      </c>
      <c r="BM675" s="313">
        <f>SUM(BN675:BR675)</f>
        <v>2247</v>
      </c>
      <c r="BN675" s="303">
        <v>569</v>
      </c>
      <c r="BO675" s="303">
        <v>367</v>
      </c>
      <c r="BP675" s="303">
        <v>375</v>
      </c>
      <c r="BQ675" s="303">
        <v>224</v>
      </c>
      <c r="BR675" s="303">
        <v>712</v>
      </c>
      <c r="BS675" s="313">
        <f>SUM(BT675:CE675)</f>
        <v>4923</v>
      </c>
      <c r="BT675" s="348">
        <v>353</v>
      </c>
      <c r="BU675" s="303">
        <v>620</v>
      </c>
      <c r="BV675" s="303">
        <v>210</v>
      </c>
      <c r="BW675" s="303">
        <v>84</v>
      </c>
      <c r="BX675" s="303">
        <v>397</v>
      </c>
      <c r="BY675" s="303">
        <v>1152</v>
      </c>
      <c r="BZ675" s="303">
        <v>421</v>
      </c>
      <c r="CA675" s="303">
        <v>293</v>
      </c>
      <c r="CB675" s="303">
        <v>459</v>
      </c>
      <c r="CC675" s="303">
        <v>290</v>
      </c>
      <c r="CD675" s="303">
        <v>380</v>
      </c>
      <c r="CE675" s="303">
        <v>264</v>
      </c>
      <c r="CF675" s="313">
        <f>SUM(CG675:CS675)</f>
        <v>4634</v>
      </c>
      <c r="CG675" s="303">
        <v>169</v>
      </c>
      <c r="CH675" s="303">
        <v>318</v>
      </c>
      <c r="CI675" s="303">
        <v>292</v>
      </c>
      <c r="CJ675" s="303">
        <v>579</v>
      </c>
      <c r="CK675" s="303">
        <v>871</v>
      </c>
      <c r="CL675" s="303">
        <v>225</v>
      </c>
      <c r="CM675" s="303">
        <v>840</v>
      </c>
      <c r="CN675" s="303">
        <v>191</v>
      </c>
      <c r="CO675" s="303">
        <v>89</v>
      </c>
      <c r="CP675" s="303">
        <v>247</v>
      </c>
      <c r="CQ675" s="303">
        <v>384</v>
      </c>
      <c r="CR675" s="303">
        <v>256</v>
      </c>
      <c r="CS675" s="303">
        <v>173</v>
      </c>
      <c r="CT675" s="313">
        <f>SUM(CU675:CY675)</f>
        <v>2209</v>
      </c>
      <c r="CU675" s="303">
        <v>667</v>
      </c>
      <c r="CV675" s="303">
        <v>471</v>
      </c>
      <c r="CW675" s="303">
        <v>215</v>
      </c>
      <c r="CX675" s="303">
        <v>375</v>
      </c>
      <c r="CY675" s="303">
        <v>481</v>
      </c>
      <c r="CZ675" s="313">
        <f>SUM(DA675:DF675)</f>
        <v>3026</v>
      </c>
      <c r="DA675" s="303">
        <v>176</v>
      </c>
      <c r="DB675" s="303">
        <v>231</v>
      </c>
      <c r="DC675" s="303">
        <v>587</v>
      </c>
      <c r="DD675" s="303">
        <v>999</v>
      </c>
      <c r="DE675" s="303">
        <v>691</v>
      </c>
      <c r="DF675" s="303">
        <v>342</v>
      </c>
      <c r="DG675" s="313">
        <f>AM675+BS675+B675+O675+X675+AC675+AJ675+BD675+CF675+AX675+BM675+CT675+CZ675</f>
        <v>40097</v>
      </c>
      <c r="DH675" s="313">
        <f>SUM(DI675:DK675)</f>
        <v>260</v>
      </c>
      <c r="DI675" s="303">
        <v>107</v>
      </c>
      <c r="DJ675" s="303">
        <v>98</v>
      </c>
      <c r="DK675" s="303">
        <v>55</v>
      </c>
      <c r="DL675" s="314">
        <f>SUM(DM675:DN675)</f>
        <v>210</v>
      </c>
      <c r="DM675" s="303">
        <v>197</v>
      </c>
      <c r="DN675" s="316">
        <v>13</v>
      </c>
      <c r="DO675" s="1"/>
      <c r="DP675" s="1"/>
      <c r="DQ675" s="1"/>
      <c r="DR675" s="1"/>
      <c r="DS675" s="1"/>
      <c r="DT675" s="1"/>
      <c r="DU675" s="1"/>
      <c r="DZ675" s="1"/>
      <c r="EA675" s="1"/>
      <c r="EB675" s="1"/>
    </row>
    <row r="676" spans="1:132" s="6" customFormat="1" ht="16.5" customHeight="1">
      <c r="A676" s="193" t="s">
        <v>64</v>
      </c>
      <c r="B676" s="313">
        <f>SUM(C676:N676)</f>
        <v>899</v>
      </c>
      <c r="C676" s="303">
        <v>68</v>
      </c>
      <c r="D676" s="303">
        <v>45</v>
      </c>
      <c r="E676" s="303">
        <v>43</v>
      </c>
      <c r="F676" s="303">
        <v>47</v>
      </c>
      <c r="G676" s="303">
        <v>91</v>
      </c>
      <c r="H676" s="303">
        <v>163</v>
      </c>
      <c r="I676" s="303">
        <v>60</v>
      </c>
      <c r="J676" s="303">
        <v>37</v>
      </c>
      <c r="K676" s="303">
        <v>58</v>
      </c>
      <c r="L676" s="303">
        <v>126</v>
      </c>
      <c r="M676" s="303">
        <v>82</v>
      </c>
      <c r="N676" s="303">
        <v>79</v>
      </c>
      <c r="O676" s="313">
        <f>SUM(P676:W676)</f>
        <v>382</v>
      </c>
      <c r="P676" s="303">
        <v>56</v>
      </c>
      <c r="Q676" s="303">
        <v>53</v>
      </c>
      <c r="R676" s="303">
        <v>49</v>
      </c>
      <c r="S676" s="303">
        <v>29</v>
      </c>
      <c r="T676" s="303">
        <v>33</v>
      </c>
      <c r="U676" s="303">
        <v>87</v>
      </c>
      <c r="V676" s="303">
        <v>64</v>
      </c>
      <c r="W676" s="303">
        <v>11</v>
      </c>
      <c r="X676" s="313">
        <f>SUM(Y676:AB676)</f>
        <v>258</v>
      </c>
      <c r="Y676" s="303">
        <v>35</v>
      </c>
      <c r="Z676" s="303">
        <v>95</v>
      </c>
      <c r="AA676" s="303">
        <v>45</v>
      </c>
      <c r="AB676" s="303">
        <v>83</v>
      </c>
      <c r="AC676" s="313">
        <f>SUM(AD676:AI676)</f>
        <v>317</v>
      </c>
      <c r="AD676" s="303">
        <v>37</v>
      </c>
      <c r="AE676" s="303">
        <v>56</v>
      </c>
      <c r="AF676" s="303">
        <v>29</v>
      </c>
      <c r="AG676" s="303">
        <v>64</v>
      </c>
      <c r="AH676" s="303">
        <v>50</v>
      </c>
      <c r="AI676" s="303">
        <v>81</v>
      </c>
      <c r="AJ676" s="313">
        <f>SUM(AK676:AL676)</f>
        <v>48</v>
      </c>
      <c r="AK676" s="303">
        <v>7</v>
      </c>
      <c r="AL676" s="303">
        <v>41</v>
      </c>
      <c r="AM676" s="313">
        <f>SUM(AN676:AW676)</f>
        <v>440</v>
      </c>
      <c r="AN676" s="303">
        <v>22</v>
      </c>
      <c r="AO676" s="303">
        <v>17</v>
      </c>
      <c r="AP676" s="303">
        <v>44</v>
      </c>
      <c r="AQ676" s="303">
        <v>15</v>
      </c>
      <c r="AR676" s="303">
        <v>56</v>
      </c>
      <c r="AS676" s="303">
        <v>11</v>
      </c>
      <c r="AT676" s="303">
        <v>91</v>
      </c>
      <c r="AU676" s="303">
        <v>73</v>
      </c>
      <c r="AV676" s="303">
        <v>71</v>
      </c>
      <c r="AW676" s="303">
        <v>40</v>
      </c>
      <c r="AX676" s="313">
        <f>SUM(AY676:BC676)</f>
        <v>398</v>
      </c>
      <c r="AY676" s="303">
        <v>49</v>
      </c>
      <c r="AZ676" s="303">
        <v>156</v>
      </c>
      <c r="BA676" s="303">
        <v>63</v>
      </c>
      <c r="BB676" s="303">
        <v>96</v>
      </c>
      <c r="BC676" s="303">
        <v>34</v>
      </c>
      <c r="BD676" s="313">
        <f>SUM(BE676:BL676)</f>
        <v>725</v>
      </c>
      <c r="BE676" s="303">
        <v>111</v>
      </c>
      <c r="BF676" s="303">
        <v>93</v>
      </c>
      <c r="BG676" s="303">
        <v>100</v>
      </c>
      <c r="BH676" s="303">
        <v>81</v>
      </c>
      <c r="BI676" s="303">
        <v>103</v>
      </c>
      <c r="BJ676" s="303">
        <v>76</v>
      </c>
      <c r="BK676" s="303">
        <v>79</v>
      </c>
      <c r="BL676" s="303">
        <v>82</v>
      </c>
      <c r="BM676" s="313">
        <f>SUM(BN676:BR676)</f>
        <v>274</v>
      </c>
      <c r="BN676" s="303">
        <v>72</v>
      </c>
      <c r="BO676" s="303">
        <v>40</v>
      </c>
      <c r="BP676" s="303">
        <v>35</v>
      </c>
      <c r="BQ676" s="303">
        <v>29</v>
      </c>
      <c r="BR676" s="303">
        <v>98</v>
      </c>
      <c r="BS676" s="313">
        <f>SUM(BT676:CE676)</f>
        <v>747</v>
      </c>
      <c r="BT676" s="348">
        <v>37</v>
      </c>
      <c r="BU676" s="303">
        <v>120</v>
      </c>
      <c r="BV676" s="303">
        <v>46</v>
      </c>
      <c r="BW676" s="303">
        <v>7</v>
      </c>
      <c r="BX676" s="303">
        <v>80</v>
      </c>
      <c r="BY676" s="303">
        <v>95</v>
      </c>
      <c r="BZ676" s="303">
        <v>42</v>
      </c>
      <c r="CA676" s="303">
        <v>66</v>
      </c>
      <c r="CB676" s="303">
        <v>98</v>
      </c>
      <c r="CC676" s="303">
        <v>59</v>
      </c>
      <c r="CD676" s="303">
        <v>64</v>
      </c>
      <c r="CE676" s="303">
        <v>33</v>
      </c>
      <c r="CF676" s="313">
        <f>SUM(CG676:CS676)</f>
        <v>789</v>
      </c>
      <c r="CG676" s="303">
        <v>39</v>
      </c>
      <c r="CH676" s="303">
        <v>59</v>
      </c>
      <c r="CI676" s="303">
        <v>62</v>
      </c>
      <c r="CJ676" s="303">
        <v>78</v>
      </c>
      <c r="CK676" s="303">
        <v>112</v>
      </c>
      <c r="CL676" s="303">
        <v>52</v>
      </c>
      <c r="CM676" s="303">
        <v>76</v>
      </c>
      <c r="CN676" s="303">
        <v>64</v>
      </c>
      <c r="CO676" s="303">
        <v>22</v>
      </c>
      <c r="CP676" s="303">
        <v>59</v>
      </c>
      <c r="CQ676" s="303">
        <v>65</v>
      </c>
      <c r="CR676" s="303">
        <v>53</v>
      </c>
      <c r="CS676" s="303">
        <v>48</v>
      </c>
      <c r="CT676" s="313">
        <f>SUM(CU676:CY676)</f>
        <v>444</v>
      </c>
      <c r="CU676" s="303">
        <v>138</v>
      </c>
      <c r="CV676" s="303">
        <v>97</v>
      </c>
      <c r="CW676" s="303">
        <v>38</v>
      </c>
      <c r="CX676" s="303">
        <v>83</v>
      </c>
      <c r="CY676" s="303">
        <v>88</v>
      </c>
      <c r="CZ676" s="313">
        <f>SUM(DA676:DF676)</f>
        <v>490</v>
      </c>
      <c r="DA676" s="303">
        <v>44</v>
      </c>
      <c r="DB676" s="303">
        <v>58</v>
      </c>
      <c r="DC676" s="303">
        <v>83</v>
      </c>
      <c r="DD676" s="303">
        <v>156</v>
      </c>
      <c r="DE676" s="303">
        <v>87</v>
      </c>
      <c r="DF676" s="303">
        <v>62</v>
      </c>
      <c r="DG676" s="313">
        <f>AM676+BS676+B676+O676+X676+AC676+AJ676+BD676+CF676+AX676+BM676+CT676+CZ676</f>
        <v>6211</v>
      </c>
      <c r="DH676" s="313">
        <f>SUM(DI676:DK676)</f>
        <v>71</v>
      </c>
      <c r="DI676" s="303">
        <v>22</v>
      </c>
      <c r="DJ676" s="303">
        <v>20</v>
      </c>
      <c r="DK676" s="303">
        <v>29</v>
      </c>
      <c r="DL676" s="314">
        <f>SUM(DM676:DN676)</f>
        <v>102</v>
      </c>
      <c r="DM676" s="303">
        <v>101</v>
      </c>
      <c r="DN676" s="316">
        <v>1</v>
      </c>
      <c r="DO676" s="1"/>
      <c r="DP676" s="1"/>
      <c r="DQ676" s="1"/>
      <c r="DR676" s="1"/>
      <c r="DS676" s="1"/>
      <c r="DT676" s="1"/>
      <c r="DU676" s="1"/>
      <c r="DZ676" s="1"/>
      <c r="EA676" s="1"/>
      <c r="EB676" s="1"/>
    </row>
    <row r="677" spans="1:132" s="6" customFormat="1" ht="16.5" customHeight="1">
      <c r="A677" s="193" t="s">
        <v>190</v>
      </c>
      <c r="B677" s="313">
        <f>SUM(C677:N677)</f>
        <v>3622</v>
      </c>
      <c r="C677" s="303">
        <v>517</v>
      </c>
      <c r="D677" s="303">
        <v>203</v>
      </c>
      <c r="E677" s="303">
        <v>283</v>
      </c>
      <c r="F677" s="303">
        <v>109</v>
      </c>
      <c r="G677" s="303">
        <v>230</v>
      </c>
      <c r="H677" s="303">
        <v>554</v>
      </c>
      <c r="I677" s="303">
        <v>440</v>
      </c>
      <c r="J677" s="303">
        <v>148</v>
      </c>
      <c r="K677" s="303">
        <v>319</v>
      </c>
      <c r="L677" s="303">
        <v>464</v>
      </c>
      <c r="M677" s="303">
        <v>157</v>
      </c>
      <c r="N677" s="303">
        <v>198</v>
      </c>
      <c r="O677" s="313">
        <f>SUM(P677:W677)</f>
        <v>1566</v>
      </c>
      <c r="P677" s="303">
        <v>145</v>
      </c>
      <c r="Q677" s="303">
        <v>255</v>
      </c>
      <c r="R677" s="303">
        <v>185</v>
      </c>
      <c r="S677" s="303">
        <v>73</v>
      </c>
      <c r="T677" s="303">
        <v>301</v>
      </c>
      <c r="U677" s="303">
        <v>309</v>
      </c>
      <c r="V677" s="303">
        <v>164</v>
      </c>
      <c r="W677" s="303">
        <v>134</v>
      </c>
      <c r="X677" s="313">
        <f>SUM(Y677:AB677)</f>
        <v>2319</v>
      </c>
      <c r="Y677" s="303">
        <v>1217</v>
      </c>
      <c r="Z677" s="303">
        <v>393</v>
      </c>
      <c r="AA677" s="303">
        <v>151</v>
      </c>
      <c r="AB677" s="303">
        <v>558</v>
      </c>
      <c r="AC677" s="313">
        <f>SUM(AD677:AI677)</f>
        <v>1956</v>
      </c>
      <c r="AD677" s="303">
        <v>305</v>
      </c>
      <c r="AE677" s="303">
        <v>439</v>
      </c>
      <c r="AF677" s="303">
        <v>224</v>
      </c>
      <c r="AG677" s="303">
        <v>503</v>
      </c>
      <c r="AH677" s="303">
        <v>130</v>
      </c>
      <c r="AI677" s="303">
        <v>355</v>
      </c>
      <c r="AJ677" s="313">
        <f>SUM(AK677:AL677)</f>
        <v>9</v>
      </c>
      <c r="AK677" s="303">
        <v>0</v>
      </c>
      <c r="AL677" s="303">
        <v>9</v>
      </c>
      <c r="AM677" s="313">
        <f>SUM(AN677:AW677)</f>
        <v>2717</v>
      </c>
      <c r="AN677" s="303">
        <v>278</v>
      </c>
      <c r="AO677" s="303">
        <v>87</v>
      </c>
      <c r="AP677" s="303">
        <v>459</v>
      </c>
      <c r="AQ677" s="303">
        <v>123</v>
      </c>
      <c r="AR677" s="303">
        <v>355</v>
      </c>
      <c r="AS677" s="303">
        <v>107</v>
      </c>
      <c r="AT677" s="303">
        <v>747</v>
      </c>
      <c r="AU677" s="303">
        <v>240</v>
      </c>
      <c r="AV677" s="303">
        <v>192</v>
      </c>
      <c r="AW677" s="303">
        <v>129</v>
      </c>
      <c r="AX677" s="313">
        <f>SUM(AY677:BC677)</f>
        <v>3344</v>
      </c>
      <c r="AY677" s="303">
        <v>616</v>
      </c>
      <c r="AZ677" s="303">
        <v>715</v>
      </c>
      <c r="BA677" s="303">
        <v>627</v>
      </c>
      <c r="BB677" s="303">
        <v>727</v>
      </c>
      <c r="BC677" s="303">
        <v>659</v>
      </c>
      <c r="BD677" s="313">
        <f>SUM(BE677:BL677)</f>
        <v>1306</v>
      </c>
      <c r="BE677" s="303">
        <v>40</v>
      </c>
      <c r="BF677" s="303">
        <v>239</v>
      </c>
      <c r="BG677" s="303">
        <v>198</v>
      </c>
      <c r="BH677" s="303">
        <v>262</v>
      </c>
      <c r="BI677" s="303">
        <v>135</v>
      </c>
      <c r="BJ677" s="303">
        <v>78</v>
      </c>
      <c r="BK677" s="303">
        <v>141</v>
      </c>
      <c r="BL677" s="303">
        <v>213</v>
      </c>
      <c r="BM677" s="313">
        <f>SUM(BN677:BR677)</f>
        <v>1868</v>
      </c>
      <c r="BN677" s="303">
        <v>305</v>
      </c>
      <c r="BO677" s="303">
        <v>366</v>
      </c>
      <c r="BP677" s="303">
        <v>282</v>
      </c>
      <c r="BQ677" s="303">
        <v>268</v>
      </c>
      <c r="BR677" s="303">
        <v>647</v>
      </c>
      <c r="BS677" s="313">
        <f>SUM(BT677:CE677)</f>
        <v>2725</v>
      </c>
      <c r="BT677" s="348">
        <v>147</v>
      </c>
      <c r="BU677" s="303">
        <v>367</v>
      </c>
      <c r="BV677" s="303">
        <v>223</v>
      </c>
      <c r="BW677" s="303">
        <v>98</v>
      </c>
      <c r="BX677" s="303">
        <v>235</v>
      </c>
      <c r="BY677" s="303">
        <v>299</v>
      </c>
      <c r="BZ677" s="303">
        <v>174</v>
      </c>
      <c r="CA677" s="303">
        <v>209</v>
      </c>
      <c r="CB677" s="303">
        <v>363</v>
      </c>
      <c r="CC677" s="303">
        <v>290</v>
      </c>
      <c r="CD677" s="303">
        <v>189</v>
      </c>
      <c r="CE677" s="303">
        <v>131</v>
      </c>
      <c r="CF677" s="313">
        <f>SUM(CG677:CS677)</f>
        <v>3147</v>
      </c>
      <c r="CG677" s="303">
        <v>157</v>
      </c>
      <c r="CH677" s="303">
        <v>340</v>
      </c>
      <c r="CI677" s="303">
        <v>173</v>
      </c>
      <c r="CJ677" s="303">
        <v>246</v>
      </c>
      <c r="CK677" s="303">
        <v>534</v>
      </c>
      <c r="CL677" s="303">
        <v>181</v>
      </c>
      <c r="CM677" s="303">
        <v>420</v>
      </c>
      <c r="CN677" s="303">
        <v>201</v>
      </c>
      <c r="CO677" s="303">
        <v>90</v>
      </c>
      <c r="CP677" s="303">
        <v>87</v>
      </c>
      <c r="CQ677" s="303">
        <v>316</v>
      </c>
      <c r="CR677" s="303">
        <v>181</v>
      </c>
      <c r="CS677" s="303">
        <v>221</v>
      </c>
      <c r="CT677" s="313">
        <f>SUM(CU677:CY677)</f>
        <v>2655</v>
      </c>
      <c r="CU677" s="303">
        <v>415</v>
      </c>
      <c r="CV677" s="303">
        <v>797</v>
      </c>
      <c r="CW677" s="303">
        <v>464</v>
      </c>
      <c r="CX677" s="303">
        <v>590</v>
      </c>
      <c r="CY677" s="303">
        <v>389</v>
      </c>
      <c r="CZ677" s="313">
        <f>SUM(DA677:DF677)</f>
        <v>1220</v>
      </c>
      <c r="DA677" s="303">
        <v>74</v>
      </c>
      <c r="DB677" s="303">
        <v>163</v>
      </c>
      <c r="DC677" s="303">
        <v>433</v>
      </c>
      <c r="DD677" s="303">
        <v>274</v>
      </c>
      <c r="DE677" s="303">
        <v>172</v>
      </c>
      <c r="DF677" s="303">
        <v>104</v>
      </c>
      <c r="DG677" s="313">
        <f>AM677+BS677+B677+O677+X677+AC677+AJ677+BD677+CF677+AX677+BM677+CT677+CZ677</f>
        <v>28454</v>
      </c>
      <c r="DH677" s="313">
        <f>SUM(DI677:DK677)</f>
        <v>162</v>
      </c>
      <c r="DI677" s="303">
        <v>50</v>
      </c>
      <c r="DJ677" s="303">
        <v>87</v>
      </c>
      <c r="DK677" s="303">
        <v>25</v>
      </c>
      <c r="DL677" s="314">
        <f>SUM(DM677:DN677)</f>
        <v>204</v>
      </c>
      <c r="DM677" s="303">
        <v>197</v>
      </c>
      <c r="DN677" s="316">
        <v>7</v>
      </c>
      <c r="DO677" s="1"/>
      <c r="DP677" s="1"/>
      <c r="DQ677" s="1"/>
      <c r="DR677" s="1"/>
      <c r="DS677" s="1"/>
      <c r="DT677" s="1"/>
      <c r="DU677" s="1"/>
      <c r="DZ677" s="1"/>
      <c r="EA677" s="1"/>
      <c r="EB677" s="1"/>
    </row>
    <row r="678" spans="1:132" s="31" customFormat="1" ht="16.5" customHeight="1">
      <c r="A678" s="169" t="s">
        <v>209</v>
      </c>
      <c r="B678" s="320">
        <f t="shared" ref="B678:AG678" si="355">(B673/B8)*100</f>
        <v>0.40776664492644854</v>
      </c>
      <c r="C678" s="251">
        <f t="shared" si="355"/>
        <v>0.56924603617775538</v>
      </c>
      <c r="D678" s="286">
        <f t="shared" si="355"/>
        <v>0.57760892033130995</v>
      </c>
      <c r="E678" s="286">
        <f t="shared" si="355"/>
        <v>0.46719391653878889</v>
      </c>
      <c r="F678" s="286">
        <f t="shared" si="355"/>
        <v>0.60460233934073127</v>
      </c>
      <c r="G678" s="286">
        <f t="shared" si="355"/>
        <v>0.42775550860732448</v>
      </c>
      <c r="H678" s="286">
        <f t="shared" si="355"/>
        <v>0.3991600521712716</v>
      </c>
      <c r="I678" s="286">
        <f t="shared" si="355"/>
        <v>0.38248954181626532</v>
      </c>
      <c r="J678" s="286">
        <f t="shared" si="355"/>
        <v>0.50784470179553076</v>
      </c>
      <c r="K678" s="286">
        <f t="shared" si="355"/>
        <v>0.4669027335174013</v>
      </c>
      <c r="L678" s="286">
        <f t="shared" si="355"/>
        <v>0.29117183032147953</v>
      </c>
      <c r="M678" s="286">
        <f t="shared" si="355"/>
        <v>0.46667714149697836</v>
      </c>
      <c r="N678" s="321">
        <f t="shared" si="355"/>
        <v>0.32586396236738951</v>
      </c>
      <c r="O678" s="320">
        <f t="shared" si="355"/>
        <v>0.5167173467824745</v>
      </c>
      <c r="P678" s="251">
        <f t="shared" si="355"/>
        <v>0.47962082096477571</v>
      </c>
      <c r="Q678" s="286">
        <f t="shared" si="355"/>
        <v>0.46131703396325163</v>
      </c>
      <c r="R678" s="286">
        <f t="shared" si="355"/>
        <v>0.54671298914653521</v>
      </c>
      <c r="S678" s="286">
        <f t="shared" si="355"/>
        <v>0.4422583724891892</v>
      </c>
      <c r="T678" s="286">
        <f t="shared" si="355"/>
        <v>0.63748994098712441</v>
      </c>
      <c r="U678" s="286">
        <f t="shared" si="355"/>
        <v>0.54039176604130645</v>
      </c>
      <c r="V678" s="286">
        <f t="shared" si="355"/>
        <v>0.55291194430445034</v>
      </c>
      <c r="W678" s="321">
        <f t="shared" si="355"/>
        <v>0.53835893820966285</v>
      </c>
      <c r="X678" s="320">
        <f t="shared" si="355"/>
        <v>0.48312245623619865</v>
      </c>
      <c r="Y678" s="251">
        <f t="shared" si="355"/>
        <v>0.64310563014154343</v>
      </c>
      <c r="Z678" s="286">
        <f t="shared" si="355"/>
        <v>0.50507002408302848</v>
      </c>
      <c r="AA678" s="286">
        <f t="shared" si="355"/>
        <v>0.29580686248621446</v>
      </c>
      <c r="AB678" s="321">
        <f t="shared" si="355"/>
        <v>0.58732187420457016</v>
      </c>
      <c r="AC678" s="320">
        <f t="shared" si="355"/>
        <v>0.52690090350268382</v>
      </c>
      <c r="AD678" s="251">
        <f t="shared" si="355"/>
        <v>0.57044040694410136</v>
      </c>
      <c r="AE678" s="286">
        <f t="shared" si="355"/>
        <v>0.56202300630461233</v>
      </c>
      <c r="AF678" s="286">
        <f t="shared" si="355"/>
        <v>0.76112024906182896</v>
      </c>
      <c r="AG678" s="286">
        <f t="shared" si="355"/>
        <v>0.4702745368558599</v>
      </c>
      <c r="AH678" s="286">
        <f t="shared" ref="AH678:BM678" si="356">(AH673/AH8)*100</f>
        <v>0.53195490418493263</v>
      </c>
      <c r="AI678" s="321">
        <f t="shared" si="356"/>
        <v>0.45290166782123931</v>
      </c>
      <c r="AJ678" s="320">
        <f t="shared" si="356"/>
        <v>0.3217720024356997</v>
      </c>
      <c r="AK678" s="251">
        <f t="shared" si="356"/>
        <v>0.27488176772159445</v>
      </c>
      <c r="AL678" s="321">
        <f t="shared" si="356"/>
        <v>0.36279970095104525</v>
      </c>
      <c r="AM678" s="320">
        <f t="shared" si="356"/>
        <v>0.5012316605332624</v>
      </c>
      <c r="AN678" s="251">
        <f t="shared" si="356"/>
        <v>0.51439777951625176</v>
      </c>
      <c r="AO678" s="286">
        <f t="shared" si="356"/>
        <v>0.41293001340639601</v>
      </c>
      <c r="AP678" s="286">
        <f t="shared" si="356"/>
        <v>0.58587495384572308</v>
      </c>
      <c r="AQ678" s="286">
        <f t="shared" si="356"/>
        <v>0.67794732615137498</v>
      </c>
      <c r="AR678" s="286">
        <f t="shared" si="356"/>
        <v>0.49913319256270999</v>
      </c>
      <c r="AS678" s="286">
        <f t="shared" si="356"/>
        <v>0.58634475190091717</v>
      </c>
      <c r="AT678" s="286">
        <f t="shared" si="356"/>
        <v>0.64077274824451391</v>
      </c>
      <c r="AU678" s="286">
        <f t="shared" si="356"/>
        <v>0.37861065336380656</v>
      </c>
      <c r="AV678" s="286">
        <f t="shared" si="356"/>
        <v>0.40863896944142597</v>
      </c>
      <c r="AW678" s="321">
        <f t="shared" si="356"/>
        <v>0.4727347679557567</v>
      </c>
      <c r="AX678" s="320">
        <f t="shared" si="356"/>
        <v>0.40074759971664847</v>
      </c>
      <c r="AY678" s="251">
        <f t="shared" si="356"/>
        <v>0.60051318941287268</v>
      </c>
      <c r="AZ678" s="286">
        <f t="shared" si="356"/>
        <v>0.30336546908236461</v>
      </c>
      <c r="BA678" s="286">
        <f t="shared" si="356"/>
        <v>0.53183696193629681</v>
      </c>
      <c r="BB678" s="286">
        <f t="shared" si="356"/>
        <v>0.35952520019869755</v>
      </c>
      <c r="BC678" s="321">
        <f t="shared" si="356"/>
        <v>0.57322779551318492</v>
      </c>
      <c r="BD678" s="320">
        <f t="shared" si="356"/>
        <v>0.22880087864864157</v>
      </c>
      <c r="BE678" s="251">
        <f t="shared" si="356"/>
        <v>0.12739695596373346</v>
      </c>
      <c r="BF678" s="286">
        <f t="shared" si="356"/>
        <v>0.304552836325164</v>
      </c>
      <c r="BG678" s="286">
        <f t="shared" si="356"/>
        <v>0.3200693319414421</v>
      </c>
      <c r="BH678" s="286">
        <f t="shared" si="356"/>
        <v>0.31587257727075357</v>
      </c>
      <c r="BI678" s="286">
        <f t="shared" si="356"/>
        <v>0.21362210300066428</v>
      </c>
      <c r="BJ678" s="286">
        <f t="shared" si="356"/>
        <v>0.15441450792454231</v>
      </c>
      <c r="BK678" s="286">
        <f t="shared" si="356"/>
        <v>0.19529859547943565</v>
      </c>
      <c r="BL678" s="321">
        <f t="shared" si="356"/>
        <v>0.28469626576309076</v>
      </c>
      <c r="BM678" s="320">
        <f t="shared" si="356"/>
        <v>0.44897360096458189</v>
      </c>
      <c r="BN678" s="251">
        <f t="shared" ref="BN678:CS678" si="357">(BN673/BN8)*100</f>
        <v>0.46515326778484672</v>
      </c>
      <c r="BO678" s="286">
        <f t="shared" si="357"/>
        <v>0.49805966001359414</v>
      </c>
      <c r="BP678" s="286">
        <f t="shared" si="357"/>
        <v>0.47264726472647267</v>
      </c>
      <c r="BQ678" s="286">
        <f t="shared" si="357"/>
        <v>0.5167707047347464</v>
      </c>
      <c r="BR678" s="321">
        <f t="shared" si="357"/>
        <v>0.39173789173789175</v>
      </c>
      <c r="BS678" s="320">
        <f t="shared" si="357"/>
        <v>0.50009610357462742</v>
      </c>
      <c r="BT678" s="251">
        <f t="shared" si="357"/>
        <v>0.45314702699953952</v>
      </c>
      <c r="BU678" s="286">
        <f t="shared" si="357"/>
        <v>0.54110036838201092</v>
      </c>
      <c r="BV678" s="286">
        <f t="shared" si="357"/>
        <v>0.60541578003087582</v>
      </c>
      <c r="BW678" s="286">
        <f t="shared" si="357"/>
        <v>0.65013985082578585</v>
      </c>
      <c r="BX678" s="286">
        <f t="shared" si="357"/>
        <v>0.53454035995258109</v>
      </c>
      <c r="BY678" s="286">
        <f t="shared" si="357"/>
        <v>0.33314963522804808</v>
      </c>
      <c r="BZ678" s="286">
        <f t="shared" si="357"/>
        <v>0.54371389983902885</v>
      </c>
      <c r="CA678" s="286">
        <f t="shared" si="357"/>
        <v>0.56377625186202018</v>
      </c>
      <c r="CB678" s="286">
        <f t="shared" si="357"/>
        <v>0.69000149902563335</v>
      </c>
      <c r="CC678" s="286">
        <f t="shared" si="357"/>
        <v>0.58240006880222317</v>
      </c>
      <c r="CD678" s="286">
        <f t="shared" si="357"/>
        <v>0.53474822656486709</v>
      </c>
      <c r="CE678" s="321">
        <f t="shared" si="357"/>
        <v>0.43699170754310002</v>
      </c>
      <c r="CF678" s="320">
        <f t="shared" si="357"/>
        <v>0.48190545241597588</v>
      </c>
      <c r="CG678" s="251">
        <f t="shared" si="357"/>
        <v>0.61358522162331885</v>
      </c>
      <c r="CH678" s="286">
        <f t="shared" si="357"/>
        <v>0.54392041728681939</v>
      </c>
      <c r="CI678" s="286">
        <f t="shared" si="357"/>
        <v>0.59833029128101001</v>
      </c>
      <c r="CJ678" s="286">
        <f t="shared" si="357"/>
        <v>0.4365892862203784</v>
      </c>
      <c r="CK678" s="286">
        <f t="shared" si="357"/>
        <v>0.40721566101916312</v>
      </c>
      <c r="CL678" s="286">
        <f t="shared" si="357"/>
        <v>0.75153711598286388</v>
      </c>
      <c r="CM678" s="286">
        <f t="shared" si="357"/>
        <v>0.36935966227911066</v>
      </c>
      <c r="CN678" s="286">
        <f t="shared" si="357"/>
        <v>0.62680559800252567</v>
      </c>
      <c r="CO678" s="286">
        <f t="shared" si="357"/>
        <v>0.80507919884801671</v>
      </c>
      <c r="CP678" s="286">
        <f t="shared" si="357"/>
        <v>0.5521960952472631</v>
      </c>
      <c r="CQ678" s="286">
        <f t="shared" si="357"/>
        <v>0.54491074332072509</v>
      </c>
      <c r="CR678" s="286">
        <f t="shared" si="357"/>
        <v>0.49382330189637524</v>
      </c>
      <c r="CS678" s="321">
        <f t="shared" si="357"/>
        <v>0.60045696395677028</v>
      </c>
      <c r="CT678" s="320">
        <f t="shared" ref="CT678:DK678" si="358">(CT673/CT8)*100</f>
        <v>0.50807924626416701</v>
      </c>
      <c r="CU678" s="251">
        <f t="shared" si="358"/>
        <v>0.3913547662961524</v>
      </c>
      <c r="CV678" s="286">
        <f t="shared" si="358"/>
        <v>0.56559933400429918</v>
      </c>
      <c r="CW678" s="286">
        <f t="shared" si="358"/>
        <v>0.68880369094807981</v>
      </c>
      <c r="CX678" s="286">
        <f t="shared" si="358"/>
        <v>0.65522391199175456</v>
      </c>
      <c r="CY678" s="321">
        <f t="shared" si="358"/>
        <v>0.46420190365090569</v>
      </c>
      <c r="CZ678" s="320">
        <f t="shared" si="358"/>
        <v>0.31279530101041475</v>
      </c>
      <c r="DA678" s="251">
        <f t="shared" si="358"/>
        <v>0.56119623407790287</v>
      </c>
      <c r="DB678" s="286">
        <f t="shared" si="358"/>
        <v>0.976219381561094</v>
      </c>
      <c r="DC678" s="286">
        <f t="shared" si="358"/>
        <v>0.25348741718424583</v>
      </c>
      <c r="DD678" s="286">
        <f t="shared" si="358"/>
        <v>0.25604034260017416</v>
      </c>
      <c r="DE678" s="286">
        <f t="shared" si="358"/>
        <v>0.30521591683131966</v>
      </c>
      <c r="DF678" s="321">
        <f t="shared" si="358"/>
        <v>0.40739097764781507</v>
      </c>
      <c r="DG678" s="320">
        <f t="shared" si="358"/>
        <v>0.4103149009946192</v>
      </c>
      <c r="DH678" s="320">
        <f t="shared" si="358"/>
        <v>0.25817872630537142</v>
      </c>
      <c r="DI678" s="251">
        <f t="shared" si="358"/>
        <v>0.24841965729548982</v>
      </c>
      <c r="DJ678" s="286">
        <f t="shared" si="358"/>
        <v>0.25209490077199154</v>
      </c>
      <c r="DK678" s="321">
        <f t="shared" si="358"/>
        <v>0.28321338885278519</v>
      </c>
      <c r="DL678" s="366" t="s">
        <v>413</v>
      </c>
      <c r="DM678" s="251">
        <f>(DM673/DM8)*100</f>
        <v>0.28439214901338444</v>
      </c>
      <c r="DN678" s="321" t="s">
        <v>413</v>
      </c>
      <c r="DO678" s="25"/>
      <c r="DP678" s="25"/>
      <c r="DQ678" s="25"/>
      <c r="DR678" s="25"/>
      <c r="DS678" s="25"/>
      <c r="DT678" s="329"/>
      <c r="DU678" s="329"/>
      <c r="DV678" s="329"/>
      <c r="DW678" s="329"/>
      <c r="DX678" s="329"/>
      <c r="DY678" s="329"/>
      <c r="DZ678" s="329"/>
      <c r="EA678" s="458"/>
      <c r="EB678" s="458"/>
    </row>
    <row r="679" spans="1:132" s="6" customFormat="1" ht="16.5" customHeight="1">
      <c r="A679" s="172" t="s">
        <v>553</v>
      </c>
      <c r="B679" s="313"/>
      <c r="C679" s="303"/>
      <c r="D679" s="303"/>
      <c r="E679" s="303"/>
      <c r="F679" s="303"/>
      <c r="G679" s="303"/>
      <c r="H679" s="303"/>
      <c r="I679" s="303"/>
      <c r="J679" s="303"/>
      <c r="K679" s="303"/>
      <c r="L679" s="303"/>
      <c r="M679" s="303"/>
      <c r="N679" s="303"/>
      <c r="O679" s="313"/>
      <c r="P679" s="303"/>
      <c r="Q679" s="303"/>
      <c r="R679" s="303"/>
      <c r="S679" s="303"/>
      <c r="T679" s="303"/>
      <c r="U679" s="303"/>
      <c r="V679" s="303"/>
      <c r="W679" s="303"/>
      <c r="X679" s="313"/>
      <c r="Y679" s="303"/>
      <c r="Z679" s="303"/>
      <c r="AA679" s="303"/>
      <c r="AB679" s="303"/>
      <c r="AC679" s="313"/>
      <c r="AD679" s="303"/>
      <c r="AE679" s="303"/>
      <c r="AF679" s="303"/>
      <c r="AG679" s="303"/>
      <c r="AH679" s="303"/>
      <c r="AI679" s="303"/>
      <c r="AJ679" s="313"/>
      <c r="AK679" s="303"/>
      <c r="AL679" s="303"/>
      <c r="AM679" s="313"/>
      <c r="AN679" s="303"/>
      <c r="AO679" s="303"/>
      <c r="AP679" s="303"/>
      <c r="AQ679" s="303"/>
      <c r="AR679" s="303"/>
      <c r="AS679" s="303"/>
      <c r="AT679" s="303"/>
      <c r="AU679" s="303"/>
      <c r="AV679" s="303"/>
      <c r="AW679" s="303"/>
      <c r="AX679" s="313"/>
      <c r="AY679" s="303"/>
      <c r="AZ679" s="303"/>
      <c r="BA679" s="303"/>
      <c r="BB679" s="303"/>
      <c r="BC679" s="303"/>
      <c r="BD679" s="313"/>
      <c r="BE679" s="303"/>
      <c r="BF679" s="303"/>
      <c r="BG679" s="303"/>
      <c r="BH679" s="303"/>
      <c r="BI679" s="303"/>
      <c r="BJ679" s="303"/>
      <c r="BK679" s="303"/>
      <c r="BL679" s="303"/>
      <c r="BM679" s="313"/>
      <c r="BN679" s="303"/>
      <c r="BO679" s="303"/>
      <c r="BP679" s="303"/>
      <c r="BQ679" s="303"/>
      <c r="BR679" s="303"/>
      <c r="BS679" s="313"/>
      <c r="BT679" s="348"/>
      <c r="BU679" s="303"/>
      <c r="BV679" s="303"/>
      <c r="BW679" s="303"/>
      <c r="BX679" s="303"/>
      <c r="BY679" s="303"/>
      <c r="BZ679" s="303"/>
      <c r="CA679" s="303"/>
      <c r="CB679" s="303"/>
      <c r="CC679" s="303"/>
      <c r="CD679" s="303"/>
      <c r="CE679" s="303"/>
      <c r="CF679" s="313"/>
      <c r="CG679" s="303"/>
      <c r="CH679" s="303"/>
      <c r="CI679" s="303"/>
      <c r="CJ679" s="303"/>
      <c r="CK679" s="303"/>
      <c r="CL679" s="303"/>
      <c r="CM679" s="303"/>
      <c r="CN679" s="303"/>
      <c r="CO679" s="303"/>
      <c r="CP679" s="303"/>
      <c r="CQ679" s="303"/>
      <c r="CR679" s="303"/>
      <c r="CS679" s="303"/>
      <c r="CT679" s="313"/>
      <c r="CU679" s="303"/>
      <c r="CV679" s="303"/>
      <c r="CW679" s="303"/>
      <c r="CX679" s="303"/>
      <c r="CY679" s="303"/>
      <c r="CZ679" s="313"/>
      <c r="DA679" s="303"/>
      <c r="DB679" s="303"/>
      <c r="DC679" s="303"/>
      <c r="DD679" s="303"/>
      <c r="DE679" s="303"/>
      <c r="DF679" s="303"/>
      <c r="DG679" s="313"/>
      <c r="DH679" s="313"/>
      <c r="DI679" s="303"/>
      <c r="DJ679" s="303"/>
      <c r="DK679" s="303"/>
      <c r="DL679" s="314"/>
      <c r="DM679" s="303"/>
      <c r="DN679" s="316"/>
      <c r="DO679" s="1"/>
      <c r="DP679" s="1"/>
      <c r="DQ679" s="1"/>
      <c r="DR679" s="1"/>
      <c r="DS679" s="1"/>
      <c r="DT679" s="1"/>
      <c r="DU679" s="1"/>
    </row>
    <row r="680" spans="1:132" s="6" customFormat="1" ht="16.5" customHeight="1">
      <c r="A680" s="193" t="s">
        <v>163</v>
      </c>
      <c r="B680" s="313">
        <f t="shared" ref="B680:B686" si="359">SUM(C680:N680)</f>
        <v>125</v>
      </c>
      <c r="C680" s="303">
        <v>6</v>
      </c>
      <c r="D680" s="303">
        <v>3</v>
      </c>
      <c r="E680" s="303">
        <v>1</v>
      </c>
      <c r="F680" s="303">
        <v>2</v>
      </c>
      <c r="G680" s="303">
        <v>2</v>
      </c>
      <c r="H680" s="303">
        <v>14</v>
      </c>
      <c r="I680" s="303">
        <v>4</v>
      </c>
      <c r="J680" s="303">
        <v>2</v>
      </c>
      <c r="K680" s="303">
        <v>10</v>
      </c>
      <c r="L680" s="303">
        <v>40</v>
      </c>
      <c r="M680" s="303">
        <v>17</v>
      </c>
      <c r="N680" s="303">
        <v>24</v>
      </c>
      <c r="O680" s="313">
        <f t="shared" ref="O680:O686" si="360">SUM(P680:W680)</f>
        <v>16</v>
      </c>
      <c r="P680" s="303">
        <v>4</v>
      </c>
      <c r="Q680" s="303">
        <v>7</v>
      </c>
      <c r="R680" s="303">
        <v>2</v>
      </c>
      <c r="S680" s="303">
        <v>0</v>
      </c>
      <c r="T680" s="303">
        <v>0</v>
      </c>
      <c r="U680" s="303">
        <v>1</v>
      </c>
      <c r="V680" s="303">
        <v>2</v>
      </c>
      <c r="W680" s="303">
        <v>0</v>
      </c>
      <c r="X680" s="313">
        <f t="shared" ref="X680:X686" si="361">SUM(Y680:AB680)</f>
        <v>30</v>
      </c>
      <c r="Y680" s="303">
        <v>8</v>
      </c>
      <c r="Z680" s="303">
        <v>8</v>
      </c>
      <c r="AA680" s="303">
        <v>7</v>
      </c>
      <c r="AB680" s="303">
        <v>7</v>
      </c>
      <c r="AC680" s="313">
        <f t="shared" ref="AC680:AC686" si="362">SUM(AD680:AI680)</f>
        <v>22</v>
      </c>
      <c r="AD680" s="303">
        <v>3</v>
      </c>
      <c r="AE680" s="303">
        <v>2</v>
      </c>
      <c r="AF680" s="303">
        <v>2</v>
      </c>
      <c r="AG680" s="303">
        <v>4</v>
      </c>
      <c r="AH680" s="303">
        <v>2</v>
      </c>
      <c r="AI680" s="303">
        <v>9</v>
      </c>
      <c r="AJ680" s="313">
        <v>0</v>
      </c>
      <c r="AK680" s="303" t="s">
        <v>413</v>
      </c>
      <c r="AL680" s="303" t="s">
        <v>413</v>
      </c>
      <c r="AM680" s="313">
        <f t="shared" ref="AM680:AM686" si="363">SUM(AN680:AW680)</f>
        <v>53</v>
      </c>
      <c r="AN680" s="303">
        <v>2</v>
      </c>
      <c r="AO680" s="303">
        <v>2</v>
      </c>
      <c r="AP680" s="303">
        <v>4</v>
      </c>
      <c r="AQ680" s="303">
        <v>0</v>
      </c>
      <c r="AR680" s="303">
        <v>12</v>
      </c>
      <c r="AS680" s="303">
        <v>1</v>
      </c>
      <c r="AT680" s="303">
        <v>11</v>
      </c>
      <c r="AU680" s="303">
        <v>9</v>
      </c>
      <c r="AV680" s="303">
        <v>7</v>
      </c>
      <c r="AW680" s="303">
        <v>5</v>
      </c>
      <c r="AX680" s="313">
        <f t="shared" ref="AX680:AX686" si="364">SUM(AY680:BC680)</f>
        <v>37</v>
      </c>
      <c r="AY680" s="303">
        <v>1</v>
      </c>
      <c r="AZ680" s="303">
        <v>21</v>
      </c>
      <c r="BA680" s="303">
        <v>5</v>
      </c>
      <c r="BB680" s="303">
        <v>7</v>
      </c>
      <c r="BC680" s="303">
        <v>3</v>
      </c>
      <c r="BD680" s="313">
        <f t="shared" ref="BD680:BD686" si="365">SUM(BE680:BL680)</f>
        <v>184</v>
      </c>
      <c r="BE680" s="303">
        <v>43</v>
      </c>
      <c r="BF680" s="303">
        <v>17</v>
      </c>
      <c r="BG680" s="303">
        <v>11</v>
      </c>
      <c r="BH680" s="303">
        <v>29</v>
      </c>
      <c r="BI680" s="303">
        <v>24</v>
      </c>
      <c r="BJ680" s="303">
        <v>24</v>
      </c>
      <c r="BK680" s="303">
        <v>24</v>
      </c>
      <c r="BL680" s="303">
        <v>12</v>
      </c>
      <c r="BM680" s="313">
        <f t="shared" ref="BM680:BM686" si="366">SUM(BN680:BR680)</f>
        <v>16</v>
      </c>
      <c r="BN680" s="303">
        <v>2</v>
      </c>
      <c r="BO680" s="303">
        <v>2</v>
      </c>
      <c r="BP680" s="303">
        <v>4</v>
      </c>
      <c r="BQ680" s="303">
        <v>1</v>
      </c>
      <c r="BR680" s="303">
        <v>7</v>
      </c>
      <c r="BS680" s="313">
        <f t="shared" ref="BS680:BS686" si="367">SUM(BT680:CE680)</f>
        <v>55</v>
      </c>
      <c r="BT680" s="348">
        <v>2</v>
      </c>
      <c r="BU680" s="303">
        <v>9</v>
      </c>
      <c r="BV680" s="303">
        <v>0</v>
      </c>
      <c r="BW680" s="303">
        <v>0</v>
      </c>
      <c r="BX680" s="303">
        <v>3</v>
      </c>
      <c r="BY680" s="303">
        <v>13</v>
      </c>
      <c r="BZ680" s="303">
        <v>2</v>
      </c>
      <c r="CA680" s="303">
        <v>2</v>
      </c>
      <c r="CB680" s="303">
        <v>16</v>
      </c>
      <c r="CC680" s="303">
        <v>4</v>
      </c>
      <c r="CD680" s="303">
        <v>2</v>
      </c>
      <c r="CE680" s="303">
        <v>2</v>
      </c>
      <c r="CF680" s="313">
        <f t="shared" ref="CF680:CF686" si="368">SUM(CG680:CS680)</f>
        <v>78</v>
      </c>
      <c r="CG680" s="303">
        <v>3</v>
      </c>
      <c r="CH680" s="303">
        <v>1</v>
      </c>
      <c r="CI680" s="303">
        <v>2</v>
      </c>
      <c r="CJ680" s="303">
        <v>3</v>
      </c>
      <c r="CK680" s="303">
        <v>15</v>
      </c>
      <c r="CL680" s="303">
        <v>1</v>
      </c>
      <c r="CM680" s="303">
        <v>34</v>
      </c>
      <c r="CN680" s="303">
        <v>5</v>
      </c>
      <c r="CO680" s="303">
        <v>0</v>
      </c>
      <c r="CP680" s="303">
        <v>1</v>
      </c>
      <c r="CQ680" s="303">
        <v>9</v>
      </c>
      <c r="CR680" s="303">
        <v>2</v>
      </c>
      <c r="CS680" s="303">
        <v>2</v>
      </c>
      <c r="CT680" s="313">
        <f t="shared" ref="CT680:CT686" si="369">SUM(CU680:CY680)</f>
        <v>29</v>
      </c>
      <c r="CU680" s="303">
        <v>16</v>
      </c>
      <c r="CV680" s="303">
        <v>5</v>
      </c>
      <c r="CW680" s="303">
        <v>3</v>
      </c>
      <c r="CX680" s="303">
        <v>2</v>
      </c>
      <c r="CY680" s="303">
        <v>3</v>
      </c>
      <c r="CZ680" s="313">
        <f t="shared" ref="CZ680:CZ686" si="370">SUM(DA680:DF680)</f>
        <v>89</v>
      </c>
      <c r="DA680" s="303">
        <v>2</v>
      </c>
      <c r="DB680" s="303">
        <v>7</v>
      </c>
      <c r="DC680" s="303">
        <v>22</v>
      </c>
      <c r="DD680" s="303">
        <v>41</v>
      </c>
      <c r="DE680" s="303">
        <v>12</v>
      </c>
      <c r="DF680" s="303">
        <v>5</v>
      </c>
      <c r="DG680" s="313">
        <f t="shared" ref="DG680:DG686" si="371">AM680+BS680+B680+O680+X680+AC680+AJ680+BD680+CF680+AX680+BM680+CT680+CZ680</f>
        <v>734</v>
      </c>
      <c r="DH680" s="313">
        <f t="shared" ref="DH680:DH686" si="372">SUM(DI680:DK680)</f>
        <v>2</v>
      </c>
      <c r="DI680" s="303">
        <v>1</v>
      </c>
      <c r="DJ680" s="303">
        <v>1</v>
      </c>
      <c r="DK680" s="303">
        <v>0</v>
      </c>
      <c r="DL680" s="314">
        <f t="shared" ref="DL680:DL686" si="373">SUM(DM680:DN680)</f>
        <v>7</v>
      </c>
      <c r="DM680" s="303">
        <v>7</v>
      </c>
      <c r="DN680" s="316">
        <v>0</v>
      </c>
      <c r="DO680" s="1"/>
      <c r="DP680" s="1"/>
      <c r="DQ680" s="1"/>
      <c r="DU680" s="1"/>
    </row>
    <row r="681" spans="1:132" s="6" customFormat="1" ht="16.5" customHeight="1">
      <c r="A681" s="193" t="s">
        <v>164</v>
      </c>
      <c r="B681" s="313">
        <f t="shared" si="359"/>
        <v>328</v>
      </c>
      <c r="C681" s="303">
        <v>19</v>
      </c>
      <c r="D681" s="303">
        <v>11</v>
      </c>
      <c r="E681" s="303">
        <v>1</v>
      </c>
      <c r="F681" s="303">
        <v>1</v>
      </c>
      <c r="G681" s="303">
        <v>9</v>
      </c>
      <c r="H681" s="303">
        <v>53</v>
      </c>
      <c r="I681" s="303">
        <v>14</v>
      </c>
      <c r="J681" s="303">
        <v>4</v>
      </c>
      <c r="K681" s="303">
        <v>19</v>
      </c>
      <c r="L681" s="303">
        <v>62</v>
      </c>
      <c r="M681" s="303">
        <v>80</v>
      </c>
      <c r="N681" s="303">
        <v>55</v>
      </c>
      <c r="O681" s="313">
        <f t="shared" si="360"/>
        <v>61</v>
      </c>
      <c r="P681" s="303">
        <v>16</v>
      </c>
      <c r="Q681" s="303">
        <v>17</v>
      </c>
      <c r="R681" s="303">
        <v>9</v>
      </c>
      <c r="S681" s="303">
        <v>2</v>
      </c>
      <c r="T681" s="303">
        <v>1</v>
      </c>
      <c r="U681" s="303">
        <v>7</v>
      </c>
      <c r="V681" s="303">
        <v>4</v>
      </c>
      <c r="W681" s="303">
        <v>5</v>
      </c>
      <c r="X681" s="313">
        <f t="shared" si="361"/>
        <v>79</v>
      </c>
      <c r="Y681" s="303">
        <v>19</v>
      </c>
      <c r="Z681" s="303">
        <v>23</v>
      </c>
      <c r="AA681" s="303">
        <v>24</v>
      </c>
      <c r="AB681" s="303">
        <v>13</v>
      </c>
      <c r="AC681" s="313">
        <f t="shared" si="362"/>
        <v>56</v>
      </c>
      <c r="AD681" s="303">
        <v>8</v>
      </c>
      <c r="AE681" s="303">
        <v>9</v>
      </c>
      <c r="AF681" s="303">
        <v>2</v>
      </c>
      <c r="AG681" s="303">
        <v>8</v>
      </c>
      <c r="AH681" s="303">
        <v>4</v>
      </c>
      <c r="AI681" s="303">
        <v>25</v>
      </c>
      <c r="AJ681" s="313">
        <v>4</v>
      </c>
      <c r="AK681" s="303" t="s">
        <v>413</v>
      </c>
      <c r="AL681" s="303" t="s">
        <v>413</v>
      </c>
      <c r="AM681" s="313">
        <f t="shared" si="363"/>
        <v>123</v>
      </c>
      <c r="AN681" s="303">
        <v>2</v>
      </c>
      <c r="AO681" s="303">
        <v>2</v>
      </c>
      <c r="AP681" s="303">
        <v>11</v>
      </c>
      <c r="AQ681" s="303">
        <v>2</v>
      </c>
      <c r="AR681" s="303">
        <v>10</v>
      </c>
      <c r="AS681" s="303">
        <v>7</v>
      </c>
      <c r="AT681" s="303">
        <v>20</v>
      </c>
      <c r="AU681" s="303">
        <v>37</v>
      </c>
      <c r="AV681" s="303">
        <v>20</v>
      </c>
      <c r="AW681" s="303">
        <v>12</v>
      </c>
      <c r="AX681" s="313">
        <f t="shared" si="364"/>
        <v>130</v>
      </c>
      <c r="AY681" s="303">
        <v>5</v>
      </c>
      <c r="AZ681" s="303">
        <v>72</v>
      </c>
      <c r="BA681" s="303">
        <v>19</v>
      </c>
      <c r="BB681" s="303">
        <v>21</v>
      </c>
      <c r="BC681" s="303">
        <v>13</v>
      </c>
      <c r="BD681" s="313">
        <f t="shared" si="365"/>
        <v>497</v>
      </c>
      <c r="BE681" s="303">
        <v>47</v>
      </c>
      <c r="BF681" s="303">
        <v>47</v>
      </c>
      <c r="BG681" s="303">
        <v>55</v>
      </c>
      <c r="BH681" s="303">
        <v>56</v>
      </c>
      <c r="BI681" s="303">
        <v>72</v>
      </c>
      <c r="BJ681" s="303">
        <v>73</v>
      </c>
      <c r="BK681" s="303">
        <v>106</v>
      </c>
      <c r="BL681" s="303">
        <v>41</v>
      </c>
      <c r="BM681" s="313">
        <f t="shared" si="366"/>
        <v>90</v>
      </c>
      <c r="BN681" s="303">
        <v>11</v>
      </c>
      <c r="BO681" s="303">
        <v>12</v>
      </c>
      <c r="BP681" s="303">
        <v>8</v>
      </c>
      <c r="BQ681" s="303">
        <v>7</v>
      </c>
      <c r="BR681" s="303">
        <v>52</v>
      </c>
      <c r="BS681" s="313">
        <f t="shared" si="367"/>
        <v>234</v>
      </c>
      <c r="BT681" s="348">
        <v>12</v>
      </c>
      <c r="BU681" s="303">
        <v>22</v>
      </c>
      <c r="BV681" s="303">
        <v>4</v>
      </c>
      <c r="BW681" s="303">
        <v>2</v>
      </c>
      <c r="BX681" s="303">
        <v>13</v>
      </c>
      <c r="BY681" s="303">
        <v>76</v>
      </c>
      <c r="BZ681" s="303">
        <v>14</v>
      </c>
      <c r="CA681" s="303">
        <v>5</v>
      </c>
      <c r="CB681" s="303">
        <v>69</v>
      </c>
      <c r="CC681" s="303">
        <v>1</v>
      </c>
      <c r="CD681" s="303">
        <v>10</v>
      </c>
      <c r="CE681" s="303">
        <v>6</v>
      </c>
      <c r="CF681" s="313">
        <f t="shared" si="368"/>
        <v>211</v>
      </c>
      <c r="CG681" s="303">
        <v>1</v>
      </c>
      <c r="CH681" s="303">
        <v>12</v>
      </c>
      <c r="CI681" s="303">
        <v>3</v>
      </c>
      <c r="CJ681" s="303">
        <v>15</v>
      </c>
      <c r="CK681" s="303">
        <v>66</v>
      </c>
      <c r="CL681" s="303">
        <v>10</v>
      </c>
      <c r="CM681" s="303">
        <v>51</v>
      </c>
      <c r="CN681" s="303">
        <v>5</v>
      </c>
      <c r="CO681" s="303">
        <v>1</v>
      </c>
      <c r="CP681" s="303">
        <v>11</v>
      </c>
      <c r="CQ681" s="303">
        <v>24</v>
      </c>
      <c r="CR681" s="303">
        <v>4</v>
      </c>
      <c r="CS681" s="303">
        <v>8</v>
      </c>
      <c r="CT681" s="313">
        <f t="shared" si="369"/>
        <v>90</v>
      </c>
      <c r="CU681" s="303">
        <v>37</v>
      </c>
      <c r="CV681" s="303">
        <v>25</v>
      </c>
      <c r="CW681" s="303">
        <v>4</v>
      </c>
      <c r="CX681" s="303">
        <v>15</v>
      </c>
      <c r="CY681" s="303">
        <v>9</v>
      </c>
      <c r="CZ681" s="313">
        <f t="shared" si="370"/>
        <v>205</v>
      </c>
      <c r="DA681" s="303">
        <v>2</v>
      </c>
      <c r="DB681" s="303">
        <v>21</v>
      </c>
      <c r="DC681" s="303">
        <v>60</v>
      </c>
      <c r="DD681" s="303">
        <v>82</v>
      </c>
      <c r="DE681" s="303">
        <v>33</v>
      </c>
      <c r="DF681" s="303">
        <v>7</v>
      </c>
      <c r="DG681" s="313">
        <f t="shared" si="371"/>
        <v>2108</v>
      </c>
      <c r="DH681" s="313">
        <f t="shared" si="372"/>
        <v>11</v>
      </c>
      <c r="DI681" s="303">
        <v>6</v>
      </c>
      <c r="DJ681" s="303">
        <v>4</v>
      </c>
      <c r="DK681" s="303">
        <v>1</v>
      </c>
      <c r="DL681" s="314">
        <f t="shared" si="373"/>
        <v>24</v>
      </c>
      <c r="DM681" s="303">
        <v>24</v>
      </c>
      <c r="DN681" s="316">
        <v>0</v>
      </c>
      <c r="DO681" s="1"/>
      <c r="DP681" s="1"/>
      <c r="DQ681" s="1"/>
      <c r="DU681" s="1"/>
    </row>
    <row r="682" spans="1:132" s="6" customFormat="1" ht="16.5" customHeight="1">
      <c r="A682" s="193" t="s">
        <v>165</v>
      </c>
      <c r="B682" s="313">
        <f t="shared" si="359"/>
        <v>477</v>
      </c>
      <c r="C682" s="303">
        <v>17</v>
      </c>
      <c r="D682" s="303">
        <v>2</v>
      </c>
      <c r="E682" s="303">
        <v>11</v>
      </c>
      <c r="F682" s="303">
        <v>0</v>
      </c>
      <c r="G682" s="303">
        <v>17</v>
      </c>
      <c r="H682" s="303">
        <v>99</v>
      </c>
      <c r="I682" s="303">
        <v>28</v>
      </c>
      <c r="J682" s="303">
        <v>3</v>
      </c>
      <c r="K682" s="303">
        <v>42</v>
      </c>
      <c r="L682" s="303">
        <v>85</v>
      </c>
      <c r="M682" s="303">
        <v>91</v>
      </c>
      <c r="N682" s="303">
        <v>82</v>
      </c>
      <c r="O682" s="313">
        <f t="shared" si="360"/>
        <v>117</v>
      </c>
      <c r="P682" s="303">
        <v>38</v>
      </c>
      <c r="Q682" s="303">
        <v>30</v>
      </c>
      <c r="R682" s="303">
        <v>7</v>
      </c>
      <c r="S682" s="303">
        <v>6</v>
      </c>
      <c r="T682" s="303">
        <v>2</v>
      </c>
      <c r="U682" s="303">
        <v>19</v>
      </c>
      <c r="V682" s="303">
        <v>11</v>
      </c>
      <c r="W682" s="303">
        <v>4</v>
      </c>
      <c r="X682" s="313">
        <f t="shared" si="361"/>
        <v>135</v>
      </c>
      <c r="Y682" s="303">
        <v>21</v>
      </c>
      <c r="Z682" s="303">
        <v>37</v>
      </c>
      <c r="AA682" s="303">
        <v>50</v>
      </c>
      <c r="AB682" s="303">
        <v>27</v>
      </c>
      <c r="AC682" s="313">
        <f t="shared" si="362"/>
        <v>84</v>
      </c>
      <c r="AD682" s="303">
        <v>9</v>
      </c>
      <c r="AE682" s="303">
        <v>7</v>
      </c>
      <c r="AF682" s="303">
        <v>4</v>
      </c>
      <c r="AG682" s="303">
        <v>21</v>
      </c>
      <c r="AH682" s="303">
        <v>2</v>
      </c>
      <c r="AI682" s="303">
        <v>41</v>
      </c>
      <c r="AJ682" s="313">
        <v>3</v>
      </c>
      <c r="AK682" s="303" t="s">
        <v>413</v>
      </c>
      <c r="AL682" s="303" t="s">
        <v>413</v>
      </c>
      <c r="AM682" s="313">
        <f t="shared" si="363"/>
        <v>218</v>
      </c>
      <c r="AN682" s="303">
        <v>7</v>
      </c>
      <c r="AO682" s="303">
        <v>6</v>
      </c>
      <c r="AP682" s="303">
        <v>22</v>
      </c>
      <c r="AQ682" s="303">
        <v>5</v>
      </c>
      <c r="AR682" s="303">
        <v>24</v>
      </c>
      <c r="AS682" s="303">
        <v>5</v>
      </c>
      <c r="AT682" s="303">
        <v>46</v>
      </c>
      <c r="AU682" s="303">
        <v>54</v>
      </c>
      <c r="AV682" s="303">
        <v>36</v>
      </c>
      <c r="AW682" s="303">
        <v>13</v>
      </c>
      <c r="AX682" s="313">
        <f t="shared" si="364"/>
        <v>200</v>
      </c>
      <c r="AY682" s="303">
        <v>7</v>
      </c>
      <c r="AZ682" s="303">
        <v>85</v>
      </c>
      <c r="BA682" s="303">
        <v>30</v>
      </c>
      <c r="BB682" s="303">
        <v>37</v>
      </c>
      <c r="BC682" s="303">
        <v>41</v>
      </c>
      <c r="BD682" s="313">
        <f t="shared" si="365"/>
        <v>523</v>
      </c>
      <c r="BE682" s="303">
        <v>56</v>
      </c>
      <c r="BF682" s="303">
        <v>58</v>
      </c>
      <c r="BG682" s="303">
        <v>39</v>
      </c>
      <c r="BH682" s="303">
        <v>76</v>
      </c>
      <c r="BI682" s="303">
        <v>111</v>
      </c>
      <c r="BJ682" s="303">
        <v>54</v>
      </c>
      <c r="BK682" s="303">
        <v>85</v>
      </c>
      <c r="BL682" s="303">
        <v>44</v>
      </c>
      <c r="BM682" s="313">
        <f t="shared" si="366"/>
        <v>110</v>
      </c>
      <c r="BN682" s="303">
        <v>30</v>
      </c>
      <c r="BO682" s="303">
        <v>15</v>
      </c>
      <c r="BP682" s="303">
        <v>18</v>
      </c>
      <c r="BQ682" s="303">
        <v>3</v>
      </c>
      <c r="BR682" s="303">
        <v>44</v>
      </c>
      <c r="BS682" s="313">
        <f t="shared" si="367"/>
        <v>326</v>
      </c>
      <c r="BT682" s="348">
        <v>7</v>
      </c>
      <c r="BU682" s="303">
        <v>37</v>
      </c>
      <c r="BV682" s="303">
        <v>11</v>
      </c>
      <c r="BW682" s="303">
        <v>5</v>
      </c>
      <c r="BX682" s="303">
        <v>10</v>
      </c>
      <c r="BY682" s="303">
        <v>107</v>
      </c>
      <c r="BZ682" s="303">
        <v>27</v>
      </c>
      <c r="CA682" s="303">
        <v>13</v>
      </c>
      <c r="CB682" s="303">
        <v>78</v>
      </c>
      <c r="CC682" s="303">
        <v>4</v>
      </c>
      <c r="CD682" s="303">
        <v>13</v>
      </c>
      <c r="CE682" s="303">
        <v>14</v>
      </c>
      <c r="CF682" s="313">
        <f t="shared" si="368"/>
        <v>327</v>
      </c>
      <c r="CG682" s="303">
        <v>2</v>
      </c>
      <c r="CH682" s="303">
        <v>16</v>
      </c>
      <c r="CI682" s="303">
        <v>7</v>
      </c>
      <c r="CJ682" s="303">
        <v>35</v>
      </c>
      <c r="CK682" s="303">
        <v>91</v>
      </c>
      <c r="CL682" s="303">
        <v>4</v>
      </c>
      <c r="CM682" s="303">
        <v>79</v>
      </c>
      <c r="CN682" s="303">
        <v>3</v>
      </c>
      <c r="CO682" s="303">
        <v>7</v>
      </c>
      <c r="CP682" s="303">
        <v>16</v>
      </c>
      <c r="CQ682" s="303">
        <v>44</v>
      </c>
      <c r="CR682" s="303">
        <v>19</v>
      </c>
      <c r="CS682" s="303">
        <v>4</v>
      </c>
      <c r="CT682" s="313">
        <f t="shared" si="369"/>
        <v>150</v>
      </c>
      <c r="CU682" s="303">
        <v>53</v>
      </c>
      <c r="CV682" s="303">
        <v>30</v>
      </c>
      <c r="CW682" s="303">
        <v>9</v>
      </c>
      <c r="CX682" s="303">
        <v>21</v>
      </c>
      <c r="CY682" s="303">
        <v>37</v>
      </c>
      <c r="CZ682" s="313">
        <f t="shared" si="370"/>
        <v>310</v>
      </c>
      <c r="DA682" s="303">
        <v>4</v>
      </c>
      <c r="DB682" s="303">
        <v>18</v>
      </c>
      <c r="DC682" s="303">
        <v>109</v>
      </c>
      <c r="DD682" s="303">
        <v>111</v>
      </c>
      <c r="DE682" s="303">
        <v>52</v>
      </c>
      <c r="DF682" s="303">
        <v>16</v>
      </c>
      <c r="DG682" s="313">
        <f t="shared" si="371"/>
        <v>2980</v>
      </c>
      <c r="DH682" s="313">
        <f t="shared" si="372"/>
        <v>32</v>
      </c>
      <c r="DI682" s="303">
        <v>20</v>
      </c>
      <c r="DJ682" s="303">
        <v>8</v>
      </c>
      <c r="DK682" s="303">
        <v>4</v>
      </c>
      <c r="DL682" s="314">
        <f t="shared" si="373"/>
        <v>33</v>
      </c>
      <c r="DM682" s="303">
        <v>33</v>
      </c>
      <c r="DN682" s="316">
        <v>0</v>
      </c>
      <c r="DO682" s="1"/>
      <c r="DP682" s="1"/>
      <c r="DQ682" s="1"/>
      <c r="DU682" s="1"/>
    </row>
    <row r="683" spans="1:132" s="6" customFormat="1" ht="16.5" customHeight="1">
      <c r="A683" s="193" t="s">
        <v>166</v>
      </c>
      <c r="B683" s="313">
        <f t="shared" si="359"/>
        <v>37</v>
      </c>
      <c r="C683" s="303">
        <v>1</v>
      </c>
      <c r="D683" s="303">
        <v>0</v>
      </c>
      <c r="E683" s="303">
        <v>2</v>
      </c>
      <c r="F683" s="303">
        <v>0</v>
      </c>
      <c r="G683" s="303">
        <v>0</v>
      </c>
      <c r="H683" s="303">
        <v>11</v>
      </c>
      <c r="I683" s="303">
        <v>1</v>
      </c>
      <c r="J683" s="303">
        <v>0</v>
      </c>
      <c r="K683" s="303">
        <v>2</v>
      </c>
      <c r="L683" s="303">
        <v>3</v>
      </c>
      <c r="M683" s="303">
        <v>10</v>
      </c>
      <c r="N683" s="303">
        <v>7</v>
      </c>
      <c r="O683" s="313">
        <f t="shared" si="360"/>
        <v>5</v>
      </c>
      <c r="P683" s="303">
        <v>0</v>
      </c>
      <c r="Q683" s="303">
        <v>1</v>
      </c>
      <c r="R683" s="303">
        <v>3</v>
      </c>
      <c r="S683" s="303">
        <v>0</v>
      </c>
      <c r="T683" s="303">
        <v>1</v>
      </c>
      <c r="U683" s="303">
        <v>0</v>
      </c>
      <c r="V683" s="303">
        <v>0</v>
      </c>
      <c r="W683" s="303">
        <v>0</v>
      </c>
      <c r="X683" s="313">
        <f t="shared" si="361"/>
        <v>5</v>
      </c>
      <c r="Y683" s="303">
        <v>1</v>
      </c>
      <c r="Z683" s="303">
        <v>1</v>
      </c>
      <c r="AA683" s="303">
        <v>2</v>
      </c>
      <c r="AB683" s="303">
        <v>1</v>
      </c>
      <c r="AC683" s="313">
        <f t="shared" si="362"/>
        <v>5</v>
      </c>
      <c r="AD683" s="303">
        <v>2</v>
      </c>
      <c r="AE683" s="303">
        <v>0</v>
      </c>
      <c r="AF683" s="303">
        <v>0</v>
      </c>
      <c r="AG683" s="303">
        <v>1</v>
      </c>
      <c r="AH683" s="303">
        <v>0</v>
      </c>
      <c r="AI683" s="303">
        <v>2</v>
      </c>
      <c r="AJ683" s="313">
        <v>0</v>
      </c>
      <c r="AK683" s="303" t="s">
        <v>413</v>
      </c>
      <c r="AL683" s="303" t="s">
        <v>413</v>
      </c>
      <c r="AM683" s="313">
        <f t="shared" si="363"/>
        <v>7</v>
      </c>
      <c r="AN683" s="303">
        <v>0</v>
      </c>
      <c r="AO683" s="303">
        <v>0</v>
      </c>
      <c r="AP683" s="303">
        <v>1</v>
      </c>
      <c r="AQ683" s="303">
        <v>0</v>
      </c>
      <c r="AR683" s="303">
        <v>4</v>
      </c>
      <c r="AS683" s="303">
        <v>0</v>
      </c>
      <c r="AT683" s="303">
        <v>0</v>
      </c>
      <c r="AU683" s="303">
        <v>1</v>
      </c>
      <c r="AV683" s="303">
        <v>0</v>
      </c>
      <c r="AW683" s="303">
        <v>1</v>
      </c>
      <c r="AX683" s="313">
        <f t="shared" si="364"/>
        <v>12</v>
      </c>
      <c r="AY683" s="303">
        <v>3</v>
      </c>
      <c r="AZ683" s="303">
        <v>2</v>
      </c>
      <c r="BA683" s="303">
        <v>3</v>
      </c>
      <c r="BB683" s="303">
        <v>3</v>
      </c>
      <c r="BC683" s="303">
        <v>1</v>
      </c>
      <c r="BD683" s="313">
        <f t="shared" si="365"/>
        <v>38</v>
      </c>
      <c r="BE683" s="303">
        <v>4</v>
      </c>
      <c r="BF683" s="303">
        <v>1</v>
      </c>
      <c r="BG683" s="303">
        <v>3</v>
      </c>
      <c r="BH683" s="303">
        <v>5</v>
      </c>
      <c r="BI683" s="303">
        <v>9</v>
      </c>
      <c r="BJ683" s="303">
        <v>4</v>
      </c>
      <c r="BK683" s="303">
        <v>9</v>
      </c>
      <c r="BL683" s="303">
        <v>3</v>
      </c>
      <c r="BM683" s="313">
        <f t="shared" si="366"/>
        <v>9</v>
      </c>
      <c r="BN683" s="303">
        <v>1</v>
      </c>
      <c r="BO683" s="303">
        <v>2</v>
      </c>
      <c r="BP683" s="303">
        <v>1</v>
      </c>
      <c r="BQ683" s="303">
        <v>0</v>
      </c>
      <c r="BR683" s="303">
        <v>5</v>
      </c>
      <c r="BS683" s="313">
        <f t="shared" si="367"/>
        <v>6</v>
      </c>
      <c r="BT683" s="348">
        <v>1</v>
      </c>
      <c r="BU683" s="303">
        <v>1</v>
      </c>
      <c r="BV683" s="303">
        <v>0</v>
      </c>
      <c r="BW683" s="303">
        <v>0</v>
      </c>
      <c r="BX683" s="303">
        <v>0</v>
      </c>
      <c r="BY683" s="303">
        <v>1</v>
      </c>
      <c r="BZ683" s="303">
        <v>0</v>
      </c>
      <c r="CA683" s="303">
        <v>0</v>
      </c>
      <c r="CB683" s="303">
        <v>2</v>
      </c>
      <c r="CC683" s="303">
        <v>0</v>
      </c>
      <c r="CD683" s="303">
        <v>0</v>
      </c>
      <c r="CE683" s="303">
        <v>1</v>
      </c>
      <c r="CF683" s="313">
        <f t="shared" si="368"/>
        <v>9</v>
      </c>
      <c r="CG683" s="303">
        <v>0</v>
      </c>
      <c r="CH683" s="303">
        <v>0</v>
      </c>
      <c r="CI683" s="303">
        <v>0</v>
      </c>
      <c r="CJ683" s="303">
        <v>0</v>
      </c>
      <c r="CK683" s="303">
        <v>1</v>
      </c>
      <c r="CL683" s="303">
        <v>0</v>
      </c>
      <c r="CM683" s="303">
        <v>6</v>
      </c>
      <c r="CN683" s="303">
        <v>0</v>
      </c>
      <c r="CO683" s="303">
        <v>0</v>
      </c>
      <c r="CP683" s="303">
        <v>0</v>
      </c>
      <c r="CQ683" s="303">
        <v>1</v>
      </c>
      <c r="CR683" s="303">
        <v>1</v>
      </c>
      <c r="CS683" s="303">
        <v>0</v>
      </c>
      <c r="CT683" s="313">
        <f t="shared" si="369"/>
        <v>3</v>
      </c>
      <c r="CU683" s="303">
        <v>1</v>
      </c>
      <c r="CV683" s="303">
        <v>0</v>
      </c>
      <c r="CW683" s="303">
        <v>1</v>
      </c>
      <c r="CX683" s="303">
        <v>0</v>
      </c>
      <c r="CY683" s="303">
        <v>1</v>
      </c>
      <c r="CZ683" s="313">
        <f t="shared" si="370"/>
        <v>13</v>
      </c>
      <c r="DA683" s="303">
        <v>1</v>
      </c>
      <c r="DB683" s="303">
        <v>1</v>
      </c>
      <c r="DC683" s="303">
        <v>3</v>
      </c>
      <c r="DD683" s="303">
        <v>5</v>
      </c>
      <c r="DE683" s="303">
        <v>2</v>
      </c>
      <c r="DF683" s="303">
        <v>1</v>
      </c>
      <c r="DG683" s="313">
        <f t="shared" si="371"/>
        <v>149</v>
      </c>
      <c r="DH683" s="313">
        <f t="shared" si="372"/>
        <v>2</v>
      </c>
      <c r="DI683" s="303">
        <v>1</v>
      </c>
      <c r="DJ683" s="303">
        <v>1</v>
      </c>
      <c r="DK683" s="303">
        <v>0</v>
      </c>
      <c r="DL683" s="314">
        <f t="shared" si="373"/>
        <v>5</v>
      </c>
      <c r="DM683" s="303">
        <v>5</v>
      </c>
      <c r="DN683" s="316">
        <v>0</v>
      </c>
      <c r="DO683" s="1"/>
      <c r="DP683" s="1"/>
      <c r="DQ683" s="1"/>
      <c r="DU683" s="1"/>
    </row>
    <row r="684" spans="1:132" s="6" customFormat="1" ht="16.5" customHeight="1">
      <c r="A684" s="192" t="s">
        <v>419</v>
      </c>
      <c r="B684" s="313">
        <f t="shared" si="359"/>
        <v>967</v>
      </c>
      <c r="C684" s="303">
        <f t="shared" ref="C684:N684" si="374">C680+C681+C682+C683</f>
        <v>43</v>
      </c>
      <c r="D684" s="303">
        <f t="shared" si="374"/>
        <v>16</v>
      </c>
      <c r="E684" s="303">
        <f t="shared" si="374"/>
        <v>15</v>
      </c>
      <c r="F684" s="303">
        <f t="shared" si="374"/>
        <v>3</v>
      </c>
      <c r="G684" s="303">
        <f t="shared" si="374"/>
        <v>28</v>
      </c>
      <c r="H684" s="303">
        <f t="shared" si="374"/>
        <v>177</v>
      </c>
      <c r="I684" s="303">
        <f t="shared" si="374"/>
        <v>47</v>
      </c>
      <c r="J684" s="303">
        <f t="shared" si="374"/>
        <v>9</v>
      </c>
      <c r="K684" s="303">
        <f t="shared" si="374"/>
        <v>73</v>
      </c>
      <c r="L684" s="303">
        <f t="shared" si="374"/>
        <v>190</v>
      </c>
      <c r="M684" s="303">
        <f t="shared" si="374"/>
        <v>198</v>
      </c>
      <c r="N684" s="303">
        <f t="shared" si="374"/>
        <v>168</v>
      </c>
      <c r="O684" s="313">
        <f t="shared" si="360"/>
        <v>199</v>
      </c>
      <c r="P684" s="303">
        <f t="shared" ref="P684:W684" si="375">P680+P681+P682+P683</f>
        <v>58</v>
      </c>
      <c r="Q684" s="303">
        <f t="shared" si="375"/>
        <v>55</v>
      </c>
      <c r="R684" s="303">
        <f t="shared" si="375"/>
        <v>21</v>
      </c>
      <c r="S684" s="303">
        <f t="shared" si="375"/>
        <v>8</v>
      </c>
      <c r="T684" s="303">
        <f t="shared" si="375"/>
        <v>4</v>
      </c>
      <c r="U684" s="303">
        <f t="shared" si="375"/>
        <v>27</v>
      </c>
      <c r="V684" s="303">
        <f t="shared" si="375"/>
        <v>17</v>
      </c>
      <c r="W684" s="303">
        <f t="shared" si="375"/>
        <v>9</v>
      </c>
      <c r="X684" s="313">
        <f t="shared" si="361"/>
        <v>249</v>
      </c>
      <c r="Y684" s="303">
        <f>Y680+Y681+Y682+Y683</f>
        <v>49</v>
      </c>
      <c r="Z684" s="303">
        <f>Z680+Z681+Z682+Z683</f>
        <v>69</v>
      </c>
      <c r="AA684" s="303">
        <f>AA680+AA681+AA682+AA683</f>
        <v>83</v>
      </c>
      <c r="AB684" s="303">
        <f>AB680+AB681+AB682+AB683</f>
        <v>48</v>
      </c>
      <c r="AC684" s="313">
        <f t="shared" si="362"/>
        <v>167</v>
      </c>
      <c r="AD684" s="303">
        <f t="shared" ref="AD684:AJ684" si="376">AD680+AD681+AD682+AD683</f>
        <v>22</v>
      </c>
      <c r="AE684" s="303">
        <f t="shared" si="376"/>
        <v>18</v>
      </c>
      <c r="AF684" s="303">
        <f t="shared" si="376"/>
        <v>8</v>
      </c>
      <c r="AG684" s="303">
        <f t="shared" si="376"/>
        <v>34</v>
      </c>
      <c r="AH684" s="303">
        <f t="shared" si="376"/>
        <v>8</v>
      </c>
      <c r="AI684" s="303">
        <f t="shared" si="376"/>
        <v>77</v>
      </c>
      <c r="AJ684" s="313">
        <f t="shared" si="376"/>
        <v>7</v>
      </c>
      <c r="AK684" s="303" t="s">
        <v>413</v>
      </c>
      <c r="AL684" s="303" t="s">
        <v>413</v>
      </c>
      <c r="AM684" s="313">
        <f t="shared" si="363"/>
        <v>401</v>
      </c>
      <c r="AN684" s="303">
        <f t="shared" ref="AN684:AW684" si="377">AN680+AN681+AN682+AN683</f>
        <v>11</v>
      </c>
      <c r="AO684" s="303">
        <f t="shared" si="377"/>
        <v>10</v>
      </c>
      <c r="AP684" s="303">
        <f t="shared" si="377"/>
        <v>38</v>
      </c>
      <c r="AQ684" s="303">
        <f t="shared" si="377"/>
        <v>7</v>
      </c>
      <c r="AR684" s="303">
        <f t="shared" si="377"/>
        <v>50</v>
      </c>
      <c r="AS684" s="303">
        <f t="shared" si="377"/>
        <v>13</v>
      </c>
      <c r="AT684" s="303">
        <f t="shared" si="377"/>
        <v>77</v>
      </c>
      <c r="AU684" s="303">
        <f t="shared" si="377"/>
        <v>101</v>
      </c>
      <c r="AV684" s="303">
        <f t="shared" si="377"/>
        <v>63</v>
      </c>
      <c r="AW684" s="303">
        <f t="shared" si="377"/>
        <v>31</v>
      </c>
      <c r="AX684" s="313">
        <f t="shared" si="364"/>
        <v>379</v>
      </c>
      <c r="AY684" s="303">
        <f>AY680+AY681+AY682+AY683</f>
        <v>16</v>
      </c>
      <c r="AZ684" s="303">
        <f>AZ680+AZ681+AZ682+AZ683</f>
        <v>180</v>
      </c>
      <c r="BA684" s="303">
        <f>BA680+BA681+BA682+BA683</f>
        <v>57</v>
      </c>
      <c r="BB684" s="303">
        <f>BB680+BB681+BB682+BB683</f>
        <v>68</v>
      </c>
      <c r="BC684" s="303">
        <f>BC680+BC681+BC682+BC683</f>
        <v>58</v>
      </c>
      <c r="BD684" s="313">
        <f t="shared" si="365"/>
        <v>1242</v>
      </c>
      <c r="BE684" s="303">
        <f t="shared" ref="BE684:BL684" si="378">BE680+BE681+BE682+BE683</f>
        <v>150</v>
      </c>
      <c r="BF684" s="303">
        <f t="shared" si="378"/>
        <v>123</v>
      </c>
      <c r="BG684" s="303">
        <f t="shared" si="378"/>
        <v>108</v>
      </c>
      <c r="BH684" s="303">
        <f t="shared" si="378"/>
        <v>166</v>
      </c>
      <c r="BI684" s="303">
        <f t="shared" si="378"/>
        <v>216</v>
      </c>
      <c r="BJ684" s="303">
        <f t="shared" si="378"/>
        <v>155</v>
      </c>
      <c r="BK684" s="303">
        <f t="shared" si="378"/>
        <v>224</v>
      </c>
      <c r="BL684" s="303">
        <f t="shared" si="378"/>
        <v>100</v>
      </c>
      <c r="BM684" s="313">
        <f t="shared" si="366"/>
        <v>225</v>
      </c>
      <c r="BN684" s="303">
        <f>BN680+BN681+BN682+BN683</f>
        <v>44</v>
      </c>
      <c r="BO684" s="303">
        <f>BO680+BO681+BO682+BO683</f>
        <v>31</v>
      </c>
      <c r="BP684" s="303">
        <f>BP680+BP681+BP682+BP683</f>
        <v>31</v>
      </c>
      <c r="BQ684" s="303">
        <f>BQ680+BQ681+BQ682+BQ683</f>
        <v>11</v>
      </c>
      <c r="BR684" s="303">
        <f>BR680+BR681+BR682+BR683</f>
        <v>108</v>
      </c>
      <c r="BS684" s="313">
        <f t="shared" si="367"/>
        <v>621</v>
      </c>
      <c r="BT684" s="348">
        <f t="shared" ref="BT684:CE684" si="379">BT680+BT681+BT682+BT683</f>
        <v>22</v>
      </c>
      <c r="BU684" s="303">
        <f t="shared" si="379"/>
        <v>69</v>
      </c>
      <c r="BV684" s="303">
        <f t="shared" si="379"/>
        <v>15</v>
      </c>
      <c r="BW684" s="303">
        <f t="shared" si="379"/>
        <v>7</v>
      </c>
      <c r="BX684" s="303">
        <f t="shared" si="379"/>
        <v>26</v>
      </c>
      <c r="BY684" s="303">
        <f t="shared" si="379"/>
        <v>197</v>
      </c>
      <c r="BZ684" s="303">
        <f t="shared" si="379"/>
        <v>43</v>
      </c>
      <c r="CA684" s="303">
        <f t="shared" si="379"/>
        <v>20</v>
      </c>
      <c r="CB684" s="303">
        <f t="shared" si="379"/>
        <v>165</v>
      </c>
      <c r="CC684" s="303">
        <f t="shared" si="379"/>
        <v>9</v>
      </c>
      <c r="CD684" s="303">
        <f t="shared" si="379"/>
        <v>25</v>
      </c>
      <c r="CE684" s="303">
        <f t="shared" si="379"/>
        <v>23</v>
      </c>
      <c r="CF684" s="313">
        <f t="shared" si="368"/>
        <v>625</v>
      </c>
      <c r="CG684" s="303">
        <f t="shared" ref="CG684:CS684" si="380">CG680+CG681+CG682+CG683</f>
        <v>6</v>
      </c>
      <c r="CH684" s="303">
        <f t="shared" si="380"/>
        <v>29</v>
      </c>
      <c r="CI684" s="303">
        <f t="shared" si="380"/>
        <v>12</v>
      </c>
      <c r="CJ684" s="303">
        <f t="shared" si="380"/>
        <v>53</v>
      </c>
      <c r="CK684" s="303">
        <f t="shared" si="380"/>
        <v>173</v>
      </c>
      <c r="CL684" s="303">
        <f t="shared" si="380"/>
        <v>15</v>
      </c>
      <c r="CM684" s="303">
        <f t="shared" si="380"/>
        <v>170</v>
      </c>
      <c r="CN684" s="303">
        <f t="shared" si="380"/>
        <v>13</v>
      </c>
      <c r="CO684" s="303">
        <f t="shared" si="380"/>
        <v>8</v>
      </c>
      <c r="CP684" s="303">
        <f t="shared" si="380"/>
        <v>28</v>
      </c>
      <c r="CQ684" s="303">
        <f t="shared" si="380"/>
        <v>78</v>
      </c>
      <c r="CR684" s="303">
        <f t="shared" si="380"/>
        <v>26</v>
      </c>
      <c r="CS684" s="303">
        <f t="shared" si="380"/>
        <v>14</v>
      </c>
      <c r="CT684" s="313">
        <f t="shared" si="369"/>
        <v>272</v>
      </c>
      <c r="CU684" s="303">
        <f>CU680+CU681+CU682+CU683</f>
        <v>107</v>
      </c>
      <c r="CV684" s="303">
        <f>CV680+CV681+CV682+CV683</f>
        <v>60</v>
      </c>
      <c r="CW684" s="303">
        <f>CW680+CW681+CW682+CW683</f>
        <v>17</v>
      </c>
      <c r="CX684" s="303">
        <f>CX680+CX681+CX682+CX683</f>
        <v>38</v>
      </c>
      <c r="CY684" s="303">
        <f>CY680+CY681+CY682+CY683</f>
        <v>50</v>
      </c>
      <c r="CZ684" s="313">
        <f t="shared" si="370"/>
        <v>617</v>
      </c>
      <c r="DA684" s="303">
        <f t="shared" ref="DA684:DF684" si="381">DA680+DA681+DA682+DA683</f>
        <v>9</v>
      </c>
      <c r="DB684" s="303">
        <f t="shared" si="381"/>
        <v>47</v>
      </c>
      <c r="DC684" s="303">
        <f t="shared" si="381"/>
        <v>194</v>
      </c>
      <c r="DD684" s="303">
        <f t="shared" si="381"/>
        <v>239</v>
      </c>
      <c r="DE684" s="303">
        <f t="shared" si="381"/>
        <v>99</v>
      </c>
      <c r="DF684" s="303">
        <f t="shared" si="381"/>
        <v>29</v>
      </c>
      <c r="DG684" s="313">
        <f t="shared" si="371"/>
        <v>5971</v>
      </c>
      <c r="DH684" s="313">
        <f t="shared" si="372"/>
        <v>47</v>
      </c>
      <c r="DI684" s="303">
        <f>DI680+DI681+DI682+DI683</f>
        <v>28</v>
      </c>
      <c r="DJ684" s="303">
        <f>DJ680+DJ681+DJ682+DJ683</f>
        <v>14</v>
      </c>
      <c r="DK684" s="303">
        <f>DK680+DK681+DK682+DK683</f>
        <v>5</v>
      </c>
      <c r="DL684" s="314">
        <f t="shared" si="373"/>
        <v>69</v>
      </c>
      <c r="DM684" s="303">
        <f>DM680+DM681+DM682+DM683</f>
        <v>69</v>
      </c>
      <c r="DN684" s="316">
        <f>DN680+DN681+DN682+DN683</f>
        <v>0</v>
      </c>
      <c r="DO684" s="1"/>
      <c r="DP684" s="1"/>
      <c r="DQ684" s="1"/>
      <c r="DU684" s="1"/>
    </row>
    <row r="685" spans="1:132" s="6" customFormat="1" ht="16.5" customHeight="1">
      <c r="A685" s="193" t="s">
        <v>167</v>
      </c>
      <c r="B685" s="313">
        <f t="shared" si="359"/>
        <v>1091</v>
      </c>
      <c r="C685" s="303">
        <v>48</v>
      </c>
      <c r="D685" s="303">
        <v>32</v>
      </c>
      <c r="E685" s="303">
        <v>28</v>
      </c>
      <c r="F685" s="303">
        <v>14</v>
      </c>
      <c r="G685" s="303">
        <v>44</v>
      </c>
      <c r="H685" s="303">
        <v>207</v>
      </c>
      <c r="I685" s="303">
        <v>62</v>
      </c>
      <c r="J685" s="303">
        <v>11</v>
      </c>
      <c r="K685" s="303">
        <v>108</v>
      </c>
      <c r="L685" s="303">
        <v>178</v>
      </c>
      <c r="M685" s="303">
        <v>191</v>
      </c>
      <c r="N685" s="303">
        <v>168</v>
      </c>
      <c r="O685" s="313">
        <f t="shared" si="360"/>
        <v>384</v>
      </c>
      <c r="P685" s="303">
        <v>120</v>
      </c>
      <c r="Q685" s="303">
        <v>107</v>
      </c>
      <c r="R685" s="303">
        <v>41</v>
      </c>
      <c r="S685" s="303">
        <v>4</v>
      </c>
      <c r="T685" s="303">
        <v>18</v>
      </c>
      <c r="U685" s="303">
        <v>51</v>
      </c>
      <c r="V685" s="303">
        <v>20</v>
      </c>
      <c r="W685" s="303">
        <v>23</v>
      </c>
      <c r="X685" s="313">
        <f t="shared" si="361"/>
        <v>349</v>
      </c>
      <c r="Y685" s="303">
        <v>51</v>
      </c>
      <c r="Z685" s="303">
        <v>97</v>
      </c>
      <c r="AA685" s="303">
        <v>134</v>
      </c>
      <c r="AB685" s="303">
        <v>67</v>
      </c>
      <c r="AC685" s="313">
        <f t="shared" si="362"/>
        <v>235</v>
      </c>
      <c r="AD685" s="303">
        <v>35</v>
      </c>
      <c r="AE685" s="303">
        <v>35</v>
      </c>
      <c r="AF685" s="303">
        <v>10</v>
      </c>
      <c r="AG685" s="303">
        <v>55</v>
      </c>
      <c r="AH685" s="303">
        <v>24</v>
      </c>
      <c r="AI685" s="303">
        <v>76</v>
      </c>
      <c r="AJ685" s="313">
        <v>47</v>
      </c>
      <c r="AK685" s="303" t="s">
        <v>413</v>
      </c>
      <c r="AL685" s="303" t="s">
        <v>413</v>
      </c>
      <c r="AM685" s="313">
        <f t="shared" si="363"/>
        <v>636</v>
      </c>
      <c r="AN685" s="303">
        <v>25</v>
      </c>
      <c r="AO685" s="303">
        <v>28</v>
      </c>
      <c r="AP685" s="303">
        <v>65</v>
      </c>
      <c r="AQ685" s="303">
        <v>7</v>
      </c>
      <c r="AR685" s="303">
        <v>86</v>
      </c>
      <c r="AS685" s="303">
        <v>11</v>
      </c>
      <c r="AT685" s="303">
        <v>97</v>
      </c>
      <c r="AU685" s="303">
        <v>167</v>
      </c>
      <c r="AV685" s="303">
        <v>107</v>
      </c>
      <c r="AW685" s="303">
        <v>43</v>
      </c>
      <c r="AX685" s="313">
        <f t="shared" si="364"/>
        <v>540</v>
      </c>
      <c r="AY685" s="303">
        <v>38</v>
      </c>
      <c r="AZ685" s="303">
        <v>222</v>
      </c>
      <c r="BA685" s="303">
        <v>81</v>
      </c>
      <c r="BB685" s="303">
        <v>122</v>
      </c>
      <c r="BC685" s="303">
        <v>77</v>
      </c>
      <c r="BD685" s="313">
        <f t="shared" si="365"/>
        <v>868</v>
      </c>
      <c r="BE685" s="303">
        <v>87</v>
      </c>
      <c r="BF685" s="303">
        <v>84</v>
      </c>
      <c r="BG685" s="303">
        <v>120</v>
      </c>
      <c r="BH685" s="303">
        <v>122</v>
      </c>
      <c r="BI685" s="303">
        <v>138</v>
      </c>
      <c r="BJ685" s="303">
        <v>79</v>
      </c>
      <c r="BK685" s="303">
        <v>130</v>
      </c>
      <c r="BL685" s="303">
        <v>108</v>
      </c>
      <c r="BM685" s="313">
        <f t="shared" si="366"/>
        <v>291</v>
      </c>
      <c r="BN685" s="303">
        <v>62</v>
      </c>
      <c r="BO685" s="303">
        <v>50</v>
      </c>
      <c r="BP685" s="303">
        <v>33</v>
      </c>
      <c r="BQ685" s="303">
        <v>19</v>
      </c>
      <c r="BR685" s="303">
        <v>127</v>
      </c>
      <c r="BS685" s="313">
        <f t="shared" si="367"/>
        <v>741</v>
      </c>
      <c r="BT685" s="348">
        <v>36</v>
      </c>
      <c r="BU685" s="303">
        <v>88</v>
      </c>
      <c r="BV685" s="303">
        <v>42</v>
      </c>
      <c r="BW685" s="303">
        <v>8</v>
      </c>
      <c r="BX685" s="303">
        <v>38</v>
      </c>
      <c r="BY685" s="303">
        <v>180</v>
      </c>
      <c r="BZ685" s="303">
        <v>45</v>
      </c>
      <c r="CA685" s="303">
        <v>27</v>
      </c>
      <c r="CB685" s="303">
        <v>140</v>
      </c>
      <c r="CC685" s="303">
        <v>26</v>
      </c>
      <c r="CD685" s="303">
        <v>53</v>
      </c>
      <c r="CE685" s="303">
        <v>58</v>
      </c>
      <c r="CF685" s="313">
        <f t="shared" si="368"/>
        <v>716</v>
      </c>
      <c r="CG685" s="303">
        <v>15</v>
      </c>
      <c r="CH685" s="303">
        <v>39</v>
      </c>
      <c r="CI685" s="303">
        <v>23</v>
      </c>
      <c r="CJ685" s="303">
        <v>59</v>
      </c>
      <c r="CK685" s="303">
        <v>210</v>
      </c>
      <c r="CL685" s="303">
        <v>12</v>
      </c>
      <c r="CM685" s="303">
        <v>159</v>
      </c>
      <c r="CN685" s="303">
        <v>3</v>
      </c>
      <c r="CO685" s="303">
        <v>1</v>
      </c>
      <c r="CP685" s="303">
        <v>26</v>
      </c>
      <c r="CQ685" s="303">
        <v>103</v>
      </c>
      <c r="CR685" s="303">
        <v>47</v>
      </c>
      <c r="CS685" s="303">
        <v>19</v>
      </c>
      <c r="CT685" s="313">
        <f t="shared" si="369"/>
        <v>327</v>
      </c>
      <c r="CU685" s="303">
        <v>151</v>
      </c>
      <c r="CV685" s="303">
        <v>60</v>
      </c>
      <c r="CW685" s="303">
        <v>25</v>
      </c>
      <c r="CX685" s="303">
        <v>38</v>
      </c>
      <c r="CY685" s="303">
        <v>53</v>
      </c>
      <c r="CZ685" s="313">
        <f t="shared" si="370"/>
        <v>701</v>
      </c>
      <c r="DA685" s="303">
        <v>6</v>
      </c>
      <c r="DB685" s="303">
        <v>52</v>
      </c>
      <c r="DC685" s="303">
        <v>191</v>
      </c>
      <c r="DD685" s="303">
        <v>284</v>
      </c>
      <c r="DE685" s="303">
        <v>116</v>
      </c>
      <c r="DF685" s="303">
        <v>52</v>
      </c>
      <c r="DG685" s="313">
        <f t="shared" si="371"/>
        <v>6926</v>
      </c>
      <c r="DH685" s="313">
        <f t="shared" si="372"/>
        <v>189</v>
      </c>
      <c r="DI685" s="303">
        <v>102</v>
      </c>
      <c r="DJ685" s="303">
        <v>54</v>
      </c>
      <c r="DK685" s="303">
        <v>33</v>
      </c>
      <c r="DL685" s="314">
        <f t="shared" si="373"/>
        <v>134</v>
      </c>
      <c r="DM685" s="303">
        <v>133</v>
      </c>
      <c r="DN685" s="316">
        <v>1</v>
      </c>
      <c r="DO685" s="1"/>
      <c r="DP685" s="1"/>
      <c r="DQ685" s="1"/>
      <c r="DU685" s="1"/>
    </row>
    <row r="686" spans="1:132" s="6" customFormat="1" ht="16.5" customHeight="1">
      <c r="A686" s="193" t="s">
        <v>168</v>
      </c>
      <c r="B686" s="313">
        <f t="shared" si="359"/>
        <v>16</v>
      </c>
      <c r="C686" s="303">
        <v>1</v>
      </c>
      <c r="D686" s="303">
        <v>0</v>
      </c>
      <c r="E686" s="303">
        <v>0</v>
      </c>
      <c r="F686" s="303">
        <v>0</v>
      </c>
      <c r="G686" s="303">
        <v>0</v>
      </c>
      <c r="H686" s="303">
        <v>6</v>
      </c>
      <c r="I686" s="303">
        <v>1</v>
      </c>
      <c r="J686" s="303">
        <v>0</v>
      </c>
      <c r="K686" s="303">
        <v>3</v>
      </c>
      <c r="L686" s="303">
        <v>4</v>
      </c>
      <c r="M686" s="303">
        <v>0</v>
      </c>
      <c r="N686" s="303">
        <v>1</v>
      </c>
      <c r="O686" s="313">
        <f t="shared" si="360"/>
        <v>14</v>
      </c>
      <c r="P686" s="303">
        <v>8</v>
      </c>
      <c r="Q686" s="303">
        <v>5</v>
      </c>
      <c r="R686" s="303">
        <v>0</v>
      </c>
      <c r="S686" s="303">
        <v>0</v>
      </c>
      <c r="T686" s="303">
        <v>0</v>
      </c>
      <c r="U686" s="303">
        <v>0</v>
      </c>
      <c r="V686" s="303">
        <v>0</v>
      </c>
      <c r="W686" s="303">
        <v>1</v>
      </c>
      <c r="X686" s="313">
        <f t="shared" si="361"/>
        <v>11</v>
      </c>
      <c r="Y686" s="303">
        <v>0</v>
      </c>
      <c r="Z686" s="303">
        <v>5</v>
      </c>
      <c r="AA686" s="303">
        <v>3</v>
      </c>
      <c r="AB686" s="303">
        <v>3</v>
      </c>
      <c r="AC686" s="313">
        <f t="shared" si="362"/>
        <v>8</v>
      </c>
      <c r="AD686" s="303">
        <v>2</v>
      </c>
      <c r="AE686" s="303">
        <v>0</v>
      </c>
      <c r="AF686" s="303">
        <v>1</v>
      </c>
      <c r="AG686" s="303">
        <v>2</v>
      </c>
      <c r="AH686" s="303">
        <v>0</v>
      </c>
      <c r="AI686" s="303">
        <v>3</v>
      </c>
      <c r="AJ686" s="313">
        <v>0</v>
      </c>
      <c r="AK686" s="303" t="s">
        <v>413</v>
      </c>
      <c r="AL686" s="303" t="s">
        <v>413</v>
      </c>
      <c r="AM686" s="313">
        <f t="shared" si="363"/>
        <v>17</v>
      </c>
      <c r="AN686" s="303">
        <v>1</v>
      </c>
      <c r="AO686" s="303">
        <v>0</v>
      </c>
      <c r="AP686" s="303">
        <v>1</v>
      </c>
      <c r="AQ686" s="303">
        <v>0</v>
      </c>
      <c r="AR686" s="303">
        <v>1</v>
      </c>
      <c r="AS686" s="303">
        <v>0</v>
      </c>
      <c r="AT686" s="303">
        <v>3</v>
      </c>
      <c r="AU686" s="303">
        <v>6</v>
      </c>
      <c r="AV686" s="303">
        <v>3</v>
      </c>
      <c r="AW686" s="303">
        <v>2</v>
      </c>
      <c r="AX686" s="313">
        <f t="shared" si="364"/>
        <v>23</v>
      </c>
      <c r="AY686" s="303">
        <v>0</v>
      </c>
      <c r="AZ686" s="303">
        <v>11</v>
      </c>
      <c r="BA686" s="303">
        <v>3</v>
      </c>
      <c r="BB686" s="303">
        <v>6</v>
      </c>
      <c r="BC686" s="303">
        <v>3</v>
      </c>
      <c r="BD686" s="313">
        <f t="shared" si="365"/>
        <v>41</v>
      </c>
      <c r="BE686" s="303">
        <v>5</v>
      </c>
      <c r="BF686" s="303">
        <v>3</v>
      </c>
      <c r="BG686" s="303">
        <v>2</v>
      </c>
      <c r="BH686" s="303">
        <v>4</v>
      </c>
      <c r="BI686" s="303">
        <v>10</v>
      </c>
      <c r="BJ686" s="303">
        <v>6</v>
      </c>
      <c r="BK686" s="303">
        <v>4</v>
      </c>
      <c r="BL686" s="303">
        <v>7</v>
      </c>
      <c r="BM686" s="313">
        <f t="shared" si="366"/>
        <v>14</v>
      </c>
      <c r="BN686" s="303">
        <v>3</v>
      </c>
      <c r="BO686" s="303">
        <v>3</v>
      </c>
      <c r="BP686" s="303">
        <v>1</v>
      </c>
      <c r="BQ686" s="303">
        <v>0</v>
      </c>
      <c r="BR686" s="303">
        <v>7</v>
      </c>
      <c r="BS686" s="313">
        <f t="shared" si="367"/>
        <v>57</v>
      </c>
      <c r="BT686" s="348">
        <v>0</v>
      </c>
      <c r="BU686" s="303">
        <v>6</v>
      </c>
      <c r="BV686" s="303">
        <v>0</v>
      </c>
      <c r="BW686" s="303">
        <v>0</v>
      </c>
      <c r="BX686" s="303">
        <v>1</v>
      </c>
      <c r="BY686" s="303">
        <v>18</v>
      </c>
      <c r="BZ686" s="303">
        <v>6</v>
      </c>
      <c r="CA686" s="303">
        <v>3</v>
      </c>
      <c r="CB686" s="303">
        <v>12</v>
      </c>
      <c r="CC686" s="303">
        <v>2</v>
      </c>
      <c r="CD686" s="303">
        <v>6</v>
      </c>
      <c r="CE686" s="303">
        <v>3</v>
      </c>
      <c r="CF686" s="313">
        <f t="shared" si="368"/>
        <v>43</v>
      </c>
      <c r="CG686" s="303">
        <v>0</v>
      </c>
      <c r="CH686" s="303">
        <v>2</v>
      </c>
      <c r="CI686" s="303">
        <v>3</v>
      </c>
      <c r="CJ686" s="303">
        <v>2</v>
      </c>
      <c r="CK686" s="303">
        <v>13</v>
      </c>
      <c r="CL686" s="303">
        <v>0</v>
      </c>
      <c r="CM686" s="303">
        <v>11</v>
      </c>
      <c r="CN686" s="303">
        <v>0</v>
      </c>
      <c r="CO686" s="303">
        <v>0</v>
      </c>
      <c r="CP686" s="303">
        <v>1</v>
      </c>
      <c r="CQ686" s="303">
        <v>5</v>
      </c>
      <c r="CR686" s="303">
        <v>3</v>
      </c>
      <c r="CS686" s="303">
        <v>3</v>
      </c>
      <c r="CT686" s="313">
        <f t="shared" si="369"/>
        <v>16</v>
      </c>
      <c r="CU686" s="303">
        <v>11</v>
      </c>
      <c r="CV686" s="303">
        <v>3</v>
      </c>
      <c r="CW686" s="303">
        <v>0</v>
      </c>
      <c r="CX686" s="303">
        <v>0</v>
      </c>
      <c r="CY686" s="303">
        <v>2</v>
      </c>
      <c r="CZ686" s="313">
        <f t="shared" si="370"/>
        <v>38</v>
      </c>
      <c r="DA686" s="303">
        <v>1</v>
      </c>
      <c r="DB686" s="303">
        <v>1</v>
      </c>
      <c r="DC686" s="303">
        <v>10</v>
      </c>
      <c r="DD686" s="303">
        <v>18</v>
      </c>
      <c r="DE686" s="303">
        <v>4</v>
      </c>
      <c r="DF686" s="303">
        <v>4</v>
      </c>
      <c r="DG686" s="313">
        <f t="shared" si="371"/>
        <v>298</v>
      </c>
      <c r="DH686" s="313">
        <f t="shared" si="372"/>
        <v>5</v>
      </c>
      <c r="DI686" s="303">
        <v>1</v>
      </c>
      <c r="DJ686" s="303">
        <v>0</v>
      </c>
      <c r="DK686" s="303">
        <v>4</v>
      </c>
      <c r="DL686" s="314">
        <f t="shared" si="373"/>
        <v>5</v>
      </c>
      <c r="DM686" s="303">
        <v>5</v>
      </c>
      <c r="DN686" s="316">
        <v>0</v>
      </c>
      <c r="DO686" s="1"/>
      <c r="DP686" s="1"/>
      <c r="DQ686" s="1"/>
      <c r="DU686" s="1"/>
    </row>
    <row r="687" spans="1:132" s="6" customFormat="1" ht="16.5" customHeight="1">
      <c r="A687" s="172" t="s">
        <v>605</v>
      </c>
      <c r="B687" s="313"/>
      <c r="C687" s="303"/>
      <c r="D687" s="303"/>
      <c r="E687" s="303"/>
      <c r="F687" s="303"/>
      <c r="G687" s="303"/>
      <c r="H687" s="303"/>
      <c r="I687" s="303"/>
      <c r="J687" s="303"/>
      <c r="K687" s="303"/>
      <c r="L687" s="303"/>
      <c r="M687" s="303"/>
      <c r="N687" s="303"/>
      <c r="O687" s="313"/>
      <c r="P687" s="303"/>
      <c r="Q687" s="303"/>
      <c r="R687" s="303"/>
      <c r="S687" s="303"/>
      <c r="T687" s="303"/>
      <c r="U687" s="303"/>
      <c r="V687" s="303"/>
      <c r="W687" s="303"/>
      <c r="X687" s="313"/>
      <c r="Y687" s="303"/>
      <c r="Z687" s="303"/>
      <c r="AA687" s="303"/>
      <c r="AB687" s="303"/>
      <c r="AC687" s="313"/>
      <c r="AD687" s="303"/>
      <c r="AE687" s="303"/>
      <c r="AF687" s="303"/>
      <c r="AG687" s="303"/>
      <c r="AH687" s="303"/>
      <c r="AI687" s="303"/>
      <c r="AJ687" s="313"/>
      <c r="AK687" s="303"/>
      <c r="AL687" s="303"/>
      <c r="AM687" s="313"/>
      <c r="AN687" s="303"/>
      <c r="AO687" s="303"/>
      <c r="AP687" s="303"/>
      <c r="AQ687" s="303"/>
      <c r="AR687" s="303"/>
      <c r="AS687" s="303"/>
      <c r="AT687" s="303"/>
      <c r="AU687" s="303"/>
      <c r="AV687" s="303"/>
      <c r="AW687" s="303"/>
      <c r="AX687" s="313"/>
      <c r="AY687" s="303"/>
      <c r="AZ687" s="303"/>
      <c r="BA687" s="303"/>
      <c r="BB687" s="303"/>
      <c r="BC687" s="303"/>
      <c r="BD687" s="313"/>
      <c r="BE687" s="303"/>
      <c r="BF687" s="303"/>
      <c r="BG687" s="303"/>
      <c r="BH687" s="303"/>
      <c r="BI687" s="303"/>
      <c r="BJ687" s="303"/>
      <c r="BK687" s="303"/>
      <c r="BL687" s="303"/>
      <c r="BM687" s="313"/>
      <c r="BN687" s="303"/>
      <c r="BO687" s="303"/>
      <c r="BP687" s="303"/>
      <c r="BQ687" s="303"/>
      <c r="BR687" s="303"/>
      <c r="BS687" s="313"/>
      <c r="BT687" s="348"/>
      <c r="BU687" s="303"/>
      <c r="BV687" s="303"/>
      <c r="BW687" s="303"/>
      <c r="BX687" s="303"/>
      <c r="BY687" s="303"/>
      <c r="BZ687" s="303"/>
      <c r="CA687" s="303"/>
      <c r="CB687" s="303"/>
      <c r="CC687" s="303"/>
      <c r="CD687" s="303"/>
      <c r="CE687" s="303"/>
      <c r="CF687" s="313"/>
      <c r="CG687" s="303"/>
      <c r="CH687" s="303"/>
      <c r="CI687" s="303"/>
      <c r="CJ687" s="303"/>
      <c r="CK687" s="303"/>
      <c r="CL687" s="303"/>
      <c r="CM687" s="303"/>
      <c r="CN687" s="303"/>
      <c r="CO687" s="303"/>
      <c r="CP687" s="303"/>
      <c r="CQ687" s="303"/>
      <c r="CR687" s="303"/>
      <c r="CS687" s="303"/>
      <c r="CT687" s="313"/>
      <c r="CU687" s="303"/>
      <c r="CV687" s="303"/>
      <c r="CW687" s="303"/>
      <c r="CX687" s="303"/>
      <c r="CY687" s="303"/>
      <c r="CZ687" s="313"/>
      <c r="DA687" s="303"/>
      <c r="DB687" s="303"/>
      <c r="DC687" s="303"/>
      <c r="DD687" s="303"/>
      <c r="DE687" s="303"/>
      <c r="DF687" s="303"/>
      <c r="DG687" s="313"/>
      <c r="DH687" s="313"/>
      <c r="DI687" s="303"/>
      <c r="DJ687" s="303"/>
      <c r="DK687" s="303"/>
      <c r="DL687" s="314"/>
      <c r="DM687" s="303"/>
      <c r="DN687" s="316"/>
      <c r="DU687" s="1"/>
    </row>
    <row r="688" spans="1:132" s="6" customFormat="1" ht="16.5" customHeight="1">
      <c r="A688" s="125" t="s">
        <v>266</v>
      </c>
      <c r="B688" s="313">
        <f>SUM(C688:N688)</f>
        <v>10</v>
      </c>
      <c r="C688" s="303">
        <v>0</v>
      </c>
      <c r="D688" s="303">
        <v>0</v>
      </c>
      <c r="E688" s="303">
        <v>0</v>
      </c>
      <c r="F688" s="303">
        <v>0</v>
      </c>
      <c r="G688" s="303">
        <v>0</v>
      </c>
      <c r="H688" s="303">
        <v>2</v>
      </c>
      <c r="I688" s="303">
        <v>2</v>
      </c>
      <c r="J688" s="303">
        <v>0</v>
      </c>
      <c r="K688" s="303">
        <v>0</v>
      </c>
      <c r="L688" s="303">
        <v>2</v>
      </c>
      <c r="M688" s="303">
        <v>3</v>
      </c>
      <c r="N688" s="303">
        <v>1</v>
      </c>
      <c r="O688" s="313">
        <f>SUM(P688:W688)</f>
        <v>2</v>
      </c>
      <c r="P688" s="303">
        <v>1</v>
      </c>
      <c r="Q688" s="303">
        <v>0</v>
      </c>
      <c r="R688" s="303">
        <v>1</v>
      </c>
      <c r="S688" s="303">
        <v>0</v>
      </c>
      <c r="T688" s="303">
        <v>0</v>
      </c>
      <c r="U688" s="303">
        <v>0</v>
      </c>
      <c r="V688" s="303">
        <v>0</v>
      </c>
      <c r="W688" s="303">
        <v>0</v>
      </c>
      <c r="X688" s="313">
        <f>SUM(Y688:AB688)</f>
        <v>4</v>
      </c>
      <c r="Y688" s="303">
        <v>0</v>
      </c>
      <c r="Z688" s="303">
        <v>2</v>
      </c>
      <c r="AA688" s="303">
        <v>2</v>
      </c>
      <c r="AB688" s="303">
        <v>0</v>
      </c>
      <c r="AC688" s="313">
        <f>SUM(AD688:AI688)</f>
        <v>1</v>
      </c>
      <c r="AD688" s="303">
        <v>0</v>
      </c>
      <c r="AE688" s="303">
        <v>0</v>
      </c>
      <c r="AF688" s="303">
        <v>0</v>
      </c>
      <c r="AG688" s="303">
        <v>0</v>
      </c>
      <c r="AH688" s="303">
        <v>1</v>
      </c>
      <c r="AI688" s="303">
        <v>0</v>
      </c>
      <c r="AJ688" s="313">
        <v>0</v>
      </c>
      <c r="AK688" s="303" t="s">
        <v>413</v>
      </c>
      <c r="AL688" s="303" t="s">
        <v>413</v>
      </c>
      <c r="AM688" s="313">
        <f>SUM(AN688:AW688)</f>
        <v>6</v>
      </c>
      <c r="AN688" s="303">
        <v>0</v>
      </c>
      <c r="AO688" s="303">
        <v>0</v>
      </c>
      <c r="AP688" s="303">
        <v>2</v>
      </c>
      <c r="AQ688" s="303">
        <v>0</v>
      </c>
      <c r="AR688" s="303">
        <v>2</v>
      </c>
      <c r="AS688" s="303">
        <v>0</v>
      </c>
      <c r="AT688" s="303">
        <v>0</v>
      </c>
      <c r="AU688" s="303">
        <v>1</v>
      </c>
      <c r="AV688" s="303">
        <v>1</v>
      </c>
      <c r="AW688" s="303">
        <v>0</v>
      </c>
      <c r="AX688" s="313">
        <f>SUM(AY688:BC688)</f>
        <v>2</v>
      </c>
      <c r="AY688" s="303">
        <v>0</v>
      </c>
      <c r="AZ688" s="303">
        <v>1</v>
      </c>
      <c r="BA688" s="303">
        <v>0</v>
      </c>
      <c r="BB688" s="303">
        <v>0</v>
      </c>
      <c r="BC688" s="303">
        <v>1</v>
      </c>
      <c r="BD688" s="313">
        <f>SUM(BE688:BL688)</f>
        <v>30</v>
      </c>
      <c r="BE688" s="303">
        <v>23</v>
      </c>
      <c r="BF688" s="303">
        <v>1</v>
      </c>
      <c r="BG688" s="303">
        <v>0</v>
      </c>
      <c r="BH688" s="303">
        <v>2</v>
      </c>
      <c r="BI688" s="303">
        <v>3</v>
      </c>
      <c r="BJ688" s="303">
        <v>0</v>
      </c>
      <c r="BK688" s="303">
        <v>1</v>
      </c>
      <c r="BL688" s="303">
        <v>0</v>
      </c>
      <c r="BM688" s="313">
        <f>SUM(BN688:BR688)</f>
        <v>0</v>
      </c>
      <c r="BN688" s="303">
        <v>0</v>
      </c>
      <c r="BO688" s="303">
        <v>0</v>
      </c>
      <c r="BP688" s="303">
        <v>0</v>
      </c>
      <c r="BQ688" s="303">
        <v>0</v>
      </c>
      <c r="BR688" s="303">
        <v>0</v>
      </c>
      <c r="BS688" s="313">
        <f>SUM(BT688:CE688)</f>
        <v>7</v>
      </c>
      <c r="BT688" s="348">
        <v>0</v>
      </c>
      <c r="BU688" s="303">
        <v>1</v>
      </c>
      <c r="BV688" s="303">
        <v>0</v>
      </c>
      <c r="BW688" s="303">
        <v>0</v>
      </c>
      <c r="BX688" s="303">
        <v>0</v>
      </c>
      <c r="BY688" s="303">
        <v>2</v>
      </c>
      <c r="BZ688" s="303">
        <v>0</v>
      </c>
      <c r="CA688" s="303">
        <v>0</v>
      </c>
      <c r="CB688" s="303">
        <v>2</v>
      </c>
      <c r="CC688" s="303">
        <v>0</v>
      </c>
      <c r="CD688" s="303">
        <v>2</v>
      </c>
      <c r="CE688" s="303">
        <v>0</v>
      </c>
      <c r="CF688" s="313">
        <f>SUM(CG688:CS688)</f>
        <v>17</v>
      </c>
      <c r="CG688" s="303">
        <v>0</v>
      </c>
      <c r="CH688" s="303">
        <v>0</v>
      </c>
      <c r="CI688" s="303">
        <v>0</v>
      </c>
      <c r="CJ688" s="303">
        <v>2</v>
      </c>
      <c r="CK688" s="303">
        <v>7</v>
      </c>
      <c r="CL688" s="303">
        <v>0</v>
      </c>
      <c r="CM688" s="303">
        <v>5</v>
      </c>
      <c r="CN688" s="303">
        <v>0</v>
      </c>
      <c r="CO688" s="303">
        <v>0</v>
      </c>
      <c r="CP688" s="303">
        <v>0</v>
      </c>
      <c r="CQ688" s="303">
        <v>3</v>
      </c>
      <c r="CR688" s="303">
        <v>0</v>
      </c>
      <c r="CS688" s="303">
        <v>0</v>
      </c>
      <c r="CT688" s="313">
        <f>SUM(CU688:CY688)</f>
        <v>5</v>
      </c>
      <c r="CU688" s="303">
        <v>3</v>
      </c>
      <c r="CV688" s="303">
        <v>2</v>
      </c>
      <c r="CW688" s="303">
        <v>0</v>
      </c>
      <c r="CX688" s="303">
        <v>0</v>
      </c>
      <c r="CY688" s="303">
        <v>0</v>
      </c>
      <c r="CZ688" s="313">
        <f>SUM(DA688:DF688)</f>
        <v>12</v>
      </c>
      <c r="DA688" s="303">
        <v>1</v>
      </c>
      <c r="DB688" s="303">
        <v>1</v>
      </c>
      <c r="DC688" s="303">
        <v>4</v>
      </c>
      <c r="DD688" s="303">
        <v>4</v>
      </c>
      <c r="DE688" s="303">
        <v>2</v>
      </c>
      <c r="DF688" s="303">
        <v>0</v>
      </c>
      <c r="DG688" s="313">
        <f>AM688+BS688+B688+O688+X688+AC688+AJ688+BD688+CF688+AX688+BM688+CT688+CZ688</f>
        <v>96</v>
      </c>
      <c r="DH688" s="313">
        <f>SUM(DI688:DK688)</f>
        <v>0</v>
      </c>
      <c r="DI688" s="303">
        <v>0</v>
      </c>
      <c r="DJ688" s="303">
        <v>0</v>
      </c>
      <c r="DK688" s="303">
        <v>0</v>
      </c>
      <c r="DL688" s="314">
        <f>SUM(DM688:DN688)</f>
        <v>1</v>
      </c>
      <c r="DM688" s="303">
        <v>1</v>
      </c>
      <c r="DN688" s="316">
        <v>0</v>
      </c>
      <c r="DO688" s="1"/>
      <c r="DP688" s="1"/>
      <c r="DQ688" s="1"/>
      <c r="DU688" s="1"/>
    </row>
    <row r="689" spans="1:125" s="6" customFormat="1" ht="16.5" customHeight="1">
      <c r="A689" s="125" t="s">
        <v>160</v>
      </c>
      <c r="B689" s="313">
        <f>SUM(C689:N689)</f>
        <v>2</v>
      </c>
      <c r="C689" s="303">
        <v>0</v>
      </c>
      <c r="D689" s="303">
        <v>0</v>
      </c>
      <c r="E689" s="303">
        <v>0</v>
      </c>
      <c r="F689" s="303">
        <v>0</v>
      </c>
      <c r="G689" s="303">
        <v>0</v>
      </c>
      <c r="H689" s="303">
        <v>0</v>
      </c>
      <c r="I689" s="303">
        <v>0</v>
      </c>
      <c r="J689" s="303">
        <v>0</v>
      </c>
      <c r="K689" s="303">
        <v>2</v>
      </c>
      <c r="L689" s="303">
        <v>0</v>
      </c>
      <c r="M689" s="303">
        <v>0</v>
      </c>
      <c r="N689" s="303">
        <v>0</v>
      </c>
      <c r="O689" s="313">
        <f>SUM(P689:W689)</f>
        <v>3</v>
      </c>
      <c r="P689" s="303">
        <v>2</v>
      </c>
      <c r="Q689" s="303">
        <v>1</v>
      </c>
      <c r="R689" s="303">
        <v>0</v>
      </c>
      <c r="S689" s="303">
        <v>0</v>
      </c>
      <c r="T689" s="303">
        <v>0</v>
      </c>
      <c r="U689" s="303">
        <v>0</v>
      </c>
      <c r="V689" s="303">
        <v>0</v>
      </c>
      <c r="W689" s="303">
        <v>0</v>
      </c>
      <c r="X689" s="313">
        <f>SUM(Y689:AB689)</f>
        <v>0</v>
      </c>
      <c r="Y689" s="303">
        <v>0</v>
      </c>
      <c r="Z689" s="303">
        <v>0</v>
      </c>
      <c r="AA689" s="303">
        <v>0</v>
      </c>
      <c r="AB689" s="303">
        <v>0</v>
      </c>
      <c r="AC689" s="313">
        <f>SUM(AD689:AI689)</f>
        <v>3</v>
      </c>
      <c r="AD689" s="303">
        <v>0</v>
      </c>
      <c r="AE689" s="303">
        <v>0</v>
      </c>
      <c r="AF689" s="303">
        <v>0</v>
      </c>
      <c r="AG689" s="303">
        <v>1</v>
      </c>
      <c r="AH689" s="303">
        <v>0</v>
      </c>
      <c r="AI689" s="303">
        <v>2</v>
      </c>
      <c r="AJ689" s="313">
        <v>0</v>
      </c>
      <c r="AK689" s="303" t="s">
        <v>413</v>
      </c>
      <c r="AL689" s="303" t="s">
        <v>413</v>
      </c>
      <c r="AM689" s="313">
        <f>SUM(AN689:AW689)</f>
        <v>6</v>
      </c>
      <c r="AN689" s="303">
        <v>0</v>
      </c>
      <c r="AO689" s="303">
        <v>0</v>
      </c>
      <c r="AP689" s="303">
        <v>1</v>
      </c>
      <c r="AQ689" s="303">
        <v>0</v>
      </c>
      <c r="AR689" s="303">
        <v>2</v>
      </c>
      <c r="AS689" s="303">
        <v>0</v>
      </c>
      <c r="AT689" s="303">
        <v>0</v>
      </c>
      <c r="AU689" s="303">
        <v>3</v>
      </c>
      <c r="AV689" s="303">
        <v>0</v>
      </c>
      <c r="AW689" s="303">
        <v>0</v>
      </c>
      <c r="AX689" s="313">
        <f>SUM(AY689:BC689)</f>
        <v>4</v>
      </c>
      <c r="AY689" s="303">
        <v>0</v>
      </c>
      <c r="AZ689" s="303">
        <v>3</v>
      </c>
      <c r="BA689" s="303">
        <v>0</v>
      </c>
      <c r="BB689" s="303">
        <v>0</v>
      </c>
      <c r="BC689" s="303">
        <v>1</v>
      </c>
      <c r="BD689" s="313">
        <f>SUM(BE689:BL689)</f>
        <v>4</v>
      </c>
      <c r="BE689" s="303">
        <v>2</v>
      </c>
      <c r="BF689" s="303">
        <v>0</v>
      </c>
      <c r="BG689" s="303">
        <v>0</v>
      </c>
      <c r="BH689" s="303">
        <v>0</v>
      </c>
      <c r="BI689" s="303">
        <v>2</v>
      </c>
      <c r="BJ689" s="303">
        <v>0</v>
      </c>
      <c r="BK689" s="303">
        <v>0</v>
      </c>
      <c r="BL689" s="303">
        <v>0</v>
      </c>
      <c r="BM689" s="313">
        <f>SUM(BN689:BR689)</f>
        <v>0</v>
      </c>
      <c r="BN689" s="303">
        <v>0</v>
      </c>
      <c r="BO689" s="303">
        <v>0</v>
      </c>
      <c r="BP689" s="303">
        <v>0</v>
      </c>
      <c r="BQ689" s="303">
        <v>0</v>
      </c>
      <c r="BR689" s="303">
        <v>0</v>
      </c>
      <c r="BS689" s="313">
        <f>SUM(BT689:CE689)</f>
        <v>8</v>
      </c>
      <c r="BT689" s="348">
        <v>0</v>
      </c>
      <c r="BU689" s="303">
        <v>0</v>
      </c>
      <c r="BV689" s="303">
        <v>0</v>
      </c>
      <c r="BW689" s="303">
        <v>0</v>
      </c>
      <c r="BX689" s="303">
        <v>0</v>
      </c>
      <c r="BY689" s="303">
        <v>6</v>
      </c>
      <c r="BZ689" s="303">
        <v>0</v>
      </c>
      <c r="CA689" s="303">
        <v>0</v>
      </c>
      <c r="CB689" s="303">
        <v>1</v>
      </c>
      <c r="CC689" s="303">
        <v>0</v>
      </c>
      <c r="CD689" s="303">
        <v>1</v>
      </c>
      <c r="CE689" s="303">
        <v>0</v>
      </c>
      <c r="CF689" s="313">
        <f>SUM(CG689:CS689)</f>
        <v>3</v>
      </c>
      <c r="CG689" s="303">
        <v>0</v>
      </c>
      <c r="CH689" s="303">
        <v>0</v>
      </c>
      <c r="CI689" s="303">
        <v>0</v>
      </c>
      <c r="CJ689" s="303">
        <v>0</v>
      </c>
      <c r="CK689" s="303">
        <v>1</v>
      </c>
      <c r="CL689" s="303">
        <v>0</v>
      </c>
      <c r="CM689" s="303">
        <v>0</v>
      </c>
      <c r="CN689" s="303">
        <v>0</v>
      </c>
      <c r="CO689" s="303">
        <v>0</v>
      </c>
      <c r="CP689" s="303">
        <v>1</v>
      </c>
      <c r="CQ689" s="303">
        <v>1</v>
      </c>
      <c r="CR689" s="303">
        <v>0</v>
      </c>
      <c r="CS689" s="303">
        <v>0</v>
      </c>
      <c r="CT689" s="313">
        <f>SUM(CU689:CY689)</f>
        <v>4</v>
      </c>
      <c r="CU689" s="303">
        <v>2</v>
      </c>
      <c r="CV689" s="303">
        <v>1</v>
      </c>
      <c r="CW689" s="303">
        <v>0</v>
      </c>
      <c r="CX689" s="303">
        <v>1</v>
      </c>
      <c r="CY689" s="303">
        <v>0</v>
      </c>
      <c r="CZ689" s="313">
        <f>SUM(DA689:DF689)</f>
        <v>8</v>
      </c>
      <c r="DA689" s="303">
        <v>0</v>
      </c>
      <c r="DB689" s="303">
        <v>0</v>
      </c>
      <c r="DC689" s="303">
        <v>1</v>
      </c>
      <c r="DD689" s="303">
        <v>5</v>
      </c>
      <c r="DE689" s="303">
        <v>2</v>
      </c>
      <c r="DF689" s="303">
        <v>0</v>
      </c>
      <c r="DG689" s="313">
        <f>AM689+BS689+B689+O689+X689+AC689+AJ689+BD689+CF689+AX689+BM689+CT689+CZ689</f>
        <v>45</v>
      </c>
      <c r="DH689" s="313">
        <f>SUM(DI689:DK689)</f>
        <v>1</v>
      </c>
      <c r="DI689" s="303">
        <v>1</v>
      </c>
      <c r="DJ689" s="303">
        <v>0</v>
      </c>
      <c r="DK689" s="303">
        <v>0</v>
      </c>
      <c r="DL689" s="314">
        <f>SUM(DM689:DN689)</f>
        <v>0</v>
      </c>
      <c r="DM689" s="303">
        <v>0</v>
      </c>
      <c r="DN689" s="316">
        <v>0</v>
      </c>
      <c r="DO689" s="1"/>
      <c r="DP689" s="1"/>
      <c r="DQ689" s="1"/>
      <c r="DU689" s="1"/>
    </row>
    <row r="690" spans="1:125" s="6" customFormat="1" ht="16.5" customHeight="1">
      <c r="A690" s="125" t="s">
        <v>51</v>
      </c>
      <c r="B690" s="313">
        <f>SUM(C690:N690)</f>
        <v>4</v>
      </c>
      <c r="C690" s="303">
        <v>0</v>
      </c>
      <c r="D690" s="303">
        <v>0</v>
      </c>
      <c r="E690" s="303">
        <v>0</v>
      </c>
      <c r="F690" s="303">
        <v>0</v>
      </c>
      <c r="G690" s="303">
        <v>0</v>
      </c>
      <c r="H690" s="303">
        <v>0</v>
      </c>
      <c r="I690" s="303">
        <v>0</v>
      </c>
      <c r="J690" s="303">
        <v>0</v>
      </c>
      <c r="K690" s="303">
        <v>0</v>
      </c>
      <c r="L690" s="303">
        <v>3</v>
      </c>
      <c r="M690" s="303">
        <v>0</v>
      </c>
      <c r="N690" s="303">
        <v>1</v>
      </c>
      <c r="O690" s="313">
        <f>SUM(P690:W690)</f>
        <v>3</v>
      </c>
      <c r="P690" s="303">
        <v>1</v>
      </c>
      <c r="Q690" s="303">
        <v>2</v>
      </c>
      <c r="R690" s="303">
        <v>0</v>
      </c>
      <c r="S690" s="303">
        <v>0</v>
      </c>
      <c r="T690" s="303">
        <v>0</v>
      </c>
      <c r="U690" s="303">
        <v>0</v>
      </c>
      <c r="V690" s="303">
        <v>0</v>
      </c>
      <c r="W690" s="303">
        <v>0</v>
      </c>
      <c r="X690" s="313">
        <f>SUM(Y690:AB690)</f>
        <v>0</v>
      </c>
      <c r="Y690" s="303">
        <v>0</v>
      </c>
      <c r="Z690" s="303">
        <v>0</v>
      </c>
      <c r="AA690" s="303">
        <v>0</v>
      </c>
      <c r="AB690" s="303">
        <v>0</v>
      </c>
      <c r="AC690" s="313">
        <f>SUM(AD690:AI690)</f>
        <v>1</v>
      </c>
      <c r="AD690" s="303">
        <v>1</v>
      </c>
      <c r="AE690" s="303">
        <v>0</v>
      </c>
      <c r="AF690" s="303">
        <v>0</v>
      </c>
      <c r="AG690" s="303">
        <v>0</v>
      </c>
      <c r="AH690" s="303">
        <v>0</v>
      </c>
      <c r="AI690" s="303">
        <v>0</v>
      </c>
      <c r="AJ690" s="313">
        <v>0</v>
      </c>
      <c r="AK690" s="303" t="s">
        <v>413</v>
      </c>
      <c r="AL690" s="303" t="s">
        <v>413</v>
      </c>
      <c r="AM690" s="313">
        <f>SUM(AN690:AW690)</f>
        <v>5</v>
      </c>
      <c r="AN690" s="303">
        <v>0</v>
      </c>
      <c r="AO690" s="303">
        <v>0</v>
      </c>
      <c r="AP690" s="303">
        <v>1</v>
      </c>
      <c r="AQ690" s="303">
        <v>0</v>
      </c>
      <c r="AR690" s="303">
        <v>2</v>
      </c>
      <c r="AS690" s="303">
        <v>0</v>
      </c>
      <c r="AT690" s="303">
        <v>1</v>
      </c>
      <c r="AU690" s="303">
        <v>1</v>
      </c>
      <c r="AV690" s="303">
        <v>0</v>
      </c>
      <c r="AW690" s="303">
        <v>0</v>
      </c>
      <c r="AX690" s="313">
        <f>SUM(AY690:BC690)</f>
        <v>4</v>
      </c>
      <c r="AY690" s="303">
        <v>0</v>
      </c>
      <c r="AZ690" s="303">
        <v>1</v>
      </c>
      <c r="BA690" s="303">
        <v>0</v>
      </c>
      <c r="BB690" s="303">
        <v>2</v>
      </c>
      <c r="BC690" s="303">
        <v>1</v>
      </c>
      <c r="BD690" s="313">
        <f>SUM(BE690:BL690)</f>
        <v>5</v>
      </c>
      <c r="BE690" s="303">
        <v>2</v>
      </c>
      <c r="BF690" s="303">
        <v>0</v>
      </c>
      <c r="BG690" s="303">
        <v>1</v>
      </c>
      <c r="BH690" s="303">
        <v>1</v>
      </c>
      <c r="BI690" s="303">
        <v>0</v>
      </c>
      <c r="BJ690" s="303">
        <v>0</v>
      </c>
      <c r="BK690" s="303">
        <v>0</v>
      </c>
      <c r="BL690" s="303">
        <v>1</v>
      </c>
      <c r="BM690" s="313">
        <f>SUM(BN690:BR690)</f>
        <v>2</v>
      </c>
      <c r="BN690" s="303">
        <v>1</v>
      </c>
      <c r="BO690" s="303">
        <v>0</v>
      </c>
      <c r="BP690" s="303">
        <v>0</v>
      </c>
      <c r="BQ690" s="303">
        <v>0</v>
      </c>
      <c r="BR690" s="303">
        <v>1</v>
      </c>
      <c r="BS690" s="313">
        <f>SUM(BT690:CE690)</f>
        <v>2</v>
      </c>
      <c r="BT690" s="348">
        <v>0</v>
      </c>
      <c r="BU690" s="303">
        <v>0</v>
      </c>
      <c r="BV690" s="303">
        <v>0</v>
      </c>
      <c r="BW690" s="303">
        <v>0</v>
      </c>
      <c r="BX690" s="303">
        <v>0</v>
      </c>
      <c r="BY690" s="303">
        <v>0</v>
      </c>
      <c r="BZ690" s="303">
        <v>1</v>
      </c>
      <c r="CA690" s="303">
        <v>0</v>
      </c>
      <c r="CB690" s="303">
        <v>1</v>
      </c>
      <c r="CC690" s="303">
        <v>0</v>
      </c>
      <c r="CD690" s="303">
        <v>0</v>
      </c>
      <c r="CE690" s="303">
        <v>0</v>
      </c>
      <c r="CF690" s="313">
        <f>SUM(CG690:CS690)</f>
        <v>6</v>
      </c>
      <c r="CG690" s="303">
        <v>1</v>
      </c>
      <c r="CH690" s="303">
        <v>0</v>
      </c>
      <c r="CI690" s="303">
        <v>0</v>
      </c>
      <c r="CJ690" s="303">
        <v>0</v>
      </c>
      <c r="CK690" s="303">
        <v>2</v>
      </c>
      <c r="CL690" s="303">
        <v>0</v>
      </c>
      <c r="CM690" s="303">
        <v>2</v>
      </c>
      <c r="CN690" s="303">
        <v>0</v>
      </c>
      <c r="CO690" s="303">
        <v>0</v>
      </c>
      <c r="CP690" s="303">
        <v>0</v>
      </c>
      <c r="CQ690" s="303">
        <v>1</v>
      </c>
      <c r="CR690" s="303">
        <v>0</v>
      </c>
      <c r="CS690" s="303">
        <v>0</v>
      </c>
      <c r="CT690" s="313">
        <f>SUM(CU690:CY690)</f>
        <v>1</v>
      </c>
      <c r="CU690" s="303">
        <v>0</v>
      </c>
      <c r="CV690" s="303">
        <v>0</v>
      </c>
      <c r="CW690" s="303">
        <v>0</v>
      </c>
      <c r="CX690" s="303">
        <v>1</v>
      </c>
      <c r="CY690" s="303">
        <v>0</v>
      </c>
      <c r="CZ690" s="313">
        <f>SUM(DA690:DF690)</f>
        <v>2</v>
      </c>
      <c r="DA690" s="303">
        <v>0</v>
      </c>
      <c r="DB690" s="303">
        <v>0</v>
      </c>
      <c r="DC690" s="303">
        <v>1</v>
      </c>
      <c r="DD690" s="303">
        <v>1</v>
      </c>
      <c r="DE690" s="303">
        <v>0</v>
      </c>
      <c r="DF690" s="303">
        <v>0</v>
      </c>
      <c r="DG690" s="313">
        <f>AM690+BS690+B690+O690+X690+AC690+AJ690+BD690+CF690+AX690+BM690+CT690+CZ690</f>
        <v>35</v>
      </c>
      <c r="DH690" s="313">
        <f>SUM(DI690:DK690)</f>
        <v>1</v>
      </c>
      <c r="DI690" s="303">
        <v>1</v>
      </c>
      <c r="DJ690" s="303">
        <v>0</v>
      </c>
      <c r="DK690" s="303">
        <v>0</v>
      </c>
      <c r="DL690" s="314">
        <f>SUM(DM690:DN690)</f>
        <v>3</v>
      </c>
      <c r="DM690" s="303">
        <v>3</v>
      </c>
      <c r="DN690" s="316">
        <v>0</v>
      </c>
      <c r="DO690" s="1"/>
      <c r="DP690" s="1"/>
      <c r="DQ690" s="1"/>
      <c r="DU690" s="1"/>
    </row>
    <row r="691" spans="1:125" s="6" customFormat="1" ht="16.5" customHeight="1">
      <c r="A691" s="125" t="s">
        <v>267</v>
      </c>
      <c r="B691" s="313">
        <f>SUM(C691:N691)</f>
        <v>30</v>
      </c>
      <c r="C691" s="303">
        <v>0</v>
      </c>
      <c r="D691" s="303">
        <v>2</v>
      </c>
      <c r="E691" s="303">
        <v>0</v>
      </c>
      <c r="F691" s="303">
        <v>0</v>
      </c>
      <c r="G691" s="303">
        <v>0</v>
      </c>
      <c r="H691" s="303">
        <v>5</v>
      </c>
      <c r="I691" s="303">
        <v>0</v>
      </c>
      <c r="J691" s="303">
        <v>0</v>
      </c>
      <c r="K691" s="303">
        <v>7</v>
      </c>
      <c r="L691" s="303">
        <v>11</v>
      </c>
      <c r="M691" s="303">
        <v>4</v>
      </c>
      <c r="N691" s="303">
        <v>1</v>
      </c>
      <c r="O691" s="313">
        <f>SUM(P691:W691)</f>
        <v>23</v>
      </c>
      <c r="P691" s="303">
        <v>14</v>
      </c>
      <c r="Q691" s="303">
        <v>8</v>
      </c>
      <c r="R691" s="303">
        <v>0</v>
      </c>
      <c r="S691" s="303">
        <v>0</v>
      </c>
      <c r="T691" s="303">
        <v>0</v>
      </c>
      <c r="U691" s="303">
        <v>1</v>
      </c>
      <c r="V691" s="303">
        <v>0</v>
      </c>
      <c r="W691" s="303">
        <v>0</v>
      </c>
      <c r="X691" s="313">
        <f>SUM(Y691:AB691)</f>
        <v>18</v>
      </c>
      <c r="Y691" s="303">
        <v>3</v>
      </c>
      <c r="Z691" s="303">
        <v>4</v>
      </c>
      <c r="AA691" s="303">
        <v>9</v>
      </c>
      <c r="AB691" s="303">
        <v>2</v>
      </c>
      <c r="AC691" s="313">
        <f>SUM(AD691:AI691)</f>
        <v>15</v>
      </c>
      <c r="AD691" s="303">
        <v>3</v>
      </c>
      <c r="AE691" s="303">
        <v>1</v>
      </c>
      <c r="AF691" s="303">
        <v>1</v>
      </c>
      <c r="AG691" s="303">
        <v>5</v>
      </c>
      <c r="AH691" s="303">
        <v>0</v>
      </c>
      <c r="AI691" s="303">
        <v>5</v>
      </c>
      <c r="AJ691" s="313">
        <v>2</v>
      </c>
      <c r="AK691" s="303" t="s">
        <v>413</v>
      </c>
      <c r="AL691" s="303" t="s">
        <v>413</v>
      </c>
      <c r="AM691" s="313">
        <f>SUM(AN691:AW691)</f>
        <v>33</v>
      </c>
      <c r="AN691" s="303">
        <v>0</v>
      </c>
      <c r="AO691" s="303">
        <v>0</v>
      </c>
      <c r="AP691" s="303">
        <v>8</v>
      </c>
      <c r="AQ691" s="303">
        <v>0</v>
      </c>
      <c r="AR691" s="303">
        <v>7</v>
      </c>
      <c r="AS691" s="303">
        <v>0</v>
      </c>
      <c r="AT691" s="303">
        <v>3</v>
      </c>
      <c r="AU691" s="303">
        <v>12</v>
      </c>
      <c r="AV691" s="303">
        <v>2</v>
      </c>
      <c r="AW691" s="303">
        <v>1</v>
      </c>
      <c r="AX691" s="313">
        <f>SUM(AY691:BC691)</f>
        <v>27</v>
      </c>
      <c r="AY691" s="303">
        <v>0</v>
      </c>
      <c r="AZ691" s="303">
        <v>11</v>
      </c>
      <c r="BA691" s="303">
        <v>1</v>
      </c>
      <c r="BB691" s="303">
        <v>5</v>
      </c>
      <c r="BC691" s="303">
        <v>10</v>
      </c>
      <c r="BD691" s="313">
        <f>SUM(BE691:BL691)</f>
        <v>26</v>
      </c>
      <c r="BE691" s="303">
        <v>2</v>
      </c>
      <c r="BF691" s="303">
        <v>4</v>
      </c>
      <c r="BG691" s="303">
        <v>3</v>
      </c>
      <c r="BH691" s="303">
        <v>3</v>
      </c>
      <c r="BI691" s="303">
        <v>10</v>
      </c>
      <c r="BJ691" s="303">
        <v>1</v>
      </c>
      <c r="BK691" s="303">
        <v>0</v>
      </c>
      <c r="BL691" s="303">
        <v>3</v>
      </c>
      <c r="BM691" s="313">
        <f>SUM(BN691:BR691)</f>
        <v>14</v>
      </c>
      <c r="BN691" s="303">
        <v>4</v>
      </c>
      <c r="BO691" s="303">
        <v>1</v>
      </c>
      <c r="BP691" s="303">
        <v>0</v>
      </c>
      <c r="BQ691" s="303">
        <v>0</v>
      </c>
      <c r="BR691" s="303">
        <v>9</v>
      </c>
      <c r="BS691" s="313">
        <f>SUM(BT691:CE691)</f>
        <v>32</v>
      </c>
      <c r="BT691" s="348">
        <v>1</v>
      </c>
      <c r="BU691" s="303">
        <v>1</v>
      </c>
      <c r="BV691" s="303">
        <v>1</v>
      </c>
      <c r="BW691" s="303">
        <v>1</v>
      </c>
      <c r="BX691" s="303">
        <v>1</v>
      </c>
      <c r="BY691" s="303">
        <v>11</v>
      </c>
      <c r="BZ691" s="303">
        <v>1</v>
      </c>
      <c r="CA691" s="303">
        <v>0</v>
      </c>
      <c r="CB691" s="303">
        <v>2</v>
      </c>
      <c r="CC691" s="303">
        <v>1</v>
      </c>
      <c r="CD691" s="303">
        <v>6</v>
      </c>
      <c r="CE691" s="303">
        <v>6</v>
      </c>
      <c r="CF691" s="313">
        <f>SUM(CG691:CS691)</f>
        <v>32</v>
      </c>
      <c r="CG691" s="303">
        <v>0</v>
      </c>
      <c r="CH691" s="303">
        <v>0</v>
      </c>
      <c r="CI691" s="303">
        <v>0</v>
      </c>
      <c r="CJ691" s="303">
        <v>1</v>
      </c>
      <c r="CK691" s="303">
        <v>16</v>
      </c>
      <c r="CL691" s="303">
        <v>0</v>
      </c>
      <c r="CM691" s="303">
        <v>12</v>
      </c>
      <c r="CN691" s="303">
        <v>0</v>
      </c>
      <c r="CO691" s="303">
        <v>0</v>
      </c>
      <c r="CP691" s="303">
        <v>0</v>
      </c>
      <c r="CQ691" s="303">
        <v>3</v>
      </c>
      <c r="CR691" s="303">
        <v>0</v>
      </c>
      <c r="CS691" s="303">
        <v>0</v>
      </c>
      <c r="CT691" s="313">
        <f>SUM(CU691:CY691)</f>
        <v>16</v>
      </c>
      <c r="CU691" s="303">
        <v>11</v>
      </c>
      <c r="CV691" s="303">
        <v>4</v>
      </c>
      <c r="CW691" s="303">
        <v>0</v>
      </c>
      <c r="CX691" s="303">
        <v>1</v>
      </c>
      <c r="CY691" s="303">
        <v>0</v>
      </c>
      <c r="CZ691" s="313">
        <f>SUM(DA691:DF691)</f>
        <v>29</v>
      </c>
      <c r="DA691" s="303">
        <v>1</v>
      </c>
      <c r="DB691" s="303">
        <v>1</v>
      </c>
      <c r="DC691" s="303">
        <v>6</v>
      </c>
      <c r="DD691" s="303">
        <v>12</v>
      </c>
      <c r="DE691" s="303">
        <v>9</v>
      </c>
      <c r="DF691" s="303">
        <v>0</v>
      </c>
      <c r="DG691" s="313">
        <f>AM691+BS691+B691+O691+X691+AC691+AJ691+BD691+CF691+AX691+BM691+CT691+CZ691</f>
        <v>297</v>
      </c>
      <c r="DH691" s="313">
        <f>SUM(DI691:DK691)</f>
        <v>13</v>
      </c>
      <c r="DI691" s="303">
        <v>7</v>
      </c>
      <c r="DJ691" s="303">
        <v>4</v>
      </c>
      <c r="DK691" s="303">
        <v>2</v>
      </c>
      <c r="DL691" s="314">
        <f>SUM(DM691:DN691)</f>
        <v>8</v>
      </c>
      <c r="DM691" s="303">
        <v>8</v>
      </c>
      <c r="DN691" s="316">
        <v>0</v>
      </c>
      <c r="DO691" s="1"/>
      <c r="DP691" s="1"/>
      <c r="DQ691" s="1"/>
      <c r="DU691" s="1"/>
    </row>
    <row r="692" spans="1:125" s="6" customFormat="1" ht="16.5" customHeight="1">
      <c r="A692" s="194" t="s">
        <v>282</v>
      </c>
      <c r="B692" s="354">
        <f>SUM(C692:N692)</f>
        <v>46</v>
      </c>
      <c r="C692" s="355">
        <v>0</v>
      </c>
      <c r="D692" s="355">
        <v>2</v>
      </c>
      <c r="E692" s="355">
        <v>0</v>
      </c>
      <c r="F692" s="355">
        <v>0</v>
      </c>
      <c r="G692" s="355">
        <v>0</v>
      </c>
      <c r="H692" s="355">
        <v>7</v>
      </c>
      <c r="I692" s="355">
        <v>2</v>
      </c>
      <c r="J692" s="355">
        <v>0</v>
      </c>
      <c r="K692" s="355">
        <v>9</v>
      </c>
      <c r="L692" s="355">
        <v>16</v>
      </c>
      <c r="M692" s="355">
        <v>7</v>
      </c>
      <c r="N692" s="355">
        <v>3</v>
      </c>
      <c r="O692" s="354">
        <f>SUM(P692:W692)</f>
        <v>31</v>
      </c>
      <c r="P692" s="355">
        <v>18</v>
      </c>
      <c r="Q692" s="355">
        <v>11</v>
      </c>
      <c r="R692" s="355">
        <v>1</v>
      </c>
      <c r="S692" s="355">
        <v>0</v>
      </c>
      <c r="T692" s="355">
        <v>0</v>
      </c>
      <c r="U692" s="355">
        <v>1</v>
      </c>
      <c r="V692" s="355">
        <v>0</v>
      </c>
      <c r="W692" s="355">
        <v>0</v>
      </c>
      <c r="X692" s="354">
        <f>SUM(Y692:AB692)</f>
        <v>22</v>
      </c>
      <c r="Y692" s="355">
        <v>3</v>
      </c>
      <c r="Z692" s="355">
        <v>6</v>
      </c>
      <c r="AA692" s="355">
        <v>11</v>
      </c>
      <c r="AB692" s="355">
        <v>2</v>
      </c>
      <c r="AC692" s="354">
        <f>SUM(AD692:AI692)</f>
        <v>20</v>
      </c>
      <c r="AD692" s="355">
        <v>4</v>
      </c>
      <c r="AE692" s="355">
        <v>1</v>
      </c>
      <c r="AF692" s="355">
        <v>1</v>
      </c>
      <c r="AG692" s="355">
        <v>6</v>
      </c>
      <c r="AH692" s="355">
        <v>1</v>
      </c>
      <c r="AI692" s="355">
        <v>7</v>
      </c>
      <c r="AJ692" s="354">
        <v>2</v>
      </c>
      <c r="AK692" s="355" t="s">
        <v>413</v>
      </c>
      <c r="AL692" s="355" t="s">
        <v>413</v>
      </c>
      <c r="AM692" s="354">
        <f>SUM(AN692:AW692)</f>
        <v>50</v>
      </c>
      <c r="AN692" s="355">
        <v>0</v>
      </c>
      <c r="AO692" s="355">
        <v>0</v>
      </c>
      <c r="AP692" s="355">
        <v>12</v>
      </c>
      <c r="AQ692" s="355">
        <v>0</v>
      </c>
      <c r="AR692" s="355">
        <v>13</v>
      </c>
      <c r="AS692" s="355">
        <v>0</v>
      </c>
      <c r="AT692" s="355">
        <v>4</v>
      </c>
      <c r="AU692" s="355">
        <v>17</v>
      </c>
      <c r="AV692" s="355">
        <v>3</v>
      </c>
      <c r="AW692" s="355">
        <v>1</v>
      </c>
      <c r="AX692" s="354">
        <f>SUM(AY692:BC692)</f>
        <v>37</v>
      </c>
      <c r="AY692" s="355">
        <v>0</v>
      </c>
      <c r="AZ692" s="355">
        <v>16</v>
      </c>
      <c r="BA692" s="355">
        <v>1</v>
      </c>
      <c r="BB692" s="355">
        <v>7</v>
      </c>
      <c r="BC692" s="355">
        <v>13</v>
      </c>
      <c r="BD692" s="354">
        <f>SUM(BE692:BL692)</f>
        <v>65</v>
      </c>
      <c r="BE692" s="355">
        <v>29</v>
      </c>
      <c r="BF692" s="355">
        <v>5</v>
      </c>
      <c r="BG692" s="355">
        <v>4</v>
      </c>
      <c r="BH692" s="355">
        <v>6</v>
      </c>
      <c r="BI692" s="355">
        <v>15</v>
      </c>
      <c r="BJ692" s="355">
        <v>1</v>
      </c>
      <c r="BK692" s="355">
        <v>1</v>
      </c>
      <c r="BL692" s="355">
        <v>4</v>
      </c>
      <c r="BM692" s="354">
        <f>SUM(BN692:BR692)</f>
        <v>16</v>
      </c>
      <c r="BN692" s="355">
        <v>5</v>
      </c>
      <c r="BO692" s="355">
        <v>1</v>
      </c>
      <c r="BP692" s="355">
        <v>0</v>
      </c>
      <c r="BQ692" s="355">
        <v>0</v>
      </c>
      <c r="BR692" s="355">
        <v>10</v>
      </c>
      <c r="BS692" s="354">
        <f>SUM(BT692:CE692)</f>
        <v>49</v>
      </c>
      <c r="BT692" s="356">
        <v>1</v>
      </c>
      <c r="BU692" s="355">
        <v>2</v>
      </c>
      <c r="BV692" s="355">
        <v>1</v>
      </c>
      <c r="BW692" s="355">
        <v>1</v>
      </c>
      <c r="BX692" s="355">
        <v>1</v>
      </c>
      <c r="BY692" s="355">
        <v>19</v>
      </c>
      <c r="BZ692" s="355">
        <v>2</v>
      </c>
      <c r="CA692" s="355">
        <v>0</v>
      </c>
      <c r="CB692" s="355">
        <v>6</v>
      </c>
      <c r="CC692" s="355">
        <v>1</v>
      </c>
      <c r="CD692" s="355">
        <v>9</v>
      </c>
      <c r="CE692" s="355">
        <v>6</v>
      </c>
      <c r="CF692" s="354">
        <f>SUM(CG692:CS692)</f>
        <v>58</v>
      </c>
      <c r="CG692" s="355">
        <v>1</v>
      </c>
      <c r="CH692" s="355">
        <v>0</v>
      </c>
      <c r="CI692" s="355">
        <v>0</v>
      </c>
      <c r="CJ692" s="355">
        <v>3</v>
      </c>
      <c r="CK692" s="355">
        <v>26</v>
      </c>
      <c r="CL692" s="355">
        <v>0</v>
      </c>
      <c r="CM692" s="355">
        <v>19</v>
      </c>
      <c r="CN692" s="355">
        <v>0</v>
      </c>
      <c r="CO692" s="355">
        <v>0</v>
      </c>
      <c r="CP692" s="355">
        <v>1</v>
      </c>
      <c r="CQ692" s="355">
        <v>8</v>
      </c>
      <c r="CR692" s="355">
        <v>0</v>
      </c>
      <c r="CS692" s="355">
        <v>0</v>
      </c>
      <c r="CT692" s="354">
        <f>SUM(CU692:CY692)</f>
        <v>26</v>
      </c>
      <c r="CU692" s="355">
        <v>16</v>
      </c>
      <c r="CV692" s="355">
        <v>7</v>
      </c>
      <c r="CW692" s="355">
        <v>0</v>
      </c>
      <c r="CX692" s="355">
        <v>3</v>
      </c>
      <c r="CY692" s="355">
        <v>0</v>
      </c>
      <c r="CZ692" s="354">
        <f>SUM(DA692:DF692)</f>
        <v>51</v>
      </c>
      <c r="DA692" s="355">
        <v>2</v>
      </c>
      <c r="DB692" s="355">
        <v>2</v>
      </c>
      <c r="DC692" s="355">
        <v>12</v>
      </c>
      <c r="DD692" s="355">
        <v>22</v>
      </c>
      <c r="DE692" s="355">
        <v>13</v>
      </c>
      <c r="DF692" s="355">
        <v>0</v>
      </c>
      <c r="DG692" s="354">
        <f>AM692+BS692+B692+O692+X692+AC692+AJ692+BD692+CF692+AX692+BM692+CT692+CZ692</f>
        <v>473</v>
      </c>
      <c r="DH692" s="354">
        <f>SUM(DI692:DK692)</f>
        <v>15</v>
      </c>
      <c r="DI692" s="355">
        <v>9</v>
      </c>
      <c r="DJ692" s="355">
        <v>4</v>
      </c>
      <c r="DK692" s="355">
        <v>2</v>
      </c>
      <c r="DL692" s="357">
        <f>SUM(DM692:DN692)</f>
        <v>12</v>
      </c>
      <c r="DM692" s="355">
        <v>12</v>
      </c>
      <c r="DN692" s="358">
        <v>0</v>
      </c>
      <c r="DO692" s="1"/>
      <c r="DP692" s="1"/>
      <c r="DQ692" s="1"/>
      <c r="DU692" s="1"/>
    </row>
    <row r="693" spans="1:125" s="16" customFormat="1" ht="16.5" customHeight="1">
      <c r="A693" s="56" t="s">
        <v>420</v>
      </c>
    </row>
    <row r="694" spans="1:125" s="30" customFormat="1" ht="16.5" customHeight="1">
      <c r="A694" s="52"/>
    </row>
    <row r="695" spans="1:125" s="16" customFormat="1" ht="16.5" customHeight="1">
      <c r="A695" s="8" t="s">
        <v>636</v>
      </c>
    </row>
    <row r="696" spans="1:125" s="16" customFormat="1" ht="16.5" customHeight="1">
      <c r="A696" s="9" t="s">
        <v>554</v>
      </c>
    </row>
    <row r="697" spans="1:125" s="16" customFormat="1" ht="16.5" customHeight="1">
      <c r="A697" s="72" t="s">
        <v>563</v>
      </c>
    </row>
    <row r="698" spans="1:125" s="7" customFormat="1" ht="25.15" customHeight="1">
      <c r="A698" s="142"/>
      <c r="B698" s="246" t="s">
        <v>568</v>
      </c>
      <c r="C698" s="236" t="s">
        <v>384</v>
      </c>
      <c r="D698" s="236" t="s">
        <v>392</v>
      </c>
      <c r="E698" s="236" t="s">
        <v>385</v>
      </c>
      <c r="F698" s="236" t="s">
        <v>393</v>
      </c>
      <c r="G698" s="236" t="s">
        <v>386</v>
      </c>
      <c r="H698" s="236" t="s">
        <v>387</v>
      </c>
      <c r="I698" s="236" t="s">
        <v>388</v>
      </c>
      <c r="J698" s="236" t="s">
        <v>394</v>
      </c>
      <c r="K698" s="236" t="s">
        <v>395</v>
      </c>
      <c r="L698" s="236" t="s">
        <v>389</v>
      </c>
      <c r="M698" s="236" t="s">
        <v>390</v>
      </c>
      <c r="N698" s="236" t="s">
        <v>391</v>
      </c>
      <c r="O698" s="246" t="s">
        <v>569</v>
      </c>
      <c r="P698" s="236" t="s">
        <v>319</v>
      </c>
      <c r="Q698" s="236" t="s">
        <v>323</v>
      </c>
      <c r="R698" s="236" t="s">
        <v>324</v>
      </c>
      <c r="S698" s="236" t="s">
        <v>320</v>
      </c>
      <c r="T698" s="236" t="s">
        <v>325</v>
      </c>
      <c r="U698" s="236" t="s">
        <v>321</v>
      </c>
      <c r="V698" s="236" t="s">
        <v>322</v>
      </c>
      <c r="W698" s="236" t="s">
        <v>326</v>
      </c>
      <c r="X698" s="246" t="s">
        <v>354</v>
      </c>
      <c r="Y698" s="236" t="s">
        <v>355</v>
      </c>
      <c r="Z698" s="236" t="s">
        <v>356</v>
      </c>
      <c r="AA698" s="236" t="s">
        <v>357</v>
      </c>
      <c r="AB698" s="236" t="s">
        <v>358</v>
      </c>
      <c r="AC698" s="246" t="s">
        <v>496</v>
      </c>
      <c r="AD698" s="236" t="s">
        <v>313</v>
      </c>
      <c r="AE698" s="236" t="s">
        <v>314</v>
      </c>
      <c r="AF698" s="236" t="s">
        <v>315</v>
      </c>
      <c r="AG698" s="236" t="s">
        <v>316</v>
      </c>
      <c r="AH698" s="236" t="s">
        <v>317</v>
      </c>
      <c r="AI698" s="236" t="s">
        <v>318</v>
      </c>
      <c r="AJ698" s="246" t="s">
        <v>402</v>
      </c>
      <c r="AK698" s="236" t="s">
        <v>403</v>
      </c>
      <c r="AL698" s="236" t="s">
        <v>404</v>
      </c>
      <c r="AM698" s="246" t="s">
        <v>566</v>
      </c>
      <c r="AN698" s="236" t="s">
        <v>344</v>
      </c>
      <c r="AO698" s="236" t="s">
        <v>345</v>
      </c>
      <c r="AP698" s="236" t="s">
        <v>346</v>
      </c>
      <c r="AQ698" s="236" t="s">
        <v>347</v>
      </c>
      <c r="AR698" s="236" t="s">
        <v>338</v>
      </c>
      <c r="AS698" s="236" t="s">
        <v>339</v>
      </c>
      <c r="AT698" s="236" t="s">
        <v>340</v>
      </c>
      <c r="AU698" s="236" t="s">
        <v>342</v>
      </c>
      <c r="AV698" s="236" t="s">
        <v>343</v>
      </c>
      <c r="AW698" s="236" t="s">
        <v>341</v>
      </c>
      <c r="AX698" s="246" t="s">
        <v>567</v>
      </c>
      <c r="AY698" s="236" t="s">
        <v>335</v>
      </c>
      <c r="AZ698" s="236" t="s">
        <v>333</v>
      </c>
      <c r="BA698" s="236" t="s">
        <v>336</v>
      </c>
      <c r="BB698" s="236" t="s">
        <v>334</v>
      </c>
      <c r="BC698" s="236" t="s">
        <v>337</v>
      </c>
      <c r="BD698" s="247" t="s">
        <v>497</v>
      </c>
      <c r="BE698" s="236" t="s">
        <v>305</v>
      </c>
      <c r="BF698" s="236" t="s">
        <v>306</v>
      </c>
      <c r="BG698" s="236" t="s">
        <v>307</v>
      </c>
      <c r="BH698" s="236" t="s">
        <v>308</v>
      </c>
      <c r="BI698" s="236" t="s">
        <v>309</v>
      </c>
      <c r="BJ698" s="236" t="s">
        <v>310</v>
      </c>
      <c r="BK698" s="236" t="s">
        <v>311</v>
      </c>
      <c r="BL698" s="236" t="s">
        <v>312</v>
      </c>
      <c r="BM698" s="246" t="s">
        <v>327</v>
      </c>
      <c r="BN698" s="236" t="s">
        <v>330</v>
      </c>
      <c r="BO698" s="236" t="s">
        <v>328</v>
      </c>
      <c r="BP698" s="236" t="s">
        <v>331</v>
      </c>
      <c r="BQ698" s="236" t="s">
        <v>332</v>
      </c>
      <c r="BR698" s="236" t="s">
        <v>329</v>
      </c>
      <c r="BS698" s="246" t="s">
        <v>564</v>
      </c>
      <c r="BT698" s="236" t="s">
        <v>364</v>
      </c>
      <c r="BU698" s="236" t="s">
        <v>365</v>
      </c>
      <c r="BV698" s="236" t="s">
        <v>368</v>
      </c>
      <c r="BW698" s="236" t="s">
        <v>369</v>
      </c>
      <c r="BX698" s="236" t="s">
        <v>359</v>
      </c>
      <c r="BY698" s="236" t="s">
        <v>360</v>
      </c>
      <c r="BZ698" s="236" t="s">
        <v>361</v>
      </c>
      <c r="CA698" s="236" t="s">
        <v>362</v>
      </c>
      <c r="CB698" s="236" t="s">
        <v>363</v>
      </c>
      <c r="CC698" s="236" t="s">
        <v>366</v>
      </c>
      <c r="CD698" s="236" t="s">
        <v>367</v>
      </c>
      <c r="CE698" s="236" t="s">
        <v>370</v>
      </c>
      <c r="CF698" s="246" t="s">
        <v>565</v>
      </c>
      <c r="CG698" s="236" t="s">
        <v>371</v>
      </c>
      <c r="CH698" s="236" t="s">
        <v>379</v>
      </c>
      <c r="CI698" s="236" t="s">
        <v>372</v>
      </c>
      <c r="CJ698" s="236" t="s">
        <v>380</v>
      </c>
      <c r="CK698" s="236" t="s">
        <v>373</v>
      </c>
      <c r="CL698" s="236" t="s">
        <v>374</v>
      </c>
      <c r="CM698" s="236" t="s">
        <v>381</v>
      </c>
      <c r="CN698" s="236" t="s">
        <v>375</v>
      </c>
      <c r="CO698" s="236" t="s">
        <v>382</v>
      </c>
      <c r="CP698" s="236" t="s">
        <v>376</v>
      </c>
      <c r="CQ698" s="236" t="s">
        <v>383</v>
      </c>
      <c r="CR698" s="236" t="s">
        <v>377</v>
      </c>
      <c r="CS698" s="236" t="s">
        <v>378</v>
      </c>
      <c r="CT698" s="246" t="s">
        <v>348</v>
      </c>
      <c r="CU698" s="236" t="s">
        <v>349</v>
      </c>
      <c r="CV698" s="236" t="s">
        <v>350</v>
      </c>
      <c r="CW698" s="236" t="s">
        <v>351</v>
      </c>
      <c r="CX698" s="236" t="s">
        <v>352</v>
      </c>
      <c r="CY698" s="236" t="s">
        <v>353</v>
      </c>
      <c r="CZ698" s="246" t="s">
        <v>498</v>
      </c>
      <c r="DA698" s="236" t="s">
        <v>396</v>
      </c>
      <c r="DB698" s="236" t="s">
        <v>397</v>
      </c>
      <c r="DC698" s="236" t="s">
        <v>398</v>
      </c>
      <c r="DD698" s="236" t="s">
        <v>399</v>
      </c>
      <c r="DE698" s="236" t="s">
        <v>400</v>
      </c>
      <c r="DF698" s="236" t="s">
        <v>401</v>
      </c>
      <c r="DG698" s="246" t="s">
        <v>405</v>
      </c>
      <c r="DH698" s="246" t="s">
        <v>406</v>
      </c>
      <c r="DI698" s="236" t="s">
        <v>407</v>
      </c>
      <c r="DJ698" s="236" t="s">
        <v>408</v>
      </c>
      <c r="DK698" s="236" t="s">
        <v>409</v>
      </c>
      <c r="DL698" s="246" t="s">
        <v>410</v>
      </c>
      <c r="DM698" s="236" t="s">
        <v>411</v>
      </c>
      <c r="DN698" s="239" t="s">
        <v>412</v>
      </c>
      <c r="DO698" s="23"/>
      <c r="DP698" s="23"/>
      <c r="DQ698" s="23"/>
      <c r="DR698" s="23"/>
      <c r="DS698" s="23"/>
      <c r="DT698" s="23"/>
    </row>
    <row r="699" spans="1:125" s="17" customFormat="1" ht="16.5" customHeight="1">
      <c r="A699" s="195" t="s">
        <v>70</v>
      </c>
      <c r="B699" s="465"/>
      <c r="C699" s="466"/>
      <c r="D699" s="466"/>
      <c r="E699" s="466"/>
      <c r="F699" s="466"/>
      <c r="G699" s="466"/>
      <c r="H699" s="466"/>
      <c r="I699" s="466"/>
      <c r="J699" s="466"/>
      <c r="K699" s="466"/>
      <c r="L699" s="466"/>
      <c r="M699" s="466"/>
      <c r="N699" s="466"/>
      <c r="O699" s="465"/>
      <c r="P699" s="466"/>
      <c r="Q699" s="466"/>
      <c r="R699" s="466"/>
      <c r="S699" s="466"/>
      <c r="T699" s="466"/>
      <c r="U699" s="466"/>
      <c r="V699" s="466"/>
      <c r="W699" s="466"/>
      <c r="X699" s="465"/>
      <c r="Y699" s="466"/>
      <c r="Z699" s="466"/>
      <c r="AA699" s="466"/>
      <c r="AB699" s="466"/>
      <c r="AC699" s="465"/>
      <c r="AD699" s="467"/>
      <c r="AE699" s="466"/>
      <c r="AF699" s="466"/>
      <c r="AG699" s="466"/>
      <c r="AH699" s="466"/>
      <c r="AI699" s="466"/>
      <c r="AJ699" s="465"/>
      <c r="AK699" s="466"/>
      <c r="AL699" s="466"/>
      <c r="AM699" s="465"/>
      <c r="AN699" s="466"/>
      <c r="AO699" s="466"/>
      <c r="AP699" s="466"/>
      <c r="AQ699" s="466"/>
      <c r="AR699" s="466"/>
      <c r="AS699" s="466"/>
      <c r="AT699" s="466"/>
      <c r="AU699" s="466"/>
      <c r="AV699" s="466"/>
      <c r="AW699" s="466"/>
      <c r="AX699" s="465"/>
      <c r="AY699" s="466"/>
      <c r="AZ699" s="466"/>
      <c r="BA699" s="466"/>
      <c r="BB699" s="466"/>
      <c r="BC699" s="466"/>
      <c r="BD699" s="465"/>
      <c r="BE699" s="466"/>
      <c r="BF699" s="466"/>
      <c r="BG699" s="466"/>
      <c r="BH699" s="466"/>
      <c r="BI699" s="466"/>
      <c r="BJ699" s="466"/>
      <c r="BK699" s="466"/>
      <c r="BL699" s="466"/>
      <c r="BM699" s="465"/>
      <c r="BN699" s="467"/>
      <c r="BO699" s="466"/>
      <c r="BP699" s="468"/>
      <c r="BQ699" s="466"/>
      <c r="BR699" s="466"/>
      <c r="BS699" s="465"/>
      <c r="BT699" s="466"/>
      <c r="BU699" s="466"/>
      <c r="BV699" s="466"/>
      <c r="BW699" s="466"/>
      <c r="BX699" s="466"/>
      <c r="BY699" s="466"/>
      <c r="BZ699" s="466"/>
      <c r="CA699" s="466"/>
      <c r="CB699" s="466"/>
      <c r="CC699" s="467"/>
      <c r="CD699" s="466"/>
      <c r="CE699" s="466"/>
      <c r="CF699" s="465"/>
      <c r="CG699" s="466"/>
      <c r="CH699" s="466"/>
      <c r="CI699" s="466"/>
      <c r="CJ699" s="466"/>
      <c r="CK699" s="466"/>
      <c r="CL699" s="466"/>
      <c r="CM699" s="466"/>
      <c r="CN699" s="466"/>
      <c r="CO699" s="466"/>
      <c r="CP699" s="466"/>
      <c r="CQ699" s="466"/>
      <c r="CR699" s="466"/>
      <c r="CS699" s="466"/>
      <c r="CT699" s="465"/>
      <c r="CU699" s="467"/>
      <c r="CV699" s="466"/>
      <c r="CW699" s="466"/>
      <c r="CX699" s="466"/>
      <c r="CY699" s="466"/>
      <c r="CZ699" s="465"/>
      <c r="DA699" s="466"/>
      <c r="DB699" s="466"/>
      <c r="DC699" s="466"/>
      <c r="DD699" s="466"/>
      <c r="DE699" s="466"/>
      <c r="DF699" s="466"/>
      <c r="DG699" s="465"/>
      <c r="DH699" s="465"/>
      <c r="DI699" s="392"/>
      <c r="DJ699" s="469"/>
      <c r="DK699" s="469"/>
      <c r="DL699" s="465"/>
      <c r="DM699" s="470"/>
      <c r="DN699" s="471"/>
    </row>
    <row r="700" spans="1:125" s="16" customFormat="1" ht="16.5" customHeight="1">
      <c r="A700" s="115" t="s">
        <v>94</v>
      </c>
      <c r="B700" s="319">
        <v>944</v>
      </c>
      <c r="C700" s="17"/>
      <c r="D700" s="17"/>
      <c r="E700" s="17"/>
      <c r="F700" s="17"/>
      <c r="G700" s="17"/>
      <c r="H700" s="17"/>
      <c r="I700" s="17"/>
      <c r="J700" s="17"/>
      <c r="K700" s="17"/>
      <c r="L700" s="17"/>
      <c r="M700" s="17"/>
      <c r="N700" s="17"/>
      <c r="O700" s="319">
        <v>258</v>
      </c>
      <c r="P700" s="17"/>
      <c r="Q700" s="17"/>
      <c r="R700" s="17"/>
      <c r="S700" s="17"/>
      <c r="T700" s="17"/>
      <c r="U700" s="17"/>
      <c r="V700" s="17"/>
      <c r="W700" s="17"/>
      <c r="X700" s="319">
        <v>336</v>
      </c>
      <c r="Y700" s="17"/>
      <c r="Z700" s="17"/>
      <c r="AA700" s="17"/>
      <c r="AB700" s="17"/>
      <c r="AC700" s="319">
        <v>198</v>
      </c>
      <c r="AD700" s="472"/>
      <c r="AE700" s="17"/>
      <c r="AF700" s="17"/>
      <c r="AG700" s="17"/>
      <c r="AH700" s="17"/>
      <c r="AI700" s="17"/>
      <c r="AJ700" s="319">
        <v>40</v>
      </c>
      <c r="AK700" s="17"/>
      <c r="AL700" s="17"/>
      <c r="AM700" s="319">
        <v>480</v>
      </c>
      <c r="AN700" s="17"/>
      <c r="AO700" s="17"/>
      <c r="AP700" s="17"/>
      <c r="AQ700" s="17"/>
      <c r="AR700" s="472"/>
      <c r="AS700" s="17"/>
      <c r="AT700" s="17"/>
      <c r="AU700" s="17"/>
      <c r="AV700" s="17"/>
      <c r="AW700" s="17"/>
      <c r="AX700" s="319">
        <v>647</v>
      </c>
      <c r="AY700" s="17"/>
      <c r="AZ700" s="17"/>
      <c r="BA700" s="17"/>
      <c r="BB700" s="17"/>
      <c r="BC700" s="17"/>
      <c r="BD700" s="319">
        <v>1121</v>
      </c>
      <c r="BE700" s="17"/>
      <c r="BF700" s="17"/>
      <c r="BG700" s="17"/>
      <c r="BH700" s="17"/>
      <c r="BI700" s="17"/>
      <c r="BJ700" s="17"/>
      <c r="BK700" s="17"/>
      <c r="BL700" s="17"/>
      <c r="BM700" s="319">
        <v>284</v>
      </c>
      <c r="BN700" s="472"/>
      <c r="BO700" s="17"/>
      <c r="BP700" s="217"/>
      <c r="BQ700" s="17"/>
      <c r="BR700" s="17"/>
      <c r="BS700" s="319">
        <v>768</v>
      </c>
      <c r="BT700" s="17"/>
      <c r="BU700" s="17"/>
      <c r="BV700" s="17"/>
      <c r="BW700" s="17"/>
      <c r="BX700" s="17"/>
      <c r="BY700" s="17"/>
      <c r="BZ700" s="17"/>
      <c r="CA700" s="17"/>
      <c r="CB700" s="17"/>
      <c r="CC700" s="472"/>
      <c r="CD700" s="17"/>
      <c r="CE700" s="17"/>
      <c r="CF700" s="319">
        <v>403</v>
      </c>
      <c r="CG700" s="17"/>
      <c r="CH700" s="17"/>
      <c r="CI700" s="17"/>
      <c r="CJ700" s="17"/>
      <c r="CK700" s="17"/>
      <c r="CL700" s="17"/>
      <c r="CM700" s="17"/>
      <c r="CN700" s="17"/>
      <c r="CO700" s="17"/>
      <c r="CP700" s="17"/>
      <c r="CQ700" s="17"/>
      <c r="CR700" s="17"/>
      <c r="CS700" s="17"/>
      <c r="CT700" s="319">
        <v>413</v>
      </c>
      <c r="CU700" s="472"/>
      <c r="CV700" s="17"/>
      <c r="CW700" s="17"/>
      <c r="CX700" s="17"/>
      <c r="CY700" s="17"/>
      <c r="CZ700" s="319">
        <v>537</v>
      </c>
      <c r="DA700" s="17"/>
      <c r="DB700" s="17"/>
      <c r="DC700" s="17"/>
      <c r="DD700" s="17"/>
      <c r="DE700" s="17"/>
      <c r="DF700" s="17"/>
      <c r="DG700" s="319">
        <f>AM700+BS700+B700+O700+X700+AC700+AJ700+BD700+CF700+AX700+BM700+CT700+CZ700</f>
        <v>6429</v>
      </c>
      <c r="DH700" s="319">
        <v>95</v>
      </c>
      <c r="DI700" s="397">
        <v>52</v>
      </c>
      <c r="DJ700" s="397">
        <v>39</v>
      </c>
      <c r="DK700" s="397">
        <v>4</v>
      </c>
      <c r="DL700" s="319">
        <v>92</v>
      </c>
      <c r="DM700" s="445">
        <v>92</v>
      </c>
      <c r="DN700" s="473" t="s">
        <v>413</v>
      </c>
    </row>
    <row r="701" spans="1:125" s="16" customFormat="1" ht="16.5" customHeight="1">
      <c r="A701" s="115" t="s">
        <v>125</v>
      </c>
      <c r="B701" s="319">
        <v>421</v>
      </c>
      <c r="C701" s="17"/>
      <c r="D701" s="17"/>
      <c r="E701" s="17"/>
      <c r="F701" s="17"/>
      <c r="G701" s="17"/>
      <c r="H701" s="17"/>
      <c r="I701" s="17"/>
      <c r="J701" s="17"/>
      <c r="K701" s="17"/>
      <c r="L701" s="17"/>
      <c r="M701" s="17"/>
      <c r="N701" s="17"/>
      <c r="O701" s="319">
        <v>90</v>
      </c>
      <c r="P701" s="17"/>
      <c r="Q701" s="17"/>
      <c r="R701" s="17"/>
      <c r="S701" s="17"/>
      <c r="T701" s="17"/>
      <c r="U701" s="17"/>
      <c r="V701" s="17"/>
      <c r="W701" s="17"/>
      <c r="X701" s="319">
        <v>281</v>
      </c>
      <c r="Y701" s="17"/>
      <c r="Z701" s="17"/>
      <c r="AA701" s="17"/>
      <c r="AB701" s="17"/>
      <c r="AC701" s="319">
        <v>66</v>
      </c>
      <c r="AD701" s="472"/>
      <c r="AE701" s="17"/>
      <c r="AF701" s="17"/>
      <c r="AG701" s="17"/>
      <c r="AH701" s="17"/>
      <c r="AI701" s="17"/>
      <c r="AJ701" s="319">
        <v>7</v>
      </c>
      <c r="AK701" s="17"/>
      <c r="AL701" s="17"/>
      <c r="AM701" s="319">
        <v>192</v>
      </c>
      <c r="AN701" s="17"/>
      <c r="AO701" s="17"/>
      <c r="AP701" s="17"/>
      <c r="AQ701" s="17"/>
      <c r="AR701" s="472"/>
      <c r="AS701" s="17"/>
      <c r="AT701" s="17"/>
      <c r="AU701" s="17"/>
      <c r="AV701" s="17"/>
      <c r="AW701" s="17"/>
      <c r="AX701" s="319">
        <v>434</v>
      </c>
      <c r="AY701" s="17"/>
      <c r="AZ701" s="17"/>
      <c r="BA701" s="17"/>
      <c r="BB701" s="17"/>
      <c r="BC701" s="17"/>
      <c r="BD701" s="319">
        <v>426</v>
      </c>
      <c r="BE701" s="17"/>
      <c r="BF701" s="17"/>
      <c r="BG701" s="17"/>
      <c r="BH701" s="17"/>
      <c r="BI701" s="17"/>
      <c r="BJ701" s="17"/>
      <c r="BK701" s="17"/>
      <c r="BL701" s="17"/>
      <c r="BM701" s="319">
        <v>107</v>
      </c>
      <c r="BN701" s="472"/>
      <c r="BO701" s="17"/>
      <c r="BP701" s="217"/>
      <c r="BQ701" s="17"/>
      <c r="BR701" s="17"/>
      <c r="BS701" s="319">
        <v>221</v>
      </c>
      <c r="BT701" s="17"/>
      <c r="BU701" s="17"/>
      <c r="BV701" s="17"/>
      <c r="BW701" s="17"/>
      <c r="BX701" s="17"/>
      <c r="BY701" s="17"/>
      <c r="BZ701" s="17"/>
      <c r="CA701" s="17"/>
      <c r="CB701" s="17"/>
      <c r="CC701" s="472"/>
      <c r="CD701" s="17"/>
      <c r="CE701" s="17"/>
      <c r="CF701" s="319">
        <v>295</v>
      </c>
      <c r="CG701" s="17"/>
      <c r="CH701" s="17"/>
      <c r="CI701" s="17"/>
      <c r="CJ701" s="17"/>
      <c r="CK701" s="17"/>
      <c r="CL701" s="17"/>
      <c r="CM701" s="17"/>
      <c r="CN701" s="17"/>
      <c r="CO701" s="17"/>
      <c r="CP701" s="17"/>
      <c r="CQ701" s="17"/>
      <c r="CR701" s="17"/>
      <c r="CS701" s="17"/>
      <c r="CT701" s="319">
        <v>125</v>
      </c>
      <c r="CU701" s="472"/>
      <c r="CV701" s="17"/>
      <c r="CW701" s="17"/>
      <c r="CX701" s="17"/>
      <c r="CY701" s="17"/>
      <c r="CZ701" s="319">
        <v>191</v>
      </c>
      <c r="DA701" s="17"/>
      <c r="DB701" s="17"/>
      <c r="DC701" s="17"/>
      <c r="DD701" s="17"/>
      <c r="DE701" s="17"/>
      <c r="DF701" s="17"/>
      <c r="DG701" s="319">
        <f>AM701+BS701+B701+O701+X701+AC701+AJ701+BD701+CF701+AX701+BM701+CT701+CZ701</f>
        <v>2856</v>
      </c>
      <c r="DH701" s="319">
        <v>101</v>
      </c>
      <c r="DI701" s="397">
        <v>18</v>
      </c>
      <c r="DJ701" s="397">
        <v>83</v>
      </c>
      <c r="DK701" s="397">
        <v>0</v>
      </c>
      <c r="DL701" s="319">
        <v>34</v>
      </c>
      <c r="DM701" s="445">
        <v>34</v>
      </c>
      <c r="DN701" s="473" t="s">
        <v>413</v>
      </c>
    </row>
    <row r="702" spans="1:125" s="16" customFormat="1" ht="16.5" customHeight="1">
      <c r="A702" s="115" t="s">
        <v>159</v>
      </c>
      <c r="B702" s="319">
        <v>192</v>
      </c>
      <c r="C702" s="17"/>
      <c r="D702" s="17"/>
      <c r="E702" s="17"/>
      <c r="F702" s="17"/>
      <c r="G702" s="17"/>
      <c r="H702" s="17"/>
      <c r="I702" s="17"/>
      <c r="J702" s="17"/>
      <c r="K702" s="17"/>
      <c r="L702" s="17"/>
      <c r="M702" s="17"/>
      <c r="N702" s="17"/>
      <c r="O702" s="319">
        <v>109</v>
      </c>
      <c r="P702" s="17"/>
      <c r="Q702" s="17"/>
      <c r="R702" s="17"/>
      <c r="S702" s="17"/>
      <c r="T702" s="17"/>
      <c r="U702" s="17"/>
      <c r="V702" s="17"/>
      <c r="W702" s="17"/>
      <c r="X702" s="319">
        <v>90</v>
      </c>
      <c r="Y702" s="17"/>
      <c r="Z702" s="17"/>
      <c r="AA702" s="17"/>
      <c r="AB702" s="17"/>
      <c r="AC702" s="319">
        <v>78</v>
      </c>
      <c r="AD702" s="472"/>
      <c r="AE702" s="17"/>
      <c r="AF702" s="17"/>
      <c r="AG702" s="17"/>
      <c r="AH702" s="17"/>
      <c r="AI702" s="17"/>
      <c r="AJ702" s="319">
        <v>0</v>
      </c>
      <c r="AK702" s="17"/>
      <c r="AL702" s="17"/>
      <c r="AM702" s="319">
        <v>137</v>
      </c>
      <c r="AN702" s="17"/>
      <c r="AO702" s="17"/>
      <c r="AP702" s="17"/>
      <c r="AQ702" s="17"/>
      <c r="AR702" s="472"/>
      <c r="AS702" s="17"/>
      <c r="AT702" s="17"/>
      <c r="AU702" s="17"/>
      <c r="AV702" s="17"/>
      <c r="AW702" s="17"/>
      <c r="AX702" s="319">
        <v>255</v>
      </c>
      <c r="AY702" s="17"/>
      <c r="AZ702" s="17"/>
      <c r="BA702" s="17"/>
      <c r="BB702" s="17"/>
      <c r="BC702" s="17"/>
      <c r="BD702" s="319">
        <v>151</v>
      </c>
      <c r="BE702" s="17"/>
      <c r="BF702" s="17"/>
      <c r="BG702" s="17"/>
      <c r="BH702" s="17"/>
      <c r="BI702" s="17"/>
      <c r="BJ702" s="17"/>
      <c r="BK702" s="17"/>
      <c r="BL702" s="17"/>
      <c r="BM702" s="319">
        <v>83</v>
      </c>
      <c r="BN702" s="472"/>
      <c r="BO702" s="17"/>
      <c r="BP702" s="217"/>
      <c r="BQ702" s="17"/>
      <c r="BR702" s="17"/>
      <c r="BS702" s="319">
        <v>158</v>
      </c>
      <c r="BT702" s="17"/>
      <c r="BU702" s="17"/>
      <c r="BV702" s="17"/>
      <c r="BW702" s="17"/>
      <c r="BX702" s="17"/>
      <c r="BY702" s="17"/>
      <c r="BZ702" s="17"/>
      <c r="CA702" s="17"/>
      <c r="CB702" s="17"/>
      <c r="CC702" s="472"/>
      <c r="CD702" s="17"/>
      <c r="CE702" s="17"/>
      <c r="CF702" s="319">
        <v>160</v>
      </c>
      <c r="CG702" s="17"/>
      <c r="CH702" s="17"/>
      <c r="CI702" s="17"/>
      <c r="CJ702" s="17"/>
      <c r="CK702" s="17"/>
      <c r="CL702" s="17"/>
      <c r="CM702" s="17"/>
      <c r="CN702" s="17"/>
      <c r="CO702" s="17"/>
      <c r="CP702" s="17"/>
      <c r="CQ702" s="17"/>
      <c r="CR702" s="17"/>
      <c r="CS702" s="17"/>
      <c r="CT702" s="319">
        <v>74</v>
      </c>
      <c r="CU702" s="472"/>
      <c r="CV702" s="17"/>
      <c r="CW702" s="17"/>
      <c r="CX702" s="17"/>
      <c r="CY702" s="17"/>
      <c r="CZ702" s="319">
        <v>71</v>
      </c>
      <c r="DA702" s="17"/>
      <c r="DB702" s="17"/>
      <c r="DC702" s="17"/>
      <c r="DD702" s="17"/>
      <c r="DE702" s="17"/>
      <c r="DF702" s="17"/>
      <c r="DG702" s="319">
        <f>AM702+BS702+B702+O702+X702+AC702+AJ702+BD702+CF702+AX702+BM702+CT702+CZ702</f>
        <v>1558</v>
      </c>
      <c r="DH702" s="319">
        <v>11</v>
      </c>
      <c r="DI702" s="397">
        <v>0</v>
      </c>
      <c r="DJ702" s="397">
        <v>0</v>
      </c>
      <c r="DK702" s="397">
        <v>11</v>
      </c>
      <c r="DL702" s="319">
        <v>105</v>
      </c>
      <c r="DM702" s="445">
        <v>105</v>
      </c>
      <c r="DN702" s="473" t="s">
        <v>413</v>
      </c>
    </row>
    <row r="703" spans="1:125" s="16" customFormat="1" ht="16.5" customHeight="1">
      <c r="A703" s="196" t="s">
        <v>71</v>
      </c>
      <c r="B703" s="319"/>
      <c r="C703" s="17"/>
      <c r="D703" s="17"/>
      <c r="E703" s="17"/>
      <c r="F703" s="17"/>
      <c r="G703" s="17"/>
      <c r="H703" s="17"/>
      <c r="I703" s="17"/>
      <c r="J703" s="17"/>
      <c r="K703" s="17"/>
      <c r="L703" s="17"/>
      <c r="M703" s="17"/>
      <c r="N703" s="17"/>
      <c r="O703" s="319"/>
      <c r="P703" s="17"/>
      <c r="Q703" s="17"/>
      <c r="R703" s="17"/>
      <c r="S703" s="17"/>
      <c r="T703" s="17"/>
      <c r="U703" s="17"/>
      <c r="V703" s="17"/>
      <c r="W703" s="17"/>
      <c r="X703" s="319"/>
      <c r="Y703" s="17"/>
      <c r="Z703" s="17"/>
      <c r="AA703" s="17"/>
      <c r="AB703" s="17"/>
      <c r="AC703" s="319"/>
      <c r="AD703" s="472"/>
      <c r="AE703" s="17"/>
      <c r="AF703" s="17"/>
      <c r="AG703" s="17"/>
      <c r="AH703" s="17"/>
      <c r="AI703" s="17"/>
      <c r="AJ703" s="319"/>
      <c r="AK703" s="17"/>
      <c r="AL703" s="17"/>
      <c r="AM703" s="319"/>
      <c r="AN703" s="17"/>
      <c r="AO703" s="17"/>
      <c r="AP703" s="17"/>
      <c r="AQ703" s="17"/>
      <c r="AR703" s="472"/>
      <c r="AS703" s="17"/>
      <c r="AT703" s="17"/>
      <c r="AU703" s="17"/>
      <c r="AV703" s="17"/>
      <c r="AW703" s="17"/>
      <c r="AX703" s="319"/>
      <c r="AY703" s="17"/>
      <c r="AZ703" s="17"/>
      <c r="BA703" s="17"/>
      <c r="BB703" s="17"/>
      <c r="BC703" s="17"/>
      <c r="BD703" s="319"/>
      <c r="BE703" s="17"/>
      <c r="BF703" s="17"/>
      <c r="BG703" s="17"/>
      <c r="BH703" s="17"/>
      <c r="BI703" s="17"/>
      <c r="BJ703" s="17"/>
      <c r="BK703" s="17"/>
      <c r="BL703" s="17"/>
      <c r="BM703" s="319"/>
      <c r="BN703" s="472"/>
      <c r="BO703" s="17"/>
      <c r="BP703" s="217"/>
      <c r="BQ703" s="17"/>
      <c r="BR703" s="17"/>
      <c r="BS703" s="319"/>
      <c r="BT703" s="17"/>
      <c r="BU703" s="17"/>
      <c r="BV703" s="17"/>
      <c r="BW703" s="17"/>
      <c r="BX703" s="17"/>
      <c r="BY703" s="17"/>
      <c r="BZ703" s="17"/>
      <c r="CA703" s="17"/>
      <c r="CB703" s="17"/>
      <c r="CC703" s="472"/>
      <c r="CD703" s="17"/>
      <c r="CE703" s="17"/>
      <c r="CF703" s="319"/>
      <c r="CG703" s="17"/>
      <c r="CH703" s="17"/>
      <c r="CI703" s="17"/>
      <c r="CJ703" s="17"/>
      <c r="CK703" s="17"/>
      <c r="CL703" s="17"/>
      <c r="CM703" s="17"/>
      <c r="CN703" s="17"/>
      <c r="CO703" s="17"/>
      <c r="CP703" s="17"/>
      <c r="CQ703" s="17"/>
      <c r="CR703" s="17"/>
      <c r="CS703" s="17"/>
      <c r="CT703" s="319"/>
      <c r="CU703" s="472"/>
      <c r="CV703" s="17"/>
      <c r="CW703" s="17"/>
      <c r="CX703" s="17"/>
      <c r="CY703" s="17"/>
      <c r="CZ703" s="319"/>
      <c r="DA703" s="17"/>
      <c r="DB703" s="17"/>
      <c r="DC703" s="17"/>
      <c r="DD703" s="17"/>
      <c r="DE703" s="17"/>
      <c r="DF703" s="17"/>
      <c r="DG703" s="319"/>
      <c r="DH703" s="319"/>
      <c r="DI703" s="397"/>
      <c r="DJ703" s="397"/>
      <c r="DK703" s="397"/>
      <c r="DL703" s="319"/>
      <c r="DM703" s="445"/>
      <c r="DN703" s="473"/>
    </row>
    <row r="704" spans="1:125" s="16" customFormat="1" ht="16.5" customHeight="1">
      <c r="A704" s="115" t="s">
        <v>126</v>
      </c>
      <c r="B704" s="319">
        <v>46</v>
      </c>
      <c r="C704" s="17"/>
      <c r="D704" s="17"/>
      <c r="E704" s="17"/>
      <c r="F704" s="17"/>
      <c r="G704" s="17"/>
      <c r="H704" s="17"/>
      <c r="I704" s="17"/>
      <c r="J704" s="17"/>
      <c r="K704" s="17"/>
      <c r="L704" s="17"/>
      <c r="M704" s="17"/>
      <c r="N704" s="17"/>
      <c r="O704" s="319">
        <v>12</v>
      </c>
      <c r="P704" s="17"/>
      <c r="Q704" s="17"/>
      <c r="R704" s="17"/>
      <c r="S704" s="17"/>
      <c r="T704" s="17"/>
      <c r="U704" s="17"/>
      <c r="V704" s="17"/>
      <c r="W704" s="17"/>
      <c r="X704" s="319">
        <v>30</v>
      </c>
      <c r="Y704" s="17"/>
      <c r="Z704" s="17"/>
      <c r="AA704" s="17"/>
      <c r="AB704" s="17"/>
      <c r="AC704" s="319">
        <v>18</v>
      </c>
      <c r="AD704" s="472"/>
      <c r="AE704" s="17"/>
      <c r="AF704" s="17"/>
      <c r="AG704" s="17"/>
      <c r="AH704" s="17"/>
      <c r="AI704" s="17"/>
      <c r="AJ704" s="319">
        <v>0</v>
      </c>
      <c r="AK704" s="17"/>
      <c r="AL704" s="17"/>
      <c r="AM704" s="319">
        <v>37</v>
      </c>
      <c r="AN704" s="17"/>
      <c r="AO704" s="17"/>
      <c r="AP704" s="17"/>
      <c r="AQ704" s="17"/>
      <c r="AR704" s="472"/>
      <c r="AS704" s="17"/>
      <c r="AT704" s="17"/>
      <c r="AU704" s="17"/>
      <c r="AV704" s="17"/>
      <c r="AW704" s="17"/>
      <c r="AX704" s="319">
        <v>46</v>
      </c>
      <c r="AY704" s="17"/>
      <c r="AZ704" s="17"/>
      <c r="BA704" s="17"/>
      <c r="BB704" s="17"/>
      <c r="BC704" s="17"/>
      <c r="BD704" s="319">
        <v>53</v>
      </c>
      <c r="BE704" s="17"/>
      <c r="BF704" s="17"/>
      <c r="BG704" s="17"/>
      <c r="BH704" s="17"/>
      <c r="BI704" s="17"/>
      <c r="BJ704" s="17"/>
      <c r="BK704" s="17"/>
      <c r="BL704" s="17"/>
      <c r="BM704" s="319">
        <v>22</v>
      </c>
      <c r="BN704" s="472"/>
      <c r="BO704" s="17"/>
      <c r="BP704" s="217"/>
      <c r="BQ704" s="17"/>
      <c r="BR704" s="17"/>
      <c r="BS704" s="319">
        <v>47</v>
      </c>
      <c r="BT704" s="17"/>
      <c r="BU704" s="17"/>
      <c r="BV704" s="17"/>
      <c r="BW704" s="17"/>
      <c r="BX704" s="17"/>
      <c r="BY704" s="17"/>
      <c r="BZ704" s="17"/>
      <c r="CA704" s="17"/>
      <c r="CB704" s="17"/>
      <c r="CC704" s="472"/>
      <c r="CD704" s="17"/>
      <c r="CE704" s="17"/>
      <c r="CF704" s="319">
        <v>26</v>
      </c>
      <c r="CG704" s="17"/>
      <c r="CH704" s="17"/>
      <c r="CI704" s="17"/>
      <c r="CJ704" s="17"/>
      <c r="CK704" s="17"/>
      <c r="CL704" s="17"/>
      <c r="CM704" s="17"/>
      <c r="CN704" s="17"/>
      <c r="CO704" s="17"/>
      <c r="CP704" s="17"/>
      <c r="CQ704" s="17"/>
      <c r="CR704" s="17"/>
      <c r="CS704" s="17"/>
      <c r="CT704" s="319">
        <v>13</v>
      </c>
      <c r="CU704" s="472"/>
      <c r="CV704" s="17"/>
      <c r="CW704" s="17"/>
      <c r="CX704" s="17"/>
      <c r="CY704" s="17"/>
      <c r="CZ704" s="319">
        <v>25</v>
      </c>
      <c r="DA704" s="17"/>
      <c r="DB704" s="17"/>
      <c r="DC704" s="17"/>
      <c r="DD704" s="17"/>
      <c r="DE704" s="17"/>
      <c r="DF704" s="17"/>
      <c r="DG704" s="319">
        <f>AM704+BS704+B704+O704+X704+AC704+AJ704+BD704+CF704+AX704+BM704+CT704+CZ704</f>
        <v>375</v>
      </c>
      <c r="DH704" s="319">
        <v>16</v>
      </c>
      <c r="DI704" s="397">
        <v>6</v>
      </c>
      <c r="DJ704" s="397">
        <v>10</v>
      </c>
      <c r="DK704" s="397">
        <v>0</v>
      </c>
      <c r="DL704" s="319">
        <v>23</v>
      </c>
      <c r="DM704" s="445">
        <v>23</v>
      </c>
      <c r="DN704" s="473" t="s">
        <v>413</v>
      </c>
    </row>
    <row r="705" spans="1:118" s="16" customFormat="1" ht="16.5" customHeight="1">
      <c r="A705" s="115" t="s">
        <v>93</v>
      </c>
      <c r="B705" s="319">
        <v>429</v>
      </c>
      <c r="C705" s="17"/>
      <c r="D705" s="17"/>
      <c r="E705" s="17"/>
      <c r="F705" s="17"/>
      <c r="G705" s="17"/>
      <c r="H705" s="17"/>
      <c r="I705" s="17"/>
      <c r="J705" s="17"/>
      <c r="K705" s="17"/>
      <c r="L705" s="17"/>
      <c r="M705" s="17"/>
      <c r="N705" s="17"/>
      <c r="O705" s="319">
        <v>92</v>
      </c>
      <c r="P705" s="17"/>
      <c r="Q705" s="17"/>
      <c r="R705" s="17"/>
      <c r="S705" s="17"/>
      <c r="T705" s="17"/>
      <c r="U705" s="17"/>
      <c r="V705" s="17"/>
      <c r="W705" s="17"/>
      <c r="X705" s="319">
        <v>134</v>
      </c>
      <c r="Y705" s="17"/>
      <c r="Z705" s="17"/>
      <c r="AA705" s="17"/>
      <c r="AB705" s="17"/>
      <c r="AC705" s="319">
        <v>121</v>
      </c>
      <c r="AD705" s="472"/>
      <c r="AE705" s="17"/>
      <c r="AF705" s="17"/>
      <c r="AG705" s="17"/>
      <c r="AH705" s="17"/>
      <c r="AI705" s="17"/>
      <c r="AJ705" s="319">
        <v>8</v>
      </c>
      <c r="AK705" s="17"/>
      <c r="AL705" s="17"/>
      <c r="AM705" s="319">
        <v>210</v>
      </c>
      <c r="AN705" s="17"/>
      <c r="AO705" s="17"/>
      <c r="AP705" s="17"/>
      <c r="AQ705" s="17"/>
      <c r="AR705" s="472"/>
      <c r="AS705" s="17"/>
      <c r="AT705" s="17"/>
      <c r="AU705" s="17"/>
      <c r="AV705" s="17"/>
      <c r="AW705" s="17"/>
      <c r="AX705" s="319">
        <v>299</v>
      </c>
      <c r="AY705" s="17"/>
      <c r="AZ705" s="17"/>
      <c r="BA705" s="17"/>
      <c r="BB705" s="17"/>
      <c r="BC705" s="17"/>
      <c r="BD705" s="319">
        <v>381</v>
      </c>
      <c r="BE705" s="17"/>
      <c r="BF705" s="17"/>
      <c r="BG705" s="17"/>
      <c r="BH705" s="17"/>
      <c r="BI705" s="17"/>
      <c r="BJ705" s="17"/>
      <c r="BK705" s="17"/>
      <c r="BL705" s="17"/>
      <c r="BM705" s="319">
        <v>105</v>
      </c>
      <c r="BN705" s="472"/>
      <c r="BO705" s="17"/>
      <c r="BP705" s="217"/>
      <c r="BQ705" s="17"/>
      <c r="BR705" s="17"/>
      <c r="BS705" s="319">
        <v>283</v>
      </c>
      <c r="BT705" s="17"/>
      <c r="BU705" s="17"/>
      <c r="BV705" s="17"/>
      <c r="BW705" s="17"/>
      <c r="BX705" s="17"/>
      <c r="BY705" s="17"/>
      <c r="BZ705" s="17"/>
      <c r="CA705" s="17"/>
      <c r="CB705" s="17"/>
      <c r="CC705" s="472"/>
      <c r="CD705" s="17"/>
      <c r="CE705" s="17"/>
      <c r="CF705" s="319">
        <v>305</v>
      </c>
      <c r="CG705" s="17"/>
      <c r="CH705" s="17"/>
      <c r="CI705" s="17"/>
      <c r="CJ705" s="17"/>
      <c r="CK705" s="17"/>
      <c r="CL705" s="17"/>
      <c r="CM705" s="17"/>
      <c r="CN705" s="17"/>
      <c r="CO705" s="17"/>
      <c r="CP705" s="17"/>
      <c r="CQ705" s="17"/>
      <c r="CR705" s="17"/>
      <c r="CS705" s="17"/>
      <c r="CT705" s="319">
        <v>79</v>
      </c>
      <c r="CU705" s="472"/>
      <c r="CV705" s="17"/>
      <c r="CW705" s="17"/>
      <c r="CX705" s="17"/>
      <c r="CY705" s="17"/>
      <c r="CZ705" s="319">
        <v>176</v>
      </c>
      <c r="DA705" s="17"/>
      <c r="DB705" s="17"/>
      <c r="DC705" s="17"/>
      <c r="DD705" s="17"/>
      <c r="DE705" s="17"/>
      <c r="DF705" s="17"/>
      <c r="DG705" s="319">
        <f>AM705+BS705+B705+O705+X705+AC705+AJ705+BD705+CF705+AX705+BM705+CT705+CZ705</f>
        <v>2622</v>
      </c>
      <c r="DH705" s="319">
        <v>33</v>
      </c>
      <c r="DI705" s="397">
        <v>14</v>
      </c>
      <c r="DJ705" s="397">
        <v>19</v>
      </c>
      <c r="DK705" s="397">
        <v>0</v>
      </c>
      <c r="DL705" s="319">
        <v>51</v>
      </c>
      <c r="DM705" s="445">
        <v>51</v>
      </c>
      <c r="DN705" s="473" t="s">
        <v>413</v>
      </c>
    </row>
    <row r="706" spans="1:118" s="16" customFormat="1" ht="16.5" customHeight="1">
      <c r="A706" s="196" t="s">
        <v>72</v>
      </c>
      <c r="B706" s="319"/>
      <c r="C706" s="17"/>
      <c r="D706" s="17"/>
      <c r="E706" s="17"/>
      <c r="F706" s="17"/>
      <c r="G706" s="17"/>
      <c r="H706" s="17"/>
      <c r="I706" s="17"/>
      <c r="J706" s="17"/>
      <c r="K706" s="17"/>
      <c r="L706" s="17"/>
      <c r="M706" s="17"/>
      <c r="N706" s="17"/>
      <c r="O706" s="319"/>
      <c r="P706" s="17"/>
      <c r="Q706" s="17"/>
      <c r="R706" s="17"/>
      <c r="S706" s="17"/>
      <c r="T706" s="17"/>
      <c r="U706" s="17"/>
      <c r="V706" s="17"/>
      <c r="W706" s="17"/>
      <c r="X706" s="319"/>
      <c r="Y706" s="17"/>
      <c r="Z706" s="17"/>
      <c r="AA706" s="17"/>
      <c r="AB706" s="17"/>
      <c r="AC706" s="319"/>
      <c r="AD706" s="472"/>
      <c r="AE706" s="17"/>
      <c r="AF706" s="17"/>
      <c r="AG706" s="17"/>
      <c r="AH706" s="17"/>
      <c r="AI706" s="17"/>
      <c r="AJ706" s="319"/>
      <c r="AK706" s="17"/>
      <c r="AL706" s="17"/>
      <c r="AM706" s="319"/>
      <c r="AN706" s="17"/>
      <c r="AO706" s="17"/>
      <c r="AP706" s="17"/>
      <c r="AQ706" s="17"/>
      <c r="AR706" s="472"/>
      <c r="AS706" s="17"/>
      <c r="AT706" s="17"/>
      <c r="AU706" s="17"/>
      <c r="AV706" s="17"/>
      <c r="AW706" s="17"/>
      <c r="AX706" s="319"/>
      <c r="AY706" s="17"/>
      <c r="AZ706" s="17"/>
      <c r="BA706" s="17"/>
      <c r="BB706" s="17"/>
      <c r="BC706" s="17"/>
      <c r="BD706" s="319"/>
      <c r="BE706" s="17"/>
      <c r="BF706" s="17"/>
      <c r="BG706" s="17"/>
      <c r="BH706" s="17"/>
      <c r="BI706" s="17"/>
      <c r="BJ706" s="17"/>
      <c r="BK706" s="17"/>
      <c r="BL706" s="17"/>
      <c r="BM706" s="319"/>
      <c r="BN706" s="472"/>
      <c r="BO706" s="17"/>
      <c r="BP706" s="217"/>
      <c r="BQ706" s="17"/>
      <c r="BR706" s="17"/>
      <c r="BS706" s="319"/>
      <c r="BT706" s="17"/>
      <c r="BU706" s="17"/>
      <c r="BV706" s="17"/>
      <c r="BW706" s="17"/>
      <c r="BX706" s="17"/>
      <c r="BY706" s="17"/>
      <c r="BZ706" s="17"/>
      <c r="CA706" s="17"/>
      <c r="CB706" s="17"/>
      <c r="CC706" s="472"/>
      <c r="CD706" s="17"/>
      <c r="CE706" s="17"/>
      <c r="CF706" s="319"/>
      <c r="CG706" s="17"/>
      <c r="CH706" s="17"/>
      <c r="CI706" s="17"/>
      <c r="CJ706" s="17"/>
      <c r="CK706" s="17"/>
      <c r="CL706" s="17"/>
      <c r="CM706" s="17"/>
      <c r="CN706" s="17"/>
      <c r="CO706" s="17"/>
      <c r="CP706" s="17"/>
      <c r="CQ706" s="17"/>
      <c r="CR706" s="17"/>
      <c r="CS706" s="17"/>
      <c r="CT706" s="319"/>
      <c r="CU706" s="472"/>
      <c r="CV706" s="17"/>
      <c r="CW706" s="17"/>
      <c r="CX706" s="17"/>
      <c r="CY706" s="17"/>
      <c r="CZ706" s="319"/>
      <c r="DA706" s="17"/>
      <c r="DB706" s="17"/>
      <c r="DC706" s="17"/>
      <c r="DD706" s="17"/>
      <c r="DE706" s="17"/>
      <c r="DF706" s="17"/>
      <c r="DG706" s="319"/>
      <c r="DH706" s="319"/>
      <c r="DI706" s="397"/>
      <c r="DJ706" s="397"/>
      <c r="DK706" s="397"/>
      <c r="DL706" s="319"/>
      <c r="DM706" s="445"/>
      <c r="DN706" s="473"/>
    </row>
    <row r="707" spans="1:118" s="16" customFormat="1" ht="16.5" customHeight="1">
      <c r="A707" s="115" t="s">
        <v>92</v>
      </c>
      <c r="B707" s="319">
        <v>289</v>
      </c>
      <c r="C707" s="17"/>
      <c r="D707" s="17"/>
      <c r="E707" s="17"/>
      <c r="F707" s="17"/>
      <c r="G707" s="17"/>
      <c r="H707" s="17"/>
      <c r="I707" s="17"/>
      <c r="J707" s="17"/>
      <c r="K707" s="17"/>
      <c r="L707" s="17"/>
      <c r="M707" s="17"/>
      <c r="N707" s="17"/>
      <c r="O707" s="319">
        <v>100</v>
      </c>
      <c r="P707" s="17"/>
      <c r="Q707" s="17"/>
      <c r="R707" s="17"/>
      <c r="S707" s="17"/>
      <c r="T707" s="17"/>
      <c r="U707" s="17"/>
      <c r="V707" s="17"/>
      <c r="W707" s="17"/>
      <c r="X707" s="319">
        <v>122</v>
      </c>
      <c r="Y707" s="17"/>
      <c r="Z707" s="17"/>
      <c r="AA707" s="17"/>
      <c r="AB707" s="17"/>
      <c r="AC707" s="319">
        <v>69</v>
      </c>
      <c r="AD707" s="472"/>
      <c r="AE707" s="17"/>
      <c r="AF707" s="17"/>
      <c r="AG707" s="17"/>
      <c r="AH707" s="17"/>
      <c r="AI707" s="17"/>
      <c r="AJ707" s="319">
        <v>16</v>
      </c>
      <c r="AK707" s="17"/>
      <c r="AL707" s="17"/>
      <c r="AM707" s="319">
        <v>160</v>
      </c>
      <c r="AN707" s="17"/>
      <c r="AO707" s="17"/>
      <c r="AP707" s="17"/>
      <c r="AQ707" s="17"/>
      <c r="AR707" s="472"/>
      <c r="AS707" s="17"/>
      <c r="AT707" s="17"/>
      <c r="AU707" s="17"/>
      <c r="AV707" s="17"/>
      <c r="AW707" s="17"/>
      <c r="AX707" s="319">
        <v>253</v>
      </c>
      <c r="AY707" s="17"/>
      <c r="AZ707" s="17"/>
      <c r="BA707" s="17"/>
      <c r="BB707" s="17"/>
      <c r="BC707" s="17"/>
      <c r="BD707" s="319">
        <v>417</v>
      </c>
      <c r="BE707" s="17"/>
      <c r="BF707" s="17"/>
      <c r="BG707" s="17"/>
      <c r="BH707" s="17"/>
      <c r="BI707" s="17"/>
      <c r="BJ707" s="17"/>
      <c r="BK707" s="17"/>
      <c r="BL707" s="17"/>
      <c r="BM707" s="319">
        <v>95</v>
      </c>
      <c r="BN707" s="472"/>
      <c r="BO707" s="17"/>
      <c r="BP707" s="217"/>
      <c r="BQ707" s="17"/>
      <c r="BR707" s="17"/>
      <c r="BS707" s="319">
        <v>166</v>
      </c>
      <c r="BT707" s="17"/>
      <c r="BU707" s="17"/>
      <c r="BV707" s="17"/>
      <c r="BW707" s="17"/>
      <c r="BX707" s="17"/>
      <c r="BY707" s="17"/>
      <c r="BZ707" s="17"/>
      <c r="CA707" s="17"/>
      <c r="CB707" s="17"/>
      <c r="CC707" s="472"/>
      <c r="CD707" s="17"/>
      <c r="CE707" s="17"/>
      <c r="CF707" s="319">
        <v>144</v>
      </c>
      <c r="CG707" s="17"/>
      <c r="CH707" s="17"/>
      <c r="CI707" s="17"/>
      <c r="CJ707" s="17"/>
      <c r="CK707" s="17"/>
      <c r="CL707" s="17"/>
      <c r="CM707" s="17"/>
      <c r="CN707" s="17"/>
      <c r="CO707" s="17"/>
      <c r="CP707" s="17"/>
      <c r="CQ707" s="17"/>
      <c r="CR707" s="17"/>
      <c r="CS707" s="17"/>
      <c r="CT707" s="319">
        <v>89</v>
      </c>
      <c r="CU707" s="472"/>
      <c r="CV707" s="17"/>
      <c r="CW707" s="17"/>
      <c r="CX707" s="17"/>
      <c r="CY707" s="17"/>
      <c r="CZ707" s="319">
        <v>167</v>
      </c>
      <c r="DA707" s="17"/>
      <c r="DB707" s="17"/>
      <c r="DC707" s="17"/>
      <c r="DD707" s="17"/>
      <c r="DE707" s="17"/>
      <c r="DF707" s="17"/>
      <c r="DG707" s="319">
        <f>AM707+BS707+B707+O707+X707+AC707+AJ707+BD707+CF707+AX707+BM707+CT707+CZ707</f>
        <v>2087</v>
      </c>
      <c r="DH707" s="319">
        <v>25</v>
      </c>
      <c r="DI707" s="397">
        <v>13</v>
      </c>
      <c r="DJ707" s="397">
        <v>12</v>
      </c>
      <c r="DK707" s="397">
        <v>0</v>
      </c>
      <c r="DL707" s="319">
        <v>26</v>
      </c>
      <c r="DM707" s="445">
        <v>26</v>
      </c>
      <c r="DN707" s="473" t="s">
        <v>413</v>
      </c>
    </row>
    <row r="708" spans="1:118" s="17" customFormat="1" ht="16.5" customHeight="1">
      <c r="A708" s="115" t="s">
        <v>275</v>
      </c>
      <c r="B708" s="319">
        <v>517</v>
      </c>
      <c r="O708" s="319">
        <v>113</v>
      </c>
      <c r="X708" s="319">
        <v>222</v>
      </c>
      <c r="AC708" s="319">
        <v>189</v>
      </c>
      <c r="AD708" s="472"/>
      <c r="AJ708" s="319">
        <v>0</v>
      </c>
      <c r="AM708" s="319">
        <v>385</v>
      </c>
      <c r="AR708" s="472"/>
      <c r="AX708" s="319">
        <v>547</v>
      </c>
      <c r="BD708" s="319">
        <v>885</v>
      </c>
      <c r="BM708" s="319">
        <v>176</v>
      </c>
      <c r="BN708" s="472"/>
      <c r="BP708" s="217"/>
      <c r="BS708" s="319">
        <v>350</v>
      </c>
      <c r="CC708" s="472"/>
      <c r="CF708" s="319">
        <v>379</v>
      </c>
      <c r="CT708" s="319">
        <v>119</v>
      </c>
      <c r="CU708" s="472"/>
      <c r="CZ708" s="319">
        <v>300</v>
      </c>
      <c r="DG708" s="319">
        <f>AM708+BS708+B708+O708+X708+AC708+AJ708+BD708+CF708+AX708+BM708+CT708+CZ708</f>
        <v>4182</v>
      </c>
      <c r="DH708" s="319">
        <v>55</v>
      </c>
      <c r="DI708" s="397">
        <v>20</v>
      </c>
      <c r="DJ708" s="397">
        <v>19</v>
      </c>
      <c r="DK708" s="397">
        <v>16</v>
      </c>
      <c r="DL708" s="319">
        <v>0</v>
      </c>
      <c r="DM708" s="445">
        <v>37</v>
      </c>
      <c r="DN708" s="473" t="s">
        <v>413</v>
      </c>
    </row>
    <row r="709" spans="1:118" s="16" customFormat="1" ht="16.5" customHeight="1">
      <c r="A709" s="115" t="s">
        <v>276</v>
      </c>
      <c r="B709" s="319">
        <v>139</v>
      </c>
      <c r="C709" s="17"/>
      <c r="D709" s="17"/>
      <c r="E709" s="17"/>
      <c r="F709" s="17"/>
      <c r="G709" s="17"/>
      <c r="H709" s="17"/>
      <c r="I709" s="17"/>
      <c r="J709" s="17"/>
      <c r="K709" s="17"/>
      <c r="L709" s="17"/>
      <c r="M709" s="17"/>
      <c r="N709" s="17"/>
      <c r="O709" s="319">
        <v>55</v>
      </c>
      <c r="P709" s="17"/>
      <c r="Q709" s="17"/>
      <c r="R709" s="17"/>
      <c r="S709" s="17"/>
      <c r="T709" s="17"/>
      <c r="U709" s="17"/>
      <c r="V709" s="17"/>
      <c r="W709" s="17"/>
      <c r="X709" s="319">
        <v>29</v>
      </c>
      <c r="Y709" s="17"/>
      <c r="Z709" s="17"/>
      <c r="AA709" s="17"/>
      <c r="AB709" s="17"/>
      <c r="AC709" s="319">
        <v>44</v>
      </c>
      <c r="AD709" s="472"/>
      <c r="AE709" s="17"/>
      <c r="AF709" s="17"/>
      <c r="AG709" s="17"/>
      <c r="AH709" s="17"/>
      <c r="AI709" s="17"/>
      <c r="AJ709" s="319">
        <v>0</v>
      </c>
      <c r="AK709" s="17"/>
      <c r="AL709" s="17"/>
      <c r="AM709" s="319">
        <v>168</v>
      </c>
      <c r="AN709" s="17"/>
      <c r="AO709" s="17"/>
      <c r="AP709" s="17"/>
      <c r="AQ709" s="17"/>
      <c r="AR709" s="472"/>
      <c r="AS709" s="17"/>
      <c r="AT709" s="17"/>
      <c r="AU709" s="17"/>
      <c r="AV709" s="17"/>
      <c r="AW709" s="17"/>
      <c r="AX709" s="319">
        <v>104</v>
      </c>
      <c r="AY709" s="17"/>
      <c r="AZ709" s="17"/>
      <c r="BA709" s="17"/>
      <c r="BB709" s="17"/>
      <c r="BC709" s="17"/>
      <c r="BD709" s="319">
        <v>573</v>
      </c>
      <c r="BE709" s="17"/>
      <c r="BF709" s="17"/>
      <c r="BG709" s="17"/>
      <c r="BH709" s="17"/>
      <c r="BI709" s="17"/>
      <c r="BJ709" s="17"/>
      <c r="BK709" s="17"/>
      <c r="BL709" s="17"/>
      <c r="BM709" s="319">
        <v>38</v>
      </c>
      <c r="BN709" s="472"/>
      <c r="BO709" s="17"/>
      <c r="BP709" s="217"/>
      <c r="BQ709" s="17"/>
      <c r="BR709" s="17"/>
      <c r="BS709" s="319">
        <v>89</v>
      </c>
      <c r="BT709" s="17"/>
      <c r="BU709" s="17"/>
      <c r="BV709" s="17"/>
      <c r="BW709" s="17"/>
      <c r="BX709" s="17"/>
      <c r="BY709" s="17"/>
      <c r="BZ709" s="17"/>
      <c r="CA709" s="17"/>
      <c r="CB709" s="17"/>
      <c r="CC709" s="472"/>
      <c r="CD709" s="17"/>
      <c r="CE709" s="17"/>
      <c r="CF709" s="319">
        <v>143</v>
      </c>
      <c r="CG709" s="17"/>
      <c r="CH709" s="17"/>
      <c r="CI709" s="17"/>
      <c r="CJ709" s="17"/>
      <c r="CK709" s="17"/>
      <c r="CL709" s="17"/>
      <c r="CM709" s="17"/>
      <c r="CN709" s="17"/>
      <c r="CO709" s="17"/>
      <c r="CP709" s="17"/>
      <c r="CQ709" s="17"/>
      <c r="CR709" s="17"/>
      <c r="CS709" s="17"/>
      <c r="CT709" s="319">
        <v>92</v>
      </c>
      <c r="CU709" s="472"/>
      <c r="CV709" s="17"/>
      <c r="CW709" s="17"/>
      <c r="CX709" s="17"/>
      <c r="CY709" s="17"/>
      <c r="CZ709" s="319">
        <v>74</v>
      </c>
      <c r="DA709" s="17"/>
      <c r="DB709" s="17"/>
      <c r="DC709" s="17"/>
      <c r="DD709" s="17"/>
      <c r="DE709" s="17"/>
      <c r="DF709" s="17"/>
      <c r="DG709" s="319">
        <f>AM709+BS709+B709+O709+X709+AC709+AJ709+BD709+CF709+AX709+BM709+CT709+CZ709</f>
        <v>1548</v>
      </c>
      <c r="DH709" s="319">
        <v>29</v>
      </c>
      <c r="DI709" s="397">
        <v>10</v>
      </c>
      <c r="DJ709" s="397">
        <v>17</v>
      </c>
      <c r="DK709" s="397">
        <v>2</v>
      </c>
      <c r="DL709" s="319">
        <v>27</v>
      </c>
      <c r="DM709" s="445">
        <v>27</v>
      </c>
      <c r="DN709" s="473" t="s">
        <v>413</v>
      </c>
    </row>
    <row r="710" spans="1:118" s="16" customFormat="1" ht="16.5" customHeight="1">
      <c r="A710" s="115" t="s">
        <v>277</v>
      </c>
      <c r="B710" s="319">
        <v>30</v>
      </c>
      <c r="C710" s="17"/>
      <c r="D710" s="17"/>
      <c r="E710" s="17"/>
      <c r="F710" s="17"/>
      <c r="G710" s="17"/>
      <c r="H710" s="17"/>
      <c r="I710" s="17"/>
      <c r="J710" s="17"/>
      <c r="K710" s="17"/>
      <c r="L710" s="17"/>
      <c r="M710" s="17"/>
      <c r="N710" s="17"/>
      <c r="O710" s="319">
        <v>25</v>
      </c>
      <c r="P710" s="17"/>
      <c r="Q710" s="17"/>
      <c r="R710" s="17"/>
      <c r="S710" s="17"/>
      <c r="T710" s="17"/>
      <c r="U710" s="17"/>
      <c r="V710" s="17"/>
      <c r="W710" s="17"/>
      <c r="X710" s="319">
        <v>25</v>
      </c>
      <c r="Y710" s="17"/>
      <c r="Z710" s="17"/>
      <c r="AA710" s="17"/>
      <c r="AB710" s="17"/>
      <c r="AC710" s="319">
        <v>19</v>
      </c>
      <c r="AD710" s="472"/>
      <c r="AE710" s="17"/>
      <c r="AF710" s="17"/>
      <c r="AG710" s="17"/>
      <c r="AH710" s="17"/>
      <c r="AI710" s="17"/>
      <c r="AJ710" s="319">
        <v>0</v>
      </c>
      <c r="AK710" s="17"/>
      <c r="AL710" s="17"/>
      <c r="AM710" s="319">
        <v>27</v>
      </c>
      <c r="AN710" s="17"/>
      <c r="AO710" s="17"/>
      <c r="AP710" s="17"/>
      <c r="AQ710" s="17"/>
      <c r="AR710" s="472"/>
      <c r="AS710" s="17"/>
      <c r="AT710" s="17"/>
      <c r="AU710" s="17"/>
      <c r="AV710" s="17"/>
      <c r="AW710" s="17"/>
      <c r="AX710" s="319">
        <v>18</v>
      </c>
      <c r="AY710" s="17"/>
      <c r="AZ710" s="17"/>
      <c r="BA710" s="17"/>
      <c r="BB710" s="17"/>
      <c r="BC710" s="17"/>
      <c r="BD710" s="319">
        <v>14</v>
      </c>
      <c r="BE710" s="17"/>
      <c r="BF710" s="17"/>
      <c r="BG710" s="17"/>
      <c r="BH710" s="17"/>
      <c r="BI710" s="17"/>
      <c r="BJ710" s="17"/>
      <c r="BK710" s="17"/>
      <c r="BL710" s="17"/>
      <c r="BM710" s="319">
        <v>13</v>
      </c>
      <c r="BN710" s="472"/>
      <c r="BO710" s="17"/>
      <c r="BP710" s="217"/>
      <c r="BQ710" s="17"/>
      <c r="BR710" s="17"/>
      <c r="BS710" s="319">
        <v>17</v>
      </c>
      <c r="BT710" s="17"/>
      <c r="BU710" s="17"/>
      <c r="BV710" s="17"/>
      <c r="BW710" s="17"/>
      <c r="BX710" s="17"/>
      <c r="BY710" s="17"/>
      <c r="BZ710" s="17"/>
      <c r="CA710" s="17"/>
      <c r="CB710" s="17"/>
      <c r="CC710" s="472"/>
      <c r="CD710" s="17"/>
      <c r="CE710" s="17"/>
      <c r="CF710" s="319">
        <v>17</v>
      </c>
      <c r="CG710" s="17"/>
      <c r="CH710" s="17"/>
      <c r="CI710" s="17"/>
      <c r="CJ710" s="17"/>
      <c r="CK710" s="17"/>
      <c r="CL710" s="17"/>
      <c r="CM710" s="17"/>
      <c r="CN710" s="17"/>
      <c r="CO710" s="17"/>
      <c r="CP710" s="17"/>
      <c r="CQ710" s="17"/>
      <c r="CR710" s="17"/>
      <c r="CS710" s="17"/>
      <c r="CT710" s="319">
        <v>0</v>
      </c>
      <c r="CU710" s="472"/>
      <c r="CV710" s="17"/>
      <c r="CW710" s="17"/>
      <c r="CX710" s="17"/>
      <c r="CY710" s="17"/>
      <c r="CZ710" s="319">
        <v>7</v>
      </c>
      <c r="DA710" s="17"/>
      <c r="DB710" s="17"/>
      <c r="DC710" s="17"/>
      <c r="DD710" s="17"/>
      <c r="DE710" s="17"/>
      <c r="DF710" s="17"/>
      <c r="DG710" s="319">
        <f>AM710+BS710+B710+O710+X710+AC710+AJ710+BD710+CF710+AX710+BM710+CT710+CZ710</f>
        <v>212</v>
      </c>
      <c r="DH710" s="319">
        <v>0</v>
      </c>
      <c r="DI710" s="397">
        <v>0</v>
      </c>
      <c r="DJ710" s="397">
        <v>0</v>
      </c>
      <c r="DK710" s="397">
        <v>0</v>
      </c>
      <c r="DL710" s="319">
        <v>37</v>
      </c>
      <c r="DM710" s="445">
        <v>0</v>
      </c>
      <c r="DN710" s="473" t="s">
        <v>413</v>
      </c>
    </row>
    <row r="711" spans="1:118" s="17" customFormat="1" ht="16.5" customHeight="1">
      <c r="A711" s="115" t="s">
        <v>218</v>
      </c>
      <c r="B711" s="319">
        <v>183</v>
      </c>
      <c r="O711" s="319">
        <v>49</v>
      </c>
      <c r="X711" s="319">
        <v>83</v>
      </c>
      <c r="AC711" s="319">
        <v>69</v>
      </c>
      <c r="AD711" s="472"/>
      <c r="AJ711" s="319">
        <v>0</v>
      </c>
      <c r="AM711" s="319">
        <v>76</v>
      </c>
      <c r="AR711" s="472"/>
      <c r="AX711" s="319">
        <v>94</v>
      </c>
      <c r="BD711" s="319">
        <v>178</v>
      </c>
      <c r="BM711" s="319">
        <v>46</v>
      </c>
      <c r="BN711" s="472"/>
      <c r="BP711" s="217"/>
      <c r="BS711" s="319">
        <v>117</v>
      </c>
      <c r="CC711" s="472"/>
      <c r="CF711" s="319">
        <v>146</v>
      </c>
      <c r="CT711" s="319">
        <v>129</v>
      </c>
      <c r="CU711" s="472"/>
      <c r="CZ711" s="319">
        <v>73</v>
      </c>
      <c r="DG711" s="319">
        <f>AM711+BS711+B711+O711+X711+AC711+AJ711+BD711+CF711+AX711+BM711+CT711+CZ711</f>
        <v>1243</v>
      </c>
      <c r="DH711" s="319">
        <v>0</v>
      </c>
      <c r="DI711" s="397">
        <v>0</v>
      </c>
      <c r="DJ711" s="397">
        <v>0</v>
      </c>
      <c r="DK711" s="397">
        <v>0</v>
      </c>
      <c r="DL711" s="319">
        <v>9</v>
      </c>
      <c r="DM711" s="445">
        <v>9</v>
      </c>
      <c r="DN711" s="473" t="s">
        <v>413</v>
      </c>
    </row>
    <row r="712" spans="1:118" ht="16.5" customHeight="1">
      <c r="A712" s="196" t="s">
        <v>73</v>
      </c>
      <c r="B712" s="319"/>
      <c r="C712" s="17"/>
      <c r="D712" s="17"/>
      <c r="E712" s="17"/>
      <c r="F712" s="17"/>
      <c r="G712" s="17"/>
      <c r="H712" s="17"/>
      <c r="I712" s="17"/>
      <c r="J712" s="17"/>
      <c r="K712" s="17"/>
      <c r="L712" s="17"/>
      <c r="M712" s="17"/>
      <c r="N712" s="17"/>
      <c r="O712" s="319"/>
      <c r="P712" s="17"/>
      <c r="Q712" s="17"/>
      <c r="R712" s="17"/>
      <c r="S712" s="17"/>
      <c r="T712" s="17"/>
      <c r="U712" s="17"/>
      <c r="V712" s="17"/>
      <c r="W712" s="17"/>
      <c r="X712" s="319"/>
      <c r="Y712" s="17"/>
      <c r="Z712" s="17"/>
      <c r="AA712" s="17"/>
      <c r="AB712" s="17"/>
      <c r="AC712" s="319"/>
      <c r="AD712" s="472"/>
      <c r="AE712" s="17"/>
      <c r="AF712" s="17"/>
      <c r="AG712" s="17"/>
      <c r="AH712" s="17"/>
      <c r="AI712" s="17"/>
      <c r="AJ712" s="319"/>
      <c r="AK712" s="17"/>
      <c r="AL712" s="17"/>
      <c r="AM712" s="319"/>
      <c r="AN712" s="17"/>
      <c r="AO712" s="17"/>
      <c r="AP712" s="17"/>
      <c r="AQ712" s="17"/>
      <c r="AR712" s="472"/>
      <c r="AS712" s="17"/>
      <c r="AT712" s="17"/>
      <c r="AU712" s="17"/>
      <c r="AV712" s="17"/>
      <c r="AW712" s="17"/>
      <c r="AX712" s="319"/>
      <c r="AY712" s="17"/>
      <c r="AZ712" s="17"/>
      <c r="BA712" s="17"/>
      <c r="BB712" s="17"/>
      <c r="BC712" s="17"/>
      <c r="BD712" s="319"/>
      <c r="BE712" s="17"/>
      <c r="BF712" s="17"/>
      <c r="BG712" s="17"/>
      <c r="BH712" s="17"/>
      <c r="BI712" s="17"/>
      <c r="BJ712" s="17"/>
      <c r="BK712" s="17"/>
      <c r="BL712" s="17"/>
      <c r="BM712" s="319"/>
      <c r="BN712" s="472"/>
      <c r="BO712" s="17"/>
      <c r="BP712" s="217"/>
      <c r="BQ712" s="17"/>
      <c r="BR712" s="17"/>
      <c r="BS712" s="319"/>
      <c r="BT712" s="17"/>
      <c r="BU712" s="17"/>
      <c r="BV712" s="17"/>
      <c r="BW712" s="17"/>
      <c r="BX712" s="17"/>
      <c r="BY712" s="17"/>
      <c r="BZ712" s="17"/>
      <c r="CA712" s="17"/>
      <c r="CB712" s="17"/>
      <c r="CC712" s="472"/>
      <c r="CD712" s="17"/>
      <c r="CE712" s="17"/>
      <c r="CF712" s="319"/>
      <c r="CG712" s="17"/>
      <c r="CH712" s="17"/>
      <c r="CI712" s="17"/>
      <c r="CJ712" s="17"/>
      <c r="CK712" s="17"/>
      <c r="CL712" s="17"/>
      <c r="CM712" s="17"/>
      <c r="CN712" s="17"/>
      <c r="CO712" s="17"/>
      <c r="CP712" s="17"/>
      <c r="CQ712" s="17"/>
      <c r="CR712" s="17"/>
      <c r="CS712" s="17"/>
      <c r="CT712" s="319"/>
      <c r="CU712" s="472"/>
      <c r="CV712" s="17"/>
      <c r="CW712" s="17"/>
      <c r="CX712" s="17"/>
      <c r="CY712" s="17"/>
      <c r="CZ712" s="319"/>
      <c r="DA712" s="17"/>
      <c r="DB712" s="17"/>
      <c r="DC712" s="17"/>
      <c r="DD712" s="17"/>
      <c r="DE712" s="17"/>
      <c r="DF712" s="17"/>
      <c r="DG712" s="319"/>
      <c r="DH712" s="319"/>
      <c r="DI712" s="397"/>
      <c r="DJ712" s="397"/>
      <c r="DK712" s="397"/>
      <c r="DL712" s="319"/>
      <c r="DM712" s="445"/>
      <c r="DN712" s="473"/>
    </row>
    <row r="713" spans="1:118" ht="16.5" customHeight="1">
      <c r="A713" s="115" t="s">
        <v>65</v>
      </c>
      <c r="B713" s="319">
        <v>11</v>
      </c>
      <c r="C713" s="17"/>
      <c r="D713" s="17"/>
      <c r="E713" s="17"/>
      <c r="F713" s="17"/>
      <c r="G713" s="17"/>
      <c r="H713" s="17"/>
      <c r="I713" s="17"/>
      <c r="J713" s="17"/>
      <c r="K713" s="17"/>
      <c r="L713" s="17"/>
      <c r="M713" s="17"/>
      <c r="N713" s="17"/>
      <c r="O713" s="319">
        <v>6</v>
      </c>
      <c r="P713" s="17"/>
      <c r="Q713" s="17"/>
      <c r="R713" s="17"/>
      <c r="S713" s="17"/>
      <c r="T713" s="17"/>
      <c r="U713" s="17"/>
      <c r="V713" s="17"/>
      <c r="W713" s="17"/>
      <c r="X713" s="319">
        <v>10</v>
      </c>
      <c r="Y713" s="17"/>
      <c r="Z713" s="17"/>
      <c r="AA713" s="17"/>
      <c r="AB713" s="17"/>
      <c r="AC713" s="319">
        <v>0</v>
      </c>
      <c r="AD713" s="472"/>
      <c r="AE713" s="17"/>
      <c r="AF713" s="17"/>
      <c r="AG713" s="17"/>
      <c r="AH713" s="17"/>
      <c r="AI713" s="17"/>
      <c r="AJ713" s="319">
        <v>0</v>
      </c>
      <c r="AK713" s="17"/>
      <c r="AL713" s="17"/>
      <c r="AM713" s="319">
        <v>6</v>
      </c>
      <c r="AN713" s="17"/>
      <c r="AO713" s="17"/>
      <c r="AP713" s="17"/>
      <c r="AQ713" s="17"/>
      <c r="AR713" s="472"/>
      <c r="AS713" s="17"/>
      <c r="AT713" s="17"/>
      <c r="AU713" s="17"/>
      <c r="AV713" s="17"/>
      <c r="AW713" s="17"/>
      <c r="AX713" s="319">
        <v>0</v>
      </c>
      <c r="AY713" s="17"/>
      <c r="AZ713" s="17"/>
      <c r="BA713" s="17"/>
      <c r="BB713" s="17"/>
      <c r="BC713" s="17"/>
      <c r="BD713" s="319">
        <v>20</v>
      </c>
      <c r="BE713" s="17"/>
      <c r="BF713" s="17"/>
      <c r="BG713" s="17"/>
      <c r="BH713" s="17"/>
      <c r="BI713" s="17"/>
      <c r="BJ713" s="17"/>
      <c r="BK713" s="17"/>
      <c r="BL713" s="17"/>
      <c r="BM713" s="319">
        <v>0</v>
      </c>
      <c r="BN713" s="472"/>
      <c r="BO713" s="17"/>
      <c r="BP713" s="217"/>
      <c r="BQ713" s="17"/>
      <c r="BR713" s="17"/>
      <c r="BS713" s="319">
        <v>1</v>
      </c>
      <c r="BT713" s="17"/>
      <c r="BU713" s="17"/>
      <c r="BV713" s="17"/>
      <c r="BW713" s="17"/>
      <c r="BX713" s="17"/>
      <c r="BY713" s="17"/>
      <c r="BZ713" s="17"/>
      <c r="CA713" s="17"/>
      <c r="CB713" s="17"/>
      <c r="CC713" s="472"/>
      <c r="CD713" s="17"/>
      <c r="CE713" s="17"/>
      <c r="CF713" s="319">
        <v>11</v>
      </c>
      <c r="CG713" s="17"/>
      <c r="CH713" s="17"/>
      <c r="CI713" s="17"/>
      <c r="CJ713" s="17"/>
      <c r="CK713" s="17"/>
      <c r="CL713" s="17"/>
      <c r="CM713" s="17"/>
      <c r="CN713" s="17"/>
      <c r="CO713" s="17"/>
      <c r="CP713" s="17"/>
      <c r="CQ713" s="17"/>
      <c r="CR713" s="17"/>
      <c r="CS713" s="17"/>
      <c r="CT713" s="319">
        <v>2</v>
      </c>
      <c r="CU713" s="472"/>
      <c r="CV713" s="17"/>
      <c r="CW713" s="17"/>
      <c r="CX713" s="17"/>
      <c r="CY713" s="17"/>
      <c r="CZ713" s="319">
        <v>10</v>
      </c>
      <c r="DA713" s="17"/>
      <c r="DB713" s="17"/>
      <c r="DC713" s="17"/>
      <c r="DD713" s="17"/>
      <c r="DE713" s="17"/>
      <c r="DF713" s="17"/>
      <c r="DG713" s="319">
        <f>AM713+BS713+B713+O713+X713+AC713+AJ713+BD713+CF713+AX713+BM713+CT713+CZ713</f>
        <v>77</v>
      </c>
      <c r="DH713" s="319">
        <v>0</v>
      </c>
      <c r="DI713" s="397">
        <v>0</v>
      </c>
      <c r="DJ713" s="397">
        <v>0</v>
      </c>
      <c r="DK713" s="397">
        <v>0</v>
      </c>
      <c r="DL713" s="319">
        <v>0</v>
      </c>
      <c r="DM713" s="445">
        <v>0</v>
      </c>
      <c r="DN713" s="473" t="s">
        <v>413</v>
      </c>
    </row>
    <row r="714" spans="1:118" ht="16.5" customHeight="1">
      <c r="A714" s="197" t="s">
        <v>129</v>
      </c>
      <c r="B714" s="319">
        <v>111</v>
      </c>
      <c r="C714" s="17"/>
      <c r="D714" s="17"/>
      <c r="E714" s="17"/>
      <c r="F714" s="17"/>
      <c r="G714" s="17"/>
      <c r="H714" s="17"/>
      <c r="I714" s="17"/>
      <c r="J714" s="17"/>
      <c r="K714" s="17"/>
      <c r="L714" s="17"/>
      <c r="M714" s="17"/>
      <c r="N714" s="17"/>
      <c r="O714" s="319">
        <v>31</v>
      </c>
      <c r="P714" s="17"/>
      <c r="Q714" s="17"/>
      <c r="R714" s="17"/>
      <c r="S714" s="17"/>
      <c r="T714" s="17"/>
      <c r="U714" s="17"/>
      <c r="V714" s="17"/>
      <c r="W714" s="17"/>
      <c r="X714" s="319">
        <v>68</v>
      </c>
      <c r="Y714" s="17"/>
      <c r="Z714" s="17"/>
      <c r="AA714" s="17"/>
      <c r="AB714" s="17"/>
      <c r="AC714" s="319">
        <v>45</v>
      </c>
      <c r="AD714" s="472"/>
      <c r="AE714" s="17"/>
      <c r="AF714" s="17"/>
      <c r="AG714" s="17"/>
      <c r="AH714" s="17"/>
      <c r="AI714" s="17"/>
      <c r="AJ714" s="319">
        <v>5</v>
      </c>
      <c r="AK714" s="17"/>
      <c r="AL714" s="17"/>
      <c r="AM714" s="319">
        <v>77</v>
      </c>
      <c r="AN714" s="17"/>
      <c r="AO714" s="17"/>
      <c r="AP714" s="17"/>
      <c r="AQ714" s="17"/>
      <c r="AR714" s="472"/>
      <c r="AS714" s="17"/>
      <c r="AT714" s="17"/>
      <c r="AU714" s="17"/>
      <c r="AV714" s="17"/>
      <c r="AW714" s="17"/>
      <c r="AX714" s="319">
        <v>73</v>
      </c>
      <c r="AY714" s="17"/>
      <c r="AZ714" s="17"/>
      <c r="BA714" s="17"/>
      <c r="BB714" s="17"/>
      <c r="BC714" s="17"/>
      <c r="BD714" s="319">
        <v>283</v>
      </c>
      <c r="BE714" s="17"/>
      <c r="BF714" s="17"/>
      <c r="BG714" s="17"/>
      <c r="BH714" s="17"/>
      <c r="BI714" s="17"/>
      <c r="BJ714" s="17"/>
      <c r="BK714" s="17"/>
      <c r="BL714" s="17"/>
      <c r="BM714" s="319">
        <v>48</v>
      </c>
      <c r="BN714" s="472"/>
      <c r="BO714" s="17"/>
      <c r="BP714" s="217"/>
      <c r="BQ714" s="17"/>
      <c r="BR714" s="17"/>
      <c r="BS714" s="319">
        <v>126</v>
      </c>
      <c r="BT714" s="17"/>
      <c r="BU714" s="17"/>
      <c r="BV714" s="17"/>
      <c r="BW714" s="17"/>
      <c r="BX714" s="17"/>
      <c r="BY714" s="17"/>
      <c r="BZ714" s="17"/>
      <c r="CA714" s="17"/>
      <c r="CB714" s="17"/>
      <c r="CC714" s="472"/>
      <c r="CD714" s="17"/>
      <c r="CE714" s="17"/>
      <c r="CF714" s="319">
        <v>78</v>
      </c>
      <c r="CG714" s="17"/>
      <c r="CH714" s="17"/>
      <c r="CI714" s="17"/>
      <c r="CJ714" s="17"/>
      <c r="CK714" s="17"/>
      <c r="CL714" s="17"/>
      <c r="CM714" s="17"/>
      <c r="CN714" s="17"/>
      <c r="CO714" s="17"/>
      <c r="CP714" s="17"/>
      <c r="CQ714" s="17"/>
      <c r="CR714" s="17"/>
      <c r="CS714" s="17"/>
      <c r="CT714" s="319">
        <v>63</v>
      </c>
      <c r="CU714" s="472"/>
      <c r="CV714" s="17"/>
      <c r="CW714" s="17"/>
      <c r="CX714" s="17"/>
      <c r="CY714" s="17"/>
      <c r="CZ714" s="319">
        <v>127</v>
      </c>
      <c r="DA714" s="17"/>
      <c r="DB714" s="17"/>
      <c r="DC714" s="17"/>
      <c r="DD714" s="17"/>
      <c r="DE714" s="17"/>
      <c r="DF714" s="17"/>
      <c r="DG714" s="319">
        <f>AM714+BS714+B714+O714+X714+AC714+AJ714+BD714+CF714+AX714+BM714+CT714+CZ714</f>
        <v>1135</v>
      </c>
      <c r="DH714" s="319">
        <v>22</v>
      </c>
      <c r="DI714" s="397">
        <v>4</v>
      </c>
      <c r="DJ714" s="397">
        <v>18</v>
      </c>
      <c r="DK714" s="397">
        <v>0</v>
      </c>
      <c r="DL714" s="319">
        <v>13</v>
      </c>
      <c r="DM714" s="445">
        <v>13</v>
      </c>
      <c r="DN714" s="473" t="s">
        <v>413</v>
      </c>
    </row>
    <row r="715" spans="1:118" ht="16.5" customHeight="1">
      <c r="A715" s="196" t="s">
        <v>74</v>
      </c>
      <c r="B715" s="319"/>
      <c r="C715" s="17"/>
      <c r="D715" s="17"/>
      <c r="E715" s="17"/>
      <c r="F715" s="17"/>
      <c r="G715" s="17"/>
      <c r="H715" s="17"/>
      <c r="I715" s="17"/>
      <c r="J715" s="17"/>
      <c r="K715" s="17"/>
      <c r="L715" s="17"/>
      <c r="M715" s="17"/>
      <c r="N715" s="17"/>
      <c r="O715" s="319"/>
      <c r="P715" s="17"/>
      <c r="Q715" s="17"/>
      <c r="R715" s="17"/>
      <c r="S715" s="17"/>
      <c r="T715" s="17"/>
      <c r="U715" s="17"/>
      <c r="V715" s="17"/>
      <c r="W715" s="17"/>
      <c r="X715" s="319"/>
      <c r="Y715" s="17"/>
      <c r="Z715" s="17"/>
      <c r="AA715" s="17"/>
      <c r="AB715" s="17"/>
      <c r="AC715" s="319"/>
      <c r="AD715" s="472"/>
      <c r="AE715" s="17"/>
      <c r="AF715" s="17"/>
      <c r="AG715" s="17"/>
      <c r="AH715" s="17"/>
      <c r="AI715" s="17"/>
      <c r="AJ715" s="319"/>
      <c r="AK715" s="17"/>
      <c r="AL715" s="17"/>
      <c r="AM715" s="319"/>
      <c r="AN715" s="17"/>
      <c r="AO715" s="17"/>
      <c r="AP715" s="17"/>
      <c r="AQ715" s="17"/>
      <c r="AR715" s="472"/>
      <c r="AS715" s="17"/>
      <c r="AT715" s="17"/>
      <c r="AU715" s="17"/>
      <c r="AV715" s="17"/>
      <c r="AW715" s="17"/>
      <c r="AX715" s="319"/>
      <c r="AY715" s="17"/>
      <c r="AZ715" s="17"/>
      <c r="BA715" s="17"/>
      <c r="BB715" s="17"/>
      <c r="BC715" s="17"/>
      <c r="BD715" s="319"/>
      <c r="BE715" s="17"/>
      <c r="BF715" s="17"/>
      <c r="BG715" s="17"/>
      <c r="BH715" s="17"/>
      <c r="BI715" s="17"/>
      <c r="BJ715" s="17"/>
      <c r="BK715" s="17"/>
      <c r="BL715" s="17"/>
      <c r="BM715" s="319"/>
      <c r="BN715" s="472"/>
      <c r="BO715" s="17"/>
      <c r="BP715" s="217"/>
      <c r="BQ715" s="17"/>
      <c r="BR715" s="17"/>
      <c r="BS715" s="319"/>
      <c r="BT715" s="17"/>
      <c r="BU715" s="17"/>
      <c r="BV715" s="17"/>
      <c r="BW715" s="17"/>
      <c r="BX715" s="17"/>
      <c r="BY715" s="17"/>
      <c r="BZ715" s="17"/>
      <c r="CA715" s="17"/>
      <c r="CB715" s="17"/>
      <c r="CC715" s="472"/>
      <c r="CD715" s="17"/>
      <c r="CE715" s="17"/>
      <c r="CF715" s="319"/>
      <c r="CG715" s="17"/>
      <c r="CH715" s="17"/>
      <c r="CI715" s="17"/>
      <c r="CJ715" s="17"/>
      <c r="CK715" s="17"/>
      <c r="CL715" s="17"/>
      <c r="CM715" s="17"/>
      <c r="CN715" s="17"/>
      <c r="CO715" s="17"/>
      <c r="CP715" s="17"/>
      <c r="CQ715" s="17"/>
      <c r="CR715" s="17"/>
      <c r="CS715" s="17"/>
      <c r="CT715" s="319"/>
      <c r="CU715" s="472"/>
      <c r="CV715" s="17"/>
      <c r="CW715" s="17"/>
      <c r="CX715" s="17"/>
      <c r="CY715" s="17"/>
      <c r="CZ715" s="319"/>
      <c r="DA715" s="17"/>
      <c r="DB715" s="17"/>
      <c r="DC715" s="17"/>
      <c r="DD715" s="17"/>
      <c r="DE715" s="17"/>
      <c r="DF715" s="17"/>
      <c r="DG715" s="319"/>
      <c r="DH715" s="319"/>
      <c r="DI715" s="397"/>
      <c r="DJ715" s="397"/>
      <c r="DK715" s="397"/>
      <c r="DL715" s="319"/>
      <c r="DM715" s="445"/>
      <c r="DN715" s="473"/>
    </row>
    <row r="716" spans="1:118" ht="16.5" customHeight="1">
      <c r="A716" s="115" t="s">
        <v>144</v>
      </c>
      <c r="B716" s="319">
        <v>10</v>
      </c>
      <c r="C716" s="17"/>
      <c r="D716" s="17"/>
      <c r="E716" s="17"/>
      <c r="F716" s="17"/>
      <c r="G716" s="17"/>
      <c r="H716" s="17"/>
      <c r="I716" s="17"/>
      <c r="J716" s="17"/>
      <c r="K716" s="17"/>
      <c r="L716" s="17"/>
      <c r="M716" s="17"/>
      <c r="N716" s="17"/>
      <c r="O716" s="319">
        <v>10</v>
      </c>
      <c r="P716" s="17"/>
      <c r="Q716" s="17"/>
      <c r="R716" s="17"/>
      <c r="S716" s="17"/>
      <c r="T716" s="17"/>
      <c r="U716" s="17"/>
      <c r="V716" s="17"/>
      <c r="W716" s="17"/>
      <c r="X716" s="319">
        <v>5</v>
      </c>
      <c r="Y716" s="17"/>
      <c r="Z716" s="17"/>
      <c r="AA716" s="17"/>
      <c r="AB716" s="17"/>
      <c r="AC716" s="319">
        <v>8</v>
      </c>
      <c r="AD716" s="472"/>
      <c r="AE716" s="17"/>
      <c r="AF716" s="17"/>
      <c r="AG716" s="17"/>
      <c r="AH716" s="17"/>
      <c r="AI716" s="17"/>
      <c r="AJ716" s="319">
        <v>0</v>
      </c>
      <c r="AK716" s="17"/>
      <c r="AL716" s="17"/>
      <c r="AM716" s="319">
        <v>9</v>
      </c>
      <c r="AN716" s="17"/>
      <c r="AO716" s="17"/>
      <c r="AP716" s="17"/>
      <c r="AQ716" s="17"/>
      <c r="AR716" s="472"/>
      <c r="AS716" s="17"/>
      <c r="AT716" s="17"/>
      <c r="AU716" s="17"/>
      <c r="AV716" s="17"/>
      <c r="AW716" s="17"/>
      <c r="AX716" s="319">
        <v>10</v>
      </c>
      <c r="AY716" s="17"/>
      <c r="AZ716" s="17"/>
      <c r="BA716" s="17"/>
      <c r="BB716" s="17"/>
      <c r="BC716" s="17"/>
      <c r="BD716" s="319">
        <v>22</v>
      </c>
      <c r="BE716" s="17"/>
      <c r="BF716" s="17"/>
      <c r="BG716" s="17"/>
      <c r="BH716" s="17"/>
      <c r="BI716" s="17"/>
      <c r="BJ716" s="17"/>
      <c r="BK716" s="17"/>
      <c r="BL716" s="17"/>
      <c r="BM716" s="319">
        <v>7</v>
      </c>
      <c r="BN716" s="472"/>
      <c r="BO716" s="17"/>
      <c r="BP716" s="217"/>
      <c r="BQ716" s="17"/>
      <c r="BR716" s="17"/>
      <c r="BS716" s="319">
        <v>0</v>
      </c>
      <c r="BT716" s="17"/>
      <c r="BU716" s="17"/>
      <c r="BV716" s="17"/>
      <c r="BW716" s="17"/>
      <c r="BX716" s="17"/>
      <c r="BY716" s="17"/>
      <c r="BZ716" s="17"/>
      <c r="CA716" s="17"/>
      <c r="CB716" s="17"/>
      <c r="CC716" s="472"/>
      <c r="CD716" s="17"/>
      <c r="CE716" s="17"/>
      <c r="CF716" s="319">
        <v>10</v>
      </c>
      <c r="CG716" s="17"/>
      <c r="CH716" s="17"/>
      <c r="CI716" s="17"/>
      <c r="CJ716" s="17"/>
      <c r="CK716" s="17"/>
      <c r="CL716" s="17"/>
      <c r="CM716" s="17"/>
      <c r="CN716" s="17"/>
      <c r="CO716" s="17"/>
      <c r="CP716" s="17"/>
      <c r="CQ716" s="17"/>
      <c r="CR716" s="17"/>
      <c r="CS716" s="17"/>
      <c r="CT716" s="319">
        <v>14</v>
      </c>
      <c r="CU716" s="472"/>
      <c r="CV716" s="17"/>
      <c r="CW716" s="17"/>
      <c r="CX716" s="17"/>
      <c r="CY716" s="17"/>
      <c r="CZ716" s="319">
        <v>5</v>
      </c>
      <c r="DA716" s="17"/>
      <c r="DB716" s="17"/>
      <c r="DC716" s="17"/>
      <c r="DD716" s="17"/>
      <c r="DE716" s="17"/>
      <c r="DF716" s="17"/>
      <c r="DG716" s="319">
        <f>AM716+BS716+B716+O716+X716+AC716+AJ716+BD716+CF716+AX716+BM716+CT716+CZ716</f>
        <v>110</v>
      </c>
      <c r="DH716" s="319">
        <v>0</v>
      </c>
      <c r="DI716" s="397">
        <v>0</v>
      </c>
      <c r="DJ716" s="397">
        <v>0</v>
      </c>
      <c r="DK716" s="397">
        <v>0</v>
      </c>
      <c r="DL716" s="319">
        <v>0</v>
      </c>
      <c r="DM716" s="445">
        <v>0</v>
      </c>
      <c r="DN716" s="473" t="s">
        <v>413</v>
      </c>
    </row>
    <row r="717" spans="1:118" s="6" customFormat="1" ht="16.5" customHeight="1">
      <c r="A717" s="198" t="s">
        <v>145</v>
      </c>
      <c r="B717" s="416">
        <v>29</v>
      </c>
      <c r="C717" s="96"/>
      <c r="D717" s="96"/>
      <c r="E717" s="96"/>
      <c r="F717" s="96"/>
      <c r="G717" s="96"/>
      <c r="H717" s="96"/>
      <c r="I717" s="96"/>
      <c r="J717" s="96"/>
      <c r="K717" s="96"/>
      <c r="L717" s="96"/>
      <c r="M717" s="96"/>
      <c r="N717" s="96"/>
      <c r="O717" s="416">
        <v>17</v>
      </c>
      <c r="P717" s="96"/>
      <c r="Q717" s="96"/>
      <c r="R717" s="96"/>
      <c r="S717" s="96"/>
      <c r="T717" s="96"/>
      <c r="U717" s="96"/>
      <c r="V717" s="96"/>
      <c r="W717" s="96"/>
      <c r="X717" s="416">
        <v>23</v>
      </c>
      <c r="Y717" s="96"/>
      <c r="Z717" s="96"/>
      <c r="AA717" s="96"/>
      <c r="AB717" s="96"/>
      <c r="AC717" s="416">
        <v>15</v>
      </c>
      <c r="AD717" s="474"/>
      <c r="AE717" s="96"/>
      <c r="AF717" s="96"/>
      <c r="AG717" s="96"/>
      <c r="AH717" s="96"/>
      <c r="AI717" s="96"/>
      <c r="AJ717" s="416">
        <v>0</v>
      </c>
      <c r="AK717" s="96"/>
      <c r="AL717" s="96"/>
      <c r="AM717" s="416">
        <v>37</v>
      </c>
      <c r="AN717" s="96"/>
      <c r="AO717" s="96"/>
      <c r="AP717" s="96"/>
      <c r="AQ717" s="96"/>
      <c r="AR717" s="474"/>
      <c r="AS717" s="96"/>
      <c r="AT717" s="96"/>
      <c r="AU717" s="96"/>
      <c r="AV717" s="96"/>
      <c r="AW717" s="96"/>
      <c r="AX717" s="416">
        <v>24</v>
      </c>
      <c r="AY717" s="96"/>
      <c r="AZ717" s="96"/>
      <c r="BA717" s="96"/>
      <c r="BB717" s="96"/>
      <c r="BC717" s="96"/>
      <c r="BD717" s="416">
        <v>64</v>
      </c>
      <c r="BE717" s="96"/>
      <c r="BF717" s="96"/>
      <c r="BG717" s="96"/>
      <c r="BH717" s="96"/>
      <c r="BI717" s="96"/>
      <c r="BJ717" s="96"/>
      <c r="BK717" s="96"/>
      <c r="BL717" s="96"/>
      <c r="BM717" s="416">
        <v>9</v>
      </c>
      <c r="BN717" s="474"/>
      <c r="BO717" s="96"/>
      <c r="BP717" s="475"/>
      <c r="BQ717" s="96"/>
      <c r="BR717" s="96"/>
      <c r="BS717" s="416">
        <v>14</v>
      </c>
      <c r="BT717" s="96"/>
      <c r="BU717" s="96"/>
      <c r="BV717" s="96"/>
      <c r="BW717" s="96"/>
      <c r="BX717" s="96"/>
      <c r="BY717" s="96"/>
      <c r="BZ717" s="96"/>
      <c r="CA717" s="96"/>
      <c r="CB717" s="96"/>
      <c r="CC717" s="474"/>
      <c r="CD717" s="96"/>
      <c r="CE717" s="96"/>
      <c r="CF717" s="416">
        <v>28</v>
      </c>
      <c r="CG717" s="96"/>
      <c r="CH717" s="96"/>
      <c r="CI717" s="96"/>
      <c r="CJ717" s="96"/>
      <c r="CK717" s="96"/>
      <c r="CL717" s="96"/>
      <c r="CM717" s="96"/>
      <c r="CN717" s="96"/>
      <c r="CO717" s="96"/>
      <c r="CP717" s="96"/>
      <c r="CQ717" s="96"/>
      <c r="CR717" s="96"/>
      <c r="CS717" s="96"/>
      <c r="CT717" s="416">
        <v>9</v>
      </c>
      <c r="CU717" s="474"/>
      <c r="CV717" s="96"/>
      <c r="CW717" s="96"/>
      <c r="CX717" s="96"/>
      <c r="CY717" s="96"/>
      <c r="CZ717" s="416">
        <v>17</v>
      </c>
      <c r="DA717" s="96"/>
      <c r="DB717" s="96"/>
      <c r="DC717" s="96"/>
      <c r="DD717" s="96"/>
      <c r="DE717" s="96"/>
      <c r="DF717" s="96"/>
      <c r="DG717" s="416">
        <f>AM717+BS717+B717+O717+X717+AC717+AJ717+BD717+CF717+AX717+BM717+CT717+CZ717</f>
        <v>286</v>
      </c>
      <c r="DH717" s="416">
        <v>0</v>
      </c>
      <c r="DI717" s="476">
        <v>0</v>
      </c>
      <c r="DJ717" s="476">
        <v>0</v>
      </c>
      <c r="DK717" s="476">
        <v>0</v>
      </c>
      <c r="DL717" s="416">
        <v>6</v>
      </c>
      <c r="DM717" s="477">
        <v>6</v>
      </c>
      <c r="DN717" s="478" t="s">
        <v>413</v>
      </c>
    </row>
    <row r="718" spans="1:118" s="16" customFormat="1" ht="16.5" customHeight="1">
      <c r="A718" s="4"/>
    </row>
    <row r="719" spans="1:118" s="16" customFormat="1" ht="16.5" customHeight="1">
      <c r="A719" s="8" t="s">
        <v>637</v>
      </c>
    </row>
    <row r="720" spans="1:118" s="16" customFormat="1" ht="16.5" customHeight="1">
      <c r="A720" s="9" t="s">
        <v>555</v>
      </c>
    </row>
    <row r="721" spans="1:124" s="16" customFormat="1" ht="16.5" customHeight="1">
      <c r="A721" s="72" t="s">
        <v>563</v>
      </c>
    </row>
    <row r="722" spans="1:124" s="7" customFormat="1" ht="25.15" customHeight="1">
      <c r="A722" s="142"/>
      <c r="B722" s="246" t="s">
        <v>568</v>
      </c>
      <c r="C722" s="236" t="s">
        <v>384</v>
      </c>
      <c r="D722" s="236" t="s">
        <v>392</v>
      </c>
      <c r="E722" s="236" t="s">
        <v>385</v>
      </c>
      <c r="F722" s="236" t="s">
        <v>393</v>
      </c>
      <c r="G722" s="236" t="s">
        <v>386</v>
      </c>
      <c r="H722" s="236" t="s">
        <v>387</v>
      </c>
      <c r="I722" s="236" t="s">
        <v>388</v>
      </c>
      <c r="J722" s="236" t="s">
        <v>394</v>
      </c>
      <c r="K722" s="236" t="s">
        <v>395</v>
      </c>
      <c r="L722" s="236" t="s">
        <v>389</v>
      </c>
      <c r="M722" s="236" t="s">
        <v>390</v>
      </c>
      <c r="N722" s="236" t="s">
        <v>391</v>
      </c>
      <c r="O722" s="246" t="s">
        <v>569</v>
      </c>
      <c r="P722" s="236" t="s">
        <v>319</v>
      </c>
      <c r="Q722" s="236" t="s">
        <v>323</v>
      </c>
      <c r="R722" s="236" t="s">
        <v>324</v>
      </c>
      <c r="S722" s="236" t="s">
        <v>320</v>
      </c>
      <c r="T722" s="236" t="s">
        <v>325</v>
      </c>
      <c r="U722" s="236" t="s">
        <v>321</v>
      </c>
      <c r="V722" s="236" t="s">
        <v>322</v>
      </c>
      <c r="W722" s="236" t="s">
        <v>326</v>
      </c>
      <c r="X722" s="246" t="s">
        <v>354</v>
      </c>
      <c r="Y722" s="236" t="s">
        <v>355</v>
      </c>
      <c r="Z722" s="236" t="s">
        <v>356</v>
      </c>
      <c r="AA722" s="236" t="s">
        <v>357</v>
      </c>
      <c r="AB722" s="236" t="s">
        <v>358</v>
      </c>
      <c r="AC722" s="246" t="s">
        <v>496</v>
      </c>
      <c r="AD722" s="236" t="s">
        <v>313</v>
      </c>
      <c r="AE722" s="236" t="s">
        <v>314</v>
      </c>
      <c r="AF722" s="236" t="s">
        <v>315</v>
      </c>
      <c r="AG722" s="236" t="s">
        <v>316</v>
      </c>
      <c r="AH722" s="236" t="s">
        <v>317</v>
      </c>
      <c r="AI722" s="236" t="s">
        <v>318</v>
      </c>
      <c r="AJ722" s="246" t="s">
        <v>402</v>
      </c>
      <c r="AK722" s="236" t="s">
        <v>403</v>
      </c>
      <c r="AL722" s="236" t="s">
        <v>404</v>
      </c>
      <c r="AM722" s="246" t="s">
        <v>566</v>
      </c>
      <c r="AN722" s="236" t="s">
        <v>344</v>
      </c>
      <c r="AO722" s="236" t="s">
        <v>345</v>
      </c>
      <c r="AP722" s="236" t="s">
        <v>346</v>
      </c>
      <c r="AQ722" s="236" t="s">
        <v>347</v>
      </c>
      <c r="AR722" s="236" t="s">
        <v>338</v>
      </c>
      <c r="AS722" s="236" t="s">
        <v>339</v>
      </c>
      <c r="AT722" s="236" t="s">
        <v>340</v>
      </c>
      <c r="AU722" s="236" t="s">
        <v>342</v>
      </c>
      <c r="AV722" s="236" t="s">
        <v>343</v>
      </c>
      <c r="AW722" s="236" t="s">
        <v>341</v>
      </c>
      <c r="AX722" s="246" t="s">
        <v>567</v>
      </c>
      <c r="AY722" s="236" t="s">
        <v>335</v>
      </c>
      <c r="AZ722" s="236" t="s">
        <v>333</v>
      </c>
      <c r="BA722" s="236" t="s">
        <v>336</v>
      </c>
      <c r="BB722" s="236" t="s">
        <v>334</v>
      </c>
      <c r="BC722" s="236" t="s">
        <v>337</v>
      </c>
      <c r="BD722" s="247" t="s">
        <v>497</v>
      </c>
      <c r="BE722" s="236" t="s">
        <v>305</v>
      </c>
      <c r="BF722" s="236" t="s">
        <v>306</v>
      </c>
      <c r="BG722" s="236" t="s">
        <v>307</v>
      </c>
      <c r="BH722" s="236" t="s">
        <v>308</v>
      </c>
      <c r="BI722" s="236" t="s">
        <v>309</v>
      </c>
      <c r="BJ722" s="236" t="s">
        <v>310</v>
      </c>
      <c r="BK722" s="236" t="s">
        <v>311</v>
      </c>
      <c r="BL722" s="236" t="s">
        <v>312</v>
      </c>
      <c r="BM722" s="246" t="s">
        <v>327</v>
      </c>
      <c r="BN722" s="236" t="s">
        <v>330</v>
      </c>
      <c r="BO722" s="236" t="s">
        <v>328</v>
      </c>
      <c r="BP722" s="236" t="s">
        <v>331</v>
      </c>
      <c r="BQ722" s="236" t="s">
        <v>332</v>
      </c>
      <c r="BR722" s="236" t="s">
        <v>329</v>
      </c>
      <c r="BS722" s="246" t="s">
        <v>564</v>
      </c>
      <c r="BT722" s="236" t="s">
        <v>364</v>
      </c>
      <c r="BU722" s="236" t="s">
        <v>365</v>
      </c>
      <c r="BV722" s="236" t="s">
        <v>368</v>
      </c>
      <c r="BW722" s="236" t="s">
        <v>369</v>
      </c>
      <c r="BX722" s="236" t="s">
        <v>359</v>
      </c>
      <c r="BY722" s="236" t="s">
        <v>360</v>
      </c>
      <c r="BZ722" s="236" t="s">
        <v>361</v>
      </c>
      <c r="CA722" s="236" t="s">
        <v>362</v>
      </c>
      <c r="CB722" s="236" t="s">
        <v>363</v>
      </c>
      <c r="CC722" s="236" t="s">
        <v>366</v>
      </c>
      <c r="CD722" s="236" t="s">
        <v>367</v>
      </c>
      <c r="CE722" s="236" t="s">
        <v>370</v>
      </c>
      <c r="CF722" s="246" t="s">
        <v>565</v>
      </c>
      <c r="CG722" s="236" t="s">
        <v>371</v>
      </c>
      <c r="CH722" s="236" t="s">
        <v>379</v>
      </c>
      <c r="CI722" s="236" t="s">
        <v>372</v>
      </c>
      <c r="CJ722" s="236" t="s">
        <v>380</v>
      </c>
      <c r="CK722" s="236" t="s">
        <v>373</v>
      </c>
      <c r="CL722" s="236" t="s">
        <v>374</v>
      </c>
      <c r="CM722" s="236" t="s">
        <v>381</v>
      </c>
      <c r="CN722" s="236" t="s">
        <v>375</v>
      </c>
      <c r="CO722" s="236" t="s">
        <v>382</v>
      </c>
      <c r="CP722" s="236" t="s">
        <v>376</v>
      </c>
      <c r="CQ722" s="236" t="s">
        <v>383</v>
      </c>
      <c r="CR722" s="236" t="s">
        <v>377</v>
      </c>
      <c r="CS722" s="236" t="s">
        <v>378</v>
      </c>
      <c r="CT722" s="246" t="s">
        <v>348</v>
      </c>
      <c r="CU722" s="236" t="s">
        <v>349</v>
      </c>
      <c r="CV722" s="236" t="s">
        <v>350</v>
      </c>
      <c r="CW722" s="236" t="s">
        <v>351</v>
      </c>
      <c r="CX722" s="236" t="s">
        <v>352</v>
      </c>
      <c r="CY722" s="236" t="s">
        <v>353</v>
      </c>
      <c r="CZ722" s="246" t="s">
        <v>498</v>
      </c>
      <c r="DA722" s="236" t="s">
        <v>396</v>
      </c>
      <c r="DB722" s="236" t="s">
        <v>397</v>
      </c>
      <c r="DC722" s="236" t="s">
        <v>398</v>
      </c>
      <c r="DD722" s="236" t="s">
        <v>399</v>
      </c>
      <c r="DE722" s="236" t="s">
        <v>400</v>
      </c>
      <c r="DF722" s="236" t="s">
        <v>401</v>
      </c>
      <c r="DG722" s="246" t="s">
        <v>405</v>
      </c>
      <c r="DH722" s="246" t="s">
        <v>406</v>
      </c>
      <c r="DI722" s="236" t="s">
        <v>407</v>
      </c>
      <c r="DJ722" s="236" t="s">
        <v>408</v>
      </c>
      <c r="DK722" s="236" t="s">
        <v>409</v>
      </c>
      <c r="DL722" s="246" t="s">
        <v>410</v>
      </c>
      <c r="DM722" s="236" t="s">
        <v>411</v>
      </c>
      <c r="DN722" s="239" t="s">
        <v>412</v>
      </c>
      <c r="DO722" s="23"/>
      <c r="DP722" s="23"/>
      <c r="DQ722" s="23"/>
      <c r="DR722" s="23"/>
      <c r="DS722" s="23"/>
      <c r="DT722" s="23"/>
    </row>
    <row r="723" spans="1:124" s="17" customFormat="1" ht="16.5" customHeight="1">
      <c r="A723" s="260" t="s">
        <v>70</v>
      </c>
      <c r="B723" s="465"/>
      <c r="C723" s="466"/>
      <c r="D723" s="466"/>
      <c r="E723" s="466"/>
      <c r="F723" s="466"/>
      <c r="G723" s="466"/>
      <c r="H723" s="466"/>
      <c r="I723" s="466"/>
      <c r="J723" s="466"/>
      <c r="K723" s="466"/>
      <c r="L723" s="466"/>
      <c r="M723" s="466"/>
      <c r="N723" s="466"/>
      <c r="O723" s="465"/>
      <c r="P723" s="466"/>
      <c r="Q723" s="466"/>
      <c r="R723" s="466"/>
      <c r="S723" s="466"/>
      <c r="T723" s="466"/>
      <c r="U723" s="466"/>
      <c r="V723" s="466"/>
      <c r="W723" s="466"/>
      <c r="X723" s="465"/>
      <c r="Y723" s="466"/>
      <c r="Z723" s="466"/>
      <c r="AA723" s="466"/>
      <c r="AB723" s="466"/>
      <c r="AC723" s="465"/>
      <c r="AD723" s="467"/>
      <c r="AE723" s="466"/>
      <c r="AF723" s="466"/>
      <c r="AG723" s="466"/>
      <c r="AH723" s="466"/>
      <c r="AI723" s="466"/>
      <c r="AJ723" s="465"/>
      <c r="AK723" s="466"/>
      <c r="AL723" s="466"/>
      <c r="AM723" s="465"/>
      <c r="AN723" s="466"/>
      <c r="AO723" s="466"/>
      <c r="AP723" s="466"/>
      <c r="AQ723" s="466"/>
      <c r="AR723" s="466"/>
      <c r="AS723" s="466"/>
      <c r="AT723" s="466"/>
      <c r="AU723" s="466"/>
      <c r="AV723" s="466"/>
      <c r="AW723" s="466"/>
      <c r="AX723" s="465"/>
      <c r="AY723" s="466"/>
      <c r="AZ723" s="466"/>
      <c r="BA723" s="466"/>
      <c r="BB723" s="466"/>
      <c r="BC723" s="466"/>
      <c r="BD723" s="465"/>
      <c r="BE723" s="466"/>
      <c r="BF723" s="466"/>
      <c r="BG723" s="466"/>
      <c r="BH723" s="466"/>
      <c r="BI723" s="466"/>
      <c r="BJ723" s="466"/>
      <c r="BK723" s="466"/>
      <c r="BL723" s="466"/>
      <c r="BM723" s="465"/>
      <c r="BN723" s="467"/>
      <c r="BO723" s="466"/>
      <c r="BP723" s="468"/>
      <c r="BQ723" s="466"/>
      <c r="BR723" s="466"/>
      <c r="BS723" s="465"/>
      <c r="BT723" s="466"/>
      <c r="BU723" s="466"/>
      <c r="BV723" s="466"/>
      <c r="BW723" s="466"/>
      <c r="BX723" s="466"/>
      <c r="BY723" s="466"/>
      <c r="BZ723" s="466"/>
      <c r="CA723" s="466"/>
      <c r="CB723" s="466"/>
      <c r="CC723" s="467"/>
      <c r="CD723" s="466"/>
      <c r="CE723" s="466"/>
      <c r="CF723" s="465"/>
      <c r="CG723" s="466"/>
      <c r="CH723" s="466"/>
      <c r="CI723" s="466"/>
      <c r="CJ723" s="466"/>
      <c r="CK723" s="466"/>
      <c r="CL723" s="466"/>
      <c r="CM723" s="466"/>
      <c r="CN723" s="466"/>
      <c r="CO723" s="466"/>
      <c r="CP723" s="466"/>
      <c r="CQ723" s="466"/>
      <c r="CR723" s="466"/>
      <c r="CS723" s="466"/>
      <c r="CT723" s="465"/>
      <c r="CU723" s="467"/>
      <c r="CV723" s="466"/>
      <c r="CW723" s="466"/>
      <c r="CX723" s="466"/>
      <c r="CY723" s="466"/>
      <c r="CZ723" s="465"/>
      <c r="DA723" s="466"/>
      <c r="DB723" s="466"/>
      <c r="DC723" s="466"/>
      <c r="DD723" s="466"/>
      <c r="DE723" s="466"/>
      <c r="DF723" s="466"/>
      <c r="DG723" s="465"/>
      <c r="DH723" s="465"/>
      <c r="DI723" s="392"/>
      <c r="DJ723" s="469"/>
      <c r="DK723" s="469"/>
      <c r="DL723" s="465"/>
      <c r="DM723" s="479"/>
      <c r="DN723" s="471"/>
    </row>
    <row r="724" spans="1:124" s="17" customFormat="1" ht="16.5" customHeight="1">
      <c r="A724" s="261" t="s">
        <v>89</v>
      </c>
      <c r="B724" s="319">
        <v>3215</v>
      </c>
      <c r="O724" s="319">
        <v>1061</v>
      </c>
      <c r="X724" s="319">
        <v>1309</v>
      </c>
      <c r="AC724" s="319">
        <v>997</v>
      </c>
      <c r="AD724" s="472"/>
      <c r="AJ724" s="319">
        <v>76</v>
      </c>
      <c r="AM724" s="319">
        <v>1947</v>
      </c>
      <c r="AR724" s="472"/>
      <c r="AX724" s="319">
        <v>1810</v>
      </c>
      <c r="BD724" s="319">
        <v>3561</v>
      </c>
      <c r="BM724" s="319">
        <v>1228</v>
      </c>
      <c r="BN724" s="472"/>
      <c r="BP724" s="217"/>
      <c r="BS724" s="319">
        <v>2231</v>
      </c>
      <c r="CC724" s="472"/>
      <c r="CF724" s="319">
        <v>1623</v>
      </c>
      <c r="CT724" s="319">
        <v>1288</v>
      </c>
      <c r="CU724" s="472"/>
      <c r="CZ724" s="319">
        <v>2352</v>
      </c>
      <c r="DG724" s="319">
        <f>AM724+BS724+B724+O724+X724+AC724+AJ724+BD724+CF724+AX724+BM724+CT724+CZ724</f>
        <v>22698</v>
      </c>
      <c r="DH724" s="319">
        <v>130</v>
      </c>
      <c r="DI724" s="397">
        <v>43</v>
      </c>
      <c r="DJ724" s="397">
        <v>61</v>
      </c>
      <c r="DK724" s="397">
        <v>26</v>
      </c>
      <c r="DL724" s="319">
        <v>111</v>
      </c>
      <c r="DM724" s="445">
        <v>111</v>
      </c>
      <c r="DN724" s="473">
        <v>0</v>
      </c>
    </row>
    <row r="725" spans="1:124" s="17" customFormat="1" ht="16.5" customHeight="1">
      <c r="A725" s="261" t="s">
        <v>161</v>
      </c>
      <c r="B725" s="319">
        <v>332</v>
      </c>
      <c r="O725" s="319">
        <v>132</v>
      </c>
      <c r="X725" s="319">
        <v>275</v>
      </c>
      <c r="AC725" s="319">
        <v>72</v>
      </c>
      <c r="AD725" s="472"/>
      <c r="AJ725" s="319">
        <v>49</v>
      </c>
      <c r="AM725" s="319">
        <v>311</v>
      </c>
      <c r="AR725" s="472"/>
      <c r="AX725" s="319">
        <v>293</v>
      </c>
      <c r="BD725" s="319">
        <v>548</v>
      </c>
      <c r="BM725" s="319">
        <v>107</v>
      </c>
      <c r="BN725" s="472"/>
      <c r="BP725" s="217"/>
      <c r="BS725" s="319">
        <v>302</v>
      </c>
      <c r="CC725" s="472"/>
      <c r="CF725" s="319">
        <v>369</v>
      </c>
      <c r="CT725" s="319">
        <v>115</v>
      </c>
      <c r="CU725" s="472"/>
      <c r="CZ725" s="319">
        <v>334</v>
      </c>
      <c r="DG725" s="319">
        <f>AM725+BS725+B725+O725+X725+AC725+AJ725+BD725+CF725+AX725+BM725+CT725+CZ725</f>
        <v>3239</v>
      </c>
      <c r="DH725" s="319">
        <v>29</v>
      </c>
      <c r="DI725" s="397">
        <v>29</v>
      </c>
      <c r="DJ725" s="397">
        <v>0</v>
      </c>
      <c r="DK725" s="397">
        <v>0</v>
      </c>
      <c r="DL725" s="319">
        <v>46</v>
      </c>
      <c r="DM725" s="445">
        <v>46</v>
      </c>
      <c r="DN725" s="473">
        <v>0</v>
      </c>
    </row>
    <row r="726" spans="1:124" s="17" customFormat="1" ht="16.5" customHeight="1">
      <c r="A726" s="261" t="s">
        <v>91</v>
      </c>
      <c r="B726" s="319">
        <v>796</v>
      </c>
      <c r="O726" s="319">
        <v>104</v>
      </c>
      <c r="X726" s="319">
        <v>118</v>
      </c>
      <c r="AC726" s="319">
        <v>65</v>
      </c>
      <c r="AD726" s="472"/>
      <c r="AJ726" s="319">
        <v>0</v>
      </c>
      <c r="AM726" s="319">
        <v>349</v>
      </c>
      <c r="AR726" s="472"/>
      <c r="AX726" s="319">
        <v>206</v>
      </c>
      <c r="BD726" s="319">
        <v>1934</v>
      </c>
      <c r="BM726" s="319">
        <v>114</v>
      </c>
      <c r="BN726" s="472"/>
      <c r="BP726" s="217"/>
      <c r="BS726" s="319">
        <v>218</v>
      </c>
      <c r="CC726" s="472"/>
      <c r="CF726" s="319">
        <v>228</v>
      </c>
      <c r="CT726" s="319">
        <v>83</v>
      </c>
      <c r="CU726" s="472"/>
      <c r="CZ726" s="319">
        <v>548</v>
      </c>
      <c r="DG726" s="319">
        <f>AM726+BS726+B726+O726+X726+AC726+AJ726+BD726+CF726+AX726+BM726+CT726+CZ726</f>
        <v>4763</v>
      </c>
      <c r="DH726" s="319">
        <v>74</v>
      </c>
      <c r="DI726" s="397">
        <v>24</v>
      </c>
      <c r="DJ726" s="397">
        <v>22</v>
      </c>
      <c r="DK726" s="397">
        <v>28</v>
      </c>
      <c r="DL726" s="319">
        <v>60</v>
      </c>
      <c r="DM726" s="445">
        <v>46</v>
      </c>
      <c r="DN726" s="473">
        <v>14</v>
      </c>
    </row>
    <row r="727" spans="1:124" s="17" customFormat="1" ht="16.5" customHeight="1">
      <c r="A727" s="266" t="s">
        <v>71</v>
      </c>
      <c r="B727" s="319"/>
      <c r="O727" s="319"/>
      <c r="X727" s="319"/>
      <c r="AC727" s="319"/>
      <c r="AD727" s="472"/>
      <c r="AJ727" s="319"/>
      <c r="AM727" s="319"/>
      <c r="AR727" s="472"/>
      <c r="AX727" s="319"/>
      <c r="BD727" s="319"/>
      <c r="BM727" s="319"/>
      <c r="BN727" s="472"/>
      <c r="BP727" s="217"/>
      <c r="BS727" s="319"/>
      <c r="CC727" s="472"/>
      <c r="CF727" s="319"/>
      <c r="CT727" s="319"/>
      <c r="CU727" s="472"/>
      <c r="CZ727" s="319"/>
      <c r="DG727" s="319"/>
      <c r="DH727" s="319"/>
      <c r="DI727" s="397"/>
      <c r="DJ727" s="397"/>
      <c r="DK727" s="397"/>
      <c r="DL727" s="319"/>
      <c r="DM727" s="445"/>
      <c r="DN727" s="473"/>
    </row>
    <row r="728" spans="1:124" s="6" customFormat="1" ht="11.25">
      <c r="A728" s="263" t="s">
        <v>231</v>
      </c>
      <c r="B728" s="319">
        <v>60</v>
      </c>
      <c r="C728" s="17"/>
      <c r="D728" s="17"/>
      <c r="E728" s="17"/>
      <c r="F728" s="17"/>
      <c r="G728" s="17"/>
      <c r="H728" s="17"/>
      <c r="I728" s="17"/>
      <c r="J728" s="17"/>
      <c r="K728" s="17"/>
      <c r="L728" s="17"/>
      <c r="M728" s="17"/>
      <c r="N728" s="17"/>
      <c r="O728" s="319">
        <v>0</v>
      </c>
      <c r="P728" s="17"/>
      <c r="Q728" s="17"/>
      <c r="R728" s="17"/>
      <c r="S728" s="17"/>
      <c r="T728" s="17"/>
      <c r="U728" s="17"/>
      <c r="V728" s="17"/>
      <c r="W728" s="17"/>
      <c r="X728" s="319">
        <v>0</v>
      </c>
      <c r="Y728" s="17"/>
      <c r="Z728" s="17"/>
      <c r="AA728" s="17"/>
      <c r="AB728" s="17"/>
      <c r="AC728" s="319">
        <v>39</v>
      </c>
      <c r="AD728" s="472"/>
      <c r="AE728" s="17"/>
      <c r="AF728" s="17"/>
      <c r="AG728" s="17"/>
      <c r="AH728" s="17"/>
      <c r="AI728" s="17"/>
      <c r="AJ728" s="319">
        <v>0</v>
      </c>
      <c r="AK728" s="17"/>
      <c r="AL728" s="17"/>
      <c r="AM728" s="319">
        <v>62</v>
      </c>
      <c r="AN728" s="17"/>
      <c r="AO728" s="17"/>
      <c r="AP728" s="17"/>
      <c r="AQ728" s="17"/>
      <c r="AR728" s="472"/>
      <c r="AS728" s="17"/>
      <c r="AT728" s="17"/>
      <c r="AU728" s="17"/>
      <c r="AV728" s="17"/>
      <c r="AW728" s="17"/>
      <c r="AX728" s="319">
        <v>52</v>
      </c>
      <c r="AY728" s="17"/>
      <c r="AZ728" s="17"/>
      <c r="BA728" s="17"/>
      <c r="BB728" s="17"/>
      <c r="BC728" s="17"/>
      <c r="BD728" s="319">
        <v>79</v>
      </c>
      <c r="BE728" s="17"/>
      <c r="BF728" s="17"/>
      <c r="BG728" s="17"/>
      <c r="BH728" s="17"/>
      <c r="BI728" s="17"/>
      <c r="BJ728" s="17"/>
      <c r="BK728" s="17"/>
      <c r="BL728" s="17"/>
      <c r="BM728" s="319">
        <v>0</v>
      </c>
      <c r="BN728" s="472"/>
      <c r="BO728" s="17"/>
      <c r="BP728" s="217"/>
      <c r="BQ728" s="17"/>
      <c r="BR728" s="17"/>
      <c r="BS728" s="319">
        <v>31</v>
      </c>
      <c r="BT728" s="17"/>
      <c r="BU728" s="17"/>
      <c r="BV728" s="17"/>
      <c r="BW728" s="17"/>
      <c r="BX728" s="17"/>
      <c r="BY728" s="17"/>
      <c r="BZ728" s="17"/>
      <c r="CA728" s="17"/>
      <c r="CB728" s="17"/>
      <c r="CC728" s="472"/>
      <c r="CD728" s="17"/>
      <c r="CE728" s="17"/>
      <c r="CF728" s="319">
        <v>42</v>
      </c>
      <c r="CG728" s="17"/>
      <c r="CH728" s="17"/>
      <c r="CI728" s="17"/>
      <c r="CJ728" s="17"/>
      <c r="CK728" s="17"/>
      <c r="CL728" s="17"/>
      <c r="CM728" s="17"/>
      <c r="CN728" s="17"/>
      <c r="CO728" s="17"/>
      <c r="CP728" s="17"/>
      <c r="CQ728" s="17"/>
      <c r="CR728" s="17"/>
      <c r="CS728" s="17"/>
      <c r="CT728" s="319">
        <v>0</v>
      </c>
      <c r="CU728" s="472"/>
      <c r="CV728" s="17"/>
      <c r="CW728" s="17"/>
      <c r="CX728" s="17"/>
      <c r="CY728" s="17"/>
      <c r="CZ728" s="319">
        <v>35</v>
      </c>
      <c r="DA728" s="17"/>
      <c r="DB728" s="17"/>
      <c r="DC728" s="17"/>
      <c r="DD728" s="17"/>
      <c r="DE728" s="17"/>
      <c r="DF728" s="17"/>
      <c r="DG728" s="319">
        <f>AM728+BS728+B728+O728+X728+AC728+AJ728+BD728+CF728+AX728+BM728+CT728+CZ728</f>
        <v>400</v>
      </c>
      <c r="DH728" s="319">
        <v>0</v>
      </c>
      <c r="DI728" s="397">
        <v>0</v>
      </c>
      <c r="DJ728" s="397">
        <v>0</v>
      </c>
      <c r="DK728" s="397">
        <v>0</v>
      </c>
      <c r="DL728" s="319">
        <v>0</v>
      </c>
      <c r="DM728" s="445">
        <v>0</v>
      </c>
      <c r="DN728" s="473">
        <v>0</v>
      </c>
      <c r="DO728" s="17"/>
      <c r="DP728" s="17"/>
    </row>
    <row r="729" spans="1:124" s="17" customFormat="1" ht="16.5" customHeight="1">
      <c r="A729" s="262" t="s">
        <v>72</v>
      </c>
      <c r="B729" s="319"/>
      <c r="O729" s="319"/>
      <c r="X729" s="319"/>
      <c r="AC729" s="319"/>
      <c r="AD729" s="472"/>
      <c r="AJ729" s="319"/>
      <c r="AM729" s="319"/>
      <c r="AR729" s="472"/>
      <c r="AX729" s="319"/>
      <c r="BD729" s="319"/>
      <c r="BM729" s="319"/>
      <c r="BN729" s="472"/>
      <c r="BP729" s="217"/>
      <c r="BS729" s="319"/>
      <c r="CC729" s="472"/>
      <c r="CF729" s="319"/>
      <c r="CT729" s="319"/>
      <c r="CU729" s="472"/>
      <c r="CZ729" s="319"/>
      <c r="DG729" s="319"/>
      <c r="DH729" s="319"/>
      <c r="DI729" s="397"/>
      <c r="DJ729" s="397"/>
      <c r="DK729" s="397"/>
      <c r="DL729" s="319"/>
      <c r="DM729" s="445"/>
      <c r="DN729" s="473"/>
    </row>
    <row r="730" spans="1:124" s="6" customFormat="1" ht="16.5" customHeight="1">
      <c r="A730" s="261" t="s">
        <v>52</v>
      </c>
      <c r="B730" s="319">
        <v>259</v>
      </c>
      <c r="C730" s="17"/>
      <c r="D730" s="17"/>
      <c r="E730" s="17"/>
      <c r="F730" s="17"/>
      <c r="G730" s="17"/>
      <c r="H730" s="17"/>
      <c r="I730" s="17"/>
      <c r="J730" s="17"/>
      <c r="K730" s="17"/>
      <c r="L730" s="17"/>
      <c r="M730" s="17"/>
      <c r="N730" s="17"/>
      <c r="O730" s="319">
        <v>126</v>
      </c>
      <c r="P730" s="17"/>
      <c r="Q730" s="17"/>
      <c r="R730" s="17"/>
      <c r="S730" s="17"/>
      <c r="T730" s="17"/>
      <c r="U730" s="17"/>
      <c r="V730" s="17"/>
      <c r="W730" s="17"/>
      <c r="X730" s="319">
        <v>94</v>
      </c>
      <c r="Y730" s="17"/>
      <c r="Z730" s="17"/>
      <c r="AA730" s="17"/>
      <c r="AB730" s="17"/>
      <c r="AC730" s="319">
        <v>77</v>
      </c>
      <c r="AD730" s="472"/>
      <c r="AE730" s="17"/>
      <c r="AF730" s="17"/>
      <c r="AG730" s="17"/>
      <c r="AH730" s="17"/>
      <c r="AI730" s="17"/>
      <c r="AJ730" s="319">
        <v>0</v>
      </c>
      <c r="AK730" s="17"/>
      <c r="AL730" s="17"/>
      <c r="AM730" s="319">
        <v>201</v>
      </c>
      <c r="AN730" s="17"/>
      <c r="AO730" s="17"/>
      <c r="AP730" s="17"/>
      <c r="AQ730" s="17"/>
      <c r="AR730" s="472"/>
      <c r="AS730" s="17"/>
      <c r="AT730" s="17"/>
      <c r="AU730" s="17"/>
      <c r="AV730" s="17"/>
      <c r="AW730" s="17"/>
      <c r="AX730" s="319">
        <v>282</v>
      </c>
      <c r="AY730" s="17"/>
      <c r="AZ730" s="17"/>
      <c r="BA730" s="17"/>
      <c r="BB730" s="17"/>
      <c r="BC730" s="17"/>
      <c r="BD730" s="319">
        <v>467</v>
      </c>
      <c r="BE730" s="17"/>
      <c r="BF730" s="17"/>
      <c r="BG730" s="17"/>
      <c r="BH730" s="17"/>
      <c r="BI730" s="17"/>
      <c r="BJ730" s="17"/>
      <c r="BK730" s="17"/>
      <c r="BL730" s="17"/>
      <c r="BM730" s="319">
        <v>134</v>
      </c>
      <c r="BN730" s="472"/>
      <c r="BO730" s="17"/>
      <c r="BP730" s="217"/>
      <c r="BQ730" s="17"/>
      <c r="BR730" s="17"/>
      <c r="BS730" s="319">
        <v>236</v>
      </c>
      <c r="BT730" s="17"/>
      <c r="BU730" s="17"/>
      <c r="BV730" s="17"/>
      <c r="BW730" s="17"/>
      <c r="BX730" s="17"/>
      <c r="BY730" s="17"/>
      <c r="BZ730" s="17"/>
      <c r="CA730" s="17"/>
      <c r="CB730" s="17"/>
      <c r="CC730" s="472"/>
      <c r="CD730" s="17"/>
      <c r="CE730" s="17"/>
      <c r="CF730" s="319">
        <v>165</v>
      </c>
      <c r="CG730" s="17"/>
      <c r="CH730" s="17"/>
      <c r="CI730" s="17"/>
      <c r="CJ730" s="17"/>
      <c r="CK730" s="17"/>
      <c r="CL730" s="17"/>
      <c r="CM730" s="17"/>
      <c r="CN730" s="17"/>
      <c r="CO730" s="17"/>
      <c r="CP730" s="17"/>
      <c r="CQ730" s="17"/>
      <c r="CR730" s="17"/>
      <c r="CS730" s="17"/>
      <c r="CT730" s="319">
        <v>122</v>
      </c>
      <c r="CU730" s="472"/>
      <c r="CV730" s="17"/>
      <c r="CW730" s="17"/>
      <c r="CX730" s="17"/>
      <c r="CY730" s="17"/>
      <c r="CZ730" s="319">
        <v>201</v>
      </c>
      <c r="DA730" s="17"/>
      <c r="DB730" s="17"/>
      <c r="DC730" s="17"/>
      <c r="DD730" s="17"/>
      <c r="DE730" s="17"/>
      <c r="DF730" s="17"/>
      <c r="DG730" s="319">
        <f t="shared" ref="DG730:DG735" si="382">AM730+BS730+B730+O730+X730+AC730+AJ730+BD730+CF730+AX730+BM730+CT730+CZ730</f>
        <v>2364</v>
      </c>
      <c r="DH730" s="319">
        <v>21</v>
      </c>
      <c r="DI730" s="397">
        <v>0</v>
      </c>
      <c r="DJ730" s="397">
        <v>21</v>
      </c>
      <c r="DK730" s="397">
        <v>0</v>
      </c>
      <c r="DL730" s="319">
        <v>20</v>
      </c>
      <c r="DM730" s="445">
        <v>20</v>
      </c>
      <c r="DN730" s="473">
        <v>0</v>
      </c>
      <c r="DO730" s="17"/>
      <c r="DP730" s="17"/>
    </row>
    <row r="731" spans="1:124" s="17" customFormat="1" ht="16.5" customHeight="1">
      <c r="A731" s="261" t="s">
        <v>66</v>
      </c>
      <c r="B731" s="319">
        <v>102</v>
      </c>
      <c r="O731" s="319">
        <v>0</v>
      </c>
      <c r="X731" s="319">
        <v>22</v>
      </c>
      <c r="AC731" s="319">
        <v>27</v>
      </c>
      <c r="AD731" s="472"/>
      <c r="AJ731" s="319">
        <v>0</v>
      </c>
      <c r="AM731" s="319">
        <v>51</v>
      </c>
      <c r="AR731" s="472"/>
      <c r="AX731" s="319">
        <v>27</v>
      </c>
      <c r="BD731" s="319">
        <v>106</v>
      </c>
      <c r="BM731" s="319">
        <v>24</v>
      </c>
      <c r="BN731" s="472"/>
      <c r="BP731" s="217"/>
      <c r="BS731" s="319">
        <v>70</v>
      </c>
      <c r="CC731" s="472"/>
      <c r="CF731" s="319">
        <v>67</v>
      </c>
      <c r="CT731" s="319">
        <v>25</v>
      </c>
      <c r="CU731" s="472"/>
      <c r="CZ731" s="319">
        <v>24</v>
      </c>
      <c r="DG731" s="319">
        <f t="shared" si="382"/>
        <v>545</v>
      </c>
      <c r="DH731" s="319">
        <v>0</v>
      </c>
      <c r="DI731" s="397">
        <v>0</v>
      </c>
      <c r="DJ731" s="397">
        <v>0</v>
      </c>
      <c r="DK731" s="397">
        <v>0</v>
      </c>
      <c r="DL731" s="319">
        <v>0</v>
      </c>
      <c r="DM731" s="445">
        <v>0</v>
      </c>
      <c r="DN731" s="473">
        <v>0</v>
      </c>
    </row>
    <row r="732" spans="1:124" s="17" customFormat="1" ht="16.5" customHeight="1">
      <c r="A732" s="261" t="s">
        <v>53</v>
      </c>
      <c r="B732" s="319">
        <v>54</v>
      </c>
      <c r="O732" s="319">
        <v>0</v>
      </c>
      <c r="X732" s="319">
        <v>65</v>
      </c>
      <c r="AC732" s="319">
        <v>25</v>
      </c>
      <c r="AD732" s="472"/>
      <c r="AJ732" s="319">
        <v>0</v>
      </c>
      <c r="AM732" s="319">
        <v>66</v>
      </c>
      <c r="AR732" s="472"/>
      <c r="AX732" s="319">
        <v>88</v>
      </c>
      <c r="BD732" s="319">
        <v>139</v>
      </c>
      <c r="BM732" s="319">
        <v>42</v>
      </c>
      <c r="BN732" s="472"/>
      <c r="BP732" s="217"/>
      <c r="BS732" s="319">
        <v>69</v>
      </c>
      <c r="CC732" s="472"/>
      <c r="CF732" s="319">
        <v>76</v>
      </c>
      <c r="CT732" s="319">
        <v>0</v>
      </c>
      <c r="CU732" s="472"/>
      <c r="CZ732" s="319">
        <v>43</v>
      </c>
      <c r="DG732" s="319">
        <f t="shared" si="382"/>
        <v>667</v>
      </c>
      <c r="DH732" s="319">
        <v>0</v>
      </c>
      <c r="DI732" s="397">
        <v>0</v>
      </c>
      <c r="DJ732" s="397">
        <v>0</v>
      </c>
      <c r="DK732" s="397">
        <v>0</v>
      </c>
      <c r="DL732" s="319">
        <v>17</v>
      </c>
      <c r="DM732" s="445">
        <v>17</v>
      </c>
      <c r="DN732" s="473">
        <v>0</v>
      </c>
    </row>
    <row r="733" spans="1:124" s="17" customFormat="1" ht="16.5" customHeight="1">
      <c r="A733" s="261" t="s">
        <v>54</v>
      </c>
      <c r="B733" s="319">
        <v>53</v>
      </c>
      <c r="O733" s="319">
        <v>0</v>
      </c>
      <c r="X733" s="319">
        <v>0</v>
      </c>
      <c r="AC733" s="319">
        <v>0</v>
      </c>
      <c r="AD733" s="472"/>
      <c r="AJ733" s="319">
        <v>0</v>
      </c>
      <c r="AM733" s="319">
        <v>19</v>
      </c>
      <c r="AR733" s="472"/>
      <c r="AX733" s="319">
        <v>71</v>
      </c>
      <c r="BD733" s="319">
        <v>406</v>
      </c>
      <c r="BM733" s="319">
        <v>0</v>
      </c>
      <c r="BN733" s="472"/>
      <c r="BP733" s="217"/>
      <c r="BS733" s="319">
        <v>60</v>
      </c>
      <c r="CC733" s="472"/>
      <c r="CF733" s="319">
        <v>52</v>
      </c>
      <c r="CT733" s="319">
        <v>0</v>
      </c>
      <c r="CU733" s="472"/>
      <c r="CZ733" s="319">
        <v>143</v>
      </c>
      <c r="DG733" s="319">
        <f t="shared" si="382"/>
        <v>804</v>
      </c>
      <c r="DH733" s="319">
        <v>0</v>
      </c>
      <c r="DI733" s="397">
        <v>0</v>
      </c>
      <c r="DJ733" s="397">
        <v>0</v>
      </c>
      <c r="DK733" s="397">
        <v>0</v>
      </c>
      <c r="DL733" s="319">
        <v>21</v>
      </c>
      <c r="DM733" s="445">
        <v>21</v>
      </c>
      <c r="DN733" s="473">
        <v>0</v>
      </c>
    </row>
    <row r="734" spans="1:124" s="17" customFormat="1" ht="16.5" customHeight="1">
      <c r="A734" s="261" t="s">
        <v>67</v>
      </c>
      <c r="B734" s="319">
        <v>0</v>
      </c>
      <c r="O734" s="319">
        <v>0</v>
      </c>
      <c r="X734" s="319">
        <v>40</v>
      </c>
      <c r="AC734" s="319">
        <v>0</v>
      </c>
      <c r="AD734" s="472"/>
      <c r="AJ734" s="319">
        <v>0</v>
      </c>
      <c r="AM734" s="319">
        <v>0</v>
      </c>
      <c r="AR734" s="472"/>
      <c r="AX734" s="319">
        <v>55</v>
      </c>
      <c r="BD734" s="319">
        <v>382</v>
      </c>
      <c r="BM734" s="319">
        <v>0</v>
      </c>
      <c r="BN734" s="472"/>
      <c r="BP734" s="217"/>
      <c r="BS734" s="319">
        <v>30</v>
      </c>
      <c r="CC734" s="472"/>
      <c r="CF734" s="319">
        <v>21</v>
      </c>
      <c r="CT734" s="319">
        <v>39</v>
      </c>
      <c r="CU734" s="472"/>
      <c r="CZ734" s="319">
        <v>32</v>
      </c>
      <c r="DG734" s="319">
        <f t="shared" si="382"/>
        <v>599</v>
      </c>
      <c r="DH734" s="319">
        <v>0</v>
      </c>
      <c r="DI734" s="397">
        <v>0</v>
      </c>
      <c r="DJ734" s="397">
        <v>0</v>
      </c>
      <c r="DK734" s="397">
        <v>0</v>
      </c>
      <c r="DL734" s="319">
        <v>0</v>
      </c>
      <c r="DM734" s="445">
        <v>0</v>
      </c>
      <c r="DN734" s="473">
        <v>0</v>
      </c>
    </row>
    <row r="735" spans="1:124" s="17" customFormat="1" ht="16.5" customHeight="1">
      <c r="A735" s="261" t="s">
        <v>68</v>
      </c>
      <c r="B735" s="319">
        <v>27</v>
      </c>
      <c r="O735" s="319">
        <v>0</v>
      </c>
      <c r="X735" s="319">
        <v>0</v>
      </c>
      <c r="AC735" s="319">
        <v>17</v>
      </c>
      <c r="AD735" s="472"/>
      <c r="AJ735" s="319">
        <v>0</v>
      </c>
      <c r="AM735" s="319">
        <v>0</v>
      </c>
      <c r="AR735" s="472"/>
      <c r="AX735" s="319">
        <v>26</v>
      </c>
      <c r="BD735" s="319">
        <v>22</v>
      </c>
      <c r="BM735" s="319">
        <v>0</v>
      </c>
      <c r="BN735" s="472"/>
      <c r="BP735" s="217"/>
      <c r="BS735" s="319">
        <v>0</v>
      </c>
      <c r="CC735" s="472"/>
      <c r="CF735" s="319">
        <v>0</v>
      </c>
      <c r="CT735" s="319">
        <v>0</v>
      </c>
      <c r="CU735" s="472"/>
      <c r="CZ735" s="319">
        <v>0</v>
      </c>
      <c r="DG735" s="319">
        <f t="shared" si="382"/>
        <v>92</v>
      </c>
      <c r="DH735" s="319">
        <v>0</v>
      </c>
      <c r="DI735" s="397">
        <v>0</v>
      </c>
      <c r="DJ735" s="397">
        <v>0</v>
      </c>
      <c r="DK735" s="397">
        <v>0</v>
      </c>
      <c r="DL735" s="319">
        <v>0</v>
      </c>
      <c r="DM735" s="445">
        <v>0</v>
      </c>
      <c r="DN735" s="473">
        <v>0</v>
      </c>
    </row>
    <row r="736" spans="1:124" s="17" customFormat="1" ht="16.5" customHeight="1">
      <c r="A736" s="262" t="s">
        <v>73</v>
      </c>
      <c r="B736" s="319"/>
      <c r="O736" s="319"/>
      <c r="X736" s="319"/>
      <c r="AC736" s="319"/>
      <c r="AD736" s="472"/>
      <c r="AJ736" s="319"/>
      <c r="AM736" s="319"/>
      <c r="AR736" s="472"/>
      <c r="AX736" s="319"/>
      <c r="BD736" s="319"/>
      <c r="BM736" s="319"/>
      <c r="BN736" s="472"/>
      <c r="BP736" s="217"/>
      <c r="BS736" s="319"/>
      <c r="CC736" s="472"/>
      <c r="CF736" s="319"/>
      <c r="CT736" s="319"/>
      <c r="CU736" s="472"/>
      <c r="CZ736" s="319"/>
      <c r="DG736" s="319"/>
      <c r="DH736" s="319"/>
      <c r="DI736" s="397"/>
      <c r="DJ736" s="397"/>
      <c r="DK736" s="397"/>
      <c r="DL736" s="319"/>
      <c r="DM736" s="445"/>
      <c r="DN736" s="473"/>
    </row>
    <row r="737" spans="1:125" s="17" customFormat="1" ht="16.5" customHeight="1">
      <c r="A737" s="261" t="s">
        <v>278</v>
      </c>
      <c r="B737" s="319">
        <v>3266</v>
      </c>
      <c r="O737" s="319">
        <v>1126</v>
      </c>
      <c r="X737" s="319">
        <v>1048</v>
      </c>
      <c r="AC737" s="319">
        <v>932</v>
      </c>
      <c r="AD737" s="472"/>
      <c r="AJ737" s="319">
        <v>110</v>
      </c>
      <c r="AM737" s="319">
        <v>2464</v>
      </c>
      <c r="AR737" s="472"/>
      <c r="AX737" s="319">
        <v>2911</v>
      </c>
      <c r="BD737" s="319">
        <v>4654</v>
      </c>
      <c r="BM737" s="319">
        <v>1347</v>
      </c>
      <c r="BN737" s="472"/>
      <c r="BP737" s="217"/>
      <c r="BS737" s="319">
        <v>2334</v>
      </c>
      <c r="CC737" s="472"/>
      <c r="CF737" s="319">
        <v>1952</v>
      </c>
      <c r="CT737" s="319">
        <v>1032</v>
      </c>
      <c r="CU737" s="472"/>
      <c r="CZ737" s="319">
        <v>2251</v>
      </c>
      <c r="DG737" s="319">
        <f>AM737+BS737+B737+O737+X737+AC737+AJ737+BD737+CF737+AX737+BM737+CT737+CZ737</f>
        <v>25427</v>
      </c>
      <c r="DH737" s="319">
        <v>236</v>
      </c>
      <c r="DI737" s="397">
        <v>125</v>
      </c>
      <c r="DJ737" s="397">
        <v>62</v>
      </c>
      <c r="DK737" s="397">
        <v>49</v>
      </c>
      <c r="DL737" s="319">
        <v>225</v>
      </c>
      <c r="DM737" s="445">
        <v>198</v>
      </c>
      <c r="DN737" s="473">
        <v>27</v>
      </c>
    </row>
    <row r="738" spans="1:125" s="17" customFormat="1" ht="16.5" customHeight="1">
      <c r="A738" s="261" t="s">
        <v>594</v>
      </c>
      <c r="B738" s="319">
        <v>118</v>
      </c>
      <c r="O738" s="319">
        <v>47</v>
      </c>
      <c r="X738" s="319">
        <v>47</v>
      </c>
      <c r="AC738" s="319">
        <v>27</v>
      </c>
      <c r="AD738" s="472"/>
      <c r="AJ738" s="319">
        <v>0</v>
      </c>
      <c r="AM738" s="319">
        <v>92</v>
      </c>
      <c r="AR738" s="472"/>
      <c r="AX738" s="319">
        <v>88</v>
      </c>
      <c r="BD738" s="319">
        <v>120</v>
      </c>
      <c r="BM738" s="319">
        <v>45</v>
      </c>
      <c r="BN738" s="472"/>
      <c r="BP738" s="217"/>
      <c r="BS738" s="319">
        <v>68</v>
      </c>
      <c r="CC738" s="472"/>
      <c r="CF738" s="319">
        <v>80</v>
      </c>
      <c r="CT738" s="319">
        <v>44</v>
      </c>
      <c r="CU738" s="472"/>
      <c r="CZ738" s="319">
        <v>53</v>
      </c>
      <c r="DG738" s="319">
        <f>AM738+BS738+B738+O738+X738+AC738+AJ738+BD738+CF738+AX738+BM738+CT738+CZ738</f>
        <v>829</v>
      </c>
      <c r="DH738" s="319">
        <v>21</v>
      </c>
      <c r="DI738" s="397">
        <v>0</v>
      </c>
      <c r="DJ738" s="397">
        <v>21</v>
      </c>
      <c r="DK738" s="397">
        <v>0</v>
      </c>
      <c r="DL738" s="319">
        <v>17</v>
      </c>
      <c r="DM738" s="445">
        <v>17</v>
      </c>
      <c r="DN738" s="473">
        <v>0</v>
      </c>
    </row>
    <row r="739" spans="1:125" s="6" customFormat="1" ht="16.5" customHeight="1">
      <c r="A739" s="262" t="s">
        <v>69</v>
      </c>
      <c r="B739" s="319"/>
      <c r="C739" s="17"/>
      <c r="D739" s="17"/>
      <c r="E739" s="17"/>
      <c r="F739" s="17"/>
      <c r="G739" s="17"/>
      <c r="H739" s="17"/>
      <c r="I739" s="17"/>
      <c r="J739" s="17"/>
      <c r="K739" s="17"/>
      <c r="L739" s="17"/>
      <c r="M739" s="17"/>
      <c r="N739" s="17"/>
      <c r="O739" s="319"/>
      <c r="P739" s="17"/>
      <c r="Q739" s="17"/>
      <c r="R739" s="17"/>
      <c r="S739" s="17"/>
      <c r="T739" s="17"/>
      <c r="U739" s="17"/>
      <c r="V739" s="17"/>
      <c r="W739" s="17"/>
      <c r="X739" s="319"/>
      <c r="Y739" s="17"/>
      <c r="Z739" s="17"/>
      <c r="AA739" s="17"/>
      <c r="AB739" s="17"/>
      <c r="AC739" s="319"/>
      <c r="AD739" s="472"/>
      <c r="AE739" s="17"/>
      <c r="AF739" s="17"/>
      <c r="AG739" s="17"/>
      <c r="AH739" s="17"/>
      <c r="AI739" s="17"/>
      <c r="AJ739" s="319"/>
      <c r="AK739" s="17"/>
      <c r="AL739" s="17"/>
      <c r="AM739" s="319"/>
      <c r="AN739" s="17"/>
      <c r="AO739" s="17"/>
      <c r="AP739" s="17"/>
      <c r="AQ739" s="17"/>
      <c r="AR739" s="472"/>
      <c r="AS739" s="17"/>
      <c r="AT739" s="17"/>
      <c r="AU739" s="17"/>
      <c r="AV739" s="17"/>
      <c r="AW739" s="17"/>
      <c r="AX739" s="319"/>
      <c r="AY739" s="17"/>
      <c r="AZ739" s="17"/>
      <c r="BA739" s="17"/>
      <c r="BB739" s="17"/>
      <c r="BC739" s="17"/>
      <c r="BD739" s="319"/>
      <c r="BE739" s="17"/>
      <c r="BF739" s="17"/>
      <c r="BG739" s="17"/>
      <c r="BH739" s="17"/>
      <c r="BI739" s="17"/>
      <c r="BJ739" s="17"/>
      <c r="BK739" s="17"/>
      <c r="BL739" s="17"/>
      <c r="BM739" s="319"/>
      <c r="BN739" s="472"/>
      <c r="BO739" s="17"/>
      <c r="BP739" s="217"/>
      <c r="BQ739" s="17"/>
      <c r="BR739" s="17"/>
      <c r="BS739" s="319"/>
      <c r="BT739" s="17"/>
      <c r="BU739" s="17"/>
      <c r="BV739" s="17"/>
      <c r="BW739" s="17"/>
      <c r="BX739" s="17"/>
      <c r="BY739" s="17"/>
      <c r="BZ739" s="17"/>
      <c r="CA739" s="17"/>
      <c r="CB739" s="17"/>
      <c r="CC739" s="472"/>
      <c r="CD739" s="17"/>
      <c r="CE739" s="17"/>
      <c r="CF739" s="319"/>
      <c r="CG739" s="17"/>
      <c r="CH739" s="17"/>
      <c r="CI739" s="17"/>
      <c r="CJ739" s="17"/>
      <c r="CK739" s="17"/>
      <c r="CL739" s="17"/>
      <c r="CM739" s="17"/>
      <c r="CN739" s="17"/>
      <c r="CO739" s="17"/>
      <c r="CP739" s="17"/>
      <c r="CQ739" s="17"/>
      <c r="CR739" s="17"/>
      <c r="CS739" s="17"/>
      <c r="CT739" s="319"/>
      <c r="CU739" s="472"/>
      <c r="CV739" s="17"/>
      <c r="CW739" s="17"/>
      <c r="CX739" s="17"/>
      <c r="CY739" s="17"/>
      <c r="CZ739" s="319"/>
      <c r="DA739" s="17"/>
      <c r="DB739" s="17"/>
      <c r="DC739" s="17"/>
      <c r="DD739" s="17"/>
      <c r="DE739" s="17"/>
      <c r="DF739" s="17"/>
      <c r="DG739" s="319"/>
      <c r="DH739" s="319"/>
      <c r="DI739" s="397"/>
      <c r="DJ739" s="397"/>
      <c r="DK739" s="397"/>
      <c r="DL739" s="319"/>
      <c r="DM739" s="445"/>
      <c r="DN739" s="473"/>
      <c r="DO739" s="17"/>
      <c r="DP739" s="17"/>
    </row>
    <row r="740" spans="1:125" s="6" customFormat="1" ht="16.5" customHeight="1">
      <c r="A740" s="261" t="s">
        <v>86</v>
      </c>
      <c r="B740" s="319">
        <v>31</v>
      </c>
      <c r="C740" s="17"/>
      <c r="D740" s="17"/>
      <c r="E740" s="17"/>
      <c r="F740" s="17"/>
      <c r="G740" s="17"/>
      <c r="H740" s="17"/>
      <c r="I740" s="17"/>
      <c r="J740" s="17"/>
      <c r="K740" s="17"/>
      <c r="L740" s="17"/>
      <c r="M740" s="17"/>
      <c r="N740" s="17"/>
      <c r="O740" s="319">
        <v>13</v>
      </c>
      <c r="P740" s="17"/>
      <c r="Q740" s="17"/>
      <c r="R740" s="17"/>
      <c r="S740" s="17"/>
      <c r="T740" s="17"/>
      <c r="U740" s="17"/>
      <c r="V740" s="17"/>
      <c r="W740" s="17"/>
      <c r="X740" s="319">
        <v>19</v>
      </c>
      <c r="Y740" s="17"/>
      <c r="Z740" s="17"/>
      <c r="AA740" s="17"/>
      <c r="AB740" s="17"/>
      <c r="AC740" s="319">
        <v>20</v>
      </c>
      <c r="AD740" s="472"/>
      <c r="AE740" s="17"/>
      <c r="AF740" s="17"/>
      <c r="AG740" s="17"/>
      <c r="AH740" s="17"/>
      <c r="AI740" s="17"/>
      <c r="AJ740" s="319">
        <v>0</v>
      </c>
      <c r="AK740" s="17"/>
      <c r="AL740" s="17"/>
      <c r="AM740" s="319">
        <v>27</v>
      </c>
      <c r="AN740" s="17"/>
      <c r="AO740" s="17"/>
      <c r="AP740" s="17"/>
      <c r="AQ740" s="17"/>
      <c r="AR740" s="472"/>
      <c r="AS740" s="17"/>
      <c r="AT740" s="17"/>
      <c r="AU740" s="17"/>
      <c r="AV740" s="17"/>
      <c r="AW740" s="17"/>
      <c r="AX740" s="319">
        <v>23</v>
      </c>
      <c r="AY740" s="17"/>
      <c r="AZ740" s="17"/>
      <c r="BA740" s="17"/>
      <c r="BB740" s="17"/>
      <c r="BC740" s="17"/>
      <c r="BD740" s="319">
        <v>42</v>
      </c>
      <c r="BE740" s="17"/>
      <c r="BF740" s="17"/>
      <c r="BG740" s="17"/>
      <c r="BH740" s="17"/>
      <c r="BI740" s="17"/>
      <c r="BJ740" s="17"/>
      <c r="BK740" s="17"/>
      <c r="BL740" s="17"/>
      <c r="BM740" s="319">
        <v>9</v>
      </c>
      <c r="BN740" s="472"/>
      <c r="BO740" s="17"/>
      <c r="BP740" s="217"/>
      <c r="BQ740" s="17"/>
      <c r="BR740" s="17"/>
      <c r="BS740" s="319">
        <v>27</v>
      </c>
      <c r="BT740" s="17"/>
      <c r="BU740" s="17"/>
      <c r="BV740" s="17"/>
      <c r="BW740" s="17"/>
      <c r="BX740" s="17"/>
      <c r="BY740" s="17"/>
      <c r="BZ740" s="17"/>
      <c r="CA740" s="17"/>
      <c r="CB740" s="17"/>
      <c r="CC740" s="472"/>
      <c r="CD740" s="17"/>
      <c r="CE740" s="17"/>
      <c r="CF740" s="319">
        <v>26</v>
      </c>
      <c r="CG740" s="17"/>
      <c r="CH740" s="17"/>
      <c r="CI740" s="17"/>
      <c r="CJ740" s="17"/>
      <c r="CK740" s="17"/>
      <c r="CL740" s="17"/>
      <c r="CM740" s="17"/>
      <c r="CN740" s="17"/>
      <c r="CO740" s="17"/>
      <c r="CP740" s="17"/>
      <c r="CQ740" s="17"/>
      <c r="CR740" s="17"/>
      <c r="CS740" s="17"/>
      <c r="CT740" s="319">
        <v>15</v>
      </c>
      <c r="CU740" s="472"/>
      <c r="CV740" s="17"/>
      <c r="CW740" s="17"/>
      <c r="CX740" s="17"/>
      <c r="CY740" s="17"/>
      <c r="CZ740" s="319">
        <v>15</v>
      </c>
      <c r="DA740" s="17"/>
      <c r="DB740" s="17"/>
      <c r="DC740" s="17"/>
      <c r="DD740" s="17"/>
      <c r="DE740" s="17"/>
      <c r="DF740" s="17"/>
      <c r="DG740" s="319">
        <f>AM740+BS740+B740+O740+X740+AC740+AJ740+BD740+CF740+AX740+BM740+CT740+CZ740</f>
        <v>267</v>
      </c>
      <c r="DH740" s="319">
        <v>7</v>
      </c>
      <c r="DI740" s="397">
        <v>0</v>
      </c>
      <c r="DJ740" s="397">
        <v>7</v>
      </c>
      <c r="DK740" s="397">
        <v>0</v>
      </c>
      <c r="DL740" s="319">
        <v>0</v>
      </c>
      <c r="DM740" s="445">
        <v>0</v>
      </c>
      <c r="DN740" s="473">
        <v>0</v>
      </c>
      <c r="DO740" s="17"/>
      <c r="DP740" s="17"/>
    </row>
    <row r="741" spans="1:125" s="6" customFormat="1" ht="16.5" customHeight="1">
      <c r="A741" s="261" t="s">
        <v>87</v>
      </c>
      <c r="B741" s="319">
        <v>61</v>
      </c>
      <c r="C741" s="17"/>
      <c r="D741" s="17"/>
      <c r="E741" s="17"/>
      <c r="F741" s="17"/>
      <c r="G741" s="17"/>
      <c r="H741" s="17"/>
      <c r="I741" s="17"/>
      <c r="J741" s="17"/>
      <c r="K741" s="17"/>
      <c r="L741" s="17"/>
      <c r="M741" s="17"/>
      <c r="N741" s="17"/>
      <c r="O741" s="319">
        <v>18</v>
      </c>
      <c r="P741" s="17"/>
      <c r="Q741" s="17"/>
      <c r="R741" s="17"/>
      <c r="S741" s="17"/>
      <c r="T741" s="17"/>
      <c r="U741" s="17"/>
      <c r="V741" s="17"/>
      <c r="W741" s="17"/>
      <c r="X741" s="319">
        <v>29</v>
      </c>
      <c r="Y741" s="17"/>
      <c r="Z741" s="17"/>
      <c r="AA741" s="17"/>
      <c r="AB741" s="17"/>
      <c r="AC741" s="319">
        <v>10</v>
      </c>
      <c r="AD741" s="472"/>
      <c r="AE741" s="17"/>
      <c r="AF741" s="17"/>
      <c r="AG741" s="17"/>
      <c r="AH741" s="17"/>
      <c r="AI741" s="17"/>
      <c r="AJ741" s="319">
        <v>0</v>
      </c>
      <c r="AK741" s="17"/>
      <c r="AL741" s="17"/>
      <c r="AM741" s="319">
        <v>39</v>
      </c>
      <c r="AN741" s="17"/>
      <c r="AO741" s="17"/>
      <c r="AP741" s="17"/>
      <c r="AQ741" s="17"/>
      <c r="AR741" s="472"/>
      <c r="AS741" s="17"/>
      <c r="AT741" s="17"/>
      <c r="AU741" s="17"/>
      <c r="AV741" s="17"/>
      <c r="AW741" s="17"/>
      <c r="AX741" s="319">
        <v>39</v>
      </c>
      <c r="AY741" s="17"/>
      <c r="AZ741" s="17"/>
      <c r="BA741" s="17"/>
      <c r="BB741" s="17"/>
      <c r="BC741" s="17"/>
      <c r="BD741" s="319">
        <v>121</v>
      </c>
      <c r="BE741" s="17"/>
      <c r="BF741" s="17"/>
      <c r="BG741" s="17"/>
      <c r="BH741" s="17"/>
      <c r="BI741" s="17"/>
      <c r="BJ741" s="17"/>
      <c r="BK741" s="17"/>
      <c r="BL741" s="17"/>
      <c r="BM741" s="319">
        <v>16</v>
      </c>
      <c r="BN741" s="472"/>
      <c r="BO741" s="17"/>
      <c r="BP741" s="217"/>
      <c r="BQ741" s="17"/>
      <c r="BR741" s="17"/>
      <c r="BS741" s="319">
        <v>43</v>
      </c>
      <c r="BT741" s="17"/>
      <c r="BU741" s="17"/>
      <c r="BV741" s="17"/>
      <c r="BW741" s="17"/>
      <c r="BX741" s="17"/>
      <c r="BY741" s="17"/>
      <c r="BZ741" s="17"/>
      <c r="CA741" s="17"/>
      <c r="CB741" s="17"/>
      <c r="CC741" s="472"/>
      <c r="CD741" s="17"/>
      <c r="CE741" s="17"/>
      <c r="CF741" s="319">
        <v>43</v>
      </c>
      <c r="CG741" s="17"/>
      <c r="CH741" s="17"/>
      <c r="CI741" s="17"/>
      <c r="CJ741" s="17"/>
      <c r="CK741" s="17"/>
      <c r="CL741" s="17"/>
      <c r="CM741" s="17"/>
      <c r="CN741" s="17"/>
      <c r="CO741" s="17"/>
      <c r="CP741" s="17"/>
      <c r="CQ741" s="17"/>
      <c r="CR741" s="17"/>
      <c r="CS741" s="17"/>
      <c r="CT741" s="319">
        <v>19</v>
      </c>
      <c r="CU741" s="472"/>
      <c r="CV741" s="17"/>
      <c r="CW741" s="17"/>
      <c r="CX741" s="17"/>
      <c r="CY741" s="17"/>
      <c r="CZ741" s="319">
        <v>49</v>
      </c>
      <c r="DA741" s="17"/>
      <c r="DB741" s="17"/>
      <c r="DC741" s="17"/>
      <c r="DD741" s="17"/>
      <c r="DE741" s="17"/>
      <c r="DF741" s="17"/>
      <c r="DG741" s="319">
        <f>AM741+BS741+B741+O741+X741+AC741+AJ741+BD741+CF741+AX741+BM741+CT741+CZ741</f>
        <v>487</v>
      </c>
      <c r="DH741" s="319">
        <v>11</v>
      </c>
      <c r="DI741" s="397">
        <v>11</v>
      </c>
      <c r="DJ741" s="397">
        <v>0</v>
      </c>
      <c r="DK741" s="397">
        <v>0</v>
      </c>
      <c r="DL741" s="319">
        <v>13</v>
      </c>
      <c r="DM741" s="445">
        <v>13</v>
      </c>
      <c r="DN741" s="473">
        <v>0</v>
      </c>
      <c r="DO741" s="17"/>
      <c r="DP741" s="17"/>
    </row>
    <row r="742" spans="1:125" s="6" customFormat="1" ht="16.5" customHeight="1">
      <c r="A742" s="264" t="s">
        <v>90</v>
      </c>
      <c r="B742" s="319">
        <v>126</v>
      </c>
      <c r="C742" s="17"/>
      <c r="D742" s="17"/>
      <c r="E742" s="17"/>
      <c r="F742" s="17"/>
      <c r="G742" s="17"/>
      <c r="H742" s="17"/>
      <c r="I742" s="17"/>
      <c r="J742" s="17"/>
      <c r="K742" s="17"/>
      <c r="L742" s="17"/>
      <c r="M742" s="17"/>
      <c r="N742" s="17"/>
      <c r="O742" s="319">
        <v>60</v>
      </c>
      <c r="P742" s="17"/>
      <c r="Q742" s="17"/>
      <c r="R742" s="17"/>
      <c r="S742" s="17"/>
      <c r="T742" s="17"/>
      <c r="U742" s="17"/>
      <c r="V742" s="17"/>
      <c r="W742" s="17"/>
      <c r="X742" s="319">
        <v>30</v>
      </c>
      <c r="Y742" s="17"/>
      <c r="Z742" s="17"/>
      <c r="AA742" s="17"/>
      <c r="AB742" s="17"/>
      <c r="AC742" s="319">
        <v>41</v>
      </c>
      <c r="AD742" s="472"/>
      <c r="AE742" s="17"/>
      <c r="AF742" s="17"/>
      <c r="AG742" s="17"/>
      <c r="AH742" s="17"/>
      <c r="AI742" s="17"/>
      <c r="AJ742" s="319">
        <v>0</v>
      </c>
      <c r="AK742" s="17"/>
      <c r="AL742" s="17"/>
      <c r="AM742" s="319">
        <v>111</v>
      </c>
      <c r="AN742" s="17"/>
      <c r="AO742" s="17"/>
      <c r="AP742" s="17"/>
      <c r="AQ742" s="17"/>
      <c r="AR742" s="472"/>
      <c r="AS742" s="17"/>
      <c r="AT742" s="17"/>
      <c r="AU742" s="17"/>
      <c r="AV742" s="17"/>
      <c r="AW742" s="17"/>
      <c r="AX742" s="319">
        <v>106</v>
      </c>
      <c r="AY742" s="17"/>
      <c r="AZ742" s="17"/>
      <c r="BA742" s="17"/>
      <c r="BB742" s="17"/>
      <c r="BC742" s="17"/>
      <c r="BD742" s="319">
        <v>218</v>
      </c>
      <c r="BE742" s="17"/>
      <c r="BF742" s="17"/>
      <c r="BG742" s="17"/>
      <c r="BH742" s="17"/>
      <c r="BI742" s="17"/>
      <c r="BJ742" s="17"/>
      <c r="BK742" s="17"/>
      <c r="BL742" s="17"/>
      <c r="BM742" s="319">
        <v>44</v>
      </c>
      <c r="BN742" s="472"/>
      <c r="BO742" s="17"/>
      <c r="BP742" s="217"/>
      <c r="BQ742" s="17"/>
      <c r="BR742" s="17"/>
      <c r="BS742" s="319">
        <v>40</v>
      </c>
      <c r="BT742" s="17"/>
      <c r="BU742" s="17"/>
      <c r="BV742" s="17"/>
      <c r="BW742" s="17"/>
      <c r="BX742" s="17"/>
      <c r="BY742" s="17"/>
      <c r="BZ742" s="17"/>
      <c r="CA742" s="17"/>
      <c r="CB742" s="17"/>
      <c r="CC742" s="472"/>
      <c r="CD742" s="17"/>
      <c r="CE742" s="17"/>
      <c r="CF742" s="319">
        <v>120</v>
      </c>
      <c r="CG742" s="17"/>
      <c r="CH742" s="17"/>
      <c r="CI742" s="17"/>
      <c r="CJ742" s="17"/>
      <c r="CK742" s="17"/>
      <c r="CL742" s="17"/>
      <c r="CM742" s="17"/>
      <c r="CN742" s="17"/>
      <c r="CO742" s="17"/>
      <c r="CP742" s="17"/>
      <c r="CQ742" s="17"/>
      <c r="CR742" s="17"/>
      <c r="CS742" s="17"/>
      <c r="CT742" s="319">
        <v>62</v>
      </c>
      <c r="CU742" s="472"/>
      <c r="CV742" s="17"/>
      <c r="CW742" s="17"/>
      <c r="CX742" s="17"/>
      <c r="CY742" s="17"/>
      <c r="CZ742" s="319">
        <v>77</v>
      </c>
      <c r="DA742" s="17"/>
      <c r="DB742" s="17"/>
      <c r="DC742" s="17"/>
      <c r="DD742" s="17"/>
      <c r="DE742" s="17"/>
      <c r="DF742" s="17"/>
      <c r="DG742" s="319">
        <f>AM742+BS742+B742+O742+X742+AC742+AJ742+BD742+CF742+AX742+BM742+CT742+CZ742</f>
        <v>1035</v>
      </c>
      <c r="DH742" s="319">
        <v>28</v>
      </c>
      <c r="DI742" s="397">
        <v>19</v>
      </c>
      <c r="DJ742" s="397">
        <v>0</v>
      </c>
      <c r="DK742" s="397">
        <v>9</v>
      </c>
      <c r="DL742" s="319">
        <v>26</v>
      </c>
      <c r="DM742" s="445">
        <v>26</v>
      </c>
      <c r="DN742" s="473">
        <v>0</v>
      </c>
      <c r="DO742" s="17"/>
      <c r="DP742" s="17"/>
    </row>
    <row r="743" spans="1:125" s="6" customFormat="1" ht="16.5" customHeight="1">
      <c r="A743" s="265" t="s">
        <v>88</v>
      </c>
      <c r="B743" s="416">
        <v>239</v>
      </c>
      <c r="C743" s="96"/>
      <c r="D743" s="96"/>
      <c r="E743" s="96"/>
      <c r="F743" s="96"/>
      <c r="G743" s="96"/>
      <c r="H743" s="96"/>
      <c r="I743" s="96"/>
      <c r="J743" s="96"/>
      <c r="K743" s="96"/>
      <c r="L743" s="96"/>
      <c r="M743" s="96"/>
      <c r="N743" s="96"/>
      <c r="O743" s="416">
        <v>51</v>
      </c>
      <c r="P743" s="96"/>
      <c r="Q743" s="96"/>
      <c r="R743" s="96"/>
      <c r="S743" s="96"/>
      <c r="T743" s="96"/>
      <c r="U743" s="96"/>
      <c r="V743" s="96"/>
      <c r="W743" s="96"/>
      <c r="X743" s="416">
        <v>58</v>
      </c>
      <c r="Y743" s="96"/>
      <c r="Z743" s="96"/>
      <c r="AA743" s="96"/>
      <c r="AB743" s="96"/>
      <c r="AC743" s="416">
        <v>40</v>
      </c>
      <c r="AD743" s="474"/>
      <c r="AE743" s="96"/>
      <c r="AF743" s="96"/>
      <c r="AG743" s="96"/>
      <c r="AH743" s="96"/>
      <c r="AI743" s="96"/>
      <c r="AJ743" s="416">
        <v>10</v>
      </c>
      <c r="AK743" s="96"/>
      <c r="AL743" s="96"/>
      <c r="AM743" s="416">
        <v>111</v>
      </c>
      <c r="AN743" s="96"/>
      <c r="AO743" s="96"/>
      <c r="AP743" s="96"/>
      <c r="AQ743" s="96"/>
      <c r="AR743" s="474"/>
      <c r="AS743" s="96"/>
      <c r="AT743" s="96"/>
      <c r="AU743" s="96"/>
      <c r="AV743" s="96"/>
      <c r="AW743" s="96"/>
      <c r="AX743" s="416">
        <v>174</v>
      </c>
      <c r="AY743" s="96"/>
      <c r="AZ743" s="96"/>
      <c r="BA743" s="96"/>
      <c r="BB743" s="96"/>
      <c r="BC743" s="96"/>
      <c r="BD743" s="416">
        <v>324</v>
      </c>
      <c r="BE743" s="96"/>
      <c r="BF743" s="96"/>
      <c r="BG743" s="96"/>
      <c r="BH743" s="96"/>
      <c r="BI743" s="96"/>
      <c r="BJ743" s="96"/>
      <c r="BK743" s="96"/>
      <c r="BL743" s="96"/>
      <c r="BM743" s="416">
        <v>65</v>
      </c>
      <c r="BN743" s="474"/>
      <c r="BO743" s="96"/>
      <c r="BP743" s="475"/>
      <c r="BQ743" s="96"/>
      <c r="BR743" s="96"/>
      <c r="BS743" s="416">
        <v>125</v>
      </c>
      <c r="BT743" s="96"/>
      <c r="BU743" s="96"/>
      <c r="BV743" s="96"/>
      <c r="BW743" s="96"/>
      <c r="BX743" s="96"/>
      <c r="BY743" s="96"/>
      <c r="BZ743" s="96"/>
      <c r="CA743" s="96"/>
      <c r="CB743" s="96"/>
      <c r="CC743" s="474"/>
      <c r="CD743" s="96"/>
      <c r="CE743" s="96"/>
      <c r="CF743" s="416">
        <v>69</v>
      </c>
      <c r="CG743" s="96"/>
      <c r="CH743" s="96"/>
      <c r="CI743" s="96"/>
      <c r="CJ743" s="96"/>
      <c r="CK743" s="96"/>
      <c r="CL743" s="96"/>
      <c r="CM743" s="96"/>
      <c r="CN743" s="96"/>
      <c r="CO743" s="96"/>
      <c r="CP743" s="96"/>
      <c r="CQ743" s="96"/>
      <c r="CR743" s="96"/>
      <c r="CS743" s="96"/>
      <c r="CT743" s="416">
        <v>82</v>
      </c>
      <c r="CU743" s="474"/>
      <c r="CV743" s="96"/>
      <c r="CW743" s="96"/>
      <c r="CX743" s="96"/>
      <c r="CY743" s="96"/>
      <c r="CZ743" s="416">
        <v>142</v>
      </c>
      <c r="DA743" s="96"/>
      <c r="DB743" s="96"/>
      <c r="DC743" s="96"/>
      <c r="DD743" s="96"/>
      <c r="DE743" s="96"/>
      <c r="DF743" s="96"/>
      <c r="DG743" s="416">
        <f>AM743+BS743+B743+O743+X743+AC743+AJ743+BD743+CF743+AX743+BM743+CT743+CZ743</f>
        <v>1490</v>
      </c>
      <c r="DH743" s="416">
        <v>0</v>
      </c>
      <c r="DI743" s="476">
        <v>0</v>
      </c>
      <c r="DJ743" s="476">
        <v>0</v>
      </c>
      <c r="DK743" s="476">
        <v>0</v>
      </c>
      <c r="DL743" s="416">
        <v>0</v>
      </c>
      <c r="DM743" s="477">
        <v>0</v>
      </c>
      <c r="DN743" s="478">
        <v>0</v>
      </c>
      <c r="DO743" s="17"/>
      <c r="DP743" s="17"/>
    </row>
    <row r="744" spans="1:125" ht="16.5" customHeight="1">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c r="BQ744" s="16"/>
      <c r="BR744" s="16"/>
      <c r="BS744" s="16"/>
      <c r="BT744" s="16"/>
      <c r="BU744" s="16"/>
      <c r="BV744" s="16"/>
      <c r="BW744" s="16"/>
      <c r="BX744" s="16"/>
      <c r="BY744" s="16"/>
      <c r="BZ744" s="16"/>
      <c r="CA744" s="16"/>
      <c r="CB744" s="16"/>
      <c r="CC744" s="16"/>
      <c r="CD744" s="16"/>
      <c r="CE744" s="16"/>
      <c r="CF744" s="16"/>
      <c r="CG744" s="16"/>
      <c r="CH744" s="16"/>
      <c r="CI744" s="16"/>
      <c r="CJ744" s="16"/>
      <c r="CK744" s="16"/>
      <c r="CL744" s="16"/>
      <c r="CM744" s="16"/>
      <c r="CN744" s="16"/>
      <c r="CO744" s="16"/>
      <c r="CP744" s="16"/>
      <c r="CQ744" s="16"/>
      <c r="CR744" s="16"/>
      <c r="CS744" s="16"/>
      <c r="CT744" s="16"/>
      <c r="CU744" s="16"/>
      <c r="CV744" s="16"/>
      <c r="CW744" s="16"/>
      <c r="CX744" s="16"/>
      <c r="CY744" s="16"/>
      <c r="CZ744" s="16"/>
      <c r="DA744" s="16"/>
      <c r="DB744" s="16"/>
      <c r="DC744" s="16"/>
      <c r="DD744" s="16"/>
      <c r="DE744" s="16"/>
      <c r="DF744" s="16"/>
      <c r="DG744" s="16"/>
      <c r="DH744" s="16"/>
      <c r="DI744" s="16"/>
      <c r="DJ744" s="16"/>
      <c r="DK744" s="16"/>
      <c r="DL744" s="16"/>
      <c r="DM744" s="16"/>
      <c r="DN744" s="16"/>
    </row>
    <row r="745" spans="1:125" s="6" customFormat="1" ht="16.5" customHeight="1">
      <c r="A745" s="8" t="s">
        <v>638</v>
      </c>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213"/>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c r="BN745" s="17"/>
      <c r="BO745" s="17"/>
      <c r="BP745" s="17"/>
      <c r="BQ745" s="17"/>
      <c r="BR745" s="17"/>
      <c r="BS745" s="17"/>
      <c r="BT745" s="17"/>
      <c r="BU745" s="17"/>
      <c r="BV745" s="17"/>
      <c r="BW745" s="17"/>
      <c r="BX745" s="17"/>
      <c r="BY745" s="17"/>
      <c r="BZ745" s="17"/>
      <c r="CA745" s="17"/>
      <c r="CB745" s="17"/>
      <c r="CC745" s="17"/>
      <c r="CD745" s="17"/>
      <c r="CE745" s="17"/>
      <c r="CF745" s="17"/>
      <c r="CG745" s="17"/>
      <c r="CH745" s="17"/>
      <c r="CI745" s="17"/>
      <c r="CJ745" s="17"/>
      <c r="CK745" s="17"/>
      <c r="CL745" s="17"/>
      <c r="CM745" s="17"/>
      <c r="CN745" s="17"/>
      <c r="CO745" s="17"/>
      <c r="CP745" s="17"/>
      <c r="CQ745" s="17"/>
      <c r="CR745" s="17"/>
      <c r="CS745" s="17"/>
      <c r="CT745" s="17"/>
      <c r="CU745" s="17"/>
      <c r="CV745" s="17"/>
      <c r="CW745" s="17"/>
      <c r="CX745" s="17"/>
      <c r="CY745" s="17"/>
      <c r="CZ745" s="17"/>
      <c r="DA745" s="17"/>
      <c r="DB745" s="17"/>
      <c r="DC745" s="17"/>
      <c r="DD745" s="17"/>
      <c r="DE745" s="17"/>
      <c r="DF745" s="17"/>
      <c r="DG745" s="17"/>
      <c r="DH745" s="17"/>
      <c r="DI745" s="17"/>
      <c r="DJ745" s="17"/>
      <c r="DK745" s="17"/>
      <c r="DL745" s="17"/>
      <c r="DM745" s="17"/>
      <c r="DN745" s="17"/>
    </row>
    <row r="746" spans="1:125" ht="16.5" customHeight="1">
      <c r="A746" s="276" t="s">
        <v>556</v>
      </c>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30"/>
      <c r="AO746" s="16"/>
      <c r="AP746" s="30"/>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c r="BQ746" s="16"/>
      <c r="BR746" s="16"/>
      <c r="BS746" s="16"/>
      <c r="BT746" s="16"/>
      <c r="BU746" s="16"/>
      <c r="BV746" s="16"/>
      <c r="BW746" s="16"/>
      <c r="BX746" s="16"/>
      <c r="BY746" s="16"/>
      <c r="BZ746" s="16"/>
      <c r="CA746" s="16"/>
      <c r="CB746" s="16"/>
      <c r="CC746" s="16"/>
      <c r="CD746" s="16"/>
      <c r="CE746" s="16"/>
      <c r="CF746" s="16"/>
      <c r="CG746" s="16"/>
      <c r="CH746" s="16"/>
      <c r="CI746" s="16"/>
      <c r="CJ746" s="16"/>
      <c r="CK746" s="16"/>
      <c r="CL746" s="16"/>
      <c r="CM746" s="16"/>
      <c r="CN746" s="16"/>
      <c r="CO746" s="16"/>
      <c r="CP746" s="16"/>
      <c r="CQ746" s="16"/>
      <c r="CR746" s="16"/>
      <c r="CS746" s="16"/>
      <c r="CT746" s="16"/>
      <c r="CU746" s="16"/>
      <c r="CV746" s="16"/>
      <c r="CW746" s="16"/>
      <c r="CX746" s="16"/>
      <c r="CY746" s="16"/>
      <c r="CZ746" s="16"/>
      <c r="DA746" s="16"/>
      <c r="DB746" s="16"/>
      <c r="DC746" s="16"/>
      <c r="DD746" s="16"/>
      <c r="DE746" s="16"/>
      <c r="DF746" s="16"/>
      <c r="DG746" s="16"/>
      <c r="DH746" s="16"/>
      <c r="DI746" s="16"/>
      <c r="DJ746" s="16"/>
      <c r="DK746" s="16"/>
      <c r="DL746" s="16"/>
      <c r="DM746" s="16"/>
      <c r="DN746" s="16"/>
    </row>
    <row r="747" spans="1:125" ht="16.5" customHeight="1">
      <c r="A747" s="275" t="s">
        <v>640</v>
      </c>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16"/>
      <c r="BR747" s="16"/>
      <c r="BS747" s="16"/>
      <c r="BT747" s="16"/>
      <c r="BU747" s="16"/>
      <c r="BV747" s="16"/>
      <c r="BW747" s="16"/>
      <c r="BX747" s="16"/>
      <c r="BY747" s="16"/>
      <c r="BZ747" s="16"/>
      <c r="CA747" s="16"/>
      <c r="CB747" s="16"/>
      <c r="CC747" s="16"/>
      <c r="CD747" s="16"/>
      <c r="CE747" s="16"/>
      <c r="CF747" s="16"/>
      <c r="CG747" s="16"/>
      <c r="CH747" s="16"/>
      <c r="CI747" s="16"/>
      <c r="CJ747" s="16"/>
      <c r="CK747" s="16"/>
      <c r="CL747" s="16"/>
      <c r="CM747" s="16"/>
      <c r="CN747" s="16"/>
      <c r="CO747" s="16"/>
      <c r="CP747" s="16"/>
      <c r="CQ747" s="16"/>
      <c r="CR747" s="16"/>
      <c r="CS747" s="16"/>
      <c r="CT747" s="16"/>
      <c r="CU747" s="16"/>
      <c r="CV747" s="16"/>
      <c r="CW747" s="16"/>
      <c r="CX747" s="16"/>
      <c r="CY747" s="16"/>
      <c r="CZ747" s="16"/>
      <c r="DA747" s="16"/>
      <c r="DB747" s="16"/>
      <c r="DC747" s="16"/>
      <c r="DD747" s="16"/>
      <c r="DE747" s="16"/>
      <c r="DF747" s="16"/>
      <c r="DG747" s="16"/>
      <c r="DH747" s="16"/>
      <c r="DI747" s="16"/>
      <c r="DJ747" s="16"/>
      <c r="DK747" s="16"/>
      <c r="DL747" s="16"/>
      <c r="DM747" s="16"/>
      <c r="DN747" s="16"/>
    </row>
    <row r="748" spans="1:125" s="7" customFormat="1" ht="25.15" customHeight="1">
      <c r="A748" s="142"/>
      <c r="B748" s="246" t="s">
        <v>568</v>
      </c>
      <c r="C748" s="236" t="s">
        <v>384</v>
      </c>
      <c r="D748" s="236" t="s">
        <v>392</v>
      </c>
      <c r="E748" s="236" t="s">
        <v>385</v>
      </c>
      <c r="F748" s="236" t="s">
        <v>393</v>
      </c>
      <c r="G748" s="236" t="s">
        <v>386</v>
      </c>
      <c r="H748" s="236" t="s">
        <v>387</v>
      </c>
      <c r="I748" s="236" t="s">
        <v>388</v>
      </c>
      <c r="J748" s="236" t="s">
        <v>394</v>
      </c>
      <c r="K748" s="236" t="s">
        <v>395</v>
      </c>
      <c r="L748" s="236" t="s">
        <v>389</v>
      </c>
      <c r="M748" s="236" t="s">
        <v>390</v>
      </c>
      <c r="N748" s="236" t="s">
        <v>391</v>
      </c>
      <c r="O748" s="246" t="s">
        <v>569</v>
      </c>
      <c r="P748" s="236" t="s">
        <v>319</v>
      </c>
      <c r="Q748" s="236" t="s">
        <v>323</v>
      </c>
      <c r="R748" s="236" t="s">
        <v>324</v>
      </c>
      <c r="S748" s="236" t="s">
        <v>320</v>
      </c>
      <c r="T748" s="236" t="s">
        <v>325</v>
      </c>
      <c r="U748" s="236" t="s">
        <v>321</v>
      </c>
      <c r="V748" s="236" t="s">
        <v>322</v>
      </c>
      <c r="W748" s="236" t="s">
        <v>326</v>
      </c>
      <c r="X748" s="246" t="s">
        <v>354</v>
      </c>
      <c r="Y748" s="236" t="s">
        <v>355</v>
      </c>
      <c r="Z748" s="236" t="s">
        <v>356</v>
      </c>
      <c r="AA748" s="236" t="s">
        <v>357</v>
      </c>
      <c r="AB748" s="236" t="s">
        <v>358</v>
      </c>
      <c r="AC748" s="246" t="s">
        <v>496</v>
      </c>
      <c r="AD748" s="236" t="s">
        <v>313</v>
      </c>
      <c r="AE748" s="236" t="s">
        <v>314</v>
      </c>
      <c r="AF748" s="236" t="s">
        <v>315</v>
      </c>
      <c r="AG748" s="236" t="s">
        <v>316</v>
      </c>
      <c r="AH748" s="236" t="s">
        <v>317</v>
      </c>
      <c r="AI748" s="236" t="s">
        <v>318</v>
      </c>
      <c r="AJ748" s="246" t="s">
        <v>402</v>
      </c>
      <c r="AK748" s="236" t="s">
        <v>403</v>
      </c>
      <c r="AL748" s="236" t="s">
        <v>404</v>
      </c>
      <c r="AM748" s="246" t="s">
        <v>566</v>
      </c>
      <c r="AN748" s="236" t="s">
        <v>344</v>
      </c>
      <c r="AO748" s="236" t="s">
        <v>345</v>
      </c>
      <c r="AP748" s="236" t="s">
        <v>346</v>
      </c>
      <c r="AQ748" s="236" t="s">
        <v>347</v>
      </c>
      <c r="AR748" s="236" t="s">
        <v>338</v>
      </c>
      <c r="AS748" s="236" t="s">
        <v>339</v>
      </c>
      <c r="AT748" s="236" t="s">
        <v>340</v>
      </c>
      <c r="AU748" s="236" t="s">
        <v>342</v>
      </c>
      <c r="AV748" s="236" t="s">
        <v>343</v>
      </c>
      <c r="AW748" s="236" t="s">
        <v>341</v>
      </c>
      <c r="AX748" s="246" t="s">
        <v>567</v>
      </c>
      <c r="AY748" s="236" t="s">
        <v>335</v>
      </c>
      <c r="AZ748" s="236" t="s">
        <v>333</v>
      </c>
      <c r="BA748" s="236" t="s">
        <v>336</v>
      </c>
      <c r="BB748" s="236" t="s">
        <v>334</v>
      </c>
      <c r="BC748" s="236" t="s">
        <v>337</v>
      </c>
      <c r="BD748" s="247" t="s">
        <v>497</v>
      </c>
      <c r="BE748" s="236" t="s">
        <v>305</v>
      </c>
      <c r="BF748" s="236" t="s">
        <v>306</v>
      </c>
      <c r="BG748" s="236" t="s">
        <v>307</v>
      </c>
      <c r="BH748" s="236" t="s">
        <v>308</v>
      </c>
      <c r="BI748" s="236" t="s">
        <v>309</v>
      </c>
      <c r="BJ748" s="236" t="s">
        <v>310</v>
      </c>
      <c r="BK748" s="236" t="s">
        <v>311</v>
      </c>
      <c r="BL748" s="236" t="s">
        <v>312</v>
      </c>
      <c r="BM748" s="246" t="s">
        <v>327</v>
      </c>
      <c r="BN748" s="236" t="s">
        <v>330</v>
      </c>
      <c r="BO748" s="236" t="s">
        <v>328</v>
      </c>
      <c r="BP748" s="236" t="s">
        <v>331</v>
      </c>
      <c r="BQ748" s="236" t="s">
        <v>332</v>
      </c>
      <c r="BR748" s="236" t="s">
        <v>329</v>
      </c>
      <c r="BS748" s="246" t="s">
        <v>564</v>
      </c>
      <c r="BT748" s="236" t="s">
        <v>364</v>
      </c>
      <c r="BU748" s="236" t="s">
        <v>365</v>
      </c>
      <c r="BV748" s="236" t="s">
        <v>368</v>
      </c>
      <c r="BW748" s="236" t="s">
        <v>369</v>
      </c>
      <c r="BX748" s="236" t="s">
        <v>359</v>
      </c>
      <c r="BY748" s="236" t="s">
        <v>360</v>
      </c>
      <c r="BZ748" s="236" t="s">
        <v>361</v>
      </c>
      <c r="CA748" s="236" t="s">
        <v>362</v>
      </c>
      <c r="CB748" s="236" t="s">
        <v>363</v>
      </c>
      <c r="CC748" s="236" t="s">
        <v>366</v>
      </c>
      <c r="CD748" s="236" t="s">
        <v>367</v>
      </c>
      <c r="CE748" s="236" t="s">
        <v>370</v>
      </c>
      <c r="CF748" s="246" t="s">
        <v>565</v>
      </c>
      <c r="CG748" s="236" t="s">
        <v>371</v>
      </c>
      <c r="CH748" s="236" t="s">
        <v>379</v>
      </c>
      <c r="CI748" s="236" t="s">
        <v>372</v>
      </c>
      <c r="CJ748" s="236" t="s">
        <v>380</v>
      </c>
      <c r="CK748" s="236" t="s">
        <v>373</v>
      </c>
      <c r="CL748" s="236" t="s">
        <v>374</v>
      </c>
      <c r="CM748" s="236" t="s">
        <v>381</v>
      </c>
      <c r="CN748" s="236" t="s">
        <v>375</v>
      </c>
      <c r="CO748" s="236" t="s">
        <v>382</v>
      </c>
      <c r="CP748" s="236" t="s">
        <v>376</v>
      </c>
      <c r="CQ748" s="236" t="s">
        <v>383</v>
      </c>
      <c r="CR748" s="236" t="s">
        <v>377</v>
      </c>
      <c r="CS748" s="236" t="s">
        <v>378</v>
      </c>
      <c r="CT748" s="246" t="s">
        <v>348</v>
      </c>
      <c r="CU748" s="236" t="s">
        <v>349</v>
      </c>
      <c r="CV748" s="236" t="s">
        <v>350</v>
      </c>
      <c r="CW748" s="236" t="s">
        <v>351</v>
      </c>
      <c r="CX748" s="236" t="s">
        <v>352</v>
      </c>
      <c r="CY748" s="236" t="s">
        <v>353</v>
      </c>
      <c r="CZ748" s="246" t="s">
        <v>498</v>
      </c>
      <c r="DA748" s="236" t="s">
        <v>396</v>
      </c>
      <c r="DB748" s="236" t="s">
        <v>397</v>
      </c>
      <c r="DC748" s="236" t="s">
        <v>398</v>
      </c>
      <c r="DD748" s="236" t="s">
        <v>399</v>
      </c>
      <c r="DE748" s="236" t="s">
        <v>400</v>
      </c>
      <c r="DF748" s="236" t="s">
        <v>401</v>
      </c>
      <c r="DG748" s="246" t="s">
        <v>405</v>
      </c>
      <c r="DH748" s="246" t="s">
        <v>406</v>
      </c>
      <c r="DI748" s="236" t="s">
        <v>407</v>
      </c>
      <c r="DJ748" s="236" t="s">
        <v>408</v>
      </c>
      <c r="DK748" s="236" t="s">
        <v>409</v>
      </c>
      <c r="DL748" s="246" t="s">
        <v>410</v>
      </c>
      <c r="DM748" s="236" t="s">
        <v>411</v>
      </c>
      <c r="DN748" s="239" t="s">
        <v>412</v>
      </c>
      <c r="DO748" s="23"/>
      <c r="DP748" s="23"/>
      <c r="DQ748" s="23"/>
      <c r="DR748" s="23"/>
      <c r="DS748" s="23"/>
      <c r="DT748" s="23"/>
    </row>
    <row r="749" spans="1:125" ht="16.5" customHeight="1">
      <c r="A749" s="199" t="s">
        <v>75</v>
      </c>
      <c r="B749" s="305"/>
      <c r="C749" s="306"/>
      <c r="D749" s="306"/>
      <c r="E749" s="306"/>
      <c r="F749" s="306"/>
      <c r="G749" s="306"/>
      <c r="H749" s="306"/>
      <c r="I749" s="306"/>
      <c r="J749" s="306"/>
      <c r="K749" s="306"/>
      <c r="L749" s="306"/>
      <c r="M749" s="306"/>
      <c r="N749" s="306"/>
      <c r="O749" s="305"/>
      <c r="P749" s="306"/>
      <c r="Q749" s="306"/>
      <c r="R749" s="306"/>
      <c r="S749" s="306"/>
      <c r="T749" s="306"/>
      <c r="U749" s="306"/>
      <c r="V749" s="306"/>
      <c r="W749" s="306"/>
      <c r="X749" s="305"/>
      <c r="Y749" s="306"/>
      <c r="Z749" s="306"/>
      <c r="AA749" s="306"/>
      <c r="AB749" s="306"/>
      <c r="AC749" s="305"/>
      <c r="AD749" s="306"/>
      <c r="AE749" s="306"/>
      <c r="AF749" s="306"/>
      <c r="AG749" s="306"/>
      <c r="AH749" s="306"/>
      <c r="AI749" s="306"/>
      <c r="AJ749" s="305"/>
      <c r="AK749" s="306"/>
      <c r="AL749" s="306"/>
      <c r="AM749" s="305"/>
      <c r="AN749" s="306"/>
      <c r="AO749" s="306"/>
      <c r="AP749" s="306"/>
      <c r="AQ749" s="306"/>
      <c r="AR749" s="306"/>
      <c r="AS749" s="306"/>
      <c r="AT749" s="306"/>
      <c r="AU749" s="306"/>
      <c r="AV749" s="306"/>
      <c r="AW749" s="306"/>
      <c r="AX749" s="305"/>
      <c r="AY749" s="307"/>
      <c r="AZ749" s="307"/>
      <c r="BA749" s="307"/>
      <c r="BB749" s="307"/>
      <c r="BC749" s="307"/>
      <c r="BD749" s="305"/>
      <c r="BE749" s="306"/>
      <c r="BF749" s="306"/>
      <c r="BG749" s="306"/>
      <c r="BH749" s="306"/>
      <c r="BI749" s="306"/>
      <c r="BJ749" s="306"/>
      <c r="BK749" s="306"/>
      <c r="BL749" s="306"/>
      <c r="BM749" s="305"/>
      <c r="BN749" s="306"/>
      <c r="BO749" s="306"/>
      <c r="BP749" s="306"/>
      <c r="BQ749" s="306"/>
      <c r="BR749" s="306"/>
      <c r="BS749" s="305"/>
      <c r="BT749" s="307"/>
      <c r="BU749" s="307"/>
      <c r="BV749" s="306"/>
      <c r="BW749" s="306"/>
      <c r="BX749" s="306"/>
      <c r="BY749" s="306"/>
      <c r="BZ749" s="306"/>
      <c r="CA749" s="306"/>
      <c r="CB749" s="306"/>
      <c r="CC749" s="307"/>
      <c r="CD749" s="307"/>
      <c r="CE749" s="306"/>
      <c r="CF749" s="305"/>
      <c r="CG749" s="307"/>
      <c r="CH749" s="306"/>
      <c r="CI749" s="307"/>
      <c r="CJ749" s="306"/>
      <c r="CK749" s="308"/>
      <c r="CL749" s="307"/>
      <c r="CM749" s="306"/>
      <c r="CN749" s="307"/>
      <c r="CO749" s="306"/>
      <c r="CP749" s="307"/>
      <c r="CQ749" s="306"/>
      <c r="CR749" s="307"/>
      <c r="CS749" s="307"/>
      <c r="CT749" s="305"/>
      <c r="CU749" s="307"/>
      <c r="CV749" s="307"/>
      <c r="CW749" s="307"/>
      <c r="CX749" s="307"/>
      <c r="CY749" s="307"/>
      <c r="CZ749" s="305"/>
      <c r="DA749" s="306"/>
      <c r="DB749" s="306"/>
      <c r="DC749" s="306"/>
      <c r="DD749" s="306"/>
      <c r="DE749" s="306"/>
      <c r="DF749" s="306"/>
      <c r="DG749" s="305"/>
      <c r="DH749" s="305"/>
      <c r="DI749" s="307"/>
      <c r="DJ749" s="307"/>
      <c r="DK749" s="307"/>
      <c r="DL749" s="305"/>
      <c r="DM749" s="307"/>
      <c r="DN749" s="309"/>
    </row>
    <row r="750" spans="1:125" ht="16.5" customHeight="1">
      <c r="A750" s="200" t="s">
        <v>222</v>
      </c>
      <c r="B750" s="313">
        <v>5916</v>
      </c>
      <c r="C750" s="303">
        <v>407</v>
      </c>
      <c r="D750" s="303">
        <v>241</v>
      </c>
      <c r="E750" s="303">
        <v>198</v>
      </c>
      <c r="F750" s="303">
        <v>103</v>
      </c>
      <c r="G750" s="303">
        <v>378</v>
      </c>
      <c r="H750" s="303">
        <v>1121</v>
      </c>
      <c r="I750" s="303">
        <v>485</v>
      </c>
      <c r="J750" s="303">
        <v>224</v>
      </c>
      <c r="K750" s="303">
        <v>481</v>
      </c>
      <c r="L750" s="303">
        <v>1469</v>
      </c>
      <c r="M750" s="303">
        <v>279</v>
      </c>
      <c r="N750" s="303">
        <v>530</v>
      </c>
      <c r="O750" s="313">
        <v>1662</v>
      </c>
      <c r="P750" s="303">
        <v>337</v>
      </c>
      <c r="Q750" s="303">
        <v>359</v>
      </c>
      <c r="R750" s="303">
        <v>135</v>
      </c>
      <c r="S750" s="303">
        <v>127</v>
      </c>
      <c r="T750" s="303">
        <v>157</v>
      </c>
      <c r="U750" s="303">
        <v>287</v>
      </c>
      <c r="V750" s="303">
        <v>177</v>
      </c>
      <c r="W750" s="303">
        <v>83</v>
      </c>
      <c r="X750" s="313">
        <v>3022</v>
      </c>
      <c r="Y750" s="303">
        <v>636</v>
      </c>
      <c r="Z750" s="303">
        <v>802</v>
      </c>
      <c r="AA750" s="303">
        <v>885</v>
      </c>
      <c r="AB750" s="303">
        <v>699</v>
      </c>
      <c r="AC750" s="313">
        <v>1729</v>
      </c>
      <c r="AD750" s="303">
        <v>176</v>
      </c>
      <c r="AE750" s="303">
        <v>249</v>
      </c>
      <c r="AF750" s="303">
        <v>130</v>
      </c>
      <c r="AG750" s="303">
        <v>407</v>
      </c>
      <c r="AH750" s="303">
        <v>248</v>
      </c>
      <c r="AI750" s="303">
        <v>519</v>
      </c>
      <c r="AJ750" s="313">
        <v>109</v>
      </c>
      <c r="AK750" s="303">
        <v>32</v>
      </c>
      <c r="AL750" s="303">
        <v>77</v>
      </c>
      <c r="AM750" s="313">
        <v>3916</v>
      </c>
      <c r="AN750" s="303">
        <v>247</v>
      </c>
      <c r="AO750" s="303">
        <v>197</v>
      </c>
      <c r="AP750" s="303">
        <v>376</v>
      </c>
      <c r="AQ750" s="303">
        <v>145</v>
      </c>
      <c r="AR750" s="303">
        <v>602</v>
      </c>
      <c r="AS750" s="303">
        <v>115</v>
      </c>
      <c r="AT750" s="303">
        <v>652</v>
      </c>
      <c r="AU750" s="303">
        <v>738</v>
      </c>
      <c r="AV750" s="303">
        <v>494</v>
      </c>
      <c r="AW750" s="303">
        <v>350</v>
      </c>
      <c r="AX750" s="313">
        <v>6750</v>
      </c>
      <c r="AY750" s="303">
        <v>391</v>
      </c>
      <c r="AZ750" s="303">
        <v>3568</v>
      </c>
      <c r="BA750" s="303">
        <v>717</v>
      </c>
      <c r="BB750" s="303">
        <v>1701</v>
      </c>
      <c r="BC750" s="303">
        <v>373</v>
      </c>
      <c r="BD750" s="313">
        <v>9044</v>
      </c>
      <c r="BE750" s="303">
        <v>1426</v>
      </c>
      <c r="BF750" s="303">
        <v>814</v>
      </c>
      <c r="BG750" s="303">
        <v>1266</v>
      </c>
      <c r="BH750" s="303">
        <v>1172</v>
      </c>
      <c r="BI750" s="303">
        <v>1102</v>
      </c>
      <c r="BJ750" s="303">
        <v>1405</v>
      </c>
      <c r="BK750" s="303">
        <v>1123</v>
      </c>
      <c r="BL750" s="303">
        <v>736</v>
      </c>
      <c r="BM750" s="313">
        <v>2252</v>
      </c>
      <c r="BN750" s="303">
        <v>325</v>
      </c>
      <c r="BO750" s="303">
        <v>406</v>
      </c>
      <c r="BP750" s="303">
        <v>463</v>
      </c>
      <c r="BQ750" s="303">
        <v>186</v>
      </c>
      <c r="BR750" s="303">
        <v>872</v>
      </c>
      <c r="BS750" s="313">
        <v>4274</v>
      </c>
      <c r="BT750" s="348">
        <v>229</v>
      </c>
      <c r="BU750" s="303">
        <v>466</v>
      </c>
      <c r="BV750" s="303">
        <v>157</v>
      </c>
      <c r="BW750" s="303">
        <v>34</v>
      </c>
      <c r="BX750" s="303">
        <v>225</v>
      </c>
      <c r="BY750" s="303">
        <v>1157</v>
      </c>
      <c r="BZ750" s="303">
        <v>346</v>
      </c>
      <c r="CA750" s="303">
        <v>188</v>
      </c>
      <c r="CB750" s="303">
        <v>654</v>
      </c>
      <c r="CC750" s="303">
        <v>277</v>
      </c>
      <c r="CD750" s="303">
        <v>325</v>
      </c>
      <c r="CE750" s="303">
        <v>216</v>
      </c>
      <c r="CF750" s="313">
        <v>5280</v>
      </c>
      <c r="CG750" s="303">
        <v>134</v>
      </c>
      <c r="CH750" s="303">
        <v>348</v>
      </c>
      <c r="CI750" s="303">
        <v>221</v>
      </c>
      <c r="CJ750" s="303">
        <v>264</v>
      </c>
      <c r="CK750" s="303">
        <v>1436</v>
      </c>
      <c r="CL750" s="303">
        <v>170</v>
      </c>
      <c r="CM750" s="303">
        <v>1465</v>
      </c>
      <c r="CN750" s="303">
        <v>108</v>
      </c>
      <c r="CO750" s="303">
        <v>44</v>
      </c>
      <c r="CP750" s="303">
        <v>191</v>
      </c>
      <c r="CQ750" s="303">
        <v>412</v>
      </c>
      <c r="CR750" s="303">
        <v>281</v>
      </c>
      <c r="CS750" s="303">
        <v>206</v>
      </c>
      <c r="CT750" s="313">
        <v>3434</v>
      </c>
      <c r="CU750" s="303">
        <v>1300</v>
      </c>
      <c r="CV750" s="303">
        <v>791</v>
      </c>
      <c r="CW750" s="303">
        <v>360</v>
      </c>
      <c r="CX750" s="303">
        <v>486</v>
      </c>
      <c r="CY750" s="303">
        <v>497</v>
      </c>
      <c r="CZ750" s="313">
        <v>3896</v>
      </c>
      <c r="DA750" s="303">
        <v>114</v>
      </c>
      <c r="DB750" s="303">
        <v>117</v>
      </c>
      <c r="DC750" s="303">
        <v>632</v>
      </c>
      <c r="DD750" s="303">
        <v>1743</v>
      </c>
      <c r="DE750" s="303">
        <v>783</v>
      </c>
      <c r="DF750" s="303">
        <v>507</v>
      </c>
      <c r="DG750" s="313">
        <f>AM750+BS750+B750+O750+X750+AC750+AJ750+BD750+CF750+AX750+BM750+CT750+CZ750</f>
        <v>51284</v>
      </c>
      <c r="DH750" s="313">
        <f>SUM(DI750:DK750)</f>
        <v>860</v>
      </c>
      <c r="DI750" s="303">
        <v>342</v>
      </c>
      <c r="DJ750" s="303">
        <v>419</v>
      </c>
      <c r="DK750" s="303">
        <v>99</v>
      </c>
      <c r="DL750" s="314">
        <f>SUM(DM750:DN750)</f>
        <v>708</v>
      </c>
      <c r="DM750" s="303">
        <v>589</v>
      </c>
      <c r="DN750" s="316">
        <v>119</v>
      </c>
      <c r="DO750" s="97"/>
      <c r="DP750" s="97"/>
      <c r="DQ750" s="97"/>
      <c r="DR750" s="97"/>
      <c r="DS750" s="97"/>
      <c r="DT750" s="97"/>
      <c r="DU750" s="6"/>
    </row>
    <row r="751" spans="1:125" ht="16.5" customHeight="1">
      <c r="A751" s="201" t="s">
        <v>173</v>
      </c>
      <c r="B751" s="313">
        <v>174</v>
      </c>
      <c r="C751" s="303">
        <v>0</v>
      </c>
      <c r="D751" s="303">
        <v>0</v>
      </c>
      <c r="E751" s="303">
        <v>0</v>
      </c>
      <c r="F751" s="303">
        <v>0</v>
      </c>
      <c r="G751" s="303">
        <v>0</v>
      </c>
      <c r="H751" s="303">
        <v>0</v>
      </c>
      <c r="I751" s="303">
        <v>0</v>
      </c>
      <c r="J751" s="303">
        <v>0</v>
      </c>
      <c r="K751" s="303">
        <v>24</v>
      </c>
      <c r="L751" s="303">
        <v>150</v>
      </c>
      <c r="M751" s="303">
        <v>0</v>
      </c>
      <c r="N751" s="303">
        <v>0</v>
      </c>
      <c r="O751" s="313">
        <v>84</v>
      </c>
      <c r="P751" s="303">
        <v>48</v>
      </c>
      <c r="Q751" s="303">
        <v>36</v>
      </c>
      <c r="R751" s="303">
        <v>0</v>
      </c>
      <c r="S751" s="303">
        <v>0</v>
      </c>
      <c r="T751" s="303">
        <v>0</v>
      </c>
      <c r="U751" s="303">
        <v>0</v>
      </c>
      <c r="V751" s="303">
        <v>0</v>
      </c>
      <c r="W751" s="303">
        <v>0</v>
      </c>
      <c r="X751" s="313">
        <v>104</v>
      </c>
      <c r="Y751" s="303">
        <v>0</v>
      </c>
      <c r="Z751" s="303">
        <v>0</v>
      </c>
      <c r="AA751" s="303">
        <v>104</v>
      </c>
      <c r="AB751" s="303">
        <v>0</v>
      </c>
      <c r="AC751" s="313">
        <v>90</v>
      </c>
      <c r="AD751" s="303">
        <v>0</v>
      </c>
      <c r="AE751" s="303">
        <v>0</v>
      </c>
      <c r="AF751" s="303">
        <v>0</v>
      </c>
      <c r="AG751" s="303">
        <v>0</v>
      </c>
      <c r="AH751" s="303">
        <v>0</v>
      </c>
      <c r="AI751" s="303">
        <v>90</v>
      </c>
      <c r="AJ751" s="313">
        <v>4</v>
      </c>
      <c r="AK751" s="303">
        <v>4</v>
      </c>
      <c r="AL751" s="303">
        <v>0</v>
      </c>
      <c r="AM751" s="313">
        <v>218</v>
      </c>
      <c r="AN751" s="303">
        <v>0</v>
      </c>
      <c r="AO751" s="303">
        <v>0</v>
      </c>
      <c r="AP751" s="303">
        <v>41</v>
      </c>
      <c r="AQ751" s="303">
        <v>0</v>
      </c>
      <c r="AR751" s="303">
        <v>119</v>
      </c>
      <c r="AS751" s="303">
        <v>0</v>
      </c>
      <c r="AT751" s="303">
        <v>0</v>
      </c>
      <c r="AU751" s="303">
        <v>58</v>
      </c>
      <c r="AV751" s="303">
        <v>0</v>
      </c>
      <c r="AW751" s="303">
        <v>0</v>
      </c>
      <c r="AX751" s="313">
        <v>213</v>
      </c>
      <c r="AY751" s="303">
        <v>0</v>
      </c>
      <c r="AZ751" s="303">
        <v>163</v>
      </c>
      <c r="BA751" s="303">
        <v>0</v>
      </c>
      <c r="BB751" s="303">
        <v>0</v>
      </c>
      <c r="BC751" s="303">
        <v>50</v>
      </c>
      <c r="BD751" s="313">
        <v>430</v>
      </c>
      <c r="BE751" s="303">
        <v>430</v>
      </c>
      <c r="BF751" s="303">
        <v>0</v>
      </c>
      <c r="BG751" s="303">
        <v>0</v>
      </c>
      <c r="BH751" s="303">
        <v>0</v>
      </c>
      <c r="BI751" s="303">
        <v>0</v>
      </c>
      <c r="BJ751" s="303">
        <v>0</v>
      </c>
      <c r="BK751" s="303">
        <v>0</v>
      </c>
      <c r="BL751" s="303">
        <v>0</v>
      </c>
      <c r="BM751" s="313">
        <v>113</v>
      </c>
      <c r="BN751" s="303">
        <v>45</v>
      </c>
      <c r="BO751" s="303">
        <v>0</v>
      </c>
      <c r="BP751" s="303">
        <v>0</v>
      </c>
      <c r="BQ751" s="303">
        <v>0</v>
      </c>
      <c r="BR751" s="303">
        <v>68</v>
      </c>
      <c r="BS751" s="313">
        <v>168</v>
      </c>
      <c r="BT751" s="348">
        <v>0</v>
      </c>
      <c r="BU751" s="303">
        <v>0</v>
      </c>
      <c r="BV751" s="303">
        <v>0</v>
      </c>
      <c r="BW751" s="303">
        <v>0</v>
      </c>
      <c r="BX751" s="303">
        <v>0</v>
      </c>
      <c r="BY751" s="303">
        <v>93</v>
      </c>
      <c r="BZ751" s="303">
        <v>0</v>
      </c>
      <c r="CA751" s="303">
        <v>0</v>
      </c>
      <c r="CB751" s="303">
        <v>0</v>
      </c>
      <c r="CC751" s="303">
        <v>0</v>
      </c>
      <c r="CD751" s="303">
        <v>57</v>
      </c>
      <c r="CE751" s="303">
        <v>18</v>
      </c>
      <c r="CF751" s="313">
        <v>138</v>
      </c>
      <c r="CG751" s="303">
        <v>0</v>
      </c>
      <c r="CH751" s="303">
        <v>0</v>
      </c>
      <c r="CI751" s="303">
        <v>0</v>
      </c>
      <c r="CJ751" s="303">
        <v>0</v>
      </c>
      <c r="CK751" s="303">
        <v>79</v>
      </c>
      <c r="CL751" s="303">
        <v>0</v>
      </c>
      <c r="CM751" s="303">
        <v>59</v>
      </c>
      <c r="CN751" s="303">
        <v>0</v>
      </c>
      <c r="CO751" s="303">
        <v>0</v>
      </c>
      <c r="CP751" s="303">
        <v>0</v>
      </c>
      <c r="CQ751" s="303">
        <v>0</v>
      </c>
      <c r="CR751" s="303">
        <v>0</v>
      </c>
      <c r="CS751" s="303">
        <v>0</v>
      </c>
      <c r="CT751" s="313">
        <v>136</v>
      </c>
      <c r="CU751" s="303">
        <v>136</v>
      </c>
      <c r="CV751" s="303">
        <v>0</v>
      </c>
      <c r="CW751" s="303">
        <v>0</v>
      </c>
      <c r="CX751" s="303">
        <v>0</v>
      </c>
      <c r="CY751" s="303">
        <v>0</v>
      </c>
      <c r="CZ751" s="313">
        <v>98</v>
      </c>
      <c r="DA751" s="303">
        <v>0</v>
      </c>
      <c r="DB751" s="303">
        <v>0</v>
      </c>
      <c r="DC751" s="303">
        <v>0</v>
      </c>
      <c r="DD751" s="303">
        <v>98</v>
      </c>
      <c r="DE751" s="303">
        <v>0</v>
      </c>
      <c r="DF751" s="303">
        <v>0</v>
      </c>
      <c r="DG751" s="313">
        <f>AM751+BS751+B751+O751+X751+AC751+AJ751+BD751+CF751+AX751+BM751+CT751+CZ751</f>
        <v>1970</v>
      </c>
      <c r="DH751" s="313">
        <f>SUM(DI751:DK751)</f>
        <v>27</v>
      </c>
      <c r="DI751" s="303">
        <v>12</v>
      </c>
      <c r="DJ751" s="303">
        <v>13</v>
      </c>
      <c r="DK751" s="303">
        <v>2</v>
      </c>
      <c r="DL751" s="314">
        <f>SUM(DM751:DN751)</f>
        <v>20</v>
      </c>
      <c r="DM751" s="303">
        <v>18</v>
      </c>
      <c r="DN751" s="316">
        <v>2</v>
      </c>
      <c r="DO751" s="97"/>
      <c r="DP751" s="97"/>
      <c r="DQ751" s="97"/>
      <c r="DR751" s="97"/>
      <c r="DS751" s="97"/>
      <c r="DT751" s="97"/>
      <c r="DU751" s="6"/>
    </row>
    <row r="752" spans="1:125" ht="16.5" customHeight="1">
      <c r="A752" s="202" t="s">
        <v>70</v>
      </c>
      <c r="B752" s="313"/>
      <c r="C752" s="303"/>
      <c r="D752" s="303"/>
      <c r="E752" s="303"/>
      <c r="F752" s="303"/>
      <c r="G752" s="303"/>
      <c r="H752" s="303"/>
      <c r="I752" s="303"/>
      <c r="J752" s="303"/>
      <c r="K752" s="303"/>
      <c r="L752" s="303"/>
      <c r="M752" s="303"/>
      <c r="N752" s="303"/>
      <c r="O752" s="313"/>
      <c r="P752" s="303"/>
      <c r="Q752" s="303"/>
      <c r="R752" s="303"/>
      <c r="S752" s="303"/>
      <c r="T752" s="303"/>
      <c r="U752" s="303"/>
      <c r="V752" s="303"/>
      <c r="W752" s="303"/>
      <c r="X752" s="313"/>
      <c r="Y752" s="303"/>
      <c r="Z752" s="303"/>
      <c r="AA752" s="303"/>
      <c r="AB752" s="303"/>
      <c r="AC752" s="313"/>
      <c r="AD752" s="303"/>
      <c r="AE752" s="303"/>
      <c r="AF752" s="303"/>
      <c r="AG752" s="303"/>
      <c r="AH752" s="303"/>
      <c r="AI752" s="303"/>
      <c r="AJ752" s="313"/>
      <c r="AK752" s="303"/>
      <c r="AL752" s="303"/>
      <c r="AM752" s="313"/>
      <c r="AN752" s="303"/>
      <c r="AO752" s="303"/>
      <c r="AP752" s="303"/>
      <c r="AQ752" s="303"/>
      <c r="AR752" s="303"/>
      <c r="AS752" s="303"/>
      <c r="AT752" s="303"/>
      <c r="AU752" s="303"/>
      <c r="AV752" s="303"/>
      <c r="AW752" s="303"/>
      <c r="AX752" s="313"/>
      <c r="AY752" s="303"/>
      <c r="AZ752" s="303"/>
      <c r="BA752" s="303"/>
      <c r="BB752" s="303"/>
      <c r="BC752" s="303"/>
      <c r="BD752" s="313"/>
      <c r="BE752" s="303"/>
      <c r="BF752" s="303"/>
      <c r="BG752" s="303"/>
      <c r="BH752" s="303"/>
      <c r="BI752" s="303"/>
      <c r="BJ752" s="303"/>
      <c r="BK752" s="303"/>
      <c r="BL752" s="303"/>
      <c r="BM752" s="313"/>
      <c r="BN752" s="303"/>
      <c r="BO752" s="303"/>
      <c r="BP752" s="303"/>
      <c r="BQ752" s="303"/>
      <c r="BR752" s="303"/>
      <c r="BS752" s="313"/>
      <c r="BT752" s="348"/>
      <c r="BU752" s="303"/>
      <c r="BV752" s="303"/>
      <c r="BW752" s="303"/>
      <c r="BX752" s="303"/>
      <c r="BY752" s="303"/>
      <c r="BZ752" s="303"/>
      <c r="CA752" s="303"/>
      <c r="CB752" s="303"/>
      <c r="CC752" s="303"/>
      <c r="CD752" s="303"/>
      <c r="CE752" s="303"/>
      <c r="CF752" s="313"/>
      <c r="CG752" s="303"/>
      <c r="CH752" s="303"/>
      <c r="CI752" s="303"/>
      <c r="CJ752" s="303"/>
      <c r="CK752" s="303"/>
      <c r="CL752" s="303"/>
      <c r="CM752" s="303"/>
      <c r="CN752" s="303"/>
      <c r="CO752" s="303"/>
      <c r="CP752" s="303"/>
      <c r="CQ752" s="303"/>
      <c r="CR752" s="303"/>
      <c r="CS752" s="303"/>
      <c r="CT752" s="313"/>
      <c r="CU752" s="303"/>
      <c r="CV752" s="303"/>
      <c r="CW752" s="303"/>
      <c r="CX752" s="303"/>
      <c r="CY752" s="303"/>
      <c r="CZ752" s="313"/>
      <c r="DA752" s="303"/>
      <c r="DB752" s="303"/>
      <c r="DC752" s="303"/>
      <c r="DD752" s="303"/>
      <c r="DE752" s="303"/>
      <c r="DF752" s="303"/>
      <c r="DG752" s="313"/>
      <c r="DH752" s="313"/>
      <c r="DI752" s="303"/>
      <c r="DJ752" s="303"/>
      <c r="DK752" s="303"/>
      <c r="DL752" s="314"/>
      <c r="DM752" s="303"/>
      <c r="DN752" s="316"/>
    </row>
    <row r="753" spans="1:142" ht="16.5" customHeight="1">
      <c r="A753" s="200" t="s">
        <v>162</v>
      </c>
      <c r="B753" s="313">
        <v>74</v>
      </c>
      <c r="C753" s="315" t="s">
        <v>413</v>
      </c>
      <c r="D753" s="315" t="s">
        <v>413</v>
      </c>
      <c r="E753" s="315" t="s">
        <v>413</v>
      </c>
      <c r="F753" s="315" t="s">
        <v>413</v>
      </c>
      <c r="G753" s="315" t="s">
        <v>413</v>
      </c>
      <c r="H753" s="315" t="s">
        <v>413</v>
      </c>
      <c r="I753" s="315" t="s">
        <v>413</v>
      </c>
      <c r="J753" s="315" t="s">
        <v>413</v>
      </c>
      <c r="K753" s="315" t="s">
        <v>413</v>
      </c>
      <c r="L753" s="315" t="s">
        <v>413</v>
      </c>
      <c r="M753" s="315" t="s">
        <v>413</v>
      </c>
      <c r="N753" s="315" t="s">
        <v>413</v>
      </c>
      <c r="O753" s="313">
        <v>65</v>
      </c>
      <c r="P753" s="315" t="s">
        <v>413</v>
      </c>
      <c r="Q753" s="315" t="s">
        <v>413</v>
      </c>
      <c r="R753" s="315" t="s">
        <v>413</v>
      </c>
      <c r="S753" s="315" t="s">
        <v>413</v>
      </c>
      <c r="T753" s="315" t="s">
        <v>413</v>
      </c>
      <c r="U753" s="315" t="s">
        <v>413</v>
      </c>
      <c r="V753" s="315" t="s">
        <v>413</v>
      </c>
      <c r="W753" s="315" t="s">
        <v>413</v>
      </c>
      <c r="X753" s="313">
        <v>33</v>
      </c>
      <c r="Y753" s="315" t="s">
        <v>413</v>
      </c>
      <c r="Z753" s="315" t="s">
        <v>413</v>
      </c>
      <c r="AA753" s="315" t="s">
        <v>413</v>
      </c>
      <c r="AB753" s="315" t="s">
        <v>413</v>
      </c>
      <c r="AC753" s="313">
        <v>0</v>
      </c>
      <c r="AD753" s="315" t="s">
        <v>413</v>
      </c>
      <c r="AE753" s="315" t="s">
        <v>413</v>
      </c>
      <c r="AF753" s="315" t="s">
        <v>413</v>
      </c>
      <c r="AG753" s="315" t="s">
        <v>413</v>
      </c>
      <c r="AH753" s="315" t="s">
        <v>413</v>
      </c>
      <c r="AI753" s="315" t="s">
        <v>413</v>
      </c>
      <c r="AJ753" s="313">
        <v>0</v>
      </c>
      <c r="AK753" s="315" t="s">
        <v>413</v>
      </c>
      <c r="AL753" s="315" t="s">
        <v>413</v>
      </c>
      <c r="AM753" s="313">
        <v>14</v>
      </c>
      <c r="AN753" s="315" t="s">
        <v>413</v>
      </c>
      <c r="AO753" s="315" t="s">
        <v>413</v>
      </c>
      <c r="AP753" s="315" t="s">
        <v>413</v>
      </c>
      <c r="AQ753" s="315" t="s">
        <v>413</v>
      </c>
      <c r="AR753" s="315" t="s">
        <v>413</v>
      </c>
      <c r="AS753" s="315" t="s">
        <v>413</v>
      </c>
      <c r="AT753" s="315" t="s">
        <v>413</v>
      </c>
      <c r="AU753" s="315" t="s">
        <v>413</v>
      </c>
      <c r="AV753" s="315" t="s">
        <v>413</v>
      </c>
      <c r="AW753" s="315" t="s">
        <v>413</v>
      </c>
      <c r="AX753" s="313">
        <v>30</v>
      </c>
      <c r="AY753" s="315" t="s">
        <v>413</v>
      </c>
      <c r="AZ753" s="315" t="s">
        <v>413</v>
      </c>
      <c r="BA753" s="315" t="s">
        <v>413</v>
      </c>
      <c r="BB753" s="315" t="s">
        <v>413</v>
      </c>
      <c r="BC753" s="315" t="s">
        <v>413</v>
      </c>
      <c r="BD753" s="313">
        <v>88</v>
      </c>
      <c r="BE753" s="315" t="s">
        <v>413</v>
      </c>
      <c r="BF753" s="315" t="s">
        <v>413</v>
      </c>
      <c r="BG753" s="315" t="s">
        <v>413</v>
      </c>
      <c r="BH753" s="315" t="s">
        <v>413</v>
      </c>
      <c r="BI753" s="315" t="s">
        <v>413</v>
      </c>
      <c r="BJ753" s="315" t="s">
        <v>413</v>
      </c>
      <c r="BK753" s="315" t="s">
        <v>413</v>
      </c>
      <c r="BL753" s="315" t="s">
        <v>413</v>
      </c>
      <c r="BM753" s="313">
        <v>65</v>
      </c>
      <c r="BN753" s="315" t="s">
        <v>413</v>
      </c>
      <c r="BO753" s="315" t="s">
        <v>413</v>
      </c>
      <c r="BP753" s="315" t="s">
        <v>413</v>
      </c>
      <c r="BQ753" s="315" t="s">
        <v>413</v>
      </c>
      <c r="BR753" s="315" t="s">
        <v>413</v>
      </c>
      <c r="BS753" s="313">
        <v>10</v>
      </c>
      <c r="BT753" s="315" t="s">
        <v>413</v>
      </c>
      <c r="BU753" s="315" t="s">
        <v>413</v>
      </c>
      <c r="BV753" s="315" t="s">
        <v>413</v>
      </c>
      <c r="BW753" s="315" t="s">
        <v>413</v>
      </c>
      <c r="BX753" s="315" t="s">
        <v>413</v>
      </c>
      <c r="BY753" s="315" t="s">
        <v>413</v>
      </c>
      <c r="BZ753" s="315" t="s">
        <v>413</v>
      </c>
      <c r="CA753" s="315" t="s">
        <v>413</v>
      </c>
      <c r="CB753" s="315" t="s">
        <v>413</v>
      </c>
      <c r="CC753" s="315" t="s">
        <v>413</v>
      </c>
      <c r="CD753" s="315" t="s">
        <v>413</v>
      </c>
      <c r="CE753" s="315" t="s">
        <v>413</v>
      </c>
      <c r="CF753" s="313">
        <v>84</v>
      </c>
      <c r="CG753" s="315" t="s">
        <v>413</v>
      </c>
      <c r="CH753" s="315" t="s">
        <v>413</v>
      </c>
      <c r="CI753" s="315" t="s">
        <v>413</v>
      </c>
      <c r="CJ753" s="315" t="s">
        <v>413</v>
      </c>
      <c r="CK753" s="315" t="s">
        <v>413</v>
      </c>
      <c r="CL753" s="315" t="s">
        <v>413</v>
      </c>
      <c r="CM753" s="315" t="s">
        <v>413</v>
      </c>
      <c r="CN753" s="315" t="s">
        <v>413</v>
      </c>
      <c r="CO753" s="315" t="s">
        <v>413</v>
      </c>
      <c r="CP753" s="315" t="s">
        <v>413</v>
      </c>
      <c r="CQ753" s="315" t="s">
        <v>413</v>
      </c>
      <c r="CR753" s="315" t="s">
        <v>413</v>
      </c>
      <c r="CS753" s="315" t="s">
        <v>413</v>
      </c>
      <c r="CT753" s="313">
        <v>0</v>
      </c>
      <c r="CU753" s="315" t="s">
        <v>413</v>
      </c>
      <c r="CV753" s="315" t="s">
        <v>413</v>
      </c>
      <c r="CW753" s="315" t="s">
        <v>413</v>
      </c>
      <c r="CX753" s="315" t="s">
        <v>413</v>
      </c>
      <c r="CY753" s="315" t="s">
        <v>413</v>
      </c>
      <c r="CZ753" s="313">
        <v>175</v>
      </c>
      <c r="DA753" s="315" t="s">
        <v>413</v>
      </c>
      <c r="DB753" s="315" t="s">
        <v>413</v>
      </c>
      <c r="DC753" s="315" t="s">
        <v>413</v>
      </c>
      <c r="DD753" s="315" t="s">
        <v>413</v>
      </c>
      <c r="DE753" s="315" t="s">
        <v>413</v>
      </c>
      <c r="DF753" s="315" t="s">
        <v>413</v>
      </c>
      <c r="DG753" s="313">
        <f>AM753+BS753+B753+O753+X753+AC753+AJ753+BD753+CF753+AX753+BM753+CT753+CZ753</f>
        <v>638</v>
      </c>
      <c r="DH753" s="313">
        <f>SUM(DI753:DK753)</f>
        <v>0</v>
      </c>
      <c r="DI753" s="303">
        <v>0</v>
      </c>
      <c r="DJ753" s="303">
        <v>0</v>
      </c>
      <c r="DK753" s="303">
        <v>0</v>
      </c>
      <c r="DL753" s="314">
        <f>SUM(DM753:DN753)</f>
        <v>29</v>
      </c>
      <c r="DM753" s="303">
        <v>29</v>
      </c>
      <c r="DN753" s="316">
        <v>0</v>
      </c>
      <c r="DO753" s="97"/>
      <c r="DP753" s="97"/>
      <c r="DQ753" s="97"/>
      <c r="DR753" s="97"/>
      <c r="DS753" s="97"/>
      <c r="DT753" s="97"/>
      <c r="DU753" s="6"/>
    </row>
    <row r="754" spans="1:142" ht="16.5" customHeight="1">
      <c r="A754" s="202" t="s">
        <v>71</v>
      </c>
      <c r="B754" s="313"/>
      <c r="C754" s="348"/>
      <c r="D754" s="303"/>
      <c r="E754" s="303"/>
      <c r="F754" s="303"/>
      <c r="G754" s="303"/>
      <c r="H754" s="303"/>
      <c r="I754" s="303"/>
      <c r="J754" s="303"/>
      <c r="K754" s="303"/>
      <c r="L754" s="303"/>
      <c r="M754" s="303"/>
      <c r="N754" s="303"/>
      <c r="O754" s="313"/>
      <c r="P754" s="348"/>
      <c r="Q754" s="303"/>
      <c r="R754" s="303"/>
      <c r="S754" s="303"/>
      <c r="T754" s="303"/>
      <c r="U754" s="303"/>
      <c r="V754" s="303"/>
      <c r="W754" s="303"/>
      <c r="X754" s="313"/>
      <c r="Y754" s="348"/>
      <c r="Z754" s="303"/>
      <c r="AA754" s="303"/>
      <c r="AB754" s="303"/>
      <c r="AC754" s="313"/>
      <c r="AD754" s="348"/>
      <c r="AE754" s="303"/>
      <c r="AF754" s="303"/>
      <c r="AG754" s="303"/>
      <c r="AH754" s="303"/>
      <c r="AI754" s="303"/>
      <c r="AJ754" s="313"/>
      <c r="AK754" s="348"/>
      <c r="AL754" s="303"/>
      <c r="AM754" s="313"/>
      <c r="AN754" s="303"/>
      <c r="AO754" s="303"/>
      <c r="AP754" s="303"/>
      <c r="AQ754" s="303"/>
      <c r="AR754" s="303"/>
      <c r="AS754" s="303"/>
      <c r="AT754" s="303"/>
      <c r="AU754" s="303"/>
      <c r="AV754" s="303"/>
      <c r="AW754" s="303"/>
      <c r="AX754" s="313"/>
      <c r="AY754" s="348"/>
      <c r="AZ754" s="303"/>
      <c r="BA754" s="303"/>
      <c r="BB754" s="303"/>
      <c r="BC754" s="303"/>
      <c r="BD754" s="313"/>
      <c r="BE754" s="348"/>
      <c r="BF754" s="303"/>
      <c r="BG754" s="303"/>
      <c r="BH754" s="303"/>
      <c r="BI754" s="303"/>
      <c r="BJ754" s="303"/>
      <c r="BK754" s="303"/>
      <c r="BL754" s="303"/>
      <c r="BM754" s="313"/>
      <c r="BN754" s="348"/>
      <c r="BO754" s="303"/>
      <c r="BP754" s="303"/>
      <c r="BQ754" s="303"/>
      <c r="BR754" s="303"/>
      <c r="BS754" s="313"/>
      <c r="BT754" s="348"/>
      <c r="BU754" s="303"/>
      <c r="BV754" s="303"/>
      <c r="BW754" s="303"/>
      <c r="BX754" s="303"/>
      <c r="BY754" s="303"/>
      <c r="BZ754" s="303"/>
      <c r="CA754" s="303"/>
      <c r="CB754" s="303"/>
      <c r="CC754" s="303"/>
      <c r="CD754" s="303"/>
      <c r="CE754" s="303"/>
      <c r="CF754" s="313"/>
      <c r="CG754" s="348"/>
      <c r="CH754" s="303"/>
      <c r="CI754" s="303"/>
      <c r="CJ754" s="303"/>
      <c r="CK754" s="303"/>
      <c r="CL754" s="303"/>
      <c r="CM754" s="303"/>
      <c r="CN754" s="303"/>
      <c r="CO754" s="303"/>
      <c r="CP754" s="303"/>
      <c r="CQ754" s="303"/>
      <c r="CR754" s="303"/>
      <c r="CS754" s="303"/>
      <c r="CT754" s="313"/>
      <c r="CU754" s="348"/>
      <c r="CV754" s="303"/>
      <c r="CW754" s="303"/>
      <c r="CX754" s="303"/>
      <c r="CY754" s="303"/>
      <c r="CZ754" s="313"/>
      <c r="DA754" s="348"/>
      <c r="DB754" s="303"/>
      <c r="DC754" s="303"/>
      <c r="DD754" s="303"/>
      <c r="DE754" s="303"/>
      <c r="DF754" s="303"/>
      <c r="DG754" s="313"/>
      <c r="DH754" s="313"/>
      <c r="DI754" s="303"/>
      <c r="DJ754" s="303"/>
      <c r="DK754" s="303"/>
      <c r="DL754" s="314"/>
      <c r="DM754" s="303"/>
      <c r="DN754" s="316"/>
    </row>
    <row r="755" spans="1:142" ht="16.5" customHeight="1">
      <c r="A755" s="200" t="s">
        <v>175</v>
      </c>
      <c r="B755" s="313">
        <v>1309</v>
      </c>
      <c r="C755" s="315" t="s">
        <v>413</v>
      </c>
      <c r="D755" s="315" t="s">
        <v>413</v>
      </c>
      <c r="E755" s="315" t="s">
        <v>413</v>
      </c>
      <c r="F755" s="315" t="s">
        <v>413</v>
      </c>
      <c r="G755" s="315" t="s">
        <v>413</v>
      </c>
      <c r="H755" s="315" t="s">
        <v>413</v>
      </c>
      <c r="I755" s="315" t="s">
        <v>413</v>
      </c>
      <c r="J755" s="315" t="s">
        <v>413</v>
      </c>
      <c r="K755" s="315" t="s">
        <v>413</v>
      </c>
      <c r="L755" s="315" t="s">
        <v>413</v>
      </c>
      <c r="M755" s="315" t="s">
        <v>413</v>
      </c>
      <c r="N755" s="315" t="s">
        <v>413</v>
      </c>
      <c r="O755" s="313">
        <v>518</v>
      </c>
      <c r="P755" s="315" t="s">
        <v>413</v>
      </c>
      <c r="Q755" s="315" t="s">
        <v>413</v>
      </c>
      <c r="R755" s="315" t="s">
        <v>413</v>
      </c>
      <c r="S755" s="315" t="s">
        <v>413</v>
      </c>
      <c r="T755" s="315" t="s">
        <v>413</v>
      </c>
      <c r="U755" s="315" t="s">
        <v>413</v>
      </c>
      <c r="V755" s="315" t="s">
        <v>413</v>
      </c>
      <c r="W755" s="315" t="s">
        <v>413</v>
      </c>
      <c r="X755" s="313">
        <v>741</v>
      </c>
      <c r="Y755" s="315" t="s">
        <v>413</v>
      </c>
      <c r="Z755" s="315" t="s">
        <v>413</v>
      </c>
      <c r="AA755" s="315" t="s">
        <v>413</v>
      </c>
      <c r="AB755" s="315" t="s">
        <v>413</v>
      </c>
      <c r="AC755" s="313">
        <v>294</v>
      </c>
      <c r="AD755" s="315" t="s">
        <v>413</v>
      </c>
      <c r="AE755" s="315" t="s">
        <v>413</v>
      </c>
      <c r="AF755" s="315" t="s">
        <v>413</v>
      </c>
      <c r="AG755" s="315" t="s">
        <v>413</v>
      </c>
      <c r="AH755" s="315" t="s">
        <v>413</v>
      </c>
      <c r="AI755" s="315" t="s">
        <v>413</v>
      </c>
      <c r="AJ755" s="313">
        <v>37</v>
      </c>
      <c r="AK755" s="315" t="s">
        <v>413</v>
      </c>
      <c r="AL755" s="315" t="s">
        <v>413</v>
      </c>
      <c r="AM755" s="313">
        <v>768</v>
      </c>
      <c r="AN755" s="315" t="s">
        <v>413</v>
      </c>
      <c r="AO755" s="315" t="s">
        <v>413</v>
      </c>
      <c r="AP755" s="315" t="s">
        <v>413</v>
      </c>
      <c r="AQ755" s="315" t="s">
        <v>413</v>
      </c>
      <c r="AR755" s="315" t="s">
        <v>413</v>
      </c>
      <c r="AS755" s="315" t="s">
        <v>413</v>
      </c>
      <c r="AT755" s="315" t="s">
        <v>413</v>
      </c>
      <c r="AU755" s="315" t="s">
        <v>413</v>
      </c>
      <c r="AV755" s="315" t="s">
        <v>413</v>
      </c>
      <c r="AW755" s="315" t="s">
        <v>413</v>
      </c>
      <c r="AX755" s="313">
        <v>683</v>
      </c>
      <c r="AY755" s="315" t="s">
        <v>413</v>
      </c>
      <c r="AZ755" s="315" t="s">
        <v>413</v>
      </c>
      <c r="BA755" s="315" t="s">
        <v>413</v>
      </c>
      <c r="BB755" s="315" t="s">
        <v>413</v>
      </c>
      <c r="BC755" s="315" t="s">
        <v>413</v>
      </c>
      <c r="BD755" s="313">
        <v>1771</v>
      </c>
      <c r="BE755" s="315" t="s">
        <v>413</v>
      </c>
      <c r="BF755" s="315" t="s">
        <v>413</v>
      </c>
      <c r="BG755" s="315" t="s">
        <v>413</v>
      </c>
      <c r="BH755" s="315" t="s">
        <v>413</v>
      </c>
      <c r="BI755" s="315" t="s">
        <v>413</v>
      </c>
      <c r="BJ755" s="315" t="s">
        <v>413</v>
      </c>
      <c r="BK755" s="315" t="s">
        <v>413</v>
      </c>
      <c r="BL755" s="315" t="s">
        <v>413</v>
      </c>
      <c r="BM755" s="313">
        <v>518</v>
      </c>
      <c r="BN755" s="315" t="s">
        <v>413</v>
      </c>
      <c r="BO755" s="315" t="s">
        <v>413</v>
      </c>
      <c r="BP755" s="315" t="s">
        <v>413</v>
      </c>
      <c r="BQ755" s="315" t="s">
        <v>413</v>
      </c>
      <c r="BR755" s="315" t="s">
        <v>413</v>
      </c>
      <c r="BS755" s="313">
        <v>1201</v>
      </c>
      <c r="BT755" s="315" t="s">
        <v>413</v>
      </c>
      <c r="BU755" s="315" t="s">
        <v>413</v>
      </c>
      <c r="BV755" s="315" t="s">
        <v>413</v>
      </c>
      <c r="BW755" s="315" t="s">
        <v>413</v>
      </c>
      <c r="BX755" s="315" t="s">
        <v>413</v>
      </c>
      <c r="BY755" s="315" t="s">
        <v>413</v>
      </c>
      <c r="BZ755" s="315" t="s">
        <v>413</v>
      </c>
      <c r="CA755" s="315" t="s">
        <v>413</v>
      </c>
      <c r="CB755" s="315" t="s">
        <v>413</v>
      </c>
      <c r="CC755" s="315" t="s">
        <v>413</v>
      </c>
      <c r="CD755" s="315" t="s">
        <v>413</v>
      </c>
      <c r="CE755" s="315" t="s">
        <v>413</v>
      </c>
      <c r="CF755" s="313">
        <v>1134</v>
      </c>
      <c r="CG755" s="315" t="s">
        <v>413</v>
      </c>
      <c r="CH755" s="315" t="s">
        <v>413</v>
      </c>
      <c r="CI755" s="315" t="s">
        <v>413</v>
      </c>
      <c r="CJ755" s="315" t="s">
        <v>413</v>
      </c>
      <c r="CK755" s="315" t="s">
        <v>413</v>
      </c>
      <c r="CL755" s="315" t="s">
        <v>413</v>
      </c>
      <c r="CM755" s="315" t="s">
        <v>413</v>
      </c>
      <c r="CN755" s="315" t="s">
        <v>413</v>
      </c>
      <c r="CO755" s="315" t="s">
        <v>413</v>
      </c>
      <c r="CP755" s="315" t="s">
        <v>413</v>
      </c>
      <c r="CQ755" s="315" t="s">
        <v>413</v>
      </c>
      <c r="CR755" s="315" t="s">
        <v>413</v>
      </c>
      <c r="CS755" s="315" t="s">
        <v>413</v>
      </c>
      <c r="CT755" s="313">
        <v>896</v>
      </c>
      <c r="CU755" s="315" t="s">
        <v>413</v>
      </c>
      <c r="CV755" s="315" t="s">
        <v>413</v>
      </c>
      <c r="CW755" s="315" t="s">
        <v>413</v>
      </c>
      <c r="CX755" s="315" t="s">
        <v>413</v>
      </c>
      <c r="CY755" s="315" t="s">
        <v>413</v>
      </c>
      <c r="CZ755" s="313">
        <v>1470</v>
      </c>
      <c r="DA755" s="315" t="s">
        <v>413</v>
      </c>
      <c r="DB755" s="315" t="s">
        <v>413</v>
      </c>
      <c r="DC755" s="315" t="s">
        <v>413</v>
      </c>
      <c r="DD755" s="315" t="s">
        <v>413</v>
      </c>
      <c r="DE755" s="315" t="s">
        <v>413</v>
      </c>
      <c r="DF755" s="315" t="s">
        <v>413</v>
      </c>
      <c r="DG755" s="313">
        <f>AM755+BS755+B755+O755+X755+AC755+AJ755+BD755+CF755+AX755+BM755+CT755+CZ755</f>
        <v>11340</v>
      </c>
      <c r="DH755" s="313">
        <f>SUM(DI755:DK755)</f>
        <v>97</v>
      </c>
      <c r="DI755" s="303">
        <v>32</v>
      </c>
      <c r="DJ755" s="303">
        <v>49</v>
      </c>
      <c r="DK755" s="303">
        <v>16</v>
      </c>
      <c r="DL755" s="314">
        <f>SUM(DM755:DN755)</f>
        <v>142</v>
      </c>
      <c r="DM755" s="303">
        <v>142</v>
      </c>
      <c r="DN755" s="316">
        <v>0</v>
      </c>
      <c r="DO755" s="97"/>
      <c r="DP755" s="97"/>
      <c r="DQ755" s="97"/>
      <c r="DR755" s="97"/>
      <c r="DS755" s="97"/>
      <c r="DT755" s="97"/>
      <c r="DU755" s="6"/>
    </row>
    <row r="756" spans="1:142" ht="16.5" customHeight="1">
      <c r="A756" s="200" t="s">
        <v>174</v>
      </c>
      <c r="B756" s="313">
        <v>135</v>
      </c>
      <c r="C756" s="315" t="s">
        <v>413</v>
      </c>
      <c r="D756" s="315" t="s">
        <v>413</v>
      </c>
      <c r="E756" s="315" t="s">
        <v>413</v>
      </c>
      <c r="F756" s="315" t="s">
        <v>413</v>
      </c>
      <c r="G756" s="315" t="s">
        <v>413</v>
      </c>
      <c r="H756" s="315" t="s">
        <v>413</v>
      </c>
      <c r="I756" s="315" t="s">
        <v>413</v>
      </c>
      <c r="J756" s="315" t="s">
        <v>413</v>
      </c>
      <c r="K756" s="315" t="s">
        <v>413</v>
      </c>
      <c r="L756" s="315" t="s">
        <v>413</v>
      </c>
      <c r="M756" s="315" t="s">
        <v>413</v>
      </c>
      <c r="N756" s="315" t="s">
        <v>413</v>
      </c>
      <c r="O756" s="313">
        <v>13</v>
      </c>
      <c r="P756" s="315" t="s">
        <v>413</v>
      </c>
      <c r="Q756" s="315" t="s">
        <v>413</v>
      </c>
      <c r="R756" s="315" t="s">
        <v>413</v>
      </c>
      <c r="S756" s="315" t="s">
        <v>413</v>
      </c>
      <c r="T756" s="315" t="s">
        <v>413</v>
      </c>
      <c r="U756" s="315" t="s">
        <v>413</v>
      </c>
      <c r="V756" s="315" t="s">
        <v>413</v>
      </c>
      <c r="W756" s="315" t="s">
        <v>413</v>
      </c>
      <c r="X756" s="313">
        <v>0</v>
      </c>
      <c r="Y756" s="315" t="s">
        <v>413</v>
      </c>
      <c r="Z756" s="315" t="s">
        <v>413</v>
      </c>
      <c r="AA756" s="315" t="s">
        <v>413</v>
      </c>
      <c r="AB756" s="315" t="s">
        <v>413</v>
      </c>
      <c r="AC756" s="313">
        <v>0</v>
      </c>
      <c r="AD756" s="315" t="s">
        <v>413</v>
      </c>
      <c r="AE756" s="315" t="s">
        <v>413</v>
      </c>
      <c r="AF756" s="315" t="s">
        <v>413</v>
      </c>
      <c r="AG756" s="315" t="s">
        <v>413</v>
      </c>
      <c r="AH756" s="315" t="s">
        <v>413</v>
      </c>
      <c r="AI756" s="315" t="s">
        <v>413</v>
      </c>
      <c r="AJ756" s="313">
        <v>12</v>
      </c>
      <c r="AK756" s="315" t="s">
        <v>413</v>
      </c>
      <c r="AL756" s="315" t="s">
        <v>413</v>
      </c>
      <c r="AM756" s="313">
        <v>16</v>
      </c>
      <c r="AN756" s="315" t="s">
        <v>413</v>
      </c>
      <c r="AO756" s="315" t="s">
        <v>413</v>
      </c>
      <c r="AP756" s="315" t="s">
        <v>413</v>
      </c>
      <c r="AQ756" s="315" t="s">
        <v>413</v>
      </c>
      <c r="AR756" s="315" t="s">
        <v>413</v>
      </c>
      <c r="AS756" s="315" t="s">
        <v>413</v>
      </c>
      <c r="AT756" s="315" t="s">
        <v>413</v>
      </c>
      <c r="AU756" s="315" t="s">
        <v>413</v>
      </c>
      <c r="AV756" s="315" t="s">
        <v>413</v>
      </c>
      <c r="AW756" s="315" t="s">
        <v>413</v>
      </c>
      <c r="AX756" s="313">
        <v>0</v>
      </c>
      <c r="AY756" s="315" t="s">
        <v>413</v>
      </c>
      <c r="AZ756" s="315" t="s">
        <v>413</v>
      </c>
      <c r="BA756" s="315" t="s">
        <v>413</v>
      </c>
      <c r="BB756" s="315" t="s">
        <v>413</v>
      </c>
      <c r="BC756" s="315" t="s">
        <v>413</v>
      </c>
      <c r="BD756" s="313">
        <v>0</v>
      </c>
      <c r="BE756" s="315" t="s">
        <v>413</v>
      </c>
      <c r="BF756" s="315" t="s">
        <v>413</v>
      </c>
      <c r="BG756" s="315" t="s">
        <v>413</v>
      </c>
      <c r="BH756" s="315" t="s">
        <v>413</v>
      </c>
      <c r="BI756" s="315" t="s">
        <v>413</v>
      </c>
      <c r="BJ756" s="315" t="s">
        <v>413</v>
      </c>
      <c r="BK756" s="315" t="s">
        <v>413</v>
      </c>
      <c r="BL756" s="315" t="s">
        <v>413</v>
      </c>
      <c r="BM756" s="313">
        <v>0</v>
      </c>
      <c r="BN756" s="315" t="s">
        <v>413</v>
      </c>
      <c r="BO756" s="315" t="s">
        <v>413</v>
      </c>
      <c r="BP756" s="315" t="s">
        <v>413</v>
      </c>
      <c r="BQ756" s="315" t="s">
        <v>413</v>
      </c>
      <c r="BR756" s="315" t="s">
        <v>413</v>
      </c>
      <c r="BS756" s="313">
        <v>0</v>
      </c>
      <c r="BT756" s="315" t="s">
        <v>413</v>
      </c>
      <c r="BU756" s="315" t="s">
        <v>413</v>
      </c>
      <c r="BV756" s="315" t="s">
        <v>413</v>
      </c>
      <c r="BW756" s="315" t="s">
        <v>413</v>
      </c>
      <c r="BX756" s="315" t="s">
        <v>413</v>
      </c>
      <c r="BY756" s="315" t="s">
        <v>413</v>
      </c>
      <c r="BZ756" s="315" t="s">
        <v>413</v>
      </c>
      <c r="CA756" s="315" t="s">
        <v>413</v>
      </c>
      <c r="CB756" s="315" t="s">
        <v>413</v>
      </c>
      <c r="CC756" s="315" t="s">
        <v>413</v>
      </c>
      <c r="CD756" s="315" t="s">
        <v>413</v>
      </c>
      <c r="CE756" s="315" t="s">
        <v>413</v>
      </c>
      <c r="CF756" s="313">
        <v>8</v>
      </c>
      <c r="CG756" s="315" t="s">
        <v>413</v>
      </c>
      <c r="CH756" s="315" t="s">
        <v>413</v>
      </c>
      <c r="CI756" s="315" t="s">
        <v>413</v>
      </c>
      <c r="CJ756" s="315" t="s">
        <v>413</v>
      </c>
      <c r="CK756" s="315" t="s">
        <v>413</v>
      </c>
      <c r="CL756" s="315" t="s">
        <v>413</v>
      </c>
      <c r="CM756" s="315" t="s">
        <v>413</v>
      </c>
      <c r="CN756" s="315" t="s">
        <v>413</v>
      </c>
      <c r="CO756" s="315" t="s">
        <v>413</v>
      </c>
      <c r="CP756" s="315" t="s">
        <v>413</v>
      </c>
      <c r="CQ756" s="315" t="s">
        <v>413</v>
      </c>
      <c r="CR756" s="315" t="s">
        <v>413</v>
      </c>
      <c r="CS756" s="315" t="s">
        <v>413</v>
      </c>
      <c r="CT756" s="313">
        <v>0</v>
      </c>
      <c r="CU756" s="315" t="s">
        <v>413</v>
      </c>
      <c r="CV756" s="315" t="s">
        <v>413</v>
      </c>
      <c r="CW756" s="315" t="s">
        <v>413</v>
      </c>
      <c r="CX756" s="315" t="s">
        <v>413</v>
      </c>
      <c r="CY756" s="315" t="s">
        <v>413</v>
      </c>
      <c r="CZ756" s="313">
        <v>28</v>
      </c>
      <c r="DA756" s="315" t="s">
        <v>413</v>
      </c>
      <c r="DB756" s="315" t="s">
        <v>413</v>
      </c>
      <c r="DC756" s="315" t="s">
        <v>413</v>
      </c>
      <c r="DD756" s="315" t="s">
        <v>413</v>
      </c>
      <c r="DE756" s="315" t="s">
        <v>413</v>
      </c>
      <c r="DF756" s="315" t="s">
        <v>413</v>
      </c>
      <c r="DG756" s="313">
        <f>AM756+BS756+B756+O756+X756+AC756+AJ756+BD756+CF756+AX756+BM756+CT756+CZ756</f>
        <v>212</v>
      </c>
      <c r="DH756" s="313">
        <f>SUM(DI756:DK756)</f>
        <v>0</v>
      </c>
      <c r="DI756" s="303">
        <v>0</v>
      </c>
      <c r="DJ756" s="303">
        <v>0</v>
      </c>
      <c r="DK756" s="303">
        <v>0</v>
      </c>
      <c r="DL756" s="314">
        <f>SUM(DM756:DN756)</f>
        <v>0</v>
      </c>
      <c r="DM756" s="303">
        <v>0</v>
      </c>
      <c r="DN756" s="316">
        <v>0</v>
      </c>
      <c r="DO756" s="97"/>
      <c r="DP756" s="97"/>
      <c r="DQ756" s="97"/>
      <c r="DR756" s="97"/>
      <c r="DS756" s="97"/>
      <c r="DT756" s="97"/>
      <c r="DU756" s="6"/>
    </row>
    <row r="757" spans="1:142" ht="16.5" customHeight="1">
      <c r="A757" s="202" t="s">
        <v>72</v>
      </c>
      <c r="B757" s="313"/>
      <c r="C757" s="348"/>
      <c r="D757" s="303"/>
      <c r="E757" s="303"/>
      <c r="F757" s="303"/>
      <c r="G757" s="303"/>
      <c r="H757" s="303"/>
      <c r="I757" s="303"/>
      <c r="J757" s="303"/>
      <c r="K757" s="303"/>
      <c r="L757" s="303"/>
      <c r="M757" s="303"/>
      <c r="N757" s="303"/>
      <c r="O757" s="313"/>
      <c r="P757" s="348"/>
      <c r="Q757" s="303"/>
      <c r="R757" s="303"/>
      <c r="S757" s="303"/>
      <c r="T757" s="303"/>
      <c r="U757" s="303"/>
      <c r="V757" s="303"/>
      <c r="W757" s="303"/>
      <c r="X757" s="313"/>
      <c r="Y757" s="348"/>
      <c r="Z757" s="303"/>
      <c r="AA757" s="303"/>
      <c r="AB757" s="303"/>
      <c r="AC757" s="313"/>
      <c r="AD757" s="348"/>
      <c r="AE757" s="303"/>
      <c r="AF757" s="303"/>
      <c r="AG757" s="303"/>
      <c r="AH757" s="303"/>
      <c r="AI757" s="303"/>
      <c r="AJ757" s="313"/>
      <c r="AK757" s="348"/>
      <c r="AL757" s="303"/>
      <c r="AM757" s="313"/>
      <c r="AN757" s="303"/>
      <c r="AO757" s="303"/>
      <c r="AP757" s="303"/>
      <c r="AQ757" s="303"/>
      <c r="AR757" s="303"/>
      <c r="AS757" s="303"/>
      <c r="AT757" s="303"/>
      <c r="AU757" s="303"/>
      <c r="AV757" s="303"/>
      <c r="AW757" s="303"/>
      <c r="AX757" s="313"/>
      <c r="AY757" s="348"/>
      <c r="AZ757" s="303"/>
      <c r="BA757" s="303"/>
      <c r="BB757" s="303"/>
      <c r="BC757" s="303"/>
      <c r="BD757" s="313"/>
      <c r="BE757" s="348"/>
      <c r="BF757" s="303"/>
      <c r="BG757" s="303"/>
      <c r="BH757" s="303"/>
      <c r="BI757" s="303"/>
      <c r="BJ757" s="303"/>
      <c r="BK757" s="303"/>
      <c r="BL757" s="303"/>
      <c r="BM757" s="313"/>
      <c r="BN757" s="348"/>
      <c r="BO757" s="303"/>
      <c r="BP757" s="303"/>
      <c r="BQ757" s="303"/>
      <c r="BR757" s="303"/>
      <c r="BS757" s="313"/>
      <c r="BT757" s="348"/>
      <c r="BU757" s="303"/>
      <c r="BV757" s="303"/>
      <c r="BW757" s="303"/>
      <c r="BX757" s="303"/>
      <c r="BY757" s="303"/>
      <c r="BZ757" s="303"/>
      <c r="CA757" s="303"/>
      <c r="CB757" s="303"/>
      <c r="CC757" s="303"/>
      <c r="CD757" s="303"/>
      <c r="CE757" s="303"/>
      <c r="CF757" s="313"/>
      <c r="CG757" s="348"/>
      <c r="CH757" s="303"/>
      <c r="CI757" s="303"/>
      <c r="CJ757" s="303"/>
      <c r="CK757" s="303"/>
      <c r="CL757" s="303"/>
      <c r="CM757" s="303"/>
      <c r="CN757" s="303"/>
      <c r="CO757" s="303"/>
      <c r="CP757" s="303"/>
      <c r="CQ757" s="303"/>
      <c r="CR757" s="303"/>
      <c r="CS757" s="303"/>
      <c r="CT757" s="313"/>
      <c r="CU757" s="348"/>
      <c r="CV757" s="303"/>
      <c r="CW757" s="303"/>
      <c r="CX757" s="303"/>
      <c r="CY757" s="303"/>
      <c r="CZ757" s="313"/>
      <c r="DA757" s="348"/>
      <c r="DB757" s="303"/>
      <c r="DC757" s="303"/>
      <c r="DD757" s="303"/>
      <c r="DE757" s="303"/>
      <c r="DF757" s="303"/>
      <c r="DG757" s="313"/>
      <c r="DH757" s="313"/>
      <c r="DI757" s="303"/>
      <c r="DJ757" s="303"/>
      <c r="DK757" s="303"/>
      <c r="DL757" s="314"/>
      <c r="DM757" s="303"/>
      <c r="DN757" s="316"/>
    </row>
    <row r="758" spans="1:142" ht="16.5" customHeight="1">
      <c r="A758" s="203" t="s">
        <v>292</v>
      </c>
      <c r="B758" s="313">
        <v>22</v>
      </c>
      <c r="C758" s="315" t="s">
        <v>413</v>
      </c>
      <c r="D758" s="315" t="s">
        <v>413</v>
      </c>
      <c r="E758" s="315" t="s">
        <v>413</v>
      </c>
      <c r="F758" s="315" t="s">
        <v>413</v>
      </c>
      <c r="G758" s="315" t="s">
        <v>413</v>
      </c>
      <c r="H758" s="315" t="s">
        <v>413</v>
      </c>
      <c r="I758" s="315" t="s">
        <v>413</v>
      </c>
      <c r="J758" s="315" t="s">
        <v>413</v>
      </c>
      <c r="K758" s="315" t="s">
        <v>413</v>
      </c>
      <c r="L758" s="315" t="s">
        <v>413</v>
      </c>
      <c r="M758" s="315" t="s">
        <v>413</v>
      </c>
      <c r="N758" s="315" t="s">
        <v>413</v>
      </c>
      <c r="O758" s="313">
        <v>46</v>
      </c>
      <c r="P758" s="315" t="s">
        <v>413</v>
      </c>
      <c r="Q758" s="315" t="s">
        <v>413</v>
      </c>
      <c r="R758" s="315" t="s">
        <v>413</v>
      </c>
      <c r="S758" s="315" t="s">
        <v>413</v>
      </c>
      <c r="T758" s="315" t="s">
        <v>413</v>
      </c>
      <c r="U758" s="315" t="s">
        <v>413</v>
      </c>
      <c r="V758" s="315" t="s">
        <v>413</v>
      </c>
      <c r="W758" s="315" t="s">
        <v>413</v>
      </c>
      <c r="X758" s="313">
        <v>80</v>
      </c>
      <c r="Y758" s="315" t="s">
        <v>413</v>
      </c>
      <c r="Z758" s="315" t="s">
        <v>413</v>
      </c>
      <c r="AA758" s="315" t="s">
        <v>413</v>
      </c>
      <c r="AB758" s="315" t="s">
        <v>413</v>
      </c>
      <c r="AC758" s="313">
        <v>75</v>
      </c>
      <c r="AD758" s="315" t="s">
        <v>413</v>
      </c>
      <c r="AE758" s="315" t="s">
        <v>413</v>
      </c>
      <c r="AF758" s="315" t="s">
        <v>413</v>
      </c>
      <c r="AG758" s="315" t="s">
        <v>413</v>
      </c>
      <c r="AH758" s="315" t="s">
        <v>413</v>
      </c>
      <c r="AI758" s="315" t="s">
        <v>413</v>
      </c>
      <c r="AJ758" s="313">
        <v>0</v>
      </c>
      <c r="AK758" s="315" t="s">
        <v>413</v>
      </c>
      <c r="AL758" s="315" t="s">
        <v>413</v>
      </c>
      <c r="AM758" s="313">
        <v>50</v>
      </c>
      <c r="AN758" s="315" t="s">
        <v>413</v>
      </c>
      <c r="AO758" s="315" t="s">
        <v>413</v>
      </c>
      <c r="AP758" s="315" t="s">
        <v>413</v>
      </c>
      <c r="AQ758" s="315" t="s">
        <v>413</v>
      </c>
      <c r="AR758" s="315" t="s">
        <v>413</v>
      </c>
      <c r="AS758" s="315" t="s">
        <v>413</v>
      </c>
      <c r="AT758" s="315" t="s">
        <v>413</v>
      </c>
      <c r="AU758" s="315" t="s">
        <v>413</v>
      </c>
      <c r="AV758" s="315" t="s">
        <v>413</v>
      </c>
      <c r="AW758" s="315" t="s">
        <v>413</v>
      </c>
      <c r="AX758" s="313">
        <v>35</v>
      </c>
      <c r="AY758" s="315" t="s">
        <v>413</v>
      </c>
      <c r="AZ758" s="315" t="s">
        <v>413</v>
      </c>
      <c r="BA758" s="315" t="s">
        <v>413</v>
      </c>
      <c r="BB758" s="315" t="s">
        <v>413</v>
      </c>
      <c r="BC758" s="315" t="s">
        <v>413</v>
      </c>
      <c r="BD758" s="313">
        <v>152</v>
      </c>
      <c r="BE758" s="315" t="s">
        <v>413</v>
      </c>
      <c r="BF758" s="315" t="s">
        <v>413</v>
      </c>
      <c r="BG758" s="315" t="s">
        <v>413</v>
      </c>
      <c r="BH758" s="315" t="s">
        <v>413</v>
      </c>
      <c r="BI758" s="315" t="s">
        <v>413</v>
      </c>
      <c r="BJ758" s="315" t="s">
        <v>413</v>
      </c>
      <c r="BK758" s="315" t="s">
        <v>413</v>
      </c>
      <c r="BL758" s="315" t="s">
        <v>413</v>
      </c>
      <c r="BM758" s="313">
        <v>52</v>
      </c>
      <c r="BN758" s="315" t="s">
        <v>413</v>
      </c>
      <c r="BO758" s="315" t="s">
        <v>413</v>
      </c>
      <c r="BP758" s="315" t="s">
        <v>413</v>
      </c>
      <c r="BQ758" s="315" t="s">
        <v>413</v>
      </c>
      <c r="BR758" s="315" t="s">
        <v>413</v>
      </c>
      <c r="BS758" s="313">
        <v>128</v>
      </c>
      <c r="BT758" s="315" t="s">
        <v>413</v>
      </c>
      <c r="BU758" s="315" t="s">
        <v>413</v>
      </c>
      <c r="BV758" s="315" t="s">
        <v>413</v>
      </c>
      <c r="BW758" s="315" t="s">
        <v>413</v>
      </c>
      <c r="BX758" s="315" t="s">
        <v>413</v>
      </c>
      <c r="BY758" s="315" t="s">
        <v>413</v>
      </c>
      <c r="BZ758" s="315" t="s">
        <v>413</v>
      </c>
      <c r="CA758" s="315" t="s">
        <v>413</v>
      </c>
      <c r="CB758" s="315" t="s">
        <v>413</v>
      </c>
      <c r="CC758" s="315" t="s">
        <v>413</v>
      </c>
      <c r="CD758" s="315" t="s">
        <v>413</v>
      </c>
      <c r="CE758" s="315" t="s">
        <v>413</v>
      </c>
      <c r="CF758" s="313">
        <v>54</v>
      </c>
      <c r="CG758" s="315" t="s">
        <v>413</v>
      </c>
      <c r="CH758" s="315" t="s">
        <v>413</v>
      </c>
      <c r="CI758" s="315" t="s">
        <v>413</v>
      </c>
      <c r="CJ758" s="315" t="s">
        <v>413</v>
      </c>
      <c r="CK758" s="315" t="s">
        <v>413</v>
      </c>
      <c r="CL758" s="315" t="s">
        <v>413</v>
      </c>
      <c r="CM758" s="315" t="s">
        <v>413</v>
      </c>
      <c r="CN758" s="315" t="s">
        <v>413</v>
      </c>
      <c r="CO758" s="315" t="s">
        <v>413</v>
      </c>
      <c r="CP758" s="315" t="s">
        <v>413</v>
      </c>
      <c r="CQ758" s="315" t="s">
        <v>413</v>
      </c>
      <c r="CR758" s="315" t="s">
        <v>413</v>
      </c>
      <c r="CS758" s="315" t="s">
        <v>413</v>
      </c>
      <c r="CT758" s="313">
        <v>0</v>
      </c>
      <c r="CU758" s="315" t="s">
        <v>413</v>
      </c>
      <c r="CV758" s="315" t="s">
        <v>413</v>
      </c>
      <c r="CW758" s="315" t="s">
        <v>413</v>
      </c>
      <c r="CX758" s="315" t="s">
        <v>413</v>
      </c>
      <c r="CY758" s="315" t="s">
        <v>413</v>
      </c>
      <c r="CZ758" s="313">
        <v>28</v>
      </c>
      <c r="DA758" s="315" t="s">
        <v>413</v>
      </c>
      <c r="DB758" s="315" t="s">
        <v>413</v>
      </c>
      <c r="DC758" s="315" t="s">
        <v>413</v>
      </c>
      <c r="DD758" s="315" t="s">
        <v>413</v>
      </c>
      <c r="DE758" s="315" t="s">
        <v>413</v>
      </c>
      <c r="DF758" s="315" t="s">
        <v>413</v>
      </c>
      <c r="DG758" s="313">
        <f>AM758+BS758+B758+O758+X758+AC758+AJ758+BD758+CF758+AX758+BM758+CT758+CZ758</f>
        <v>722</v>
      </c>
      <c r="DH758" s="313">
        <f>SUM(DI758:DK758)</f>
        <v>0</v>
      </c>
      <c r="DI758" s="303">
        <v>0</v>
      </c>
      <c r="DJ758" s="303">
        <v>0</v>
      </c>
      <c r="DK758" s="303">
        <v>0</v>
      </c>
      <c r="DL758" s="314">
        <f>SUM(DM758:DN758)</f>
        <v>0</v>
      </c>
      <c r="DM758" s="303">
        <v>0</v>
      </c>
      <c r="DN758" s="316">
        <v>0</v>
      </c>
      <c r="DO758" s="97"/>
      <c r="DP758" s="97"/>
      <c r="DQ758" s="97"/>
      <c r="DR758" s="97"/>
      <c r="DS758" s="97"/>
      <c r="DT758" s="97"/>
      <c r="DU758" s="6"/>
    </row>
    <row r="759" spans="1:142" ht="16.5" customHeight="1">
      <c r="A759" s="200" t="s">
        <v>176</v>
      </c>
      <c r="B759" s="313">
        <v>604</v>
      </c>
      <c r="C759" s="315" t="s">
        <v>413</v>
      </c>
      <c r="D759" s="315" t="s">
        <v>413</v>
      </c>
      <c r="E759" s="315" t="s">
        <v>413</v>
      </c>
      <c r="F759" s="315" t="s">
        <v>413</v>
      </c>
      <c r="G759" s="315" t="s">
        <v>413</v>
      </c>
      <c r="H759" s="315" t="s">
        <v>413</v>
      </c>
      <c r="I759" s="315" t="s">
        <v>413</v>
      </c>
      <c r="J759" s="315" t="s">
        <v>413</v>
      </c>
      <c r="K759" s="315" t="s">
        <v>413</v>
      </c>
      <c r="L759" s="315" t="s">
        <v>413</v>
      </c>
      <c r="M759" s="315" t="s">
        <v>413</v>
      </c>
      <c r="N759" s="315" t="s">
        <v>413</v>
      </c>
      <c r="O759" s="313">
        <v>109</v>
      </c>
      <c r="P759" s="315" t="s">
        <v>413</v>
      </c>
      <c r="Q759" s="315" t="s">
        <v>413</v>
      </c>
      <c r="R759" s="315" t="s">
        <v>413</v>
      </c>
      <c r="S759" s="315" t="s">
        <v>413</v>
      </c>
      <c r="T759" s="315" t="s">
        <v>413</v>
      </c>
      <c r="U759" s="315" t="s">
        <v>413</v>
      </c>
      <c r="V759" s="315" t="s">
        <v>413</v>
      </c>
      <c r="W759" s="315" t="s">
        <v>413</v>
      </c>
      <c r="X759" s="313">
        <v>123</v>
      </c>
      <c r="Y759" s="315" t="s">
        <v>413</v>
      </c>
      <c r="Z759" s="315" t="s">
        <v>413</v>
      </c>
      <c r="AA759" s="315" t="s">
        <v>413</v>
      </c>
      <c r="AB759" s="315" t="s">
        <v>413</v>
      </c>
      <c r="AC759" s="313">
        <v>75</v>
      </c>
      <c r="AD759" s="315" t="s">
        <v>413</v>
      </c>
      <c r="AE759" s="315" t="s">
        <v>413</v>
      </c>
      <c r="AF759" s="315" t="s">
        <v>413</v>
      </c>
      <c r="AG759" s="315" t="s">
        <v>413</v>
      </c>
      <c r="AH759" s="315" t="s">
        <v>413</v>
      </c>
      <c r="AI759" s="315" t="s">
        <v>413</v>
      </c>
      <c r="AJ759" s="313">
        <v>9</v>
      </c>
      <c r="AK759" s="315" t="s">
        <v>413</v>
      </c>
      <c r="AL759" s="315" t="s">
        <v>413</v>
      </c>
      <c r="AM759" s="313">
        <v>187</v>
      </c>
      <c r="AN759" s="315" t="s">
        <v>413</v>
      </c>
      <c r="AO759" s="315" t="s">
        <v>413</v>
      </c>
      <c r="AP759" s="315" t="s">
        <v>413</v>
      </c>
      <c r="AQ759" s="315" t="s">
        <v>413</v>
      </c>
      <c r="AR759" s="315" t="s">
        <v>413</v>
      </c>
      <c r="AS759" s="315" t="s">
        <v>413</v>
      </c>
      <c r="AT759" s="315" t="s">
        <v>413</v>
      </c>
      <c r="AU759" s="315" t="s">
        <v>413</v>
      </c>
      <c r="AV759" s="315" t="s">
        <v>413</v>
      </c>
      <c r="AW759" s="315" t="s">
        <v>413</v>
      </c>
      <c r="AX759" s="313">
        <v>206</v>
      </c>
      <c r="AY759" s="315" t="s">
        <v>413</v>
      </c>
      <c r="AZ759" s="315" t="s">
        <v>413</v>
      </c>
      <c r="BA759" s="315" t="s">
        <v>413</v>
      </c>
      <c r="BB759" s="315" t="s">
        <v>413</v>
      </c>
      <c r="BC759" s="315" t="s">
        <v>413</v>
      </c>
      <c r="BD759" s="313">
        <v>603</v>
      </c>
      <c r="BE759" s="315" t="s">
        <v>413</v>
      </c>
      <c r="BF759" s="315" t="s">
        <v>413</v>
      </c>
      <c r="BG759" s="315" t="s">
        <v>413</v>
      </c>
      <c r="BH759" s="315" t="s">
        <v>413</v>
      </c>
      <c r="BI759" s="315" t="s">
        <v>413</v>
      </c>
      <c r="BJ759" s="315" t="s">
        <v>413</v>
      </c>
      <c r="BK759" s="315" t="s">
        <v>413</v>
      </c>
      <c r="BL759" s="315" t="s">
        <v>413</v>
      </c>
      <c r="BM759" s="313">
        <v>144</v>
      </c>
      <c r="BN759" s="315" t="s">
        <v>413</v>
      </c>
      <c r="BO759" s="315" t="s">
        <v>413</v>
      </c>
      <c r="BP759" s="315" t="s">
        <v>413</v>
      </c>
      <c r="BQ759" s="315" t="s">
        <v>413</v>
      </c>
      <c r="BR759" s="315" t="s">
        <v>413</v>
      </c>
      <c r="BS759" s="313">
        <v>319</v>
      </c>
      <c r="BT759" s="315" t="s">
        <v>413</v>
      </c>
      <c r="BU759" s="315" t="s">
        <v>413</v>
      </c>
      <c r="BV759" s="315" t="s">
        <v>413</v>
      </c>
      <c r="BW759" s="315" t="s">
        <v>413</v>
      </c>
      <c r="BX759" s="315" t="s">
        <v>413</v>
      </c>
      <c r="BY759" s="315" t="s">
        <v>413</v>
      </c>
      <c r="BZ759" s="315" t="s">
        <v>413</v>
      </c>
      <c r="CA759" s="315" t="s">
        <v>413</v>
      </c>
      <c r="CB759" s="315" t="s">
        <v>413</v>
      </c>
      <c r="CC759" s="315" t="s">
        <v>413</v>
      </c>
      <c r="CD759" s="315" t="s">
        <v>413</v>
      </c>
      <c r="CE759" s="315" t="s">
        <v>413</v>
      </c>
      <c r="CF759" s="313">
        <v>404</v>
      </c>
      <c r="CG759" s="315" t="s">
        <v>413</v>
      </c>
      <c r="CH759" s="315" t="s">
        <v>413</v>
      </c>
      <c r="CI759" s="315" t="s">
        <v>413</v>
      </c>
      <c r="CJ759" s="315" t="s">
        <v>413</v>
      </c>
      <c r="CK759" s="315" t="s">
        <v>413</v>
      </c>
      <c r="CL759" s="315" t="s">
        <v>413</v>
      </c>
      <c r="CM759" s="315" t="s">
        <v>413</v>
      </c>
      <c r="CN759" s="315" t="s">
        <v>413</v>
      </c>
      <c r="CO759" s="315" t="s">
        <v>413</v>
      </c>
      <c r="CP759" s="315" t="s">
        <v>413</v>
      </c>
      <c r="CQ759" s="315" t="s">
        <v>413</v>
      </c>
      <c r="CR759" s="315" t="s">
        <v>413</v>
      </c>
      <c r="CS759" s="315" t="s">
        <v>413</v>
      </c>
      <c r="CT759" s="313">
        <v>194</v>
      </c>
      <c r="CU759" s="315" t="s">
        <v>413</v>
      </c>
      <c r="CV759" s="315" t="s">
        <v>413</v>
      </c>
      <c r="CW759" s="315" t="s">
        <v>413</v>
      </c>
      <c r="CX759" s="315" t="s">
        <v>413</v>
      </c>
      <c r="CY759" s="315" t="s">
        <v>413</v>
      </c>
      <c r="CZ759" s="313">
        <v>455</v>
      </c>
      <c r="DA759" s="315" t="s">
        <v>413</v>
      </c>
      <c r="DB759" s="315" t="s">
        <v>413</v>
      </c>
      <c r="DC759" s="315" t="s">
        <v>413</v>
      </c>
      <c r="DD759" s="315" t="s">
        <v>413</v>
      </c>
      <c r="DE759" s="315" t="s">
        <v>413</v>
      </c>
      <c r="DF759" s="315" t="s">
        <v>413</v>
      </c>
      <c r="DG759" s="313">
        <f>AM759+BS759+B759+O759+X759+AC759+AJ759+BD759+CF759+AX759+BM759+CT759+CZ759</f>
        <v>3432</v>
      </c>
      <c r="DH759" s="313">
        <f>SUM(DI759:DK759)</f>
        <v>41</v>
      </c>
      <c r="DI759" s="303">
        <v>20</v>
      </c>
      <c r="DJ759" s="303">
        <v>19</v>
      </c>
      <c r="DK759" s="303">
        <v>2</v>
      </c>
      <c r="DL759" s="314">
        <f>SUM(DM759:DN759)</f>
        <v>56</v>
      </c>
      <c r="DM759" s="303">
        <v>49</v>
      </c>
      <c r="DN759" s="316">
        <v>7</v>
      </c>
      <c r="DO759" s="97"/>
      <c r="DP759" s="97"/>
      <c r="DQ759" s="97"/>
      <c r="DR759" s="97"/>
      <c r="DS759" s="97"/>
      <c r="DT759" s="97"/>
      <c r="DU759" s="6"/>
    </row>
    <row r="760" spans="1:142" ht="16.5" customHeight="1">
      <c r="A760" s="203" t="s">
        <v>283</v>
      </c>
      <c r="B760" s="313">
        <v>432</v>
      </c>
      <c r="C760" s="315" t="s">
        <v>413</v>
      </c>
      <c r="D760" s="315" t="s">
        <v>413</v>
      </c>
      <c r="E760" s="315" t="s">
        <v>413</v>
      </c>
      <c r="F760" s="315" t="s">
        <v>413</v>
      </c>
      <c r="G760" s="315" t="s">
        <v>413</v>
      </c>
      <c r="H760" s="315" t="s">
        <v>413</v>
      </c>
      <c r="I760" s="315" t="s">
        <v>413</v>
      </c>
      <c r="J760" s="315" t="s">
        <v>413</v>
      </c>
      <c r="K760" s="315" t="s">
        <v>413</v>
      </c>
      <c r="L760" s="315" t="s">
        <v>413</v>
      </c>
      <c r="M760" s="315" t="s">
        <v>413</v>
      </c>
      <c r="N760" s="315" t="s">
        <v>413</v>
      </c>
      <c r="O760" s="313">
        <v>211</v>
      </c>
      <c r="P760" s="315" t="s">
        <v>413</v>
      </c>
      <c r="Q760" s="315" t="s">
        <v>413</v>
      </c>
      <c r="R760" s="315" t="s">
        <v>413</v>
      </c>
      <c r="S760" s="315" t="s">
        <v>413</v>
      </c>
      <c r="T760" s="315" t="s">
        <v>413</v>
      </c>
      <c r="U760" s="315" t="s">
        <v>413</v>
      </c>
      <c r="V760" s="315" t="s">
        <v>413</v>
      </c>
      <c r="W760" s="315" t="s">
        <v>413</v>
      </c>
      <c r="X760" s="313">
        <v>0</v>
      </c>
      <c r="Y760" s="315" t="s">
        <v>413</v>
      </c>
      <c r="Z760" s="315" t="s">
        <v>413</v>
      </c>
      <c r="AA760" s="315" t="s">
        <v>413</v>
      </c>
      <c r="AB760" s="315" t="s">
        <v>413</v>
      </c>
      <c r="AC760" s="313">
        <v>0</v>
      </c>
      <c r="AD760" s="315" t="s">
        <v>413</v>
      </c>
      <c r="AE760" s="315" t="s">
        <v>413</v>
      </c>
      <c r="AF760" s="315" t="s">
        <v>413</v>
      </c>
      <c r="AG760" s="315" t="s">
        <v>413</v>
      </c>
      <c r="AH760" s="315" t="s">
        <v>413</v>
      </c>
      <c r="AI760" s="315" t="s">
        <v>413</v>
      </c>
      <c r="AJ760" s="313">
        <v>0</v>
      </c>
      <c r="AK760" s="315" t="s">
        <v>413</v>
      </c>
      <c r="AL760" s="315" t="s">
        <v>413</v>
      </c>
      <c r="AM760" s="313">
        <v>1</v>
      </c>
      <c r="AN760" s="315" t="s">
        <v>413</v>
      </c>
      <c r="AO760" s="315" t="s">
        <v>413</v>
      </c>
      <c r="AP760" s="315" t="s">
        <v>413</v>
      </c>
      <c r="AQ760" s="315" t="s">
        <v>413</v>
      </c>
      <c r="AR760" s="315" t="s">
        <v>413</v>
      </c>
      <c r="AS760" s="315" t="s">
        <v>413</v>
      </c>
      <c r="AT760" s="315" t="s">
        <v>413</v>
      </c>
      <c r="AU760" s="315" t="s">
        <v>413</v>
      </c>
      <c r="AV760" s="315" t="s">
        <v>413</v>
      </c>
      <c r="AW760" s="315" t="s">
        <v>413</v>
      </c>
      <c r="AX760" s="313">
        <v>0</v>
      </c>
      <c r="AY760" s="315" t="s">
        <v>413</v>
      </c>
      <c r="AZ760" s="315" t="s">
        <v>413</v>
      </c>
      <c r="BA760" s="315" t="s">
        <v>413</v>
      </c>
      <c r="BB760" s="315" t="s">
        <v>413</v>
      </c>
      <c r="BC760" s="315" t="s">
        <v>413</v>
      </c>
      <c r="BD760" s="313">
        <v>0</v>
      </c>
      <c r="BE760" s="315" t="s">
        <v>413</v>
      </c>
      <c r="BF760" s="315" t="s">
        <v>413</v>
      </c>
      <c r="BG760" s="315" t="s">
        <v>413</v>
      </c>
      <c r="BH760" s="315" t="s">
        <v>413</v>
      </c>
      <c r="BI760" s="315" t="s">
        <v>413</v>
      </c>
      <c r="BJ760" s="315" t="s">
        <v>413</v>
      </c>
      <c r="BK760" s="315" t="s">
        <v>413</v>
      </c>
      <c r="BL760" s="315" t="s">
        <v>413</v>
      </c>
      <c r="BM760" s="313">
        <v>0</v>
      </c>
      <c r="BN760" s="315" t="s">
        <v>413</v>
      </c>
      <c r="BO760" s="315" t="s">
        <v>413</v>
      </c>
      <c r="BP760" s="315" t="s">
        <v>413</v>
      </c>
      <c r="BQ760" s="315" t="s">
        <v>413</v>
      </c>
      <c r="BR760" s="315" t="s">
        <v>413</v>
      </c>
      <c r="BS760" s="313">
        <v>1</v>
      </c>
      <c r="BT760" s="315" t="s">
        <v>413</v>
      </c>
      <c r="BU760" s="315" t="s">
        <v>413</v>
      </c>
      <c r="BV760" s="315" t="s">
        <v>413</v>
      </c>
      <c r="BW760" s="315" t="s">
        <v>413</v>
      </c>
      <c r="BX760" s="315" t="s">
        <v>413</v>
      </c>
      <c r="BY760" s="315" t="s">
        <v>413</v>
      </c>
      <c r="BZ760" s="315" t="s">
        <v>413</v>
      </c>
      <c r="CA760" s="315" t="s">
        <v>413</v>
      </c>
      <c r="CB760" s="315" t="s">
        <v>413</v>
      </c>
      <c r="CC760" s="315" t="s">
        <v>413</v>
      </c>
      <c r="CD760" s="315" t="s">
        <v>413</v>
      </c>
      <c r="CE760" s="315" t="s">
        <v>413</v>
      </c>
      <c r="CF760" s="313">
        <v>0</v>
      </c>
      <c r="CG760" s="315" t="s">
        <v>413</v>
      </c>
      <c r="CH760" s="315" t="s">
        <v>413</v>
      </c>
      <c r="CI760" s="315" t="s">
        <v>413</v>
      </c>
      <c r="CJ760" s="315" t="s">
        <v>413</v>
      </c>
      <c r="CK760" s="315" t="s">
        <v>413</v>
      </c>
      <c r="CL760" s="315" t="s">
        <v>413</v>
      </c>
      <c r="CM760" s="315" t="s">
        <v>413</v>
      </c>
      <c r="CN760" s="315" t="s">
        <v>413</v>
      </c>
      <c r="CO760" s="315" t="s">
        <v>413</v>
      </c>
      <c r="CP760" s="315" t="s">
        <v>413</v>
      </c>
      <c r="CQ760" s="315" t="s">
        <v>413</v>
      </c>
      <c r="CR760" s="315" t="s">
        <v>413</v>
      </c>
      <c r="CS760" s="315" t="s">
        <v>413</v>
      </c>
      <c r="CT760" s="313">
        <v>0</v>
      </c>
      <c r="CU760" s="315" t="s">
        <v>413</v>
      </c>
      <c r="CV760" s="315" t="s">
        <v>413</v>
      </c>
      <c r="CW760" s="315" t="s">
        <v>413</v>
      </c>
      <c r="CX760" s="315" t="s">
        <v>413</v>
      </c>
      <c r="CY760" s="315" t="s">
        <v>413</v>
      </c>
      <c r="CZ760" s="313">
        <v>0</v>
      </c>
      <c r="DA760" s="315" t="s">
        <v>413</v>
      </c>
      <c r="DB760" s="315" t="s">
        <v>413</v>
      </c>
      <c r="DC760" s="315" t="s">
        <v>413</v>
      </c>
      <c r="DD760" s="315" t="s">
        <v>413</v>
      </c>
      <c r="DE760" s="315" t="s">
        <v>413</v>
      </c>
      <c r="DF760" s="315" t="s">
        <v>413</v>
      </c>
      <c r="DG760" s="313">
        <f>AM760+BS760+B760+O760+X760+AC760+AJ760+BD760+CF760+AX760+BM760+CT760+CZ760</f>
        <v>645</v>
      </c>
      <c r="DH760" s="313">
        <f>SUM(DI760:DK760)</f>
        <v>0</v>
      </c>
      <c r="DI760" s="303">
        <v>0</v>
      </c>
      <c r="DJ760" s="303">
        <v>0</v>
      </c>
      <c r="DK760" s="303">
        <v>0</v>
      </c>
      <c r="DL760" s="314">
        <f>SUM(DM760:DN760)</f>
        <v>2</v>
      </c>
      <c r="DM760" s="303">
        <v>2</v>
      </c>
      <c r="DN760" s="316">
        <v>0</v>
      </c>
      <c r="DO760" s="97"/>
      <c r="DP760" s="97"/>
      <c r="DQ760" s="97"/>
      <c r="DR760" s="97"/>
      <c r="DS760" s="97"/>
      <c r="DT760" s="97"/>
      <c r="DU760" s="6"/>
    </row>
    <row r="761" spans="1:142" ht="16.5" customHeight="1">
      <c r="A761" s="202" t="s">
        <v>73</v>
      </c>
      <c r="B761" s="313"/>
      <c r="C761" s="348"/>
      <c r="D761" s="303"/>
      <c r="E761" s="303"/>
      <c r="F761" s="303"/>
      <c r="G761" s="303"/>
      <c r="H761" s="303"/>
      <c r="I761" s="303"/>
      <c r="J761" s="303"/>
      <c r="K761" s="303"/>
      <c r="L761" s="303"/>
      <c r="M761" s="303"/>
      <c r="N761" s="303"/>
      <c r="O761" s="313"/>
      <c r="P761" s="348"/>
      <c r="Q761" s="303"/>
      <c r="R761" s="303"/>
      <c r="S761" s="303"/>
      <c r="T761" s="303"/>
      <c r="U761" s="303"/>
      <c r="V761" s="303"/>
      <c r="W761" s="303"/>
      <c r="X761" s="313"/>
      <c r="Y761" s="348"/>
      <c r="Z761" s="303"/>
      <c r="AA761" s="303"/>
      <c r="AB761" s="303"/>
      <c r="AC761" s="313"/>
      <c r="AD761" s="348"/>
      <c r="AE761" s="303"/>
      <c r="AF761" s="303"/>
      <c r="AG761" s="303"/>
      <c r="AH761" s="303"/>
      <c r="AI761" s="303"/>
      <c r="AJ761" s="313"/>
      <c r="AK761" s="348"/>
      <c r="AL761" s="303"/>
      <c r="AM761" s="313"/>
      <c r="AN761" s="303"/>
      <c r="AO761" s="303"/>
      <c r="AP761" s="303"/>
      <c r="AQ761" s="303"/>
      <c r="AR761" s="303"/>
      <c r="AS761" s="303"/>
      <c r="AT761" s="303"/>
      <c r="AU761" s="303"/>
      <c r="AV761" s="303"/>
      <c r="AW761" s="303"/>
      <c r="AX761" s="313"/>
      <c r="AY761" s="348"/>
      <c r="AZ761" s="303"/>
      <c r="BA761" s="303"/>
      <c r="BB761" s="303"/>
      <c r="BC761" s="303"/>
      <c r="BD761" s="313"/>
      <c r="BE761" s="348"/>
      <c r="BF761" s="303"/>
      <c r="BG761" s="303"/>
      <c r="BH761" s="303"/>
      <c r="BI761" s="303"/>
      <c r="BJ761" s="303"/>
      <c r="BK761" s="303"/>
      <c r="BL761" s="303"/>
      <c r="BM761" s="313"/>
      <c r="BN761" s="348"/>
      <c r="BO761" s="303"/>
      <c r="BP761" s="303"/>
      <c r="BQ761" s="303"/>
      <c r="BR761" s="303"/>
      <c r="BS761" s="313"/>
      <c r="BT761" s="348"/>
      <c r="BU761" s="303"/>
      <c r="BV761" s="303"/>
      <c r="BW761" s="303"/>
      <c r="BX761" s="303"/>
      <c r="BY761" s="303"/>
      <c r="BZ761" s="303"/>
      <c r="CA761" s="303"/>
      <c r="CB761" s="303"/>
      <c r="CC761" s="303"/>
      <c r="CD761" s="303"/>
      <c r="CE761" s="303"/>
      <c r="CF761" s="313"/>
      <c r="CG761" s="348"/>
      <c r="CH761" s="303"/>
      <c r="CI761" s="303"/>
      <c r="CJ761" s="303"/>
      <c r="CK761" s="303"/>
      <c r="CL761" s="303"/>
      <c r="CM761" s="303"/>
      <c r="CN761" s="303"/>
      <c r="CO761" s="303"/>
      <c r="CP761" s="303"/>
      <c r="CQ761" s="303"/>
      <c r="CR761" s="303"/>
      <c r="CS761" s="303"/>
      <c r="CT761" s="313"/>
      <c r="CU761" s="348"/>
      <c r="CV761" s="303"/>
      <c r="CW761" s="303"/>
      <c r="CX761" s="303"/>
      <c r="CY761" s="303"/>
      <c r="CZ761" s="313"/>
      <c r="DA761" s="348"/>
      <c r="DB761" s="303"/>
      <c r="DC761" s="303"/>
      <c r="DD761" s="303"/>
      <c r="DE761" s="303"/>
      <c r="DF761" s="303"/>
      <c r="DG761" s="313"/>
      <c r="DH761" s="313"/>
      <c r="DI761" s="303"/>
      <c r="DJ761" s="303"/>
      <c r="DK761" s="303"/>
      <c r="DL761" s="314"/>
      <c r="DM761" s="303"/>
      <c r="DN761" s="316"/>
    </row>
    <row r="762" spans="1:142" ht="16.5" customHeight="1">
      <c r="A762" s="200" t="s">
        <v>268</v>
      </c>
      <c r="B762" s="313">
        <v>1</v>
      </c>
      <c r="C762" s="315" t="s">
        <v>413</v>
      </c>
      <c r="D762" s="315" t="s">
        <v>413</v>
      </c>
      <c r="E762" s="315" t="s">
        <v>413</v>
      </c>
      <c r="F762" s="315" t="s">
        <v>413</v>
      </c>
      <c r="G762" s="315" t="s">
        <v>413</v>
      </c>
      <c r="H762" s="315" t="s">
        <v>413</v>
      </c>
      <c r="I762" s="315" t="s">
        <v>413</v>
      </c>
      <c r="J762" s="315" t="s">
        <v>413</v>
      </c>
      <c r="K762" s="315" t="s">
        <v>413</v>
      </c>
      <c r="L762" s="315" t="s">
        <v>413</v>
      </c>
      <c r="M762" s="315" t="s">
        <v>413</v>
      </c>
      <c r="N762" s="315" t="s">
        <v>413</v>
      </c>
      <c r="O762" s="313">
        <v>1</v>
      </c>
      <c r="P762" s="315" t="s">
        <v>413</v>
      </c>
      <c r="Q762" s="315" t="s">
        <v>413</v>
      </c>
      <c r="R762" s="315" t="s">
        <v>413</v>
      </c>
      <c r="S762" s="315" t="s">
        <v>413</v>
      </c>
      <c r="T762" s="315" t="s">
        <v>413</v>
      </c>
      <c r="U762" s="315" t="s">
        <v>413</v>
      </c>
      <c r="V762" s="315" t="s">
        <v>413</v>
      </c>
      <c r="W762" s="315" t="s">
        <v>413</v>
      </c>
      <c r="X762" s="313">
        <v>1</v>
      </c>
      <c r="Y762" s="315" t="s">
        <v>413</v>
      </c>
      <c r="Z762" s="315" t="s">
        <v>413</v>
      </c>
      <c r="AA762" s="315" t="s">
        <v>413</v>
      </c>
      <c r="AB762" s="315" t="s">
        <v>413</v>
      </c>
      <c r="AC762" s="313">
        <v>0</v>
      </c>
      <c r="AD762" s="315" t="s">
        <v>413</v>
      </c>
      <c r="AE762" s="315" t="s">
        <v>413</v>
      </c>
      <c r="AF762" s="315" t="s">
        <v>413</v>
      </c>
      <c r="AG762" s="315" t="s">
        <v>413</v>
      </c>
      <c r="AH762" s="315" t="s">
        <v>413</v>
      </c>
      <c r="AI762" s="315" t="s">
        <v>413</v>
      </c>
      <c r="AJ762" s="313">
        <v>0</v>
      </c>
      <c r="AK762" s="315" t="s">
        <v>413</v>
      </c>
      <c r="AL762" s="315" t="s">
        <v>413</v>
      </c>
      <c r="AM762" s="313">
        <v>1</v>
      </c>
      <c r="AN762" s="315" t="s">
        <v>413</v>
      </c>
      <c r="AO762" s="315" t="s">
        <v>413</v>
      </c>
      <c r="AP762" s="315" t="s">
        <v>413</v>
      </c>
      <c r="AQ762" s="315" t="s">
        <v>413</v>
      </c>
      <c r="AR762" s="315" t="s">
        <v>413</v>
      </c>
      <c r="AS762" s="315" t="s">
        <v>413</v>
      </c>
      <c r="AT762" s="315" t="s">
        <v>413</v>
      </c>
      <c r="AU762" s="315" t="s">
        <v>413</v>
      </c>
      <c r="AV762" s="315" t="s">
        <v>413</v>
      </c>
      <c r="AW762" s="315" t="s">
        <v>413</v>
      </c>
      <c r="AX762" s="313">
        <v>3</v>
      </c>
      <c r="AY762" s="315" t="s">
        <v>413</v>
      </c>
      <c r="AZ762" s="315" t="s">
        <v>413</v>
      </c>
      <c r="BA762" s="315" t="s">
        <v>413</v>
      </c>
      <c r="BB762" s="315" t="s">
        <v>413</v>
      </c>
      <c r="BC762" s="315" t="s">
        <v>413</v>
      </c>
      <c r="BD762" s="313">
        <v>1</v>
      </c>
      <c r="BE762" s="315" t="s">
        <v>413</v>
      </c>
      <c r="BF762" s="315" t="s">
        <v>413</v>
      </c>
      <c r="BG762" s="315" t="s">
        <v>413</v>
      </c>
      <c r="BH762" s="315" t="s">
        <v>413</v>
      </c>
      <c r="BI762" s="315" t="s">
        <v>413</v>
      </c>
      <c r="BJ762" s="315" t="s">
        <v>413</v>
      </c>
      <c r="BK762" s="315" t="s">
        <v>413</v>
      </c>
      <c r="BL762" s="315" t="s">
        <v>413</v>
      </c>
      <c r="BM762" s="313">
        <v>0</v>
      </c>
      <c r="BN762" s="315" t="s">
        <v>413</v>
      </c>
      <c r="BO762" s="315" t="s">
        <v>413</v>
      </c>
      <c r="BP762" s="315" t="s">
        <v>413</v>
      </c>
      <c r="BQ762" s="315" t="s">
        <v>413</v>
      </c>
      <c r="BR762" s="315" t="s">
        <v>413</v>
      </c>
      <c r="BS762" s="313">
        <v>1</v>
      </c>
      <c r="BT762" s="315" t="s">
        <v>413</v>
      </c>
      <c r="BU762" s="315" t="s">
        <v>413</v>
      </c>
      <c r="BV762" s="315" t="s">
        <v>413</v>
      </c>
      <c r="BW762" s="315" t="s">
        <v>413</v>
      </c>
      <c r="BX762" s="315" t="s">
        <v>413</v>
      </c>
      <c r="BY762" s="315" t="s">
        <v>413</v>
      </c>
      <c r="BZ762" s="315" t="s">
        <v>413</v>
      </c>
      <c r="CA762" s="315" t="s">
        <v>413</v>
      </c>
      <c r="CB762" s="315" t="s">
        <v>413</v>
      </c>
      <c r="CC762" s="315" t="s">
        <v>413</v>
      </c>
      <c r="CD762" s="315" t="s">
        <v>413</v>
      </c>
      <c r="CE762" s="315" t="s">
        <v>413</v>
      </c>
      <c r="CF762" s="313">
        <v>1</v>
      </c>
      <c r="CG762" s="315" t="s">
        <v>413</v>
      </c>
      <c r="CH762" s="315" t="s">
        <v>413</v>
      </c>
      <c r="CI762" s="315" t="s">
        <v>413</v>
      </c>
      <c r="CJ762" s="315" t="s">
        <v>413</v>
      </c>
      <c r="CK762" s="315" t="s">
        <v>413</v>
      </c>
      <c r="CL762" s="315" t="s">
        <v>413</v>
      </c>
      <c r="CM762" s="315" t="s">
        <v>413</v>
      </c>
      <c r="CN762" s="315" t="s">
        <v>413</v>
      </c>
      <c r="CO762" s="315" t="s">
        <v>413</v>
      </c>
      <c r="CP762" s="315" t="s">
        <v>413</v>
      </c>
      <c r="CQ762" s="315" t="s">
        <v>413</v>
      </c>
      <c r="CR762" s="315" t="s">
        <v>413</v>
      </c>
      <c r="CS762" s="315" t="s">
        <v>413</v>
      </c>
      <c r="CT762" s="313">
        <v>7</v>
      </c>
      <c r="CU762" s="315" t="s">
        <v>413</v>
      </c>
      <c r="CV762" s="315" t="s">
        <v>413</v>
      </c>
      <c r="CW762" s="315" t="s">
        <v>413</v>
      </c>
      <c r="CX762" s="315" t="s">
        <v>413</v>
      </c>
      <c r="CY762" s="315" t="s">
        <v>413</v>
      </c>
      <c r="CZ762" s="313">
        <v>1</v>
      </c>
      <c r="DA762" s="315" t="s">
        <v>413</v>
      </c>
      <c r="DB762" s="315" t="s">
        <v>413</v>
      </c>
      <c r="DC762" s="315" t="s">
        <v>413</v>
      </c>
      <c r="DD762" s="315" t="s">
        <v>413</v>
      </c>
      <c r="DE762" s="315" t="s">
        <v>413</v>
      </c>
      <c r="DF762" s="315" t="s">
        <v>413</v>
      </c>
      <c r="DG762" s="313">
        <f>AM762+BS762+B762+O762+X762+AC762+AJ762+BD762+CF762+AX762+BM762+CT762+CZ762</f>
        <v>18</v>
      </c>
      <c r="DH762" s="313">
        <f>SUM(DI762:DK762)</f>
        <v>0</v>
      </c>
      <c r="DI762" s="303">
        <v>0</v>
      </c>
      <c r="DJ762" s="303">
        <v>0</v>
      </c>
      <c r="DK762" s="303">
        <v>0</v>
      </c>
      <c r="DL762" s="314">
        <f>SUM(DM762:DN762)</f>
        <v>0</v>
      </c>
      <c r="DM762" s="303">
        <v>0</v>
      </c>
      <c r="DN762" s="316">
        <v>0</v>
      </c>
      <c r="DO762" s="97"/>
      <c r="DP762" s="97"/>
      <c r="DQ762" s="97"/>
      <c r="DR762" s="97"/>
      <c r="DS762" s="97"/>
      <c r="DT762" s="97"/>
      <c r="DU762" s="6"/>
    </row>
    <row r="763" spans="1:142" ht="15.75" customHeight="1">
      <c r="A763" s="203" t="s">
        <v>269</v>
      </c>
      <c r="B763" s="313">
        <v>51</v>
      </c>
      <c r="C763" s="315" t="s">
        <v>413</v>
      </c>
      <c r="D763" s="315" t="s">
        <v>413</v>
      </c>
      <c r="E763" s="315" t="s">
        <v>413</v>
      </c>
      <c r="F763" s="315" t="s">
        <v>413</v>
      </c>
      <c r="G763" s="315" t="s">
        <v>413</v>
      </c>
      <c r="H763" s="315" t="s">
        <v>413</v>
      </c>
      <c r="I763" s="315" t="s">
        <v>413</v>
      </c>
      <c r="J763" s="315" t="s">
        <v>413</v>
      </c>
      <c r="K763" s="315" t="s">
        <v>413</v>
      </c>
      <c r="L763" s="315" t="s">
        <v>413</v>
      </c>
      <c r="M763" s="315" t="s">
        <v>413</v>
      </c>
      <c r="N763" s="315" t="s">
        <v>413</v>
      </c>
      <c r="O763" s="313">
        <v>28</v>
      </c>
      <c r="P763" s="315" t="s">
        <v>413</v>
      </c>
      <c r="Q763" s="315" t="s">
        <v>413</v>
      </c>
      <c r="R763" s="315" t="s">
        <v>413</v>
      </c>
      <c r="S763" s="315" t="s">
        <v>413</v>
      </c>
      <c r="T763" s="315" t="s">
        <v>413</v>
      </c>
      <c r="U763" s="315" t="s">
        <v>413</v>
      </c>
      <c r="V763" s="315" t="s">
        <v>413</v>
      </c>
      <c r="W763" s="315" t="s">
        <v>413</v>
      </c>
      <c r="X763" s="313">
        <v>7</v>
      </c>
      <c r="Y763" s="315" t="s">
        <v>413</v>
      </c>
      <c r="Z763" s="315" t="s">
        <v>413</v>
      </c>
      <c r="AA763" s="315" t="s">
        <v>413</v>
      </c>
      <c r="AB763" s="315" t="s">
        <v>413</v>
      </c>
      <c r="AC763" s="313">
        <v>5</v>
      </c>
      <c r="AD763" s="315" t="s">
        <v>413</v>
      </c>
      <c r="AE763" s="315" t="s">
        <v>413</v>
      </c>
      <c r="AF763" s="315" t="s">
        <v>413</v>
      </c>
      <c r="AG763" s="315" t="s">
        <v>413</v>
      </c>
      <c r="AH763" s="315" t="s">
        <v>413</v>
      </c>
      <c r="AI763" s="315" t="s">
        <v>413</v>
      </c>
      <c r="AJ763" s="313">
        <v>0</v>
      </c>
      <c r="AK763" s="315" t="s">
        <v>413</v>
      </c>
      <c r="AL763" s="315" t="s">
        <v>413</v>
      </c>
      <c r="AM763" s="313">
        <v>17</v>
      </c>
      <c r="AN763" s="315" t="s">
        <v>413</v>
      </c>
      <c r="AO763" s="315" t="s">
        <v>413</v>
      </c>
      <c r="AP763" s="315" t="s">
        <v>413</v>
      </c>
      <c r="AQ763" s="315" t="s">
        <v>413</v>
      </c>
      <c r="AR763" s="315" t="s">
        <v>413</v>
      </c>
      <c r="AS763" s="315" t="s">
        <v>413</v>
      </c>
      <c r="AT763" s="315" t="s">
        <v>413</v>
      </c>
      <c r="AU763" s="315" t="s">
        <v>413</v>
      </c>
      <c r="AV763" s="315" t="s">
        <v>413</v>
      </c>
      <c r="AW763" s="315" t="s">
        <v>413</v>
      </c>
      <c r="AX763" s="313">
        <v>40</v>
      </c>
      <c r="AY763" s="315" t="s">
        <v>413</v>
      </c>
      <c r="AZ763" s="315" t="s">
        <v>413</v>
      </c>
      <c r="BA763" s="315" t="s">
        <v>413</v>
      </c>
      <c r="BB763" s="315" t="s">
        <v>413</v>
      </c>
      <c r="BC763" s="315" t="s">
        <v>413</v>
      </c>
      <c r="BD763" s="313">
        <v>211</v>
      </c>
      <c r="BE763" s="315" t="s">
        <v>413</v>
      </c>
      <c r="BF763" s="315" t="s">
        <v>413</v>
      </c>
      <c r="BG763" s="315" t="s">
        <v>413</v>
      </c>
      <c r="BH763" s="315" t="s">
        <v>413</v>
      </c>
      <c r="BI763" s="315" t="s">
        <v>413</v>
      </c>
      <c r="BJ763" s="315" t="s">
        <v>413</v>
      </c>
      <c r="BK763" s="315" t="s">
        <v>413</v>
      </c>
      <c r="BL763" s="315" t="s">
        <v>413</v>
      </c>
      <c r="BM763" s="313">
        <v>17</v>
      </c>
      <c r="BN763" s="315" t="s">
        <v>413</v>
      </c>
      <c r="BO763" s="315" t="s">
        <v>413</v>
      </c>
      <c r="BP763" s="315" t="s">
        <v>413</v>
      </c>
      <c r="BQ763" s="315" t="s">
        <v>413</v>
      </c>
      <c r="BR763" s="315" t="s">
        <v>413</v>
      </c>
      <c r="BS763" s="313">
        <v>23</v>
      </c>
      <c r="BT763" s="315" t="s">
        <v>413</v>
      </c>
      <c r="BU763" s="315" t="s">
        <v>413</v>
      </c>
      <c r="BV763" s="315" t="s">
        <v>413</v>
      </c>
      <c r="BW763" s="315" t="s">
        <v>413</v>
      </c>
      <c r="BX763" s="315" t="s">
        <v>413</v>
      </c>
      <c r="BY763" s="315" t="s">
        <v>413</v>
      </c>
      <c r="BZ763" s="315" t="s">
        <v>413</v>
      </c>
      <c r="CA763" s="315" t="s">
        <v>413</v>
      </c>
      <c r="CB763" s="315" t="s">
        <v>413</v>
      </c>
      <c r="CC763" s="315" t="s">
        <v>413</v>
      </c>
      <c r="CD763" s="315" t="s">
        <v>413</v>
      </c>
      <c r="CE763" s="315" t="s">
        <v>413</v>
      </c>
      <c r="CF763" s="313">
        <v>33</v>
      </c>
      <c r="CG763" s="315" t="s">
        <v>413</v>
      </c>
      <c r="CH763" s="315" t="s">
        <v>413</v>
      </c>
      <c r="CI763" s="315" t="s">
        <v>413</v>
      </c>
      <c r="CJ763" s="315" t="s">
        <v>413</v>
      </c>
      <c r="CK763" s="315" t="s">
        <v>413</v>
      </c>
      <c r="CL763" s="315" t="s">
        <v>413</v>
      </c>
      <c r="CM763" s="315" t="s">
        <v>413</v>
      </c>
      <c r="CN763" s="315" t="s">
        <v>413</v>
      </c>
      <c r="CO763" s="315" t="s">
        <v>413</v>
      </c>
      <c r="CP763" s="315" t="s">
        <v>413</v>
      </c>
      <c r="CQ763" s="315" t="s">
        <v>413</v>
      </c>
      <c r="CR763" s="315" t="s">
        <v>413</v>
      </c>
      <c r="CS763" s="315" t="s">
        <v>413</v>
      </c>
      <c r="CT763" s="313">
        <v>62</v>
      </c>
      <c r="CU763" s="315" t="s">
        <v>413</v>
      </c>
      <c r="CV763" s="315" t="s">
        <v>413</v>
      </c>
      <c r="CW763" s="315" t="s">
        <v>413</v>
      </c>
      <c r="CX763" s="315" t="s">
        <v>413</v>
      </c>
      <c r="CY763" s="315" t="s">
        <v>413</v>
      </c>
      <c r="CZ763" s="313">
        <v>22</v>
      </c>
      <c r="DA763" s="315" t="s">
        <v>413</v>
      </c>
      <c r="DB763" s="315" t="s">
        <v>413</v>
      </c>
      <c r="DC763" s="315" t="s">
        <v>413</v>
      </c>
      <c r="DD763" s="315" t="s">
        <v>413</v>
      </c>
      <c r="DE763" s="315" t="s">
        <v>413</v>
      </c>
      <c r="DF763" s="315" t="s">
        <v>413</v>
      </c>
      <c r="DG763" s="313">
        <f>AM763+BS763+B763+O763+X763+AC763+AJ763+BD763+CF763+AX763+BM763+CT763+CZ763</f>
        <v>516</v>
      </c>
      <c r="DH763" s="313">
        <f>SUM(DI763:DK763)</f>
        <v>0</v>
      </c>
      <c r="DI763" s="303">
        <v>0</v>
      </c>
      <c r="DJ763" s="303">
        <v>0</v>
      </c>
      <c r="DK763" s="303">
        <v>0</v>
      </c>
      <c r="DL763" s="314">
        <f>SUM(DM763:DN763)</f>
        <v>1</v>
      </c>
      <c r="DM763" s="303">
        <v>1</v>
      </c>
      <c r="DN763" s="316">
        <v>0</v>
      </c>
      <c r="DO763" s="97"/>
      <c r="DP763" s="97"/>
      <c r="DQ763" s="97"/>
      <c r="DR763" s="97"/>
      <c r="DS763" s="97"/>
      <c r="DT763" s="97"/>
      <c r="DU763" s="6"/>
    </row>
    <row r="764" spans="1:142" ht="16.5" customHeight="1">
      <c r="A764" s="200" t="s">
        <v>177</v>
      </c>
      <c r="B764" s="313">
        <v>53</v>
      </c>
      <c r="C764" s="315" t="s">
        <v>413</v>
      </c>
      <c r="D764" s="315" t="s">
        <v>413</v>
      </c>
      <c r="E764" s="315" t="s">
        <v>413</v>
      </c>
      <c r="F764" s="315" t="s">
        <v>413</v>
      </c>
      <c r="G764" s="315" t="s">
        <v>413</v>
      </c>
      <c r="H764" s="315" t="s">
        <v>413</v>
      </c>
      <c r="I764" s="315" t="s">
        <v>413</v>
      </c>
      <c r="J764" s="315" t="s">
        <v>413</v>
      </c>
      <c r="K764" s="315" t="s">
        <v>413</v>
      </c>
      <c r="L764" s="315" t="s">
        <v>413</v>
      </c>
      <c r="M764" s="315" t="s">
        <v>413</v>
      </c>
      <c r="N764" s="315" t="s">
        <v>413</v>
      </c>
      <c r="O764" s="313">
        <v>0</v>
      </c>
      <c r="P764" s="315" t="s">
        <v>413</v>
      </c>
      <c r="Q764" s="315" t="s">
        <v>413</v>
      </c>
      <c r="R764" s="315" t="s">
        <v>413</v>
      </c>
      <c r="S764" s="315" t="s">
        <v>413</v>
      </c>
      <c r="T764" s="315" t="s">
        <v>413</v>
      </c>
      <c r="U764" s="315" t="s">
        <v>413</v>
      </c>
      <c r="V764" s="315" t="s">
        <v>413</v>
      </c>
      <c r="W764" s="315" t="s">
        <v>413</v>
      </c>
      <c r="X764" s="313">
        <v>0</v>
      </c>
      <c r="Y764" s="315" t="s">
        <v>413</v>
      </c>
      <c r="Z764" s="315" t="s">
        <v>413</v>
      </c>
      <c r="AA764" s="315" t="s">
        <v>413</v>
      </c>
      <c r="AB764" s="315" t="s">
        <v>413</v>
      </c>
      <c r="AC764" s="313">
        <v>0</v>
      </c>
      <c r="AD764" s="315" t="s">
        <v>413</v>
      </c>
      <c r="AE764" s="315" t="s">
        <v>413</v>
      </c>
      <c r="AF764" s="315" t="s">
        <v>413</v>
      </c>
      <c r="AG764" s="315" t="s">
        <v>413</v>
      </c>
      <c r="AH764" s="315" t="s">
        <v>413</v>
      </c>
      <c r="AI764" s="315" t="s">
        <v>413</v>
      </c>
      <c r="AJ764" s="313">
        <v>0</v>
      </c>
      <c r="AK764" s="315" t="s">
        <v>413</v>
      </c>
      <c r="AL764" s="315" t="s">
        <v>413</v>
      </c>
      <c r="AM764" s="313">
        <v>0</v>
      </c>
      <c r="AN764" s="315" t="s">
        <v>413</v>
      </c>
      <c r="AO764" s="315" t="s">
        <v>413</v>
      </c>
      <c r="AP764" s="315" t="s">
        <v>413</v>
      </c>
      <c r="AQ764" s="315" t="s">
        <v>413</v>
      </c>
      <c r="AR764" s="315" t="s">
        <v>413</v>
      </c>
      <c r="AS764" s="315" t="s">
        <v>413</v>
      </c>
      <c r="AT764" s="315" t="s">
        <v>413</v>
      </c>
      <c r="AU764" s="315" t="s">
        <v>413</v>
      </c>
      <c r="AV764" s="315" t="s">
        <v>413</v>
      </c>
      <c r="AW764" s="315" t="s">
        <v>413</v>
      </c>
      <c r="AX764" s="313">
        <v>0</v>
      </c>
      <c r="AY764" s="315" t="s">
        <v>413</v>
      </c>
      <c r="AZ764" s="315" t="s">
        <v>413</v>
      </c>
      <c r="BA764" s="315" t="s">
        <v>413</v>
      </c>
      <c r="BB764" s="315" t="s">
        <v>413</v>
      </c>
      <c r="BC764" s="315" t="s">
        <v>413</v>
      </c>
      <c r="BD764" s="313">
        <v>0</v>
      </c>
      <c r="BE764" s="315" t="s">
        <v>413</v>
      </c>
      <c r="BF764" s="315" t="s">
        <v>413</v>
      </c>
      <c r="BG764" s="315" t="s">
        <v>413</v>
      </c>
      <c r="BH764" s="315" t="s">
        <v>413</v>
      </c>
      <c r="BI764" s="315" t="s">
        <v>413</v>
      </c>
      <c r="BJ764" s="315" t="s">
        <v>413</v>
      </c>
      <c r="BK764" s="315" t="s">
        <v>413</v>
      </c>
      <c r="BL764" s="315" t="s">
        <v>413</v>
      </c>
      <c r="BM764" s="313">
        <v>0</v>
      </c>
      <c r="BN764" s="315" t="s">
        <v>413</v>
      </c>
      <c r="BO764" s="315" t="s">
        <v>413</v>
      </c>
      <c r="BP764" s="315" t="s">
        <v>413</v>
      </c>
      <c r="BQ764" s="315" t="s">
        <v>413</v>
      </c>
      <c r="BR764" s="315" t="s">
        <v>413</v>
      </c>
      <c r="BS764" s="313">
        <v>0</v>
      </c>
      <c r="BT764" s="315" t="s">
        <v>413</v>
      </c>
      <c r="BU764" s="315" t="s">
        <v>413</v>
      </c>
      <c r="BV764" s="315" t="s">
        <v>413</v>
      </c>
      <c r="BW764" s="315" t="s">
        <v>413</v>
      </c>
      <c r="BX764" s="315" t="s">
        <v>413</v>
      </c>
      <c r="BY764" s="315" t="s">
        <v>413</v>
      </c>
      <c r="BZ764" s="315" t="s">
        <v>413</v>
      </c>
      <c r="CA764" s="315" t="s">
        <v>413</v>
      </c>
      <c r="CB764" s="315" t="s">
        <v>413</v>
      </c>
      <c r="CC764" s="315" t="s">
        <v>413</v>
      </c>
      <c r="CD764" s="315" t="s">
        <v>413</v>
      </c>
      <c r="CE764" s="315" t="s">
        <v>413</v>
      </c>
      <c r="CF764" s="313">
        <v>0</v>
      </c>
      <c r="CG764" s="315" t="s">
        <v>413</v>
      </c>
      <c r="CH764" s="315" t="s">
        <v>413</v>
      </c>
      <c r="CI764" s="315" t="s">
        <v>413</v>
      </c>
      <c r="CJ764" s="315" t="s">
        <v>413</v>
      </c>
      <c r="CK764" s="315" t="s">
        <v>413</v>
      </c>
      <c r="CL764" s="315" t="s">
        <v>413</v>
      </c>
      <c r="CM764" s="315" t="s">
        <v>413</v>
      </c>
      <c r="CN764" s="315" t="s">
        <v>413</v>
      </c>
      <c r="CO764" s="315" t="s">
        <v>413</v>
      </c>
      <c r="CP764" s="315" t="s">
        <v>413</v>
      </c>
      <c r="CQ764" s="315" t="s">
        <v>413</v>
      </c>
      <c r="CR764" s="315" t="s">
        <v>413</v>
      </c>
      <c r="CS764" s="315" t="s">
        <v>413</v>
      </c>
      <c r="CT764" s="313">
        <v>0</v>
      </c>
      <c r="CU764" s="315" t="s">
        <v>413</v>
      </c>
      <c r="CV764" s="315" t="s">
        <v>413</v>
      </c>
      <c r="CW764" s="315" t="s">
        <v>413</v>
      </c>
      <c r="CX764" s="315" t="s">
        <v>413</v>
      </c>
      <c r="CY764" s="315" t="s">
        <v>413</v>
      </c>
      <c r="CZ764" s="313">
        <v>0</v>
      </c>
      <c r="DA764" s="315" t="s">
        <v>413</v>
      </c>
      <c r="DB764" s="315" t="s">
        <v>413</v>
      </c>
      <c r="DC764" s="315" t="s">
        <v>413</v>
      </c>
      <c r="DD764" s="315" t="s">
        <v>413</v>
      </c>
      <c r="DE764" s="315" t="s">
        <v>413</v>
      </c>
      <c r="DF764" s="315" t="s">
        <v>413</v>
      </c>
      <c r="DG764" s="313">
        <f>AM764+BS764+B764+O764+X764+AC764+AJ764+BD764+CF764+AX764+BM764+CT764+CZ764</f>
        <v>53</v>
      </c>
      <c r="DH764" s="313">
        <f>SUM(DI764:DK764)</f>
        <v>0</v>
      </c>
      <c r="DI764" s="303">
        <v>0</v>
      </c>
      <c r="DJ764" s="303">
        <v>0</v>
      </c>
      <c r="DK764" s="303">
        <v>0</v>
      </c>
      <c r="DL764" s="314">
        <f>SUM(DM764:DN764)</f>
        <v>0</v>
      </c>
      <c r="DM764" s="303">
        <v>0</v>
      </c>
      <c r="DN764" s="316">
        <v>0</v>
      </c>
      <c r="DO764" s="97"/>
      <c r="DP764" s="97"/>
      <c r="DQ764" s="97"/>
      <c r="DR764" s="97"/>
      <c r="DS764" s="97"/>
      <c r="DT764" s="97"/>
      <c r="DU764" s="6"/>
    </row>
    <row r="765" spans="1:142" ht="16.5" customHeight="1">
      <c r="A765" s="202" t="s">
        <v>239</v>
      </c>
      <c r="B765" s="313"/>
      <c r="C765" s="348"/>
      <c r="D765" s="303"/>
      <c r="E765" s="303"/>
      <c r="F765" s="303"/>
      <c r="G765" s="303"/>
      <c r="H765" s="303"/>
      <c r="I765" s="303"/>
      <c r="J765" s="303"/>
      <c r="K765" s="303"/>
      <c r="L765" s="303"/>
      <c r="M765" s="303"/>
      <c r="N765" s="303"/>
      <c r="O765" s="313"/>
      <c r="P765" s="348"/>
      <c r="Q765" s="303"/>
      <c r="R765" s="303"/>
      <c r="S765" s="303"/>
      <c r="T765" s="303"/>
      <c r="U765" s="303"/>
      <c r="V765" s="303"/>
      <c r="W765" s="303"/>
      <c r="X765" s="313"/>
      <c r="Y765" s="348"/>
      <c r="Z765" s="303"/>
      <c r="AA765" s="303"/>
      <c r="AB765" s="303"/>
      <c r="AC765" s="313"/>
      <c r="AD765" s="348"/>
      <c r="AE765" s="303"/>
      <c r="AF765" s="303"/>
      <c r="AG765" s="303"/>
      <c r="AH765" s="303"/>
      <c r="AI765" s="303"/>
      <c r="AJ765" s="313"/>
      <c r="AK765" s="348"/>
      <c r="AL765" s="303"/>
      <c r="AM765" s="313"/>
      <c r="AN765" s="303"/>
      <c r="AO765" s="303"/>
      <c r="AP765" s="303"/>
      <c r="AQ765" s="303"/>
      <c r="AR765" s="303"/>
      <c r="AS765" s="303"/>
      <c r="AT765" s="303"/>
      <c r="AU765" s="303"/>
      <c r="AV765" s="303"/>
      <c r="AW765" s="303"/>
      <c r="AX765" s="313"/>
      <c r="AY765" s="348"/>
      <c r="AZ765" s="303"/>
      <c r="BA765" s="303"/>
      <c r="BB765" s="303"/>
      <c r="BC765" s="303"/>
      <c r="BD765" s="313"/>
      <c r="BE765" s="348"/>
      <c r="BF765" s="303"/>
      <c r="BG765" s="303"/>
      <c r="BH765" s="303"/>
      <c r="BI765" s="303"/>
      <c r="BJ765" s="303"/>
      <c r="BK765" s="303"/>
      <c r="BL765" s="303"/>
      <c r="BM765" s="313"/>
      <c r="BN765" s="348"/>
      <c r="BO765" s="303"/>
      <c r="BP765" s="303"/>
      <c r="BQ765" s="303"/>
      <c r="BR765" s="303"/>
      <c r="BS765" s="313"/>
      <c r="BT765" s="348"/>
      <c r="BU765" s="303"/>
      <c r="BV765" s="303"/>
      <c r="BW765" s="303"/>
      <c r="BX765" s="303"/>
      <c r="BY765" s="303"/>
      <c r="BZ765" s="303"/>
      <c r="CA765" s="303"/>
      <c r="CB765" s="303"/>
      <c r="CC765" s="303"/>
      <c r="CD765" s="303"/>
      <c r="CE765" s="303"/>
      <c r="CF765" s="313"/>
      <c r="CG765" s="348"/>
      <c r="CH765" s="303"/>
      <c r="CI765" s="303"/>
      <c r="CJ765" s="303"/>
      <c r="CK765" s="303"/>
      <c r="CL765" s="303"/>
      <c r="CM765" s="303"/>
      <c r="CN765" s="303"/>
      <c r="CO765" s="303"/>
      <c r="CP765" s="303"/>
      <c r="CQ765" s="303"/>
      <c r="CR765" s="303"/>
      <c r="CS765" s="303"/>
      <c r="CT765" s="313"/>
      <c r="CU765" s="348"/>
      <c r="CV765" s="303"/>
      <c r="CW765" s="303"/>
      <c r="CX765" s="303"/>
      <c r="CY765" s="303"/>
      <c r="CZ765" s="313"/>
      <c r="DA765" s="348"/>
      <c r="DB765" s="303"/>
      <c r="DC765" s="303"/>
      <c r="DD765" s="303"/>
      <c r="DE765" s="303"/>
      <c r="DF765" s="303"/>
      <c r="DG765" s="313"/>
      <c r="DH765" s="313"/>
      <c r="DI765" s="303"/>
      <c r="DJ765" s="303"/>
      <c r="DK765" s="303"/>
      <c r="DL765" s="314"/>
      <c r="DM765" s="303"/>
      <c r="DN765" s="316"/>
    </row>
    <row r="766" spans="1:142" ht="16.5" customHeight="1">
      <c r="A766" s="204" t="s">
        <v>76</v>
      </c>
      <c r="B766" s="354">
        <v>1620</v>
      </c>
      <c r="C766" s="360" t="s">
        <v>413</v>
      </c>
      <c r="D766" s="360" t="s">
        <v>413</v>
      </c>
      <c r="E766" s="360" t="s">
        <v>413</v>
      </c>
      <c r="F766" s="360" t="s">
        <v>413</v>
      </c>
      <c r="G766" s="360" t="s">
        <v>413</v>
      </c>
      <c r="H766" s="360" t="s">
        <v>413</v>
      </c>
      <c r="I766" s="360" t="s">
        <v>413</v>
      </c>
      <c r="J766" s="360" t="s">
        <v>413</v>
      </c>
      <c r="K766" s="360" t="s">
        <v>413</v>
      </c>
      <c r="L766" s="360" t="s">
        <v>413</v>
      </c>
      <c r="M766" s="360" t="s">
        <v>413</v>
      </c>
      <c r="N766" s="360" t="s">
        <v>413</v>
      </c>
      <c r="O766" s="354">
        <v>694</v>
      </c>
      <c r="P766" s="360" t="s">
        <v>413</v>
      </c>
      <c r="Q766" s="360" t="s">
        <v>413</v>
      </c>
      <c r="R766" s="360" t="s">
        <v>413</v>
      </c>
      <c r="S766" s="360" t="s">
        <v>413</v>
      </c>
      <c r="T766" s="360" t="s">
        <v>413</v>
      </c>
      <c r="U766" s="360" t="s">
        <v>413</v>
      </c>
      <c r="V766" s="360" t="s">
        <v>413</v>
      </c>
      <c r="W766" s="360" t="s">
        <v>413</v>
      </c>
      <c r="X766" s="354">
        <v>669</v>
      </c>
      <c r="Y766" s="360" t="s">
        <v>413</v>
      </c>
      <c r="Z766" s="360" t="s">
        <v>413</v>
      </c>
      <c r="AA766" s="360" t="s">
        <v>413</v>
      </c>
      <c r="AB766" s="360" t="s">
        <v>413</v>
      </c>
      <c r="AC766" s="354">
        <v>271</v>
      </c>
      <c r="AD766" s="360" t="s">
        <v>413</v>
      </c>
      <c r="AE766" s="360" t="s">
        <v>413</v>
      </c>
      <c r="AF766" s="360" t="s">
        <v>413</v>
      </c>
      <c r="AG766" s="360" t="s">
        <v>413</v>
      </c>
      <c r="AH766" s="360" t="s">
        <v>413</v>
      </c>
      <c r="AI766" s="360" t="s">
        <v>413</v>
      </c>
      <c r="AJ766" s="354">
        <v>17</v>
      </c>
      <c r="AK766" s="360" t="s">
        <v>413</v>
      </c>
      <c r="AL766" s="360" t="s">
        <v>413</v>
      </c>
      <c r="AM766" s="354">
        <v>701</v>
      </c>
      <c r="AN766" s="360" t="s">
        <v>413</v>
      </c>
      <c r="AO766" s="360" t="s">
        <v>413</v>
      </c>
      <c r="AP766" s="360" t="s">
        <v>413</v>
      </c>
      <c r="AQ766" s="360" t="s">
        <v>413</v>
      </c>
      <c r="AR766" s="360" t="s">
        <v>413</v>
      </c>
      <c r="AS766" s="360" t="s">
        <v>413</v>
      </c>
      <c r="AT766" s="360" t="s">
        <v>413</v>
      </c>
      <c r="AU766" s="360" t="s">
        <v>413</v>
      </c>
      <c r="AV766" s="360" t="s">
        <v>413</v>
      </c>
      <c r="AW766" s="360" t="s">
        <v>413</v>
      </c>
      <c r="AX766" s="354">
        <v>1011</v>
      </c>
      <c r="AY766" s="360" t="s">
        <v>413</v>
      </c>
      <c r="AZ766" s="360" t="s">
        <v>413</v>
      </c>
      <c r="BA766" s="360" t="s">
        <v>413</v>
      </c>
      <c r="BB766" s="360" t="s">
        <v>413</v>
      </c>
      <c r="BC766" s="360" t="s">
        <v>413</v>
      </c>
      <c r="BD766" s="354">
        <v>1508</v>
      </c>
      <c r="BE766" s="360" t="s">
        <v>413</v>
      </c>
      <c r="BF766" s="360" t="s">
        <v>413</v>
      </c>
      <c r="BG766" s="360" t="s">
        <v>413</v>
      </c>
      <c r="BH766" s="360" t="s">
        <v>413</v>
      </c>
      <c r="BI766" s="360" t="s">
        <v>413</v>
      </c>
      <c r="BJ766" s="360" t="s">
        <v>413</v>
      </c>
      <c r="BK766" s="360" t="s">
        <v>413</v>
      </c>
      <c r="BL766" s="360" t="s">
        <v>413</v>
      </c>
      <c r="BM766" s="354">
        <v>513</v>
      </c>
      <c r="BN766" s="360" t="s">
        <v>413</v>
      </c>
      <c r="BO766" s="360" t="s">
        <v>413</v>
      </c>
      <c r="BP766" s="360" t="s">
        <v>413</v>
      </c>
      <c r="BQ766" s="360" t="s">
        <v>413</v>
      </c>
      <c r="BR766" s="360" t="s">
        <v>413</v>
      </c>
      <c r="BS766" s="354">
        <v>864</v>
      </c>
      <c r="BT766" s="360" t="s">
        <v>413</v>
      </c>
      <c r="BU766" s="360" t="s">
        <v>413</v>
      </c>
      <c r="BV766" s="360" t="s">
        <v>413</v>
      </c>
      <c r="BW766" s="360" t="s">
        <v>413</v>
      </c>
      <c r="BX766" s="360" t="s">
        <v>413</v>
      </c>
      <c r="BY766" s="360" t="s">
        <v>413</v>
      </c>
      <c r="BZ766" s="360" t="s">
        <v>413</v>
      </c>
      <c r="CA766" s="360" t="s">
        <v>413</v>
      </c>
      <c r="CB766" s="360" t="s">
        <v>413</v>
      </c>
      <c r="CC766" s="360" t="s">
        <v>413</v>
      </c>
      <c r="CD766" s="360" t="s">
        <v>413</v>
      </c>
      <c r="CE766" s="360" t="s">
        <v>413</v>
      </c>
      <c r="CF766" s="354">
        <v>1379</v>
      </c>
      <c r="CG766" s="360" t="s">
        <v>413</v>
      </c>
      <c r="CH766" s="360" t="s">
        <v>413</v>
      </c>
      <c r="CI766" s="360" t="s">
        <v>413</v>
      </c>
      <c r="CJ766" s="360" t="s">
        <v>413</v>
      </c>
      <c r="CK766" s="360" t="s">
        <v>413</v>
      </c>
      <c r="CL766" s="360" t="s">
        <v>413</v>
      </c>
      <c r="CM766" s="360" t="s">
        <v>413</v>
      </c>
      <c r="CN766" s="360" t="s">
        <v>413</v>
      </c>
      <c r="CO766" s="360" t="s">
        <v>413</v>
      </c>
      <c r="CP766" s="360" t="s">
        <v>413</v>
      </c>
      <c r="CQ766" s="360" t="s">
        <v>413</v>
      </c>
      <c r="CR766" s="360" t="s">
        <v>413</v>
      </c>
      <c r="CS766" s="360" t="s">
        <v>413</v>
      </c>
      <c r="CT766" s="354">
        <v>485</v>
      </c>
      <c r="CU766" s="360" t="s">
        <v>413</v>
      </c>
      <c r="CV766" s="360" t="s">
        <v>413</v>
      </c>
      <c r="CW766" s="360" t="s">
        <v>413</v>
      </c>
      <c r="CX766" s="360" t="s">
        <v>413</v>
      </c>
      <c r="CY766" s="360" t="s">
        <v>413</v>
      </c>
      <c r="CZ766" s="354">
        <v>750</v>
      </c>
      <c r="DA766" s="360" t="s">
        <v>413</v>
      </c>
      <c r="DB766" s="360" t="s">
        <v>413</v>
      </c>
      <c r="DC766" s="360" t="s">
        <v>413</v>
      </c>
      <c r="DD766" s="360" t="s">
        <v>413</v>
      </c>
      <c r="DE766" s="360" t="s">
        <v>413</v>
      </c>
      <c r="DF766" s="360" t="s">
        <v>413</v>
      </c>
      <c r="DG766" s="354">
        <f>AM766+BS766+B766+O766+X766+AC766+AJ766+BD766+CF766+AX766+BM766+CT766+CZ766</f>
        <v>10482</v>
      </c>
      <c r="DH766" s="354">
        <f>SUM(DI766:DK766)</f>
        <v>41</v>
      </c>
      <c r="DI766" s="355">
        <v>41</v>
      </c>
      <c r="DJ766" s="355">
        <v>0</v>
      </c>
      <c r="DK766" s="355">
        <v>0</v>
      </c>
      <c r="DL766" s="357">
        <f>SUM(DM766:DN766)</f>
        <v>131</v>
      </c>
      <c r="DM766" s="355">
        <v>131</v>
      </c>
      <c r="DN766" s="358">
        <v>0</v>
      </c>
      <c r="DO766" s="102"/>
      <c r="DP766" s="102"/>
      <c r="DQ766" s="102"/>
      <c r="DR766" s="102"/>
      <c r="DS766" s="102"/>
      <c r="DT766" s="102"/>
      <c r="DU766" s="17"/>
    </row>
    <row r="767" spans="1:142" ht="16.5" customHeight="1">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16"/>
      <c r="AY767" s="16"/>
      <c r="AZ767" s="16"/>
      <c r="BA767" s="16"/>
      <c r="BB767" s="16"/>
      <c r="BC767" s="16"/>
      <c r="BD767" s="16"/>
      <c r="BE767" s="16"/>
      <c r="BF767" s="16"/>
      <c r="BG767" s="16"/>
      <c r="BH767" s="16"/>
      <c r="BI767" s="16"/>
      <c r="BJ767" s="16"/>
      <c r="BK767" s="16"/>
      <c r="BL767" s="16"/>
      <c r="BM767" s="16"/>
      <c r="BN767" s="16"/>
      <c r="BO767" s="16"/>
      <c r="BP767" s="16"/>
      <c r="BQ767" s="16"/>
      <c r="BR767" s="16"/>
      <c r="BS767" s="16"/>
      <c r="BT767" s="16"/>
      <c r="BU767" s="16"/>
      <c r="BV767" s="16"/>
      <c r="BW767" s="16"/>
      <c r="BX767" s="16"/>
      <c r="BY767" s="16"/>
      <c r="BZ767" s="16"/>
      <c r="CA767" s="16"/>
      <c r="CB767" s="16"/>
      <c r="CC767" s="16"/>
      <c r="CD767" s="16"/>
      <c r="CE767" s="16"/>
      <c r="CF767" s="16"/>
      <c r="CG767" s="16"/>
      <c r="CH767" s="16"/>
      <c r="CI767" s="16"/>
      <c r="CJ767" s="16"/>
      <c r="CK767" s="16"/>
      <c r="CL767" s="16"/>
      <c r="CM767" s="16"/>
      <c r="CN767" s="16"/>
      <c r="CO767" s="16"/>
      <c r="CP767" s="16"/>
      <c r="CQ767" s="16"/>
      <c r="CR767" s="16"/>
      <c r="CS767" s="16"/>
      <c r="CT767" s="16"/>
      <c r="CU767" s="16"/>
      <c r="CV767" s="16"/>
      <c r="CW767" s="16"/>
      <c r="CX767" s="16"/>
      <c r="CY767" s="16"/>
      <c r="CZ767" s="16"/>
      <c r="DA767" s="16"/>
      <c r="DB767" s="16"/>
      <c r="DC767" s="16"/>
      <c r="DD767" s="16"/>
      <c r="DE767" s="16"/>
      <c r="DF767" s="16"/>
      <c r="DG767" s="16"/>
      <c r="DH767" s="16"/>
      <c r="DI767" s="16"/>
      <c r="DJ767" s="16"/>
      <c r="DK767" s="16"/>
      <c r="DL767" s="16"/>
      <c r="DM767" s="16"/>
      <c r="DN767" s="16"/>
      <c r="DO767" s="16"/>
      <c r="DP767" s="16"/>
      <c r="DQ767" s="16"/>
      <c r="DR767" s="16"/>
      <c r="DS767" s="16"/>
      <c r="DT767" s="16"/>
      <c r="DU767" s="16"/>
      <c r="DV767" s="16"/>
      <c r="DW767" s="16"/>
      <c r="DX767" s="16"/>
      <c r="DY767" s="16"/>
      <c r="DZ767" s="16"/>
      <c r="EA767" s="16"/>
      <c r="EB767" s="16"/>
      <c r="EC767" s="16"/>
      <c r="ED767" s="16"/>
      <c r="EE767" s="16"/>
      <c r="EF767" s="16"/>
      <c r="EG767" s="16"/>
      <c r="EH767" s="16"/>
      <c r="EI767" s="16"/>
      <c r="EJ767" s="16"/>
      <c r="EK767" s="16"/>
      <c r="EL767" s="16"/>
    </row>
    <row r="768" spans="1:142" s="6" customFormat="1" ht="16.5" customHeight="1">
      <c r="A768" s="8" t="s">
        <v>639</v>
      </c>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c r="AK768" s="17"/>
      <c r="AL768" s="17"/>
      <c r="AM768" s="17"/>
      <c r="AN768" s="17"/>
      <c r="AO768" s="17"/>
      <c r="AP768" s="17"/>
      <c r="AQ768" s="17"/>
      <c r="AR768" s="17"/>
      <c r="AS768" s="17"/>
      <c r="AT768" s="17"/>
      <c r="AU768" s="17"/>
      <c r="AV768" s="17"/>
      <c r="AW768" s="17"/>
      <c r="AX768" s="17"/>
      <c r="AY768" s="17"/>
      <c r="AZ768" s="17"/>
      <c r="BA768" s="17"/>
      <c r="BB768" s="17"/>
      <c r="BC768" s="17"/>
      <c r="BD768" s="17"/>
      <c r="BE768" s="17"/>
      <c r="BF768" s="17"/>
      <c r="BG768" s="17"/>
      <c r="BH768" s="17"/>
      <c r="BI768" s="17"/>
      <c r="BJ768" s="17"/>
      <c r="BK768" s="17"/>
      <c r="BL768" s="17"/>
      <c r="BM768" s="17"/>
      <c r="BN768" s="17"/>
      <c r="BO768" s="17"/>
      <c r="BP768" s="17"/>
      <c r="BQ768" s="17"/>
      <c r="BR768" s="17"/>
      <c r="BS768" s="17"/>
      <c r="BT768" s="17"/>
      <c r="BU768" s="17"/>
      <c r="BV768" s="17"/>
      <c r="BW768" s="17"/>
      <c r="BX768" s="17"/>
      <c r="BY768" s="17"/>
      <c r="BZ768" s="17"/>
      <c r="CA768" s="17"/>
      <c r="CB768" s="17"/>
      <c r="CC768" s="17"/>
      <c r="CD768" s="17"/>
      <c r="CE768" s="17"/>
      <c r="CF768" s="17"/>
      <c r="CG768" s="17"/>
      <c r="CH768" s="17"/>
      <c r="CI768" s="17"/>
      <c r="CJ768" s="17"/>
      <c r="CK768" s="17"/>
      <c r="CL768" s="17"/>
      <c r="CM768" s="17"/>
      <c r="CN768" s="17"/>
      <c r="CO768" s="17"/>
      <c r="CP768" s="17"/>
      <c r="CQ768" s="17"/>
      <c r="CR768" s="17"/>
      <c r="CS768" s="17"/>
      <c r="CT768" s="17"/>
      <c r="CU768" s="17"/>
      <c r="CV768" s="17"/>
      <c r="CW768" s="17"/>
      <c r="CX768" s="17"/>
      <c r="CY768" s="17"/>
      <c r="CZ768" s="17"/>
      <c r="DA768" s="17"/>
      <c r="DB768" s="17"/>
      <c r="DC768" s="17"/>
      <c r="DD768" s="17"/>
      <c r="DE768" s="17"/>
      <c r="DF768" s="17"/>
      <c r="DG768" s="17"/>
      <c r="DH768" s="17"/>
      <c r="DI768" s="17"/>
      <c r="DJ768" s="17"/>
      <c r="DK768" s="17"/>
      <c r="DL768" s="17"/>
      <c r="DM768" s="17"/>
      <c r="DN768" s="17"/>
    </row>
    <row r="769" spans="1:125" s="21" customFormat="1" ht="16.5" customHeight="1">
      <c r="A769" s="9" t="s">
        <v>138</v>
      </c>
      <c r="B769" s="223"/>
      <c r="C769" s="223"/>
      <c r="D769" s="223"/>
      <c r="E769" s="223"/>
      <c r="F769" s="223"/>
      <c r="G769" s="223"/>
      <c r="H769" s="223"/>
      <c r="I769" s="223"/>
      <c r="J769" s="223"/>
      <c r="K769" s="223"/>
      <c r="L769" s="223"/>
      <c r="M769" s="223"/>
      <c r="N769" s="223"/>
      <c r="O769" s="223"/>
      <c r="P769" s="223"/>
      <c r="Q769" s="223"/>
      <c r="R769" s="223"/>
      <c r="S769" s="223"/>
      <c r="T769" s="223"/>
      <c r="U769" s="223"/>
      <c r="V769" s="223"/>
      <c r="W769" s="223"/>
      <c r="X769" s="223"/>
      <c r="Y769" s="223"/>
      <c r="Z769" s="223"/>
      <c r="AA769" s="223"/>
      <c r="AB769" s="223"/>
      <c r="AC769" s="223"/>
      <c r="AD769" s="223"/>
      <c r="AE769" s="223"/>
      <c r="AF769" s="223"/>
      <c r="AG769" s="223"/>
      <c r="AH769" s="223"/>
      <c r="AI769" s="223"/>
      <c r="AJ769" s="223"/>
      <c r="AK769" s="223"/>
      <c r="AL769" s="223"/>
      <c r="AM769" s="223"/>
      <c r="AN769" s="223"/>
      <c r="AO769" s="223"/>
      <c r="AP769" s="223"/>
      <c r="AQ769" s="223"/>
      <c r="AR769" s="223"/>
      <c r="AS769" s="223"/>
      <c r="AT769" s="223"/>
      <c r="AU769" s="223"/>
      <c r="AV769" s="223"/>
      <c r="AW769" s="223"/>
      <c r="AX769" s="223"/>
      <c r="AY769" s="223"/>
      <c r="AZ769" s="223"/>
      <c r="BA769" s="223"/>
      <c r="BB769" s="223"/>
      <c r="BC769" s="223"/>
      <c r="BD769" s="213"/>
      <c r="BE769" s="223"/>
      <c r="BF769" s="223"/>
      <c r="BG769" s="213"/>
      <c r="BH769" s="213"/>
      <c r="BI769" s="223"/>
      <c r="BJ769" s="223"/>
      <c r="BK769" s="223"/>
      <c r="BL769" s="223"/>
      <c r="BM769" s="223"/>
      <c r="BN769" s="223"/>
      <c r="BO769" s="223"/>
      <c r="BP769" s="223"/>
      <c r="BQ769" s="223"/>
      <c r="BR769" s="223"/>
      <c r="BS769" s="223"/>
      <c r="BT769" s="223"/>
      <c r="BU769" s="223"/>
      <c r="BV769" s="223"/>
      <c r="BW769" s="223"/>
      <c r="BX769" s="223"/>
      <c r="BY769" s="223"/>
      <c r="BZ769" s="223"/>
      <c r="CA769" s="223"/>
      <c r="CB769" s="223"/>
      <c r="CC769" s="223"/>
      <c r="CD769" s="223"/>
      <c r="CE769" s="223"/>
      <c r="CF769" s="223"/>
      <c r="CG769" s="223"/>
      <c r="CH769" s="223"/>
      <c r="CI769" s="223"/>
      <c r="CJ769" s="223"/>
      <c r="CK769" s="223"/>
      <c r="CL769" s="223"/>
      <c r="CM769" s="223"/>
      <c r="CN769" s="223"/>
      <c r="CO769" s="223"/>
      <c r="CP769" s="223"/>
      <c r="CQ769" s="223"/>
      <c r="CR769" s="223"/>
      <c r="CS769" s="223"/>
      <c r="CT769" s="223"/>
      <c r="CU769" s="223"/>
      <c r="CV769" s="223"/>
      <c r="CW769" s="223"/>
      <c r="CX769" s="223"/>
      <c r="CY769" s="223"/>
      <c r="CZ769" s="223"/>
      <c r="DA769" s="223"/>
      <c r="DB769" s="223"/>
      <c r="DC769" s="223"/>
      <c r="DD769" s="223"/>
      <c r="DE769" s="223"/>
      <c r="DF769" s="223"/>
      <c r="DG769" s="223"/>
      <c r="DH769" s="223"/>
      <c r="DI769" s="223"/>
      <c r="DJ769" s="223"/>
      <c r="DK769" s="223"/>
      <c r="DL769" s="223"/>
      <c r="DM769" s="223"/>
      <c r="DN769" s="223"/>
    </row>
    <row r="770" spans="1:125" s="7" customFormat="1" ht="16.5" customHeight="1">
      <c r="A770" s="63" t="s">
        <v>488</v>
      </c>
      <c r="B770" s="224"/>
      <c r="C770" s="224"/>
      <c r="D770" s="224"/>
      <c r="E770" s="224"/>
      <c r="F770" s="224"/>
      <c r="G770" s="224"/>
      <c r="H770" s="224"/>
      <c r="I770" s="224"/>
      <c r="J770" s="224"/>
      <c r="K770" s="224"/>
      <c r="L770" s="224"/>
      <c r="M770" s="224"/>
      <c r="N770" s="224"/>
      <c r="O770" s="224"/>
      <c r="P770" s="224"/>
      <c r="Q770" s="224"/>
      <c r="R770" s="224"/>
      <c r="S770" s="224"/>
      <c r="T770" s="224"/>
      <c r="U770" s="224"/>
      <c r="V770" s="224"/>
      <c r="W770" s="224"/>
      <c r="X770" s="224"/>
      <c r="Y770" s="224"/>
      <c r="Z770" s="224"/>
      <c r="AA770" s="224"/>
      <c r="AB770" s="224"/>
      <c r="AC770" s="224"/>
      <c r="AD770" s="224"/>
      <c r="AE770" s="224"/>
      <c r="AF770" s="224"/>
      <c r="AG770" s="224"/>
      <c r="AH770" s="224"/>
      <c r="AI770" s="224"/>
      <c r="AJ770" s="224"/>
      <c r="AK770" s="224"/>
      <c r="AL770" s="224"/>
      <c r="AM770" s="224"/>
      <c r="AN770" s="224"/>
      <c r="AO770" s="224"/>
      <c r="AP770" s="224"/>
      <c r="AQ770" s="224"/>
      <c r="AR770" s="224"/>
      <c r="AS770" s="224"/>
      <c r="AT770" s="224"/>
      <c r="AU770" s="224"/>
      <c r="AV770" s="224"/>
      <c r="AW770" s="224"/>
      <c r="AX770" s="224"/>
      <c r="AY770" s="224"/>
      <c r="AZ770" s="224"/>
      <c r="BA770" s="224"/>
      <c r="BB770" s="224"/>
      <c r="BC770" s="224"/>
      <c r="BD770" s="224"/>
      <c r="BE770" s="224"/>
      <c r="BF770" s="224"/>
      <c r="BG770" s="224"/>
      <c r="BH770" s="224"/>
      <c r="BI770" s="224"/>
      <c r="BJ770" s="224"/>
      <c r="BK770" s="224"/>
      <c r="BL770" s="224"/>
      <c r="BM770" s="224"/>
      <c r="BN770" s="224"/>
      <c r="BO770" s="224"/>
      <c r="BP770" s="224"/>
      <c r="BQ770" s="224"/>
      <c r="BR770" s="224"/>
      <c r="BS770" s="224"/>
      <c r="BT770" s="224"/>
      <c r="BU770" s="224"/>
      <c r="BV770" s="224"/>
      <c r="BW770" s="224"/>
      <c r="BX770" s="224"/>
      <c r="BY770" s="224"/>
      <c r="BZ770" s="224"/>
      <c r="CA770" s="224"/>
      <c r="CB770" s="224"/>
      <c r="CC770" s="224"/>
      <c r="CD770" s="224"/>
      <c r="CE770" s="224"/>
      <c r="CF770" s="224"/>
      <c r="CG770" s="224"/>
      <c r="CH770" s="224"/>
      <c r="CI770" s="224"/>
      <c r="CJ770" s="224"/>
      <c r="CK770" s="224"/>
      <c r="CL770" s="224"/>
      <c r="CM770" s="224"/>
      <c r="CN770" s="224"/>
      <c r="CO770" s="224"/>
      <c r="CP770" s="224"/>
      <c r="CQ770" s="224"/>
      <c r="CR770" s="224"/>
      <c r="CS770" s="224"/>
      <c r="CT770" s="224"/>
      <c r="CU770" s="224"/>
      <c r="CV770" s="224"/>
      <c r="CW770" s="224"/>
      <c r="CX770" s="224"/>
      <c r="CY770" s="224"/>
      <c r="CZ770" s="224"/>
      <c r="DA770" s="224"/>
      <c r="DB770" s="224"/>
      <c r="DC770" s="224"/>
      <c r="DD770" s="224"/>
      <c r="DE770" s="224"/>
      <c r="DF770" s="224"/>
      <c r="DG770" s="224"/>
      <c r="DH770" s="224"/>
      <c r="DI770" s="224"/>
      <c r="DJ770" s="224"/>
      <c r="DK770" s="224"/>
      <c r="DL770" s="224"/>
      <c r="DM770" s="224"/>
      <c r="DN770" s="224"/>
    </row>
    <row r="771" spans="1:125" s="7" customFormat="1" ht="25.15" customHeight="1">
      <c r="A771" s="142"/>
      <c r="B771" s="246" t="s">
        <v>568</v>
      </c>
      <c r="C771" s="236" t="s">
        <v>384</v>
      </c>
      <c r="D771" s="236" t="s">
        <v>392</v>
      </c>
      <c r="E771" s="236" t="s">
        <v>385</v>
      </c>
      <c r="F771" s="236" t="s">
        <v>393</v>
      </c>
      <c r="G771" s="236" t="s">
        <v>386</v>
      </c>
      <c r="H771" s="236" t="s">
        <v>387</v>
      </c>
      <c r="I771" s="236" t="s">
        <v>388</v>
      </c>
      <c r="J771" s="236" t="s">
        <v>394</v>
      </c>
      <c r="K771" s="236" t="s">
        <v>395</v>
      </c>
      <c r="L771" s="236" t="s">
        <v>389</v>
      </c>
      <c r="M771" s="236" t="s">
        <v>390</v>
      </c>
      <c r="N771" s="236" t="s">
        <v>391</v>
      </c>
      <c r="O771" s="246" t="s">
        <v>569</v>
      </c>
      <c r="P771" s="236" t="s">
        <v>319</v>
      </c>
      <c r="Q771" s="236" t="s">
        <v>323</v>
      </c>
      <c r="R771" s="236" t="s">
        <v>324</v>
      </c>
      <c r="S771" s="236" t="s">
        <v>320</v>
      </c>
      <c r="T771" s="236" t="s">
        <v>325</v>
      </c>
      <c r="U771" s="236" t="s">
        <v>321</v>
      </c>
      <c r="V771" s="236" t="s">
        <v>322</v>
      </c>
      <c r="W771" s="236" t="s">
        <v>326</v>
      </c>
      <c r="X771" s="246" t="s">
        <v>354</v>
      </c>
      <c r="Y771" s="236" t="s">
        <v>355</v>
      </c>
      <c r="Z771" s="236" t="s">
        <v>356</v>
      </c>
      <c r="AA771" s="236" t="s">
        <v>357</v>
      </c>
      <c r="AB771" s="236" t="s">
        <v>358</v>
      </c>
      <c r="AC771" s="246" t="s">
        <v>496</v>
      </c>
      <c r="AD771" s="236" t="s">
        <v>313</v>
      </c>
      <c r="AE771" s="236" t="s">
        <v>314</v>
      </c>
      <c r="AF771" s="236" t="s">
        <v>315</v>
      </c>
      <c r="AG771" s="236" t="s">
        <v>316</v>
      </c>
      <c r="AH771" s="236" t="s">
        <v>317</v>
      </c>
      <c r="AI771" s="236" t="s">
        <v>318</v>
      </c>
      <c r="AJ771" s="246" t="s">
        <v>402</v>
      </c>
      <c r="AK771" s="236" t="s">
        <v>403</v>
      </c>
      <c r="AL771" s="236" t="s">
        <v>404</v>
      </c>
      <c r="AM771" s="246" t="s">
        <v>566</v>
      </c>
      <c r="AN771" s="236" t="s">
        <v>344</v>
      </c>
      <c r="AO771" s="236" t="s">
        <v>345</v>
      </c>
      <c r="AP771" s="236" t="s">
        <v>346</v>
      </c>
      <c r="AQ771" s="236" t="s">
        <v>347</v>
      </c>
      <c r="AR771" s="236" t="s">
        <v>338</v>
      </c>
      <c r="AS771" s="236" t="s">
        <v>339</v>
      </c>
      <c r="AT771" s="236" t="s">
        <v>340</v>
      </c>
      <c r="AU771" s="236" t="s">
        <v>342</v>
      </c>
      <c r="AV771" s="236" t="s">
        <v>343</v>
      </c>
      <c r="AW771" s="236" t="s">
        <v>341</v>
      </c>
      <c r="AX771" s="246" t="s">
        <v>567</v>
      </c>
      <c r="AY771" s="236" t="s">
        <v>335</v>
      </c>
      <c r="AZ771" s="236" t="s">
        <v>333</v>
      </c>
      <c r="BA771" s="236" t="s">
        <v>336</v>
      </c>
      <c r="BB771" s="236" t="s">
        <v>334</v>
      </c>
      <c r="BC771" s="236" t="s">
        <v>337</v>
      </c>
      <c r="BD771" s="247" t="s">
        <v>497</v>
      </c>
      <c r="BE771" s="236" t="s">
        <v>305</v>
      </c>
      <c r="BF771" s="236" t="s">
        <v>306</v>
      </c>
      <c r="BG771" s="236" t="s">
        <v>307</v>
      </c>
      <c r="BH771" s="236" t="s">
        <v>308</v>
      </c>
      <c r="BI771" s="236" t="s">
        <v>309</v>
      </c>
      <c r="BJ771" s="236" t="s">
        <v>310</v>
      </c>
      <c r="BK771" s="236" t="s">
        <v>311</v>
      </c>
      <c r="BL771" s="236" t="s">
        <v>312</v>
      </c>
      <c r="BM771" s="246" t="s">
        <v>327</v>
      </c>
      <c r="BN771" s="236" t="s">
        <v>330</v>
      </c>
      <c r="BO771" s="236" t="s">
        <v>328</v>
      </c>
      <c r="BP771" s="236" t="s">
        <v>331</v>
      </c>
      <c r="BQ771" s="236" t="s">
        <v>332</v>
      </c>
      <c r="BR771" s="236" t="s">
        <v>329</v>
      </c>
      <c r="BS771" s="246" t="s">
        <v>564</v>
      </c>
      <c r="BT771" s="236" t="s">
        <v>364</v>
      </c>
      <c r="BU771" s="236" t="s">
        <v>365</v>
      </c>
      <c r="BV771" s="236" t="s">
        <v>368</v>
      </c>
      <c r="BW771" s="236" t="s">
        <v>369</v>
      </c>
      <c r="BX771" s="236" t="s">
        <v>359</v>
      </c>
      <c r="BY771" s="236" t="s">
        <v>360</v>
      </c>
      <c r="BZ771" s="236" t="s">
        <v>361</v>
      </c>
      <c r="CA771" s="236" t="s">
        <v>362</v>
      </c>
      <c r="CB771" s="236" t="s">
        <v>363</v>
      </c>
      <c r="CC771" s="236" t="s">
        <v>366</v>
      </c>
      <c r="CD771" s="236" t="s">
        <v>367</v>
      </c>
      <c r="CE771" s="236" t="s">
        <v>370</v>
      </c>
      <c r="CF771" s="246" t="s">
        <v>565</v>
      </c>
      <c r="CG771" s="236" t="s">
        <v>371</v>
      </c>
      <c r="CH771" s="236" t="s">
        <v>379</v>
      </c>
      <c r="CI771" s="236" t="s">
        <v>372</v>
      </c>
      <c r="CJ771" s="236" t="s">
        <v>380</v>
      </c>
      <c r="CK771" s="236" t="s">
        <v>373</v>
      </c>
      <c r="CL771" s="236" t="s">
        <v>374</v>
      </c>
      <c r="CM771" s="236" t="s">
        <v>381</v>
      </c>
      <c r="CN771" s="236" t="s">
        <v>375</v>
      </c>
      <c r="CO771" s="236" t="s">
        <v>382</v>
      </c>
      <c r="CP771" s="236" t="s">
        <v>376</v>
      </c>
      <c r="CQ771" s="236" t="s">
        <v>383</v>
      </c>
      <c r="CR771" s="236" t="s">
        <v>377</v>
      </c>
      <c r="CS771" s="236" t="s">
        <v>378</v>
      </c>
      <c r="CT771" s="246" t="s">
        <v>348</v>
      </c>
      <c r="CU771" s="236" t="s">
        <v>349</v>
      </c>
      <c r="CV771" s="236" t="s">
        <v>350</v>
      </c>
      <c r="CW771" s="236" t="s">
        <v>351</v>
      </c>
      <c r="CX771" s="236" t="s">
        <v>352</v>
      </c>
      <c r="CY771" s="236" t="s">
        <v>353</v>
      </c>
      <c r="CZ771" s="246" t="s">
        <v>498</v>
      </c>
      <c r="DA771" s="236" t="s">
        <v>396</v>
      </c>
      <c r="DB771" s="236" t="s">
        <v>397</v>
      </c>
      <c r="DC771" s="236" t="s">
        <v>398</v>
      </c>
      <c r="DD771" s="236" t="s">
        <v>399</v>
      </c>
      <c r="DE771" s="236" t="s">
        <v>400</v>
      </c>
      <c r="DF771" s="236" t="s">
        <v>401</v>
      </c>
      <c r="DG771" s="246" t="s">
        <v>405</v>
      </c>
      <c r="DH771" s="246" t="s">
        <v>406</v>
      </c>
      <c r="DI771" s="236" t="s">
        <v>407</v>
      </c>
      <c r="DJ771" s="236" t="s">
        <v>408</v>
      </c>
      <c r="DK771" s="236" t="s">
        <v>409</v>
      </c>
      <c r="DL771" s="246" t="s">
        <v>410</v>
      </c>
      <c r="DM771" s="236" t="s">
        <v>411</v>
      </c>
      <c r="DN771" s="239" t="s">
        <v>412</v>
      </c>
      <c r="DO771" s="23"/>
      <c r="DP771" s="23"/>
      <c r="DQ771" s="23"/>
      <c r="DR771" s="23"/>
      <c r="DS771" s="23"/>
      <c r="DT771" s="23"/>
    </row>
    <row r="772" spans="1:125" s="6" customFormat="1" ht="16.5" customHeight="1">
      <c r="A772" s="168" t="s">
        <v>557</v>
      </c>
      <c r="B772" s="226">
        <f>SUM(C772:N772)</f>
        <v>24196</v>
      </c>
      <c r="C772" s="79">
        <v>1711</v>
      </c>
      <c r="D772" s="79">
        <v>908</v>
      </c>
      <c r="E772" s="79">
        <v>1246</v>
      </c>
      <c r="F772" s="79">
        <v>565</v>
      </c>
      <c r="G772" s="79">
        <v>1888</v>
      </c>
      <c r="H772" s="79">
        <v>3639</v>
      </c>
      <c r="I772" s="79">
        <v>2347</v>
      </c>
      <c r="J772" s="79">
        <v>976</v>
      </c>
      <c r="K772" s="79">
        <v>1876</v>
      </c>
      <c r="L772" s="79">
        <v>5718</v>
      </c>
      <c r="M772" s="79">
        <v>1376</v>
      </c>
      <c r="N772" s="79">
        <v>1946</v>
      </c>
      <c r="O772" s="226">
        <f>SUM(P772:W772)</f>
        <v>7932</v>
      </c>
      <c r="P772" s="79">
        <v>1587</v>
      </c>
      <c r="Q772" s="79">
        <v>1621</v>
      </c>
      <c r="R772" s="79">
        <v>762</v>
      </c>
      <c r="S772" s="79">
        <v>607</v>
      </c>
      <c r="T772" s="79">
        <v>507</v>
      </c>
      <c r="U772" s="79">
        <v>1637</v>
      </c>
      <c r="V772" s="79">
        <v>923</v>
      </c>
      <c r="W772" s="79">
        <v>288</v>
      </c>
      <c r="X772" s="226">
        <f>SUM(Y772:AB772)</f>
        <v>10595</v>
      </c>
      <c r="Y772" s="79">
        <v>2018</v>
      </c>
      <c r="Z772" s="79">
        <v>2813</v>
      </c>
      <c r="AA772" s="79">
        <v>3495</v>
      </c>
      <c r="AB772" s="79">
        <v>2269</v>
      </c>
      <c r="AC772" s="226">
        <f>SUM(AD772:AI772)</f>
        <v>7479</v>
      </c>
      <c r="AD772" s="79">
        <v>821</v>
      </c>
      <c r="AE772" s="79">
        <v>1116</v>
      </c>
      <c r="AF772" s="79">
        <v>848</v>
      </c>
      <c r="AG772" s="79">
        <v>1838</v>
      </c>
      <c r="AH772" s="79">
        <v>1014</v>
      </c>
      <c r="AI772" s="79">
        <v>1842</v>
      </c>
      <c r="AJ772" s="226">
        <f t="shared" ref="AJ772:AJ785" si="383">SUM(AK772:AL772)</f>
        <v>944</v>
      </c>
      <c r="AK772" s="79">
        <v>406</v>
      </c>
      <c r="AL772" s="79">
        <v>538</v>
      </c>
      <c r="AM772" s="226">
        <f>SUM(AN772:AW772)</f>
        <v>12946</v>
      </c>
      <c r="AN772" s="79">
        <v>630</v>
      </c>
      <c r="AO772" s="79">
        <v>800</v>
      </c>
      <c r="AP772" s="79">
        <v>1539</v>
      </c>
      <c r="AQ772" s="79">
        <v>490</v>
      </c>
      <c r="AR772" s="79">
        <v>1863</v>
      </c>
      <c r="AS772" s="79">
        <v>507</v>
      </c>
      <c r="AT772" s="79">
        <v>1904</v>
      </c>
      <c r="AU772" s="79">
        <v>2623</v>
      </c>
      <c r="AV772" s="79">
        <v>1687</v>
      </c>
      <c r="AW772" s="79">
        <v>903</v>
      </c>
      <c r="AX772" s="226">
        <f>SUM(AY772:BC772)</f>
        <v>13306</v>
      </c>
      <c r="AY772" s="79">
        <v>1204</v>
      </c>
      <c r="AZ772" s="79">
        <v>6147</v>
      </c>
      <c r="BA772" s="79">
        <v>1779</v>
      </c>
      <c r="BB772" s="79">
        <v>2714</v>
      </c>
      <c r="BC772" s="79">
        <v>1462</v>
      </c>
      <c r="BD772" s="226">
        <f>SUM(BE772:BL772)</f>
        <v>29872</v>
      </c>
      <c r="BE772" s="79">
        <v>11661</v>
      </c>
      <c r="BF772" s="79">
        <v>2642</v>
      </c>
      <c r="BG772" s="79">
        <v>2788</v>
      </c>
      <c r="BH772" s="79">
        <v>2399</v>
      </c>
      <c r="BI772" s="79">
        <v>3072</v>
      </c>
      <c r="BJ772" s="79">
        <v>2746</v>
      </c>
      <c r="BK772" s="79">
        <v>2524</v>
      </c>
      <c r="BL772" s="79">
        <v>2040</v>
      </c>
      <c r="BM772" s="226">
        <f>SUM(BN772:BR772)</f>
        <v>8784</v>
      </c>
      <c r="BN772" s="79">
        <v>2087</v>
      </c>
      <c r="BO772" s="79">
        <v>1282</v>
      </c>
      <c r="BP772" s="79">
        <v>1314</v>
      </c>
      <c r="BQ772" s="79">
        <v>952</v>
      </c>
      <c r="BR772" s="79">
        <v>3149</v>
      </c>
      <c r="BS772" s="226">
        <f>SUM(BT772:CE772)</f>
        <v>17874</v>
      </c>
      <c r="BT772" s="227">
        <v>935</v>
      </c>
      <c r="BU772" s="79">
        <v>1760</v>
      </c>
      <c r="BV772" s="79">
        <v>695</v>
      </c>
      <c r="BW772" s="79">
        <v>427</v>
      </c>
      <c r="BX772" s="79">
        <v>1121</v>
      </c>
      <c r="BY772" s="79">
        <v>4390</v>
      </c>
      <c r="BZ772" s="79">
        <v>1176</v>
      </c>
      <c r="CA772" s="79">
        <v>1112</v>
      </c>
      <c r="CB772" s="79">
        <v>2391</v>
      </c>
      <c r="CC772" s="79">
        <v>1217</v>
      </c>
      <c r="CD772" s="79">
        <v>1543</v>
      </c>
      <c r="CE772" s="79">
        <v>1107</v>
      </c>
      <c r="CF772" s="226">
        <f>SUM(CG772:CS772)</f>
        <v>19039</v>
      </c>
      <c r="CG772" s="79">
        <v>602</v>
      </c>
      <c r="CH772" s="79">
        <v>1129</v>
      </c>
      <c r="CI772" s="79">
        <v>1158</v>
      </c>
      <c r="CJ772" s="79">
        <v>2296</v>
      </c>
      <c r="CK772" s="79">
        <v>4000</v>
      </c>
      <c r="CL772" s="79">
        <v>748</v>
      </c>
      <c r="CM772" s="79">
        <v>3796</v>
      </c>
      <c r="CN772" s="79">
        <v>616</v>
      </c>
      <c r="CO772" s="79">
        <v>519</v>
      </c>
      <c r="CP772" s="79">
        <v>793</v>
      </c>
      <c r="CQ772" s="79">
        <v>1374</v>
      </c>
      <c r="CR772" s="79">
        <v>1323</v>
      </c>
      <c r="CS772" s="79">
        <v>685</v>
      </c>
      <c r="CT772" s="226">
        <f>SUM(CU772:CY772)</f>
        <v>12948</v>
      </c>
      <c r="CU772" s="79">
        <v>4839</v>
      </c>
      <c r="CV772" s="79">
        <v>3091</v>
      </c>
      <c r="CW772" s="79">
        <v>1046</v>
      </c>
      <c r="CX772" s="79">
        <v>1625</v>
      </c>
      <c r="CY772" s="79">
        <v>2347</v>
      </c>
      <c r="CZ772" s="226">
        <f>SUM(DA772:DF772)</f>
        <v>14444</v>
      </c>
      <c r="DA772" s="79">
        <v>818</v>
      </c>
      <c r="DB772" s="79">
        <v>728</v>
      </c>
      <c r="DC772" s="79">
        <v>2363</v>
      </c>
      <c r="DD772" s="79">
        <v>6160</v>
      </c>
      <c r="DE772" s="79">
        <v>2514</v>
      </c>
      <c r="DF772" s="79">
        <v>1861</v>
      </c>
      <c r="DG772" s="226">
        <f t="shared" ref="DG772:DG785" si="384">AM772+BS772+B772+O772+X772+AC772+AJ772+BD772+CF772+AX772+BM772+CT772+CZ772</f>
        <v>180359</v>
      </c>
      <c r="DH772" s="226">
        <f>SUM(DI772:DK772)</f>
        <v>2404</v>
      </c>
      <c r="DI772" s="79">
        <v>1052</v>
      </c>
      <c r="DJ772" s="79">
        <v>942</v>
      </c>
      <c r="DK772" s="79">
        <v>410</v>
      </c>
      <c r="DL772" s="228" t="s">
        <v>413</v>
      </c>
      <c r="DM772" s="79">
        <v>1797</v>
      </c>
      <c r="DN772" s="229" t="s">
        <v>413</v>
      </c>
      <c r="DO772" s="82"/>
      <c r="DP772" s="82"/>
      <c r="DQ772" s="82"/>
      <c r="DR772" s="82"/>
      <c r="DS772" s="82"/>
      <c r="DT772" s="82"/>
      <c r="DU772" s="82"/>
    </row>
    <row r="773" spans="1:125" s="6" customFormat="1" ht="16.5" customHeight="1">
      <c r="A773" s="125" t="s">
        <v>77</v>
      </c>
      <c r="B773" s="226">
        <f t="shared" ref="B773:B785" si="385">SUM(C773:N773)</f>
        <v>4360</v>
      </c>
      <c r="C773" s="79">
        <v>294</v>
      </c>
      <c r="D773" s="79">
        <v>205</v>
      </c>
      <c r="E773" s="79">
        <v>247</v>
      </c>
      <c r="F773" s="79">
        <v>141</v>
      </c>
      <c r="G773" s="79">
        <v>309</v>
      </c>
      <c r="H773" s="79">
        <v>594</v>
      </c>
      <c r="I773" s="79">
        <v>482</v>
      </c>
      <c r="J773" s="79">
        <v>232</v>
      </c>
      <c r="K773" s="79">
        <v>313</v>
      </c>
      <c r="L773" s="79">
        <v>1003</v>
      </c>
      <c r="M773" s="79">
        <v>204</v>
      </c>
      <c r="N773" s="79">
        <v>336</v>
      </c>
      <c r="O773" s="226">
        <f t="shared" ref="O773:O785" si="386">SUM(P773:W773)</f>
        <v>1511</v>
      </c>
      <c r="P773" s="79">
        <v>250</v>
      </c>
      <c r="Q773" s="79">
        <v>294</v>
      </c>
      <c r="R773" s="79">
        <v>140</v>
      </c>
      <c r="S773" s="79">
        <v>141</v>
      </c>
      <c r="T773" s="79">
        <v>119</v>
      </c>
      <c r="U773" s="79">
        <v>295</v>
      </c>
      <c r="V773" s="79">
        <v>213</v>
      </c>
      <c r="W773" s="79">
        <v>59</v>
      </c>
      <c r="X773" s="226">
        <f t="shared" ref="X773:X785" si="387">SUM(Y773:AB773)</f>
        <v>1409</v>
      </c>
      <c r="Y773" s="79">
        <v>231</v>
      </c>
      <c r="Z773" s="79">
        <v>419</v>
      </c>
      <c r="AA773" s="79">
        <v>479</v>
      </c>
      <c r="AB773" s="79">
        <v>280</v>
      </c>
      <c r="AC773" s="226">
        <f t="shared" ref="AC773:AC778" si="388">SUM(AD773:AI773)</f>
        <v>1262</v>
      </c>
      <c r="AD773" s="79">
        <v>177</v>
      </c>
      <c r="AE773" s="79">
        <v>167</v>
      </c>
      <c r="AF773" s="79">
        <v>156</v>
      </c>
      <c r="AG773" s="79">
        <v>314</v>
      </c>
      <c r="AH773" s="79">
        <v>161</v>
      </c>
      <c r="AI773" s="79">
        <v>287</v>
      </c>
      <c r="AJ773" s="226">
        <f t="shared" si="383"/>
        <v>204</v>
      </c>
      <c r="AK773" s="79">
        <v>101</v>
      </c>
      <c r="AL773" s="79">
        <v>103</v>
      </c>
      <c r="AM773" s="226">
        <f t="shared" ref="AM773:AM782" si="389">SUM(AN773:AW773)</f>
        <v>3036</v>
      </c>
      <c r="AN773" s="79">
        <v>145</v>
      </c>
      <c r="AO773" s="79">
        <v>197</v>
      </c>
      <c r="AP773" s="79">
        <v>383</v>
      </c>
      <c r="AQ773" s="79">
        <v>88</v>
      </c>
      <c r="AR773" s="79">
        <v>376</v>
      </c>
      <c r="AS773" s="79">
        <v>146</v>
      </c>
      <c r="AT773" s="79">
        <v>536</v>
      </c>
      <c r="AU773" s="79">
        <v>550</v>
      </c>
      <c r="AV773" s="79">
        <v>391</v>
      </c>
      <c r="AW773" s="79">
        <v>224</v>
      </c>
      <c r="AX773" s="226">
        <f t="shared" ref="AX773:AX785" si="390">SUM(AY773:BC773)</f>
        <v>2905</v>
      </c>
      <c r="AY773" s="79">
        <v>238</v>
      </c>
      <c r="AZ773" s="79">
        <v>1436</v>
      </c>
      <c r="BA773" s="79">
        <v>306</v>
      </c>
      <c r="BB773" s="79">
        <v>652</v>
      </c>
      <c r="BC773" s="79">
        <v>273</v>
      </c>
      <c r="BD773" s="226">
        <f t="shared" ref="BD773:BD785" si="391">SUM(BE773:BL773)</f>
        <v>4396</v>
      </c>
      <c r="BE773" s="79">
        <v>1222</v>
      </c>
      <c r="BF773" s="79">
        <v>432</v>
      </c>
      <c r="BG773" s="79">
        <v>469</v>
      </c>
      <c r="BH773" s="79">
        <v>434</v>
      </c>
      <c r="BI773" s="79">
        <v>556</v>
      </c>
      <c r="BJ773" s="79">
        <v>470</v>
      </c>
      <c r="BK773" s="79">
        <v>436</v>
      </c>
      <c r="BL773" s="79">
        <v>377</v>
      </c>
      <c r="BM773" s="226">
        <f t="shared" ref="BM773:BM785" si="392">SUM(BN773:BR773)</f>
        <v>1530</v>
      </c>
      <c r="BN773" s="79">
        <v>346</v>
      </c>
      <c r="BO773" s="79">
        <v>216</v>
      </c>
      <c r="BP773" s="79">
        <v>192</v>
      </c>
      <c r="BQ773" s="79">
        <v>214</v>
      </c>
      <c r="BR773" s="79">
        <v>562</v>
      </c>
      <c r="BS773" s="226">
        <f t="shared" ref="BS773:BS785" si="393">SUM(BT773:CE773)</f>
        <v>3286</v>
      </c>
      <c r="BT773" s="227">
        <v>207</v>
      </c>
      <c r="BU773" s="79">
        <v>318</v>
      </c>
      <c r="BV773" s="79">
        <v>149</v>
      </c>
      <c r="BW773" s="79">
        <v>93</v>
      </c>
      <c r="BX773" s="79">
        <v>218</v>
      </c>
      <c r="BY773" s="79">
        <v>788</v>
      </c>
      <c r="BZ773" s="79">
        <v>161</v>
      </c>
      <c r="CA773" s="79">
        <v>250</v>
      </c>
      <c r="CB773" s="79">
        <v>465</v>
      </c>
      <c r="CC773" s="79">
        <v>185</v>
      </c>
      <c r="CD773" s="79">
        <v>230</v>
      </c>
      <c r="CE773" s="79">
        <v>222</v>
      </c>
      <c r="CF773" s="226">
        <f t="shared" ref="CF773:CF785" si="394">SUM(CG773:CS773)</f>
        <v>3015</v>
      </c>
      <c r="CG773" s="79">
        <v>104</v>
      </c>
      <c r="CH773" s="79">
        <v>182</v>
      </c>
      <c r="CI773" s="79">
        <v>226</v>
      </c>
      <c r="CJ773" s="79">
        <v>343</v>
      </c>
      <c r="CK773" s="79">
        <v>542</v>
      </c>
      <c r="CL773" s="79">
        <v>99</v>
      </c>
      <c r="CM773" s="79">
        <v>482</v>
      </c>
      <c r="CN773" s="79">
        <v>130</v>
      </c>
      <c r="CO773" s="79">
        <v>95</v>
      </c>
      <c r="CP773" s="79">
        <v>151</v>
      </c>
      <c r="CQ773" s="79">
        <v>236</v>
      </c>
      <c r="CR773" s="79">
        <v>281</v>
      </c>
      <c r="CS773" s="79">
        <v>144</v>
      </c>
      <c r="CT773" s="226">
        <f t="shared" ref="CT773:CT785" si="395">SUM(CU773:CY773)</f>
        <v>2073</v>
      </c>
      <c r="CU773" s="79">
        <v>691</v>
      </c>
      <c r="CV773" s="79">
        <v>558</v>
      </c>
      <c r="CW773" s="79">
        <v>214</v>
      </c>
      <c r="CX773" s="79">
        <v>278</v>
      </c>
      <c r="CY773" s="79">
        <v>332</v>
      </c>
      <c r="CZ773" s="226">
        <f t="shared" ref="CZ773:CZ785" si="396">SUM(DA773:DF773)</f>
        <v>2402</v>
      </c>
      <c r="DA773" s="79">
        <v>145</v>
      </c>
      <c r="DB773" s="79">
        <v>118</v>
      </c>
      <c r="DC773" s="79">
        <v>366</v>
      </c>
      <c r="DD773" s="79">
        <v>998</v>
      </c>
      <c r="DE773" s="79">
        <v>490</v>
      </c>
      <c r="DF773" s="79">
        <v>285</v>
      </c>
      <c r="DG773" s="226">
        <f t="shared" si="384"/>
        <v>31389</v>
      </c>
      <c r="DH773" s="226">
        <f t="shared" ref="DH773:DH785" si="397">SUM(DI773:DK773)</f>
        <v>586</v>
      </c>
      <c r="DI773" s="79">
        <v>284</v>
      </c>
      <c r="DJ773" s="79">
        <v>222</v>
      </c>
      <c r="DK773" s="79">
        <v>80</v>
      </c>
      <c r="DL773" s="228" t="s">
        <v>413</v>
      </c>
      <c r="DM773" s="79">
        <v>367</v>
      </c>
      <c r="DN773" s="229" t="s">
        <v>413</v>
      </c>
    </row>
    <row r="774" spans="1:125" s="6" customFormat="1" ht="16.5" customHeight="1">
      <c r="A774" s="125" t="s">
        <v>78</v>
      </c>
      <c r="B774" s="226">
        <f t="shared" si="385"/>
        <v>2611</v>
      </c>
      <c r="C774" s="79">
        <v>158</v>
      </c>
      <c r="D774" s="79">
        <v>77</v>
      </c>
      <c r="E774" s="79">
        <v>164</v>
      </c>
      <c r="F774" s="79">
        <v>57</v>
      </c>
      <c r="G774" s="79">
        <v>179</v>
      </c>
      <c r="H774" s="79">
        <v>348</v>
      </c>
      <c r="I774" s="79">
        <v>332</v>
      </c>
      <c r="J774" s="79">
        <v>126</v>
      </c>
      <c r="K774" s="79">
        <v>188</v>
      </c>
      <c r="L774" s="79">
        <v>640</v>
      </c>
      <c r="M774" s="79">
        <v>107</v>
      </c>
      <c r="N774" s="79">
        <v>235</v>
      </c>
      <c r="O774" s="226">
        <f t="shared" si="386"/>
        <v>687</v>
      </c>
      <c r="P774" s="79">
        <v>146</v>
      </c>
      <c r="Q774" s="79">
        <v>160</v>
      </c>
      <c r="R774" s="79">
        <v>75</v>
      </c>
      <c r="S774" s="79">
        <v>47</v>
      </c>
      <c r="T774" s="79">
        <v>47</v>
      </c>
      <c r="U774" s="79">
        <v>108</v>
      </c>
      <c r="V774" s="79">
        <v>74</v>
      </c>
      <c r="W774" s="79">
        <v>30</v>
      </c>
      <c r="X774" s="226">
        <f t="shared" si="387"/>
        <v>1881</v>
      </c>
      <c r="Y774" s="79">
        <v>323</v>
      </c>
      <c r="Z774" s="79">
        <v>478</v>
      </c>
      <c r="AA774" s="79">
        <v>579</v>
      </c>
      <c r="AB774" s="79">
        <v>501</v>
      </c>
      <c r="AC774" s="226">
        <f t="shared" si="388"/>
        <v>706</v>
      </c>
      <c r="AD774" s="79">
        <v>78</v>
      </c>
      <c r="AE774" s="79">
        <v>93</v>
      </c>
      <c r="AF774" s="79">
        <v>58</v>
      </c>
      <c r="AG774" s="79">
        <v>204</v>
      </c>
      <c r="AH774" s="79">
        <v>105</v>
      </c>
      <c r="AI774" s="79">
        <v>168</v>
      </c>
      <c r="AJ774" s="226">
        <f t="shared" si="383"/>
        <v>77</v>
      </c>
      <c r="AK774" s="79">
        <v>29</v>
      </c>
      <c r="AL774" s="79">
        <v>48</v>
      </c>
      <c r="AM774" s="226">
        <f t="shared" si="389"/>
        <v>1681</v>
      </c>
      <c r="AN774" s="79">
        <v>40</v>
      </c>
      <c r="AO774" s="79">
        <v>64</v>
      </c>
      <c r="AP774" s="79">
        <v>124</v>
      </c>
      <c r="AQ774" s="79">
        <v>32</v>
      </c>
      <c r="AR774" s="79">
        <v>164</v>
      </c>
      <c r="AS774" s="79">
        <v>49</v>
      </c>
      <c r="AT774" s="79">
        <v>304</v>
      </c>
      <c r="AU774" s="79">
        <v>475</v>
      </c>
      <c r="AV774" s="79">
        <v>346</v>
      </c>
      <c r="AW774" s="79">
        <v>83</v>
      </c>
      <c r="AX774" s="226">
        <f t="shared" si="390"/>
        <v>1505</v>
      </c>
      <c r="AY774" s="79">
        <v>94</v>
      </c>
      <c r="AZ774" s="79">
        <v>815</v>
      </c>
      <c r="BA774" s="79">
        <v>174</v>
      </c>
      <c r="BB774" s="79">
        <v>278</v>
      </c>
      <c r="BC774" s="79">
        <v>144</v>
      </c>
      <c r="BD774" s="226">
        <f t="shared" si="391"/>
        <v>2949</v>
      </c>
      <c r="BE774" s="79">
        <v>1074</v>
      </c>
      <c r="BF774" s="79">
        <v>248</v>
      </c>
      <c r="BG774" s="79">
        <v>309</v>
      </c>
      <c r="BH774" s="79">
        <v>233</v>
      </c>
      <c r="BI774" s="79">
        <v>343</v>
      </c>
      <c r="BJ774" s="79">
        <v>287</v>
      </c>
      <c r="BK774" s="79">
        <v>238</v>
      </c>
      <c r="BL774" s="79">
        <v>217</v>
      </c>
      <c r="BM774" s="226">
        <f t="shared" si="392"/>
        <v>886</v>
      </c>
      <c r="BN774" s="79">
        <v>183</v>
      </c>
      <c r="BO774" s="79">
        <v>117</v>
      </c>
      <c r="BP774" s="79">
        <v>173</v>
      </c>
      <c r="BQ774" s="79">
        <v>117</v>
      </c>
      <c r="BR774" s="79">
        <v>296</v>
      </c>
      <c r="BS774" s="226">
        <f t="shared" si="393"/>
        <v>1812</v>
      </c>
      <c r="BT774" s="227">
        <v>69</v>
      </c>
      <c r="BU774" s="79">
        <v>148</v>
      </c>
      <c r="BV774" s="79">
        <v>51</v>
      </c>
      <c r="BW774" s="79">
        <v>20</v>
      </c>
      <c r="BX774" s="79">
        <v>106</v>
      </c>
      <c r="BY774" s="79">
        <v>471</v>
      </c>
      <c r="BZ774" s="79">
        <v>97</v>
      </c>
      <c r="CA774" s="79">
        <v>96</v>
      </c>
      <c r="CB774" s="79">
        <v>368</v>
      </c>
      <c r="CC774" s="79">
        <v>148</v>
      </c>
      <c r="CD774" s="79">
        <v>154</v>
      </c>
      <c r="CE774" s="79">
        <v>84</v>
      </c>
      <c r="CF774" s="226">
        <f t="shared" si="394"/>
        <v>1847</v>
      </c>
      <c r="CG774" s="79">
        <v>35</v>
      </c>
      <c r="CH774" s="79">
        <v>77</v>
      </c>
      <c r="CI774" s="79">
        <v>149</v>
      </c>
      <c r="CJ774" s="79">
        <v>200</v>
      </c>
      <c r="CK774" s="79">
        <v>443</v>
      </c>
      <c r="CL774" s="79">
        <v>55</v>
      </c>
      <c r="CM774" s="79">
        <v>404</v>
      </c>
      <c r="CN774" s="79">
        <v>51</v>
      </c>
      <c r="CO774" s="79">
        <v>57</v>
      </c>
      <c r="CP774" s="79">
        <v>84</v>
      </c>
      <c r="CQ774" s="79">
        <v>101</v>
      </c>
      <c r="CR774" s="79">
        <v>126</v>
      </c>
      <c r="CS774" s="79">
        <v>65</v>
      </c>
      <c r="CT774" s="226">
        <f t="shared" si="395"/>
        <v>2178</v>
      </c>
      <c r="CU774" s="79">
        <v>859</v>
      </c>
      <c r="CV774" s="79">
        <v>496</v>
      </c>
      <c r="CW774" s="79">
        <v>185</v>
      </c>
      <c r="CX774" s="79">
        <v>227</v>
      </c>
      <c r="CY774" s="79">
        <v>411</v>
      </c>
      <c r="CZ774" s="226">
        <f t="shared" si="396"/>
        <v>1394</v>
      </c>
      <c r="DA774" s="79">
        <v>43</v>
      </c>
      <c r="DB774" s="79">
        <v>50</v>
      </c>
      <c r="DC774" s="79">
        <v>212</v>
      </c>
      <c r="DD774" s="79">
        <v>693</v>
      </c>
      <c r="DE774" s="79">
        <v>222</v>
      </c>
      <c r="DF774" s="79">
        <v>174</v>
      </c>
      <c r="DG774" s="226">
        <f t="shared" si="384"/>
        <v>20214</v>
      </c>
      <c r="DH774" s="226">
        <f t="shared" si="397"/>
        <v>240</v>
      </c>
      <c r="DI774" s="79">
        <v>137</v>
      </c>
      <c r="DJ774" s="79">
        <v>74</v>
      </c>
      <c r="DK774" s="79">
        <v>29</v>
      </c>
      <c r="DL774" s="228" t="s">
        <v>413</v>
      </c>
      <c r="DM774" s="79">
        <v>117</v>
      </c>
      <c r="DN774" s="229" t="s">
        <v>413</v>
      </c>
    </row>
    <row r="775" spans="1:125" s="6" customFormat="1" ht="16.5" customHeight="1">
      <c r="A775" s="125" t="s">
        <v>79</v>
      </c>
      <c r="B775" s="226">
        <f t="shared" si="385"/>
        <v>536</v>
      </c>
      <c r="C775" s="79">
        <v>48</v>
      </c>
      <c r="D775" s="79">
        <v>11</v>
      </c>
      <c r="E775" s="79">
        <v>48</v>
      </c>
      <c r="F775" s="79">
        <v>6</v>
      </c>
      <c r="G775" s="79">
        <v>40</v>
      </c>
      <c r="H775" s="79">
        <v>81</v>
      </c>
      <c r="I775" s="79">
        <v>46</v>
      </c>
      <c r="J775" s="79">
        <v>22</v>
      </c>
      <c r="K775" s="79">
        <v>40</v>
      </c>
      <c r="L775" s="79">
        <v>121</v>
      </c>
      <c r="M775" s="79">
        <v>35</v>
      </c>
      <c r="N775" s="79">
        <v>38</v>
      </c>
      <c r="O775" s="226">
        <f t="shared" si="386"/>
        <v>231</v>
      </c>
      <c r="P775" s="79">
        <v>44</v>
      </c>
      <c r="Q775" s="79">
        <v>46</v>
      </c>
      <c r="R775" s="79">
        <v>14</v>
      </c>
      <c r="S775" s="79">
        <v>10</v>
      </c>
      <c r="T775" s="79">
        <v>35</v>
      </c>
      <c r="U775" s="79">
        <v>50</v>
      </c>
      <c r="V775" s="79">
        <v>21</v>
      </c>
      <c r="W775" s="79">
        <v>11</v>
      </c>
      <c r="X775" s="226">
        <f t="shared" si="387"/>
        <v>207</v>
      </c>
      <c r="Y775" s="79">
        <v>61</v>
      </c>
      <c r="Z775" s="79">
        <v>50</v>
      </c>
      <c r="AA775" s="79">
        <v>38</v>
      </c>
      <c r="AB775" s="79">
        <v>58</v>
      </c>
      <c r="AC775" s="226">
        <f t="shared" si="388"/>
        <v>133</v>
      </c>
      <c r="AD775" s="79">
        <v>24</v>
      </c>
      <c r="AE775" s="79">
        <v>13</v>
      </c>
      <c r="AF775" s="79">
        <v>7</v>
      </c>
      <c r="AG775" s="79">
        <v>43</v>
      </c>
      <c r="AH775" s="79">
        <v>10</v>
      </c>
      <c r="AI775" s="79">
        <v>36</v>
      </c>
      <c r="AJ775" s="226">
        <f t="shared" si="383"/>
        <v>13</v>
      </c>
      <c r="AK775" s="79">
        <v>5</v>
      </c>
      <c r="AL775" s="79">
        <v>8</v>
      </c>
      <c r="AM775" s="226">
        <f t="shared" si="389"/>
        <v>355</v>
      </c>
      <c r="AN775" s="79">
        <v>12</v>
      </c>
      <c r="AO775" s="79">
        <v>14</v>
      </c>
      <c r="AP775" s="79">
        <v>42</v>
      </c>
      <c r="AQ775" s="79">
        <v>11</v>
      </c>
      <c r="AR775" s="79">
        <v>50</v>
      </c>
      <c r="AS775" s="79">
        <v>11</v>
      </c>
      <c r="AT775" s="79">
        <v>56</v>
      </c>
      <c r="AU775" s="79">
        <v>68</v>
      </c>
      <c r="AV775" s="79">
        <v>73</v>
      </c>
      <c r="AW775" s="79">
        <v>18</v>
      </c>
      <c r="AX775" s="226">
        <f t="shared" si="390"/>
        <v>319</v>
      </c>
      <c r="AY775" s="79">
        <v>43</v>
      </c>
      <c r="AZ775" s="79">
        <v>135</v>
      </c>
      <c r="BA775" s="79">
        <v>36</v>
      </c>
      <c r="BB775" s="79">
        <v>76</v>
      </c>
      <c r="BC775" s="79">
        <v>29</v>
      </c>
      <c r="BD775" s="226">
        <f t="shared" si="391"/>
        <v>608</v>
      </c>
      <c r="BE775" s="79">
        <v>209</v>
      </c>
      <c r="BF775" s="79">
        <v>64</v>
      </c>
      <c r="BG775" s="79">
        <v>39</v>
      </c>
      <c r="BH775" s="79">
        <v>39</v>
      </c>
      <c r="BI775" s="79">
        <v>103</v>
      </c>
      <c r="BJ775" s="79">
        <v>43</v>
      </c>
      <c r="BK775" s="79">
        <v>76</v>
      </c>
      <c r="BL775" s="79">
        <v>35</v>
      </c>
      <c r="BM775" s="226">
        <f t="shared" si="392"/>
        <v>174</v>
      </c>
      <c r="BN775" s="79">
        <v>30</v>
      </c>
      <c r="BO775" s="79">
        <v>21</v>
      </c>
      <c r="BP775" s="79">
        <v>30</v>
      </c>
      <c r="BQ775" s="79">
        <v>23</v>
      </c>
      <c r="BR775" s="79">
        <v>70</v>
      </c>
      <c r="BS775" s="226">
        <f t="shared" si="393"/>
        <v>323</v>
      </c>
      <c r="BT775" s="227">
        <v>16</v>
      </c>
      <c r="BU775" s="79">
        <v>43</v>
      </c>
      <c r="BV775" s="79">
        <v>20</v>
      </c>
      <c r="BW775" s="79">
        <v>7</v>
      </c>
      <c r="BX775" s="79">
        <v>12</v>
      </c>
      <c r="BY775" s="79">
        <v>68</v>
      </c>
      <c r="BZ775" s="79">
        <v>12</v>
      </c>
      <c r="CA775" s="79">
        <v>26</v>
      </c>
      <c r="CB775" s="79">
        <v>46</v>
      </c>
      <c r="CC775" s="79">
        <v>19</v>
      </c>
      <c r="CD775" s="79">
        <v>17</v>
      </c>
      <c r="CE775" s="79">
        <v>37</v>
      </c>
      <c r="CF775" s="226">
        <f t="shared" si="394"/>
        <v>326</v>
      </c>
      <c r="CG775" s="79">
        <v>13</v>
      </c>
      <c r="CH775" s="79">
        <v>32</v>
      </c>
      <c r="CI775" s="79">
        <v>40</v>
      </c>
      <c r="CJ775" s="79">
        <v>29</v>
      </c>
      <c r="CK775" s="79">
        <v>49</v>
      </c>
      <c r="CL775" s="79">
        <v>6</v>
      </c>
      <c r="CM775" s="79">
        <v>49</v>
      </c>
      <c r="CN775" s="79">
        <v>15</v>
      </c>
      <c r="CO775" s="79">
        <v>26</v>
      </c>
      <c r="CP775" s="79">
        <v>19</v>
      </c>
      <c r="CQ775" s="79">
        <v>27</v>
      </c>
      <c r="CR775" s="79">
        <v>15</v>
      </c>
      <c r="CS775" s="79">
        <v>6</v>
      </c>
      <c r="CT775" s="226">
        <f t="shared" si="395"/>
        <v>265</v>
      </c>
      <c r="CU775" s="79">
        <v>110</v>
      </c>
      <c r="CV775" s="79">
        <v>37</v>
      </c>
      <c r="CW775" s="79">
        <v>17</v>
      </c>
      <c r="CX775" s="79">
        <v>37</v>
      </c>
      <c r="CY775" s="79">
        <v>64</v>
      </c>
      <c r="CZ775" s="226">
        <f t="shared" si="396"/>
        <v>261</v>
      </c>
      <c r="DA775" s="79">
        <v>6</v>
      </c>
      <c r="DB775" s="79">
        <v>17</v>
      </c>
      <c r="DC775" s="79">
        <v>77</v>
      </c>
      <c r="DD775" s="79">
        <v>88</v>
      </c>
      <c r="DE775" s="79">
        <v>52</v>
      </c>
      <c r="DF775" s="79">
        <v>21</v>
      </c>
      <c r="DG775" s="226">
        <f t="shared" si="384"/>
        <v>3751</v>
      </c>
      <c r="DH775" s="226">
        <f t="shared" si="397"/>
        <v>58</v>
      </c>
      <c r="DI775" s="79">
        <v>27</v>
      </c>
      <c r="DJ775" s="79">
        <v>19</v>
      </c>
      <c r="DK775" s="79">
        <v>12</v>
      </c>
      <c r="DL775" s="228" t="s">
        <v>413</v>
      </c>
      <c r="DM775" s="79">
        <v>33</v>
      </c>
      <c r="DN775" s="229" t="s">
        <v>413</v>
      </c>
    </row>
    <row r="776" spans="1:125" s="6" customFormat="1" ht="16.5" customHeight="1">
      <c r="A776" s="177" t="s">
        <v>606</v>
      </c>
      <c r="B776" s="226">
        <f t="shared" si="385"/>
        <v>5073</v>
      </c>
      <c r="C776" s="79">
        <v>458</v>
      </c>
      <c r="D776" s="79">
        <v>180</v>
      </c>
      <c r="E776" s="79">
        <v>238</v>
      </c>
      <c r="F776" s="79">
        <v>119</v>
      </c>
      <c r="G776" s="79">
        <v>337</v>
      </c>
      <c r="H776" s="79">
        <v>813</v>
      </c>
      <c r="I776" s="79">
        <v>537</v>
      </c>
      <c r="J776" s="79">
        <v>217</v>
      </c>
      <c r="K776" s="79">
        <v>398</v>
      </c>
      <c r="L776" s="79">
        <v>981</v>
      </c>
      <c r="M776" s="79">
        <v>348</v>
      </c>
      <c r="N776" s="79">
        <v>447</v>
      </c>
      <c r="O776" s="226">
        <f t="shared" si="386"/>
        <v>1455</v>
      </c>
      <c r="P776" s="79">
        <v>275</v>
      </c>
      <c r="Q776" s="79">
        <v>291</v>
      </c>
      <c r="R776" s="79">
        <v>148</v>
      </c>
      <c r="S776" s="79">
        <v>91</v>
      </c>
      <c r="T776" s="79">
        <v>87</v>
      </c>
      <c r="U776" s="79">
        <v>338</v>
      </c>
      <c r="V776" s="79">
        <v>166</v>
      </c>
      <c r="W776" s="79">
        <v>59</v>
      </c>
      <c r="X776" s="226">
        <f t="shared" si="387"/>
        <v>2278</v>
      </c>
      <c r="Y776" s="79">
        <v>484</v>
      </c>
      <c r="Z776" s="79">
        <v>542</v>
      </c>
      <c r="AA776" s="79">
        <v>803</v>
      </c>
      <c r="AB776" s="79">
        <v>449</v>
      </c>
      <c r="AC776" s="226">
        <f t="shared" si="388"/>
        <v>1804</v>
      </c>
      <c r="AD776" s="79">
        <v>164</v>
      </c>
      <c r="AE776" s="79">
        <v>323</v>
      </c>
      <c r="AF776" s="79">
        <v>185</v>
      </c>
      <c r="AG776" s="79">
        <v>412</v>
      </c>
      <c r="AH776" s="79">
        <v>253</v>
      </c>
      <c r="AI776" s="79">
        <v>467</v>
      </c>
      <c r="AJ776" s="226">
        <f t="shared" si="383"/>
        <v>192</v>
      </c>
      <c r="AK776" s="79">
        <v>85</v>
      </c>
      <c r="AL776" s="79">
        <v>107</v>
      </c>
      <c r="AM776" s="226">
        <f t="shared" si="389"/>
        <v>1866</v>
      </c>
      <c r="AN776" s="79">
        <v>125</v>
      </c>
      <c r="AO776" s="79">
        <v>167</v>
      </c>
      <c r="AP776" s="79">
        <v>273</v>
      </c>
      <c r="AQ776" s="79">
        <v>111</v>
      </c>
      <c r="AR776" s="79">
        <v>368</v>
      </c>
      <c r="AS776" s="79">
        <v>76</v>
      </c>
      <c r="AT776" s="79">
        <v>240</v>
      </c>
      <c r="AU776" s="79">
        <v>189</v>
      </c>
      <c r="AV776" s="79">
        <v>117</v>
      </c>
      <c r="AW776" s="79">
        <v>200</v>
      </c>
      <c r="AX776" s="226">
        <f t="shared" si="390"/>
        <v>3004</v>
      </c>
      <c r="AY776" s="79">
        <v>263</v>
      </c>
      <c r="AZ776" s="79">
        <v>1207</v>
      </c>
      <c r="BA776" s="79">
        <v>561</v>
      </c>
      <c r="BB776" s="79">
        <v>625</v>
      </c>
      <c r="BC776" s="79">
        <v>348</v>
      </c>
      <c r="BD776" s="226">
        <f t="shared" si="391"/>
        <v>4645</v>
      </c>
      <c r="BE776" s="79">
        <v>601</v>
      </c>
      <c r="BF776" s="79">
        <v>794</v>
      </c>
      <c r="BG776" s="79">
        <v>728</v>
      </c>
      <c r="BH776" s="79">
        <v>642</v>
      </c>
      <c r="BI776" s="79">
        <v>474</v>
      </c>
      <c r="BJ776" s="79">
        <v>386</v>
      </c>
      <c r="BK776" s="79">
        <v>491</v>
      </c>
      <c r="BL776" s="79">
        <v>529</v>
      </c>
      <c r="BM776" s="226">
        <f t="shared" si="392"/>
        <v>2140</v>
      </c>
      <c r="BN776" s="79">
        <v>473</v>
      </c>
      <c r="BO776" s="79">
        <v>370</v>
      </c>
      <c r="BP776" s="79">
        <v>313</v>
      </c>
      <c r="BQ776" s="79">
        <v>189</v>
      </c>
      <c r="BR776" s="79">
        <v>795</v>
      </c>
      <c r="BS776" s="226">
        <f t="shared" si="393"/>
        <v>4018</v>
      </c>
      <c r="BT776" s="227">
        <v>204</v>
      </c>
      <c r="BU776" s="79">
        <v>414</v>
      </c>
      <c r="BV776" s="79">
        <v>128</v>
      </c>
      <c r="BW776" s="79">
        <v>60</v>
      </c>
      <c r="BX776" s="79">
        <v>206</v>
      </c>
      <c r="BY776" s="79">
        <v>1045</v>
      </c>
      <c r="BZ776" s="79">
        <v>368</v>
      </c>
      <c r="CA776" s="79">
        <v>226</v>
      </c>
      <c r="CB776" s="79">
        <v>534</v>
      </c>
      <c r="CC776" s="79">
        <v>290</v>
      </c>
      <c r="CD776" s="79">
        <v>342</v>
      </c>
      <c r="CE776" s="79">
        <v>201</v>
      </c>
      <c r="CF776" s="226">
        <f t="shared" si="394"/>
        <v>3758</v>
      </c>
      <c r="CG776" s="79">
        <v>99</v>
      </c>
      <c r="CH776" s="79">
        <v>245</v>
      </c>
      <c r="CI776" s="79">
        <v>179</v>
      </c>
      <c r="CJ776" s="79">
        <v>490</v>
      </c>
      <c r="CK776" s="79">
        <v>803</v>
      </c>
      <c r="CL776" s="79">
        <v>156</v>
      </c>
      <c r="CM776" s="79">
        <v>693</v>
      </c>
      <c r="CN776" s="79">
        <v>93</v>
      </c>
      <c r="CO776" s="79">
        <v>72</v>
      </c>
      <c r="CP776" s="79">
        <v>153</v>
      </c>
      <c r="CQ776" s="79">
        <v>331</v>
      </c>
      <c r="CR776" s="79">
        <v>297</v>
      </c>
      <c r="CS776" s="79">
        <v>147</v>
      </c>
      <c r="CT776" s="226">
        <f t="shared" si="395"/>
        <v>2780</v>
      </c>
      <c r="CU776" s="79">
        <v>904</v>
      </c>
      <c r="CV776" s="79">
        <v>748</v>
      </c>
      <c r="CW776" s="79">
        <v>208</v>
      </c>
      <c r="CX776" s="79">
        <v>346</v>
      </c>
      <c r="CY776" s="79">
        <v>574</v>
      </c>
      <c r="CZ776" s="226">
        <f t="shared" si="396"/>
        <v>2608</v>
      </c>
      <c r="DA776" s="79">
        <v>137</v>
      </c>
      <c r="DB776" s="79">
        <v>122</v>
      </c>
      <c r="DC776" s="79">
        <v>483</v>
      </c>
      <c r="DD776" s="79">
        <v>1012</v>
      </c>
      <c r="DE776" s="79">
        <v>506</v>
      </c>
      <c r="DF776" s="79">
        <v>348</v>
      </c>
      <c r="DG776" s="226">
        <f t="shared" si="384"/>
        <v>35621</v>
      </c>
      <c r="DH776" s="226">
        <f t="shared" si="397"/>
        <v>283</v>
      </c>
      <c r="DI776" s="79">
        <v>104</v>
      </c>
      <c r="DJ776" s="79">
        <v>128</v>
      </c>
      <c r="DK776" s="79">
        <v>51</v>
      </c>
      <c r="DL776" s="228" t="s">
        <v>413</v>
      </c>
      <c r="DM776" s="79">
        <v>328</v>
      </c>
      <c r="DN776" s="229" t="s">
        <v>413</v>
      </c>
    </row>
    <row r="777" spans="1:125" s="6" customFormat="1" ht="16.5" customHeight="1">
      <c r="A777" s="177" t="s">
        <v>80</v>
      </c>
      <c r="B777" s="226">
        <f t="shared" si="385"/>
        <v>2853</v>
      </c>
      <c r="C777" s="79">
        <v>145</v>
      </c>
      <c r="D777" s="79">
        <v>81</v>
      </c>
      <c r="E777" s="79">
        <v>132</v>
      </c>
      <c r="F777" s="79">
        <v>32</v>
      </c>
      <c r="G777" s="79">
        <v>238</v>
      </c>
      <c r="H777" s="79">
        <v>469</v>
      </c>
      <c r="I777" s="79">
        <v>229</v>
      </c>
      <c r="J777" s="79">
        <v>58</v>
      </c>
      <c r="K777" s="79">
        <v>234</v>
      </c>
      <c r="L777" s="79">
        <v>930</v>
      </c>
      <c r="M777" s="79">
        <v>118</v>
      </c>
      <c r="N777" s="79">
        <v>187</v>
      </c>
      <c r="O777" s="226">
        <f t="shared" si="386"/>
        <v>933</v>
      </c>
      <c r="P777" s="79">
        <v>208</v>
      </c>
      <c r="Q777" s="79">
        <v>236</v>
      </c>
      <c r="R777" s="79">
        <v>76</v>
      </c>
      <c r="S777" s="79">
        <v>68</v>
      </c>
      <c r="T777" s="79">
        <v>31</v>
      </c>
      <c r="U777" s="79">
        <v>178</v>
      </c>
      <c r="V777" s="79">
        <v>110</v>
      </c>
      <c r="W777" s="79">
        <v>26</v>
      </c>
      <c r="X777" s="226">
        <f t="shared" si="387"/>
        <v>1011</v>
      </c>
      <c r="Y777" s="79">
        <v>167</v>
      </c>
      <c r="Z777" s="79">
        <v>238</v>
      </c>
      <c r="AA777" s="79">
        <v>408</v>
      </c>
      <c r="AB777" s="79">
        <v>198</v>
      </c>
      <c r="AC777" s="226">
        <f t="shared" si="388"/>
        <v>741</v>
      </c>
      <c r="AD777" s="79">
        <v>57</v>
      </c>
      <c r="AE777" s="79">
        <v>103</v>
      </c>
      <c r="AF777" s="79">
        <v>56</v>
      </c>
      <c r="AG777" s="79">
        <v>244</v>
      </c>
      <c r="AH777" s="79">
        <v>84</v>
      </c>
      <c r="AI777" s="79">
        <v>197</v>
      </c>
      <c r="AJ777" s="226">
        <f t="shared" si="383"/>
        <v>83</v>
      </c>
      <c r="AK777" s="79">
        <v>33</v>
      </c>
      <c r="AL777" s="79">
        <v>50</v>
      </c>
      <c r="AM777" s="226">
        <f t="shared" si="389"/>
        <v>1207</v>
      </c>
      <c r="AN777" s="79">
        <v>39</v>
      </c>
      <c r="AO777" s="79">
        <v>47</v>
      </c>
      <c r="AP777" s="79">
        <v>141</v>
      </c>
      <c r="AQ777" s="79">
        <v>33</v>
      </c>
      <c r="AR777" s="79">
        <v>215</v>
      </c>
      <c r="AS777" s="79">
        <v>38</v>
      </c>
      <c r="AT777" s="79">
        <v>165</v>
      </c>
      <c r="AU777" s="79">
        <v>329</v>
      </c>
      <c r="AV777" s="79">
        <v>134</v>
      </c>
      <c r="AW777" s="79">
        <v>66</v>
      </c>
      <c r="AX777" s="226">
        <f t="shared" si="390"/>
        <v>1276</v>
      </c>
      <c r="AY777" s="79">
        <v>85</v>
      </c>
      <c r="AZ777" s="79">
        <v>650</v>
      </c>
      <c r="BA777" s="79">
        <v>170</v>
      </c>
      <c r="BB777" s="79">
        <v>221</v>
      </c>
      <c r="BC777" s="79">
        <v>150</v>
      </c>
      <c r="BD777" s="226">
        <f t="shared" si="391"/>
        <v>5104</v>
      </c>
      <c r="BE777" s="79">
        <v>2367</v>
      </c>
      <c r="BF777" s="79">
        <v>285</v>
      </c>
      <c r="BG777" s="79">
        <v>312</v>
      </c>
      <c r="BH777" s="79">
        <v>301</v>
      </c>
      <c r="BI777" s="79">
        <v>493</v>
      </c>
      <c r="BJ777" s="79">
        <v>597</v>
      </c>
      <c r="BK777" s="79">
        <v>503</v>
      </c>
      <c r="BL777" s="79">
        <v>246</v>
      </c>
      <c r="BM777" s="226">
        <f t="shared" si="392"/>
        <v>778</v>
      </c>
      <c r="BN777" s="79">
        <v>221</v>
      </c>
      <c r="BO777" s="79">
        <v>103</v>
      </c>
      <c r="BP777" s="79">
        <v>81</v>
      </c>
      <c r="BQ777" s="79">
        <v>63</v>
      </c>
      <c r="BR777" s="79">
        <v>310</v>
      </c>
      <c r="BS777" s="226">
        <f t="shared" si="393"/>
        <v>2135</v>
      </c>
      <c r="BT777" s="227">
        <v>110</v>
      </c>
      <c r="BU777" s="79">
        <v>202</v>
      </c>
      <c r="BV777" s="79">
        <v>66</v>
      </c>
      <c r="BW777" s="79">
        <v>46</v>
      </c>
      <c r="BX777" s="79">
        <v>118</v>
      </c>
      <c r="BY777" s="79">
        <v>658</v>
      </c>
      <c r="BZ777" s="79">
        <v>117</v>
      </c>
      <c r="CA777" s="79">
        <v>100</v>
      </c>
      <c r="CB777" s="79">
        <v>223</v>
      </c>
      <c r="CC777" s="79">
        <v>124</v>
      </c>
      <c r="CD777" s="79">
        <v>218</v>
      </c>
      <c r="CE777" s="79">
        <v>153</v>
      </c>
      <c r="CF777" s="226">
        <f t="shared" si="394"/>
        <v>2585</v>
      </c>
      <c r="CG777" s="79">
        <v>70</v>
      </c>
      <c r="CH777" s="79">
        <v>125</v>
      </c>
      <c r="CI777" s="79">
        <v>81</v>
      </c>
      <c r="CJ777" s="79">
        <v>341</v>
      </c>
      <c r="CK777" s="79">
        <v>705</v>
      </c>
      <c r="CL777" s="79">
        <v>74</v>
      </c>
      <c r="CM777" s="79">
        <v>722</v>
      </c>
      <c r="CN777" s="79">
        <v>55</v>
      </c>
      <c r="CO777" s="79">
        <v>37</v>
      </c>
      <c r="CP777" s="79">
        <v>69</v>
      </c>
      <c r="CQ777" s="79">
        <v>122</v>
      </c>
      <c r="CR777" s="79">
        <v>131</v>
      </c>
      <c r="CS777" s="79">
        <v>53</v>
      </c>
      <c r="CT777" s="226">
        <f t="shared" si="395"/>
        <v>1194</v>
      </c>
      <c r="CU777" s="79">
        <v>531</v>
      </c>
      <c r="CV777" s="79">
        <v>295</v>
      </c>
      <c r="CW777" s="79">
        <v>59</v>
      </c>
      <c r="CX777" s="79">
        <v>153</v>
      </c>
      <c r="CY777" s="79">
        <v>156</v>
      </c>
      <c r="CZ777" s="226">
        <f t="shared" si="396"/>
        <v>1882</v>
      </c>
      <c r="DA777" s="79">
        <v>58</v>
      </c>
      <c r="DB777" s="79">
        <v>47</v>
      </c>
      <c r="DC777" s="79">
        <v>264</v>
      </c>
      <c r="DD777" s="79">
        <v>984</v>
      </c>
      <c r="DE777" s="79">
        <v>274</v>
      </c>
      <c r="DF777" s="79">
        <v>255</v>
      </c>
      <c r="DG777" s="226">
        <f t="shared" si="384"/>
        <v>21782</v>
      </c>
      <c r="DH777" s="226">
        <f t="shared" si="397"/>
        <v>107</v>
      </c>
      <c r="DI777" s="79">
        <v>42</v>
      </c>
      <c r="DJ777" s="79">
        <v>51</v>
      </c>
      <c r="DK777" s="79">
        <v>14</v>
      </c>
      <c r="DL777" s="228" t="s">
        <v>413</v>
      </c>
      <c r="DM777" s="79">
        <v>137</v>
      </c>
      <c r="DN777" s="229" t="s">
        <v>413</v>
      </c>
    </row>
    <row r="778" spans="1:125" s="6" customFormat="1" ht="16.5" customHeight="1">
      <c r="A778" s="177" t="s">
        <v>81</v>
      </c>
      <c r="B778" s="226">
        <f t="shared" si="385"/>
        <v>8763</v>
      </c>
      <c r="C778" s="79">
        <f t="shared" ref="C778:N778" si="398">C772-SUM(C773:C777)</f>
        <v>608</v>
      </c>
      <c r="D778" s="79">
        <f t="shared" si="398"/>
        <v>354</v>
      </c>
      <c r="E778" s="79">
        <f t="shared" si="398"/>
        <v>417</v>
      </c>
      <c r="F778" s="79">
        <f t="shared" si="398"/>
        <v>210</v>
      </c>
      <c r="G778" s="79">
        <f t="shared" si="398"/>
        <v>785</v>
      </c>
      <c r="H778" s="79">
        <f t="shared" si="398"/>
        <v>1334</v>
      </c>
      <c r="I778" s="79">
        <f t="shared" si="398"/>
        <v>721</v>
      </c>
      <c r="J778" s="79">
        <f t="shared" si="398"/>
        <v>321</v>
      </c>
      <c r="K778" s="79">
        <f t="shared" si="398"/>
        <v>703</v>
      </c>
      <c r="L778" s="79">
        <f t="shared" si="398"/>
        <v>2043</v>
      </c>
      <c r="M778" s="79">
        <f t="shared" si="398"/>
        <v>564</v>
      </c>
      <c r="N778" s="79">
        <f t="shared" si="398"/>
        <v>703</v>
      </c>
      <c r="O778" s="226">
        <f t="shared" si="386"/>
        <v>3115</v>
      </c>
      <c r="P778" s="79">
        <f t="shared" ref="P778:W778" si="399">P772-SUM(P773:P777)</f>
        <v>664</v>
      </c>
      <c r="Q778" s="79">
        <f t="shared" si="399"/>
        <v>594</v>
      </c>
      <c r="R778" s="79">
        <f t="shared" si="399"/>
        <v>309</v>
      </c>
      <c r="S778" s="79">
        <f t="shared" si="399"/>
        <v>250</v>
      </c>
      <c r="T778" s="79">
        <f t="shared" si="399"/>
        <v>188</v>
      </c>
      <c r="U778" s="79">
        <f t="shared" si="399"/>
        <v>668</v>
      </c>
      <c r="V778" s="79">
        <f t="shared" si="399"/>
        <v>339</v>
      </c>
      <c r="W778" s="79">
        <f t="shared" si="399"/>
        <v>103</v>
      </c>
      <c r="X778" s="226">
        <f t="shared" si="387"/>
        <v>3809</v>
      </c>
      <c r="Y778" s="79">
        <f>Y772-SUM(Y773:Y777)</f>
        <v>752</v>
      </c>
      <c r="Z778" s="79">
        <f>Z772-SUM(Z773:Z777)</f>
        <v>1086</v>
      </c>
      <c r="AA778" s="79">
        <f>AA772-SUM(AA773:AA777)</f>
        <v>1188</v>
      </c>
      <c r="AB778" s="79">
        <f>AB772-SUM(AB773:AB777)</f>
        <v>783</v>
      </c>
      <c r="AC778" s="226">
        <f t="shared" si="388"/>
        <v>2833</v>
      </c>
      <c r="AD778" s="79">
        <f t="shared" ref="AD778:AI778" si="400">AD772-SUM(AD773:AD777)</f>
        <v>321</v>
      </c>
      <c r="AE778" s="79">
        <f t="shared" si="400"/>
        <v>417</v>
      </c>
      <c r="AF778" s="79">
        <f t="shared" si="400"/>
        <v>386</v>
      </c>
      <c r="AG778" s="79">
        <f t="shared" si="400"/>
        <v>621</v>
      </c>
      <c r="AH778" s="79">
        <f t="shared" si="400"/>
        <v>401</v>
      </c>
      <c r="AI778" s="79">
        <f t="shared" si="400"/>
        <v>687</v>
      </c>
      <c r="AJ778" s="226">
        <f t="shared" si="383"/>
        <v>375</v>
      </c>
      <c r="AK778" s="79">
        <f>AK772-SUM(AK773:AK777)</f>
        <v>153</v>
      </c>
      <c r="AL778" s="79">
        <f>AL772-SUM(AL773:AL777)</f>
        <v>222</v>
      </c>
      <c r="AM778" s="226">
        <f t="shared" si="389"/>
        <v>4801</v>
      </c>
      <c r="AN778" s="79">
        <f>AN772-SUM(AN773:AN777)</f>
        <v>269</v>
      </c>
      <c r="AO778" s="79">
        <f t="shared" ref="AO778:AW778" si="401">AO772-SUM(AO773:AO777)</f>
        <v>311</v>
      </c>
      <c r="AP778" s="79">
        <f t="shared" si="401"/>
        <v>576</v>
      </c>
      <c r="AQ778" s="79">
        <f t="shared" si="401"/>
        <v>215</v>
      </c>
      <c r="AR778" s="79">
        <f t="shared" si="401"/>
        <v>690</v>
      </c>
      <c r="AS778" s="79">
        <f t="shared" si="401"/>
        <v>187</v>
      </c>
      <c r="AT778" s="79">
        <f t="shared" si="401"/>
        <v>603</v>
      </c>
      <c r="AU778" s="79">
        <f t="shared" si="401"/>
        <v>1012</v>
      </c>
      <c r="AV778" s="79">
        <f t="shared" si="401"/>
        <v>626</v>
      </c>
      <c r="AW778" s="79">
        <f t="shared" si="401"/>
        <v>312</v>
      </c>
      <c r="AX778" s="226">
        <f t="shared" si="390"/>
        <v>4297</v>
      </c>
      <c r="AY778" s="79">
        <f>AY772-SUM(AY773:AY777)</f>
        <v>481</v>
      </c>
      <c r="AZ778" s="79">
        <f>AZ772-SUM(AZ773:AZ777)</f>
        <v>1904</v>
      </c>
      <c r="BA778" s="79">
        <f>BA772-SUM(BA773:BA777)</f>
        <v>532</v>
      </c>
      <c r="BB778" s="79">
        <f>BB772-SUM(BB773:BB777)</f>
        <v>862</v>
      </c>
      <c r="BC778" s="79">
        <f>BC772-SUM(BC773:BC777)</f>
        <v>518</v>
      </c>
      <c r="BD778" s="226">
        <f t="shared" si="391"/>
        <v>12170</v>
      </c>
      <c r="BE778" s="79">
        <f t="shared" ref="BE778:BL778" si="402">BE772-SUM(BE773:BE777)</f>
        <v>6188</v>
      </c>
      <c r="BF778" s="79">
        <f t="shared" si="402"/>
        <v>819</v>
      </c>
      <c r="BG778" s="79">
        <f t="shared" si="402"/>
        <v>931</v>
      </c>
      <c r="BH778" s="79">
        <f t="shared" si="402"/>
        <v>750</v>
      </c>
      <c r="BI778" s="79">
        <f t="shared" si="402"/>
        <v>1103</v>
      </c>
      <c r="BJ778" s="79">
        <f t="shared" si="402"/>
        <v>963</v>
      </c>
      <c r="BK778" s="79">
        <f t="shared" si="402"/>
        <v>780</v>
      </c>
      <c r="BL778" s="79">
        <f t="shared" si="402"/>
        <v>636</v>
      </c>
      <c r="BM778" s="226">
        <f t="shared" si="392"/>
        <v>3276</v>
      </c>
      <c r="BN778" s="79">
        <f>BN772-SUM(BN773:BN777)</f>
        <v>834</v>
      </c>
      <c r="BO778" s="79">
        <f>BO772-SUM(BO773:BO777)</f>
        <v>455</v>
      </c>
      <c r="BP778" s="79">
        <f>BP772-SUM(BP773:BP777)</f>
        <v>525</v>
      </c>
      <c r="BQ778" s="79">
        <f>BQ772-SUM(BQ773:BQ777)</f>
        <v>346</v>
      </c>
      <c r="BR778" s="79">
        <f>BR772-SUM(BR773:BR777)</f>
        <v>1116</v>
      </c>
      <c r="BS778" s="226">
        <f t="shared" si="393"/>
        <v>6300</v>
      </c>
      <c r="BT778" s="227">
        <f t="shared" ref="BT778:CE778" si="403">BT772-SUM(BT773:BT777)</f>
        <v>329</v>
      </c>
      <c r="BU778" s="79">
        <f t="shared" si="403"/>
        <v>635</v>
      </c>
      <c r="BV778" s="79">
        <f t="shared" si="403"/>
        <v>281</v>
      </c>
      <c r="BW778" s="79">
        <f t="shared" si="403"/>
        <v>201</v>
      </c>
      <c r="BX778" s="79">
        <f t="shared" si="403"/>
        <v>461</v>
      </c>
      <c r="BY778" s="79">
        <f t="shared" si="403"/>
        <v>1360</v>
      </c>
      <c r="BZ778" s="79">
        <f t="shared" si="403"/>
        <v>421</v>
      </c>
      <c r="CA778" s="79">
        <f t="shared" si="403"/>
        <v>414</v>
      </c>
      <c r="CB778" s="79">
        <f t="shared" si="403"/>
        <v>755</v>
      </c>
      <c r="CC778" s="79">
        <f t="shared" si="403"/>
        <v>451</v>
      </c>
      <c r="CD778" s="79">
        <f t="shared" si="403"/>
        <v>582</v>
      </c>
      <c r="CE778" s="79">
        <f t="shared" si="403"/>
        <v>410</v>
      </c>
      <c r="CF778" s="226">
        <f t="shared" si="394"/>
        <v>7508</v>
      </c>
      <c r="CG778" s="79">
        <f t="shared" ref="CG778:CS778" si="404">CG772-SUM(CG773:CG777)</f>
        <v>281</v>
      </c>
      <c r="CH778" s="79">
        <f t="shared" si="404"/>
        <v>468</v>
      </c>
      <c r="CI778" s="79">
        <f t="shared" si="404"/>
        <v>483</v>
      </c>
      <c r="CJ778" s="79">
        <f t="shared" si="404"/>
        <v>893</v>
      </c>
      <c r="CK778" s="79">
        <f t="shared" si="404"/>
        <v>1458</v>
      </c>
      <c r="CL778" s="79">
        <f t="shared" si="404"/>
        <v>358</v>
      </c>
      <c r="CM778" s="79">
        <f t="shared" si="404"/>
        <v>1446</v>
      </c>
      <c r="CN778" s="79">
        <f t="shared" si="404"/>
        <v>272</v>
      </c>
      <c r="CO778" s="79">
        <f t="shared" si="404"/>
        <v>232</v>
      </c>
      <c r="CP778" s="79">
        <f t="shared" si="404"/>
        <v>317</v>
      </c>
      <c r="CQ778" s="79">
        <f t="shared" si="404"/>
        <v>557</v>
      </c>
      <c r="CR778" s="79">
        <f t="shared" si="404"/>
        <v>473</v>
      </c>
      <c r="CS778" s="79">
        <f t="shared" si="404"/>
        <v>270</v>
      </c>
      <c r="CT778" s="226">
        <f t="shared" si="395"/>
        <v>4458</v>
      </c>
      <c r="CU778" s="79">
        <f>CU772-SUM(CU773:CU777)</f>
        <v>1744</v>
      </c>
      <c r="CV778" s="79">
        <f>CV772-SUM(CV773:CV777)</f>
        <v>957</v>
      </c>
      <c r="CW778" s="79">
        <f>CW772-SUM(CW773:CW777)</f>
        <v>363</v>
      </c>
      <c r="CX778" s="79">
        <f>CX772-SUM(CX773:CX777)</f>
        <v>584</v>
      </c>
      <c r="CY778" s="79">
        <f>CY772-SUM(CY773:CY777)</f>
        <v>810</v>
      </c>
      <c r="CZ778" s="226">
        <f t="shared" si="396"/>
        <v>5897</v>
      </c>
      <c r="DA778" s="79">
        <f t="shared" ref="DA778:DF778" si="405">DA772-SUM(DA773:DA777)</f>
        <v>429</v>
      </c>
      <c r="DB778" s="79">
        <f t="shared" si="405"/>
        <v>374</v>
      </c>
      <c r="DC778" s="79">
        <f t="shared" si="405"/>
        <v>961</v>
      </c>
      <c r="DD778" s="79">
        <f t="shared" si="405"/>
        <v>2385</v>
      </c>
      <c r="DE778" s="79">
        <f t="shared" si="405"/>
        <v>970</v>
      </c>
      <c r="DF778" s="79">
        <f t="shared" si="405"/>
        <v>778</v>
      </c>
      <c r="DG778" s="226">
        <f t="shared" si="384"/>
        <v>67602</v>
      </c>
      <c r="DH778" s="226">
        <f t="shared" si="397"/>
        <v>1130</v>
      </c>
      <c r="DI778" s="79">
        <f>DI772-SUM(DI773:DI777)</f>
        <v>458</v>
      </c>
      <c r="DJ778" s="79">
        <f>DJ772-SUM(DJ773:DJ777)</f>
        <v>448</v>
      </c>
      <c r="DK778" s="79">
        <f>DK772-SUM(DK773:DK777)</f>
        <v>224</v>
      </c>
      <c r="DL778" s="228" t="s">
        <v>413</v>
      </c>
      <c r="DM778" s="79">
        <f>DM772-SUM(DM773:DM777)</f>
        <v>815</v>
      </c>
      <c r="DN778" s="229" t="s">
        <v>413</v>
      </c>
    </row>
    <row r="779" spans="1:125" s="6" customFormat="1" ht="16.5" customHeight="1">
      <c r="A779" s="165" t="s">
        <v>558</v>
      </c>
      <c r="B779" s="226">
        <f t="shared" si="385"/>
        <v>237410</v>
      </c>
      <c r="C779" s="79">
        <v>17155</v>
      </c>
      <c r="D779" s="79">
        <v>9218</v>
      </c>
      <c r="E779" s="79">
        <v>10895</v>
      </c>
      <c r="F779" s="79">
        <v>5843</v>
      </c>
      <c r="G779" s="79">
        <v>15915</v>
      </c>
      <c r="H779" s="79">
        <v>30359</v>
      </c>
      <c r="I779" s="79">
        <v>24547</v>
      </c>
      <c r="J779" s="79">
        <v>10168</v>
      </c>
      <c r="K779" s="79">
        <v>18189</v>
      </c>
      <c r="L779" s="79">
        <v>64472</v>
      </c>
      <c r="M779" s="79">
        <v>12182</v>
      </c>
      <c r="N779" s="79">
        <v>18467</v>
      </c>
      <c r="O779" s="226">
        <f t="shared" si="386"/>
        <v>77793</v>
      </c>
      <c r="P779" s="79">
        <v>15367</v>
      </c>
      <c r="Q779" s="79">
        <v>16469</v>
      </c>
      <c r="R779" s="79">
        <v>7207</v>
      </c>
      <c r="S779" s="79">
        <v>5988</v>
      </c>
      <c r="T779" s="79">
        <v>8324</v>
      </c>
      <c r="U779" s="79">
        <v>12859</v>
      </c>
      <c r="V779" s="79">
        <v>7873</v>
      </c>
      <c r="W779" s="79">
        <v>3706</v>
      </c>
      <c r="X779" s="226">
        <f t="shared" si="387"/>
        <v>107934</v>
      </c>
      <c r="Y779" s="79">
        <v>19349</v>
      </c>
      <c r="Z779" s="79">
        <v>30200</v>
      </c>
      <c r="AA779" s="79">
        <v>36318</v>
      </c>
      <c r="AB779" s="79">
        <v>22067</v>
      </c>
      <c r="AC779" s="226">
        <f>SUM(AD779:AI779)</f>
        <v>63197</v>
      </c>
      <c r="AD779" s="79">
        <v>7902</v>
      </c>
      <c r="AE779" s="79">
        <v>8489</v>
      </c>
      <c r="AF779" s="79">
        <v>6494</v>
      </c>
      <c r="AG779" s="79">
        <v>16755</v>
      </c>
      <c r="AH779" s="79">
        <v>7894</v>
      </c>
      <c r="AI779" s="79">
        <v>15663</v>
      </c>
      <c r="AJ779" s="226">
        <f t="shared" si="383"/>
        <v>6972</v>
      </c>
      <c r="AK779" s="79">
        <v>3070</v>
      </c>
      <c r="AL779" s="79">
        <v>3902</v>
      </c>
      <c r="AM779" s="226">
        <f t="shared" si="389"/>
        <v>152484</v>
      </c>
      <c r="AN779" s="79">
        <v>7001</v>
      </c>
      <c r="AO779" s="79">
        <v>8158</v>
      </c>
      <c r="AP779" s="79">
        <v>16754</v>
      </c>
      <c r="AQ779" s="79">
        <v>4469</v>
      </c>
      <c r="AR779" s="79">
        <v>23000</v>
      </c>
      <c r="AS779" s="79">
        <v>4846</v>
      </c>
      <c r="AT779" s="79">
        <v>29724</v>
      </c>
      <c r="AU779" s="79">
        <v>27197</v>
      </c>
      <c r="AV779" s="79">
        <v>21929</v>
      </c>
      <c r="AW779" s="79">
        <v>9406</v>
      </c>
      <c r="AX779" s="226">
        <f t="shared" si="390"/>
        <v>174928</v>
      </c>
      <c r="AY779" s="79">
        <v>11642</v>
      </c>
      <c r="AZ779" s="79">
        <v>87373</v>
      </c>
      <c r="BA779" s="79">
        <v>19635</v>
      </c>
      <c r="BB779" s="79">
        <v>40844</v>
      </c>
      <c r="BC779" s="79">
        <v>15434</v>
      </c>
      <c r="BD779" s="226">
        <f t="shared" si="391"/>
        <v>297888</v>
      </c>
      <c r="BE779" s="79">
        <v>101771</v>
      </c>
      <c r="BF779" s="79">
        <v>23955</v>
      </c>
      <c r="BG779" s="79">
        <v>27332</v>
      </c>
      <c r="BH779" s="79">
        <v>25620</v>
      </c>
      <c r="BI779" s="79">
        <v>38906</v>
      </c>
      <c r="BJ779" s="79">
        <v>29253</v>
      </c>
      <c r="BK779" s="79">
        <v>29852</v>
      </c>
      <c r="BL779" s="79">
        <v>21199</v>
      </c>
      <c r="BM779" s="226">
        <f t="shared" si="392"/>
        <v>89725</v>
      </c>
      <c r="BN779" s="79">
        <v>20561</v>
      </c>
      <c r="BO779" s="79">
        <v>11286</v>
      </c>
      <c r="BP779" s="79">
        <v>14161</v>
      </c>
      <c r="BQ779" s="79">
        <v>11350</v>
      </c>
      <c r="BR779" s="79">
        <v>32367</v>
      </c>
      <c r="BS779" s="226">
        <f t="shared" si="393"/>
        <v>161251</v>
      </c>
      <c r="BT779" s="227">
        <v>9610</v>
      </c>
      <c r="BU779" s="79">
        <v>15483</v>
      </c>
      <c r="BV779" s="79">
        <v>6960</v>
      </c>
      <c r="BW779" s="79">
        <v>3660</v>
      </c>
      <c r="BX779" s="79">
        <v>8966</v>
      </c>
      <c r="BY779" s="79">
        <v>42138</v>
      </c>
      <c r="BZ779" s="79">
        <v>7866</v>
      </c>
      <c r="CA779" s="79">
        <v>10892</v>
      </c>
      <c r="CB779" s="79">
        <v>23028</v>
      </c>
      <c r="CC779" s="79">
        <v>10685</v>
      </c>
      <c r="CD779" s="79">
        <v>12727</v>
      </c>
      <c r="CE779" s="79">
        <v>9236</v>
      </c>
      <c r="CF779" s="226">
        <f t="shared" si="394"/>
        <v>168453</v>
      </c>
      <c r="CG779" s="79">
        <v>4514</v>
      </c>
      <c r="CH779" s="79">
        <v>9115</v>
      </c>
      <c r="CI779" s="79">
        <v>11644</v>
      </c>
      <c r="CJ779" s="79">
        <v>18700</v>
      </c>
      <c r="CK779" s="79">
        <v>37758</v>
      </c>
      <c r="CL779" s="79">
        <v>5331</v>
      </c>
      <c r="CM779" s="79">
        <v>29041</v>
      </c>
      <c r="CN779" s="79">
        <v>5828</v>
      </c>
      <c r="CO779" s="79">
        <v>6392</v>
      </c>
      <c r="CP779" s="79">
        <v>8074</v>
      </c>
      <c r="CQ779" s="79">
        <v>12724</v>
      </c>
      <c r="CR779" s="79">
        <v>12497</v>
      </c>
      <c r="CS779" s="79">
        <v>6835</v>
      </c>
      <c r="CT779" s="226">
        <f t="shared" si="395"/>
        <v>127645</v>
      </c>
      <c r="CU779" s="79">
        <v>49599</v>
      </c>
      <c r="CV779" s="79">
        <v>31317</v>
      </c>
      <c r="CW779" s="79">
        <v>9632</v>
      </c>
      <c r="CX779" s="79">
        <v>15620</v>
      </c>
      <c r="CY779" s="79">
        <v>21477</v>
      </c>
      <c r="CZ779" s="226">
        <f t="shared" si="396"/>
        <v>133754</v>
      </c>
      <c r="DA779" s="79">
        <v>4846</v>
      </c>
      <c r="DB779" s="79">
        <v>5481</v>
      </c>
      <c r="DC779" s="79">
        <v>23688</v>
      </c>
      <c r="DD779" s="79">
        <v>61160</v>
      </c>
      <c r="DE779" s="79">
        <v>23414</v>
      </c>
      <c r="DF779" s="79">
        <v>15165</v>
      </c>
      <c r="DG779" s="226">
        <f t="shared" si="384"/>
        <v>1799434</v>
      </c>
      <c r="DH779" s="226">
        <f t="shared" si="397"/>
        <v>24733</v>
      </c>
      <c r="DI779" s="79">
        <v>10809</v>
      </c>
      <c r="DJ779" s="79">
        <v>10205</v>
      </c>
      <c r="DK779" s="79">
        <v>3719</v>
      </c>
      <c r="DL779" s="228" t="s">
        <v>413</v>
      </c>
      <c r="DM779" s="79">
        <v>20380</v>
      </c>
      <c r="DN779" s="229" t="s">
        <v>413</v>
      </c>
    </row>
    <row r="780" spans="1:125" s="6" customFormat="1" ht="16.5" customHeight="1">
      <c r="A780" s="125" t="s">
        <v>77</v>
      </c>
      <c r="B780" s="228">
        <f t="shared" si="385"/>
        <v>114567</v>
      </c>
      <c r="C780" s="98">
        <v>9121</v>
      </c>
      <c r="D780" s="98">
        <v>5438</v>
      </c>
      <c r="E780" s="98">
        <v>5657</v>
      </c>
      <c r="F780" s="98">
        <v>3941</v>
      </c>
      <c r="G780" s="98">
        <v>8245</v>
      </c>
      <c r="H780" s="98">
        <v>15100</v>
      </c>
      <c r="I780" s="98">
        <v>12626</v>
      </c>
      <c r="J780" s="98">
        <v>5221</v>
      </c>
      <c r="K780" s="98">
        <v>8326</v>
      </c>
      <c r="L780" s="98">
        <v>27070</v>
      </c>
      <c r="M780" s="98">
        <v>5302</v>
      </c>
      <c r="N780" s="98">
        <v>8520</v>
      </c>
      <c r="O780" s="228">
        <f t="shared" si="386"/>
        <v>41703</v>
      </c>
      <c r="P780" s="98">
        <v>6922</v>
      </c>
      <c r="Q780" s="98">
        <v>8566</v>
      </c>
      <c r="R780" s="98">
        <v>3816</v>
      </c>
      <c r="S780" s="98">
        <v>3911</v>
      </c>
      <c r="T780" s="98">
        <v>4464</v>
      </c>
      <c r="U780" s="98">
        <v>7516</v>
      </c>
      <c r="V780" s="98">
        <v>4413</v>
      </c>
      <c r="W780" s="98">
        <v>2095</v>
      </c>
      <c r="X780" s="228">
        <f t="shared" si="387"/>
        <v>45220</v>
      </c>
      <c r="Y780" s="98">
        <v>7599</v>
      </c>
      <c r="Z780" s="98">
        <v>13273</v>
      </c>
      <c r="AA780" s="98">
        <v>16023</v>
      </c>
      <c r="AB780" s="98">
        <v>8325</v>
      </c>
      <c r="AC780" s="228">
        <v>34664</v>
      </c>
      <c r="AD780" s="98">
        <v>4815</v>
      </c>
      <c r="AE780" s="98">
        <v>4810</v>
      </c>
      <c r="AF780" s="98">
        <v>3783</v>
      </c>
      <c r="AG780" s="98">
        <v>8901</v>
      </c>
      <c r="AH780" s="98">
        <v>4256</v>
      </c>
      <c r="AI780" s="98">
        <v>8099</v>
      </c>
      <c r="AJ780" s="228">
        <f t="shared" si="383"/>
        <v>4428</v>
      </c>
      <c r="AK780" s="98">
        <v>2081</v>
      </c>
      <c r="AL780" s="98">
        <v>2347</v>
      </c>
      <c r="AM780" s="226">
        <f t="shared" si="389"/>
        <v>87415</v>
      </c>
      <c r="AN780" s="79">
        <v>4295</v>
      </c>
      <c r="AO780" s="98">
        <v>4859</v>
      </c>
      <c r="AP780" s="98">
        <v>8352</v>
      </c>
      <c r="AQ780" s="98">
        <v>2598</v>
      </c>
      <c r="AR780" s="98">
        <v>11478</v>
      </c>
      <c r="AS780" s="98">
        <v>2959</v>
      </c>
      <c r="AT780" s="98">
        <v>17774</v>
      </c>
      <c r="AU780" s="98">
        <v>15750</v>
      </c>
      <c r="AV780" s="98">
        <v>13388</v>
      </c>
      <c r="AW780" s="98">
        <v>5962</v>
      </c>
      <c r="AX780" s="228">
        <f t="shared" si="390"/>
        <v>94217</v>
      </c>
      <c r="AY780" s="98">
        <v>5848</v>
      </c>
      <c r="AZ780" s="98">
        <v>46750</v>
      </c>
      <c r="BA780" s="98">
        <v>9654</v>
      </c>
      <c r="BB780" s="98">
        <v>24286</v>
      </c>
      <c r="BC780" s="98">
        <v>7679</v>
      </c>
      <c r="BD780" s="228">
        <f t="shared" si="391"/>
        <v>116533</v>
      </c>
      <c r="BE780" s="98">
        <v>29203</v>
      </c>
      <c r="BF780" s="98">
        <v>13097</v>
      </c>
      <c r="BG780" s="98">
        <v>12529</v>
      </c>
      <c r="BH780" s="98">
        <v>12679</v>
      </c>
      <c r="BI780" s="98">
        <v>12916</v>
      </c>
      <c r="BJ780" s="98">
        <v>13506</v>
      </c>
      <c r="BK780" s="98">
        <v>11933</v>
      </c>
      <c r="BL780" s="98">
        <v>10670</v>
      </c>
      <c r="BM780" s="228">
        <f t="shared" si="392"/>
        <v>48931</v>
      </c>
      <c r="BN780" s="98">
        <v>10419</v>
      </c>
      <c r="BO780" s="98">
        <v>6398</v>
      </c>
      <c r="BP780" s="98">
        <v>7342</v>
      </c>
      <c r="BQ780" s="98">
        <v>7323</v>
      </c>
      <c r="BR780" s="98">
        <v>17449</v>
      </c>
      <c r="BS780" s="228">
        <f t="shared" si="393"/>
        <v>87600</v>
      </c>
      <c r="BT780" s="250">
        <v>5638</v>
      </c>
      <c r="BU780" s="98">
        <v>8606</v>
      </c>
      <c r="BV780" s="98">
        <v>3897</v>
      </c>
      <c r="BW780" s="98">
        <v>2491</v>
      </c>
      <c r="BX780" s="98">
        <v>5185</v>
      </c>
      <c r="BY780" s="98">
        <v>22104</v>
      </c>
      <c r="BZ780" s="98">
        <v>3513</v>
      </c>
      <c r="CA780" s="98">
        <v>6337</v>
      </c>
      <c r="CB780" s="98">
        <v>12907</v>
      </c>
      <c r="CC780" s="98">
        <v>5342</v>
      </c>
      <c r="CD780" s="98">
        <v>6727</v>
      </c>
      <c r="CE780" s="98">
        <v>4853</v>
      </c>
      <c r="CF780" s="228">
        <f t="shared" si="394"/>
        <v>93618</v>
      </c>
      <c r="CG780" s="98">
        <v>2881</v>
      </c>
      <c r="CH780" s="98">
        <v>4813</v>
      </c>
      <c r="CI780" s="98">
        <v>6535</v>
      </c>
      <c r="CJ780" s="98">
        <v>10918</v>
      </c>
      <c r="CK780" s="98">
        <v>18185</v>
      </c>
      <c r="CL780" s="98">
        <v>2963</v>
      </c>
      <c r="CM780" s="98">
        <v>15538</v>
      </c>
      <c r="CN780" s="98">
        <v>3410</v>
      </c>
      <c r="CO780" s="98">
        <v>3827</v>
      </c>
      <c r="CP780" s="98">
        <v>5368</v>
      </c>
      <c r="CQ780" s="98">
        <v>6401</v>
      </c>
      <c r="CR780" s="98">
        <v>8408</v>
      </c>
      <c r="CS780" s="98">
        <v>4371</v>
      </c>
      <c r="CT780" s="228">
        <f t="shared" si="395"/>
        <v>56669</v>
      </c>
      <c r="CU780" s="98">
        <v>21910</v>
      </c>
      <c r="CV780" s="98">
        <v>14271</v>
      </c>
      <c r="CW780" s="98">
        <v>4595</v>
      </c>
      <c r="CX780" s="98">
        <v>7894</v>
      </c>
      <c r="CY780" s="98">
        <v>7999</v>
      </c>
      <c r="CZ780" s="228">
        <f t="shared" si="396"/>
        <v>63918</v>
      </c>
      <c r="DA780" s="98">
        <v>2789</v>
      </c>
      <c r="DB780" s="98">
        <v>2608</v>
      </c>
      <c r="DC780" s="98">
        <v>9806</v>
      </c>
      <c r="DD780" s="98">
        <v>28853</v>
      </c>
      <c r="DE780" s="98">
        <v>13175</v>
      </c>
      <c r="DF780" s="98">
        <v>6687</v>
      </c>
      <c r="DG780" s="228">
        <f t="shared" si="384"/>
        <v>889483</v>
      </c>
      <c r="DH780" s="228">
        <f t="shared" si="397"/>
        <v>10247</v>
      </c>
      <c r="DI780" s="98">
        <v>4758</v>
      </c>
      <c r="DJ780" s="98">
        <v>4043</v>
      </c>
      <c r="DK780" s="98">
        <v>1446</v>
      </c>
      <c r="DL780" s="228" t="s">
        <v>413</v>
      </c>
      <c r="DM780" s="98">
        <v>7879</v>
      </c>
      <c r="DN780" s="229" t="s">
        <v>413</v>
      </c>
    </row>
    <row r="781" spans="1:125" s="6" customFormat="1" ht="16.5" customHeight="1">
      <c r="A781" s="125" t="s">
        <v>78</v>
      </c>
      <c r="B781" s="228">
        <f t="shared" si="385"/>
        <v>46505</v>
      </c>
      <c r="C781" s="98">
        <v>2360</v>
      </c>
      <c r="D781" s="98">
        <v>1273</v>
      </c>
      <c r="E781" s="98">
        <v>2228</v>
      </c>
      <c r="F781" s="98">
        <v>607</v>
      </c>
      <c r="G781" s="98">
        <v>2775</v>
      </c>
      <c r="H781" s="98">
        <v>5176</v>
      </c>
      <c r="I781" s="98">
        <v>5931</v>
      </c>
      <c r="J781" s="98">
        <v>1978</v>
      </c>
      <c r="K781" s="98">
        <v>2980</v>
      </c>
      <c r="L781" s="98">
        <v>15507</v>
      </c>
      <c r="M781" s="98">
        <v>1613</v>
      </c>
      <c r="N781" s="98">
        <v>4077</v>
      </c>
      <c r="O781" s="228">
        <f t="shared" si="386"/>
        <v>11953</v>
      </c>
      <c r="P781" s="98">
        <v>3341</v>
      </c>
      <c r="Q781" s="98">
        <v>2502</v>
      </c>
      <c r="R781" s="98">
        <v>1279</v>
      </c>
      <c r="S781" s="98">
        <v>682</v>
      </c>
      <c r="T781" s="98">
        <v>823</v>
      </c>
      <c r="U781" s="98">
        <v>1690</v>
      </c>
      <c r="V781" s="98">
        <v>1059</v>
      </c>
      <c r="W781" s="98">
        <v>577</v>
      </c>
      <c r="X781" s="228">
        <f t="shared" si="387"/>
        <v>31586</v>
      </c>
      <c r="Y781" s="98">
        <v>4796</v>
      </c>
      <c r="Z781" s="98">
        <v>8654</v>
      </c>
      <c r="AA781" s="98">
        <v>10461</v>
      </c>
      <c r="AB781" s="98">
        <v>7675</v>
      </c>
      <c r="AC781" s="228">
        <v>9748</v>
      </c>
      <c r="AD781" s="98">
        <v>883</v>
      </c>
      <c r="AE781" s="98">
        <v>1268</v>
      </c>
      <c r="AF781" s="98">
        <v>589</v>
      </c>
      <c r="AG781" s="98">
        <v>3253</v>
      </c>
      <c r="AH781" s="98">
        <v>1197</v>
      </c>
      <c r="AI781" s="98">
        <v>2558</v>
      </c>
      <c r="AJ781" s="228">
        <f t="shared" si="383"/>
        <v>587</v>
      </c>
      <c r="AK781" s="98">
        <v>241</v>
      </c>
      <c r="AL781" s="98">
        <v>346</v>
      </c>
      <c r="AM781" s="226">
        <f t="shared" si="389"/>
        <v>19206</v>
      </c>
      <c r="AN781" s="79">
        <v>772</v>
      </c>
      <c r="AO781" s="98">
        <v>1104</v>
      </c>
      <c r="AP781" s="98">
        <v>3488</v>
      </c>
      <c r="AQ781" s="98">
        <v>585</v>
      </c>
      <c r="AR781" s="98">
        <v>2986</v>
      </c>
      <c r="AS781" s="98">
        <v>735</v>
      </c>
      <c r="AT781" s="98">
        <v>3046</v>
      </c>
      <c r="AU781" s="98">
        <v>3087</v>
      </c>
      <c r="AV781" s="98">
        <v>2095</v>
      </c>
      <c r="AW781" s="98">
        <v>1308</v>
      </c>
      <c r="AX781" s="228">
        <f t="shared" si="390"/>
        <v>35792</v>
      </c>
      <c r="AY781" s="98">
        <v>1822</v>
      </c>
      <c r="AZ781" s="98">
        <v>21293</v>
      </c>
      <c r="BA781" s="98">
        <v>3363</v>
      </c>
      <c r="BB781" s="98">
        <v>5934</v>
      </c>
      <c r="BC781" s="98">
        <v>3380</v>
      </c>
      <c r="BD781" s="228">
        <f t="shared" si="391"/>
        <v>58879</v>
      </c>
      <c r="BE781" s="98">
        <v>20152</v>
      </c>
      <c r="BF781" s="98">
        <v>4183</v>
      </c>
      <c r="BG781" s="98">
        <v>6437</v>
      </c>
      <c r="BH781" s="98">
        <v>4221</v>
      </c>
      <c r="BI781" s="98">
        <v>8085</v>
      </c>
      <c r="BJ781" s="98">
        <v>5586</v>
      </c>
      <c r="BK781" s="98">
        <v>5459</v>
      </c>
      <c r="BL781" s="98">
        <v>4756</v>
      </c>
      <c r="BM781" s="228">
        <f t="shared" si="392"/>
        <v>16081</v>
      </c>
      <c r="BN781" s="98">
        <v>3833</v>
      </c>
      <c r="BO781" s="98">
        <v>1689</v>
      </c>
      <c r="BP781" s="98">
        <v>2372</v>
      </c>
      <c r="BQ781" s="98">
        <v>2014</v>
      </c>
      <c r="BR781" s="98">
        <v>6173</v>
      </c>
      <c r="BS781" s="228">
        <f t="shared" si="393"/>
        <v>24128</v>
      </c>
      <c r="BT781" s="250">
        <v>1208</v>
      </c>
      <c r="BU781" s="98">
        <v>2007</v>
      </c>
      <c r="BV781" s="98">
        <v>935</v>
      </c>
      <c r="BW781" s="98">
        <v>112</v>
      </c>
      <c r="BX781" s="98">
        <v>1114</v>
      </c>
      <c r="BY781" s="98">
        <v>6236</v>
      </c>
      <c r="BZ781" s="98">
        <v>1031</v>
      </c>
      <c r="CA781" s="98">
        <v>1245</v>
      </c>
      <c r="CB781" s="98">
        <v>4506</v>
      </c>
      <c r="CC781" s="98">
        <v>1957</v>
      </c>
      <c r="CD781" s="98">
        <v>2310</v>
      </c>
      <c r="CE781" s="98">
        <v>1467</v>
      </c>
      <c r="CF781" s="228">
        <f t="shared" si="394"/>
        <v>23747</v>
      </c>
      <c r="CG781" s="98">
        <v>285</v>
      </c>
      <c r="CH781" s="98">
        <v>1059</v>
      </c>
      <c r="CI781" s="98">
        <v>1749</v>
      </c>
      <c r="CJ781" s="98">
        <v>2992</v>
      </c>
      <c r="CK781" s="98">
        <v>6876</v>
      </c>
      <c r="CL781" s="98">
        <v>655</v>
      </c>
      <c r="CM781" s="98">
        <v>4378</v>
      </c>
      <c r="CN781" s="98">
        <v>484</v>
      </c>
      <c r="CO781" s="98">
        <v>808</v>
      </c>
      <c r="CP781" s="98">
        <v>762</v>
      </c>
      <c r="CQ781" s="98">
        <v>1257</v>
      </c>
      <c r="CR781" s="98">
        <v>1579</v>
      </c>
      <c r="CS781" s="98">
        <v>863</v>
      </c>
      <c r="CT781" s="228">
        <f t="shared" si="395"/>
        <v>35167</v>
      </c>
      <c r="CU781" s="98">
        <v>13035</v>
      </c>
      <c r="CV781" s="98">
        <v>9187</v>
      </c>
      <c r="CW781" s="98">
        <v>2695</v>
      </c>
      <c r="CX781" s="98">
        <v>2976</v>
      </c>
      <c r="CY781" s="98">
        <v>7274</v>
      </c>
      <c r="CZ781" s="228">
        <v>21017</v>
      </c>
      <c r="DA781" s="98" t="s">
        <v>607</v>
      </c>
      <c r="DB781" s="98" t="s">
        <v>607</v>
      </c>
      <c r="DC781" s="98">
        <v>3825</v>
      </c>
      <c r="DD781" s="98">
        <v>11345</v>
      </c>
      <c r="DE781" s="98">
        <v>2611</v>
      </c>
      <c r="DF781" s="98">
        <v>2590</v>
      </c>
      <c r="DG781" s="228">
        <f t="shared" si="384"/>
        <v>334396</v>
      </c>
      <c r="DH781" s="228">
        <f t="shared" si="397"/>
        <v>4016</v>
      </c>
      <c r="DI781" s="98">
        <v>2158</v>
      </c>
      <c r="DJ781" s="98">
        <v>1373</v>
      </c>
      <c r="DK781" s="98">
        <v>485</v>
      </c>
      <c r="DL781" s="228" t="s">
        <v>413</v>
      </c>
      <c r="DM781" s="98">
        <v>2193</v>
      </c>
      <c r="DN781" s="229" t="s">
        <v>413</v>
      </c>
    </row>
    <row r="782" spans="1:125" s="6" customFormat="1" ht="16.5" customHeight="1">
      <c r="A782" s="125" t="s">
        <v>79</v>
      </c>
      <c r="B782" s="228">
        <f t="shared" si="385"/>
        <v>18610</v>
      </c>
      <c r="C782" s="98">
        <v>1886</v>
      </c>
      <c r="D782" s="98">
        <v>146</v>
      </c>
      <c r="E782" s="98">
        <v>1131</v>
      </c>
      <c r="F782" s="98">
        <v>71</v>
      </c>
      <c r="G782" s="98">
        <v>884</v>
      </c>
      <c r="H782" s="98">
        <v>1779</v>
      </c>
      <c r="I782" s="98">
        <v>1144</v>
      </c>
      <c r="J782" s="98">
        <v>1321</v>
      </c>
      <c r="K782" s="98">
        <v>2464</v>
      </c>
      <c r="L782" s="98">
        <v>6810</v>
      </c>
      <c r="M782" s="98">
        <v>488</v>
      </c>
      <c r="N782" s="98">
        <v>486</v>
      </c>
      <c r="O782" s="228">
        <f t="shared" si="386"/>
        <v>5108</v>
      </c>
      <c r="P782" s="98">
        <v>1345</v>
      </c>
      <c r="Q782" s="98">
        <v>610</v>
      </c>
      <c r="R782" s="98">
        <v>198</v>
      </c>
      <c r="S782" s="98">
        <v>216</v>
      </c>
      <c r="T782" s="98">
        <v>1474</v>
      </c>
      <c r="U782" s="98">
        <v>617</v>
      </c>
      <c r="V782" s="98">
        <v>386</v>
      </c>
      <c r="W782" s="98">
        <v>262</v>
      </c>
      <c r="X782" s="228">
        <f t="shared" si="387"/>
        <v>6297</v>
      </c>
      <c r="Y782" s="98">
        <v>2261</v>
      </c>
      <c r="Z782" s="98">
        <v>846</v>
      </c>
      <c r="AA782" s="98">
        <v>1712</v>
      </c>
      <c r="AB782" s="98">
        <v>1478</v>
      </c>
      <c r="AC782" s="228">
        <v>2669</v>
      </c>
      <c r="AD782" s="98">
        <v>234</v>
      </c>
      <c r="AE782" s="98">
        <v>179</v>
      </c>
      <c r="AF782" s="98">
        <v>133</v>
      </c>
      <c r="AG782" s="98">
        <v>1020</v>
      </c>
      <c r="AH782" s="98">
        <v>171</v>
      </c>
      <c r="AI782" s="98">
        <v>932</v>
      </c>
      <c r="AJ782" s="228">
        <f t="shared" si="383"/>
        <v>162</v>
      </c>
      <c r="AK782" s="98">
        <v>44</v>
      </c>
      <c r="AL782" s="98">
        <v>118</v>
      </c>
      <c r="AM782" s="226">
        <f t="shared" si="389"/>
        <v>13098</v>
      </c>
      <c r="AN782" s="79">
        <v>202</v>
      </c>
      <c r="AO782" s="98">
        <v>249</v>
      </c>
      <c r="AP782" s="98">
        <v>1229</v>
      </c>
      <c r="AQ782" s="98">
        <v>86</v>
      </c>
      <c r="AR782" s="98">
        <v>3202</v>
      </c>
      <c r="AS782" s="98">
        <v>105</v>
      </c>
      <c r="AT782" s="98">
        <v>4166</v>
      </c>
      <c r="AU782" s="98">
        <v>1719</v>
      </c>
      <c r="AV782" s="98">
        <v>1966</v>
      </c>
      <c r="AW782" s="98">
        <v>174</v>
      </c>
      <c r="AX782" s="228">
        <f t="shared" si="390"/>
        <v>10969</v>
      </c>
      <c r="AY782" s="98">
        <v>985</v>
      </c>
      <c r="AZ782" s="98">
        <v>3884</v>
      </c>
      <c r="BA782" s="98">
        <v>1972</v>
      </c>
      <c r="BB782" s="98">
        <v>3460</v>
      </c>
      <c r="BC782" s="98">
        <v>668</v>
      </c>
      <c r="BD782" s="228">
        <f t="shared" si="391"/>
        <v>30676</v>
      </c>
      <c r="BE782" s="98">
        <v>9166</v>
      </c>
      <c r="BF782" s="98">
        <v>1716</v>
      </c>
      <c r="BG782" s="98">
        <v>1290</v>
      </c>
      <c r="BH782" s="98">
        <v>2670</v>
      </c>
      <c r="BI782" s="98">
        <v>7554</v>
      </c>
      <c r="BJ782" s="98">
        <v>1615</v>
      </c>
      <c r="BK782" s="98">
        <v>5413</v>
      </c>
      <c r="BL782" s="98">
        <v>1252</v>
      </c>
      <c r="BM782" s="228">
        <f t="shared" si="392"/>
        <v>3934</v>
      </c>
      <c r="BN782" s="98">
        <v>802</v>
      </c>
      <c r="BO782" s="98">
        <v>293</v>
      </c>
      <c r="BP782" s="98">
        <v>832</v>
      </c>
      <c r="BQ782" s="98">
        <v>551</v>
      </c>
      <c r="BR782" s="98">
        <v>1456</v>
      </c>
      <c r="BS782" s="228">
        <f t="shared" si="393"/>
        <v>8663</v>
      </c>
      <c r="BT782" s="250">
        <v>322</v>
      </c>
      <c r="BU782" s="98">
        <v>523</v>
      </c>
      <c r="BV782" s="98">
        <v>643</v>
      </c>
      <c r="BW782" s="98">
        <v>107</v>
      </c>
      <c r="BX782" s="98">
        <v>241</v>
      </c>
      <c r="BY782" s="98">
        <v>3179</v>
      </c>
      <c r="BZ782" s="98">
        <v>705</v>
      </c>
      <c r="CA782" s="98">
        <v>474</v>
      </c>
      <c r="CB782" s="98">
        <v>1144</v>
      </c>
      <c r="CC782" s="98">
        <v>498</v>
      </c>
      <c r="CD782" s="98">
        <v>246</v>
      </c>
      <c r="CE782" s="98">
        <v>581</v>
      </c>
      <c r="CF782" s="228">
        <f t="shared" si="394"/>
        <v>9681</v>
      </c>
      <c r="CG782" s="98">
        <v>178</v>
      </c>
      <c r="CH782" s="98">
        <v>992</v>
      </c>
      <c r="CI782" s="98">
        <v>1390</v>
      </c>
      <c r="CJ782" s="98">
        <v>662</v>
      </c>
      <c r="CK782" s="98">
        <v>1966</v>
      </c>
      <c r="CL782" s="98">
        <v>142</v>
      </c>
      <c r="CM782" s="98">
        <v>1207</v>
      </c>
      <c r="CN782" s="98">
        <v>707</v>
      </c>
      <c r="CO782" s="98">
        <v>606</v>
      </c>
      <c r="CP782" s="98">
        <v>275</v>
      </c>
      <c r="CQ782" s="98">
        <v>1135</v>
      </c>
      <c r="CR782" s="98">
        <v>227</v>
      </c>
      <c r="CS782" s="98">
        <v>194</v>
      </c>
      <c r="CT782" s="228">
        <f t="shared" si="395"/>
        <v>6361</v>
      </c>
      <c r="CU782" s="98">
        <v>2428</v>
      </c>
      <c r="CV782" s="98">
        <v>1472</v>
      </c>
      <c r="CW782" s="98">
        <v>212</v>
      </c>
      <c r="CX782" s="98">
        <v>1312</v>
      </c>
      <c r="CY782" s="98">
        <v>937</v>
      </c>
      <c r="CZ782" s="228">
        <v>11928</v>
      </c>
      <c r="DA782" s="98" t="s">
        <v>607</v>
      </c>
      <c r="DB782" s="98" t="s">
        <v>607</v>
      </c>
      <c r="DC782" s="98">
        <v>3856</v>
      </c>
      <c r="DD782" s="98">
        <v>4547</v>
      </c>
      <c r="DE782" s="98">
        <v>1777</v>
      </c>
      <c r="DF782" s="98">
        <v>929</v>
      </c>
      <c r="DG782" s="228">
        <f t="shared" si="384"/>
        <v>128156</v>
      </c>
      <c r="DH782" s="228">
        <f t="shared" si="397"/>
        <v>1586</v>
      </c>
      <c r="DI782" s="98">
        <v>520</v>
      </c>
      <c r="DJ782" s="98">
        <v>506</v>
      </c>
      <c r="DK782" s="98">
        <v>560</v>
      </c>
      <c r="DL782" s="228" t="s">
        <v>413</v>
      </c>
      <c r="DM782" s="98">
        <v>836</v>
      </c>
      <c r="DN782" s="229" t="s">
        <v>413</v>
      </c>
    </row>
    <row r="783" spans="1:125" s="6" customFormat="1" ht="16.5" customHeight="1">
      <c r="A783" s="177" t="s">
        <v>606</v>
      </c>
      <c r="B783" s="228">
        <v>11319</v>
      </c>
      <c r="C783" s="98">
        <v>881</v>
      </c>
      <c r="D783" s="98">
        <v>359</v>
      </c>
      <c r="E783" s="98">
        <v>346</v>
      </c>
      <c r="F783" s="98" t="s">
        <v>607</v>
      </c>
      <c r="G783" s="98">
        <v>579</v>
      </c>
      <c r="H783" s="98">
        <v>1833</v>
      </c>
      <c r="I783" s="98">
        <v>991</v>
      </c>
      <c r="J783" s="98" t="s">
        <v>607</v>
      </c>
      <c r="K783" s="98">
        <v>778</v>
      </c>
      <c r="L783" s="98">
        <v>2906</v>
      </c>
      <c r="M783" s="98">
        <v>1026</v>
      </c>
      <c r="N783" s="98">
        <v>1139</v>
      </c>
      <c r="O783" s="228">
        <v>2738</v>
      </c>
      <c r="P783" s="98">
        <v>540</v>
      </c>
      <c r="Q783" s="98">
        <v>660</v>
      </c>
      <c r="R783" s="98" t="s">
        <v>607</v>
      </c>
      <c r="S783" s="98">
        <v>181</v>
      </c>
      <c r="T783" s="98" t="s">
        <v>607</v>
      </c>
      <c r="U783" s="98">
        <v>526</v>
      </c>
      <c r="V783" s="98">
        <v>384</v>
      </c>
      <c r="W783" s="98">
        <v>183</v>
      </c>
      <c r="X783" s="228">
        <v>4012</v>
      </c>
      <c r="Y783" s="98">
        <v>665</v>
      </c>
      <c r="Z783" s="98">
        <v>1104</v>
      </c>
      <c r="AA783" s="98">
        <v>1511</v>
      </c>
      <c r="AB783" s="98">
        <v>732</v>
      </c>
      <c r="AC783" s="228">
        <v>3029</v>
      </c>
      <c r="AD783" s="98">
        <v>366</v>
      </c>
      <c r="AE783" s="98">
        <v>474</v>
      </c>
      <c r="AF783" s="98">
        <v>268</v>
      </c>
      <c r="AG783" s="98">
        <v>700</v>
      </c>
      <c r="AH783" s="98">
        <v>479</v>
      </c>
      <c r="AI783" s="98">
        <v>742</v>
      </c>
      <c r="AJ783" s="228">
        <f t="shared" si="383"/>
        <v>408</v>
      </c>
      <c r="AK783" s="98">
        <v>142</v>
      </c>
      <c r="AL783" s="98">
        <v>266</v>
      </c>
      <c r="AM783" s="226">
        <v>4644</v>
      </c>
      <c r="AN783" s="79">
        <v>236</v>
      </c>
      <c r="AO783" s="98">
        <v>344</v>
      </c>
      <c r="AP783" s="98">
        <v>449</v>
      </c>
      <c r="AQ783" s="98">
        <v>148</v>
      </c>
      <c r="AR783" s="98">
        <v>939</v>
      </c>
      <c r="AS783" s="98" t="s">
        <v>607</v>
      </c>
      <c r="AT783" s="98" t="s">
        <v>607</v>
      </c>
      <c r="AU783" s="98">
        <v>807</v>
      </c>
      <c r="AV783" s="98">
        <v>570</v>
      </c>
      <c r="AW783" s="98" t="s">
        <v>607</v>
      </c>
      <c r="AX783" s="228">
        <v>5714</v>
      </c>
      <c r="AY783" s="98" t="s">
        <v>607</v>
      </c>
      <c r="AZ783" s="98">
        <v>2455</v>
      </c>
      <c r="BA783" s="98">
        <v>1111</v>
      </c>
      <c r="BB783" s="98" t="s">
        <v>607</v>
      </c>
      <c r="BC783" s="98">
        <v>660</v>
      </c>
      <c r="BD783" s="228">
        <f t="shared" si="391"/>
        <v>23134</v>
      </c>
      <c r="BE783" s="98">
        <v>6435</v>
      </c>
      <c r="BF783" s="98">
        <v>1655</v>
      </c>
      <c r="BG783" s="98">
        <v>2994</v>
      </c>
      <c r="BH783" s="98">
        <v>2240</v>
      </c>
      <c r="BI783" s="98">
        <v>3500</v>
      </c>
      <c r="BJ783" s="98">
        <v>2241</v>
      </c>
      <c r="BK783" s="98">
        <v>2745</v>
      </c>
      <c r="BL783" s="98">
        <v>1324</v>
      </c>
      <c r="BM783" s="228">
        <f t="shared" si="392"/>
        <v>4283</v>
      </c>
      <c r="BN783" s="98">
        <v>1033</v>
      </c>
      <c r="BO783" s="98">
        <v>560</v>
      </c>
      <c r="BP783" s="98">
        <v>660</v>
      </c>
      <c r="BQ783" s="98">
        <v>207</v>
      </c>
      <c r="BR783" s="98">
        <v>1823</v>
      </c>
      <c r="BS783" s="228">
        <v>8577</v>
      </c>
      <c r="BT783" s="250">
        <v>502</v>
      </c>
      <c r="BU783" s="98">
        <v>840</v>
      </c>
      <c r="BV783" s="98" t="s">
        <v>607</v>
      </c>
      <c r="BW783" s="98" t="s">
        <v>607</v>
      </c>
      <c r="BX783" s="98">
        <v>429</v>
      </c>
      <c r="BY783" s="98">
        <v>2701</v>
      </c>
      <c r="BZ783" s="98">
        <v>556</v>
      </c>
      <c r="CA783" s="98">
        <v>517</v>
      </c>
      <c r="CB783" s="98">
        <v>1179</v>
      </c>
      <c r="CC783" s="98">
        <v>410</v>
      </c>
      <c r="CD783" s="98">
        <v>621</v>
      </c>
      <c r="CE783" s="98">
        <v>387</v>
      </c>
      <c r="CF783" s="228">
        <v>8704</v>
      </c>
      <c r="CG783" s="98">
        <v>201</v>
      </c>
      <c r="CH783" s="98">
        <v>433</v>
      </c>
      <c r="CI783" s="98" t="s">
        <v>607</v>
      </c>
      <c r="CJ783" s="98">
        <v>797</v>
      </c>
      <c r="CK783" s="98">
        <v>3284</v>
      </c>
      <c r="CL783" s="98">
        <v>119</v>
      </c>
      <c r="CM783" s="98">
        <v>1537</v>
      </c>
      <c r="CN783" s="98" t="s">
        <v>607</v>
      </c>
      <c r="CO783" s="98">
        <v>89</v>
      </c>
      <c r="CP783" s="98" t="s">
        <v>607</v>
      </c>
      <c r="CQ783" s="98">
        <v>706</v>
      </c>
      <c r="CR783" s="98">
        <v>514</v>
      </c>
      <c r="CS783" s="98">
        <v>268</v>
      </c>
      <c r="CT783" s="228">
        <f t="shared" si="395"/>
        <v>6508</v>
      </c>
      <c r="CU783" s="98">
        <v>3573</v>
      </c>
      <c r="CV783" s="98">
        <v>1164</v>
      </c>
      <c r="CW783" s="98">
        <v>254</v>
      </c>
      <c r="CX783" s="98">
        <v>658</v>
      </c>
      <c r="CY783" s="98">
        <v>859</v>
      </c>
      <c r="CZ783" s="228">
        <v>7482</v>
      </c>
      <c r="DA783" s="98" t="s">
        <v>607</v>
      </c>
      <c r="DB783" s="98" t="s">
        <v>607</v>
      </c>
      <c r="DC783" s="98">
        <v>1743</v>
      </c>
      <c r="DD783" s="98">
        <v>3315</v>
      </c>
      <c r="DE783" s="98">
        <v>1299</v>
      </c>
      <c r="DF783" s="98">
        <v>634</v>
      </c>
      <c r="DG783" s="228">
        <f t="shared" si="384"/>
        <v>90552</v>
      </c>
      <c r="DH783" s="228">
        <v>1040</v>
      </c>
      <c r="DI783" s="98" t="s">
        <v>607</v>
      </c>
      <c r="DJ783" s="98">
        <v>549</v>
      </c>
      <c r="DK783" s="98" t="s">
        <v>607</v>
      </c>
      <c r="DL783" s="228" t="s">
        <v>413</v>
      </c>
      <c r="DM783" s="98">
        <v>1575</v>
      </c>
      <c r="DN783" s="229" t="s">
        <v>413</v>
      </c>
    </row>
    <row r="784" spans="1:125" s="6" customFormat="1" ht="16.5" customHeight="1">
      <c r="A784" s="177" t="s">
        <v>80</v>
      </c>
      <c r="B784" s="228">
        <v>4084</v>
      </c>
      <c r="C784" s="98">
        <v>151</v>
      </c>
      <c r="D784" s="98">
        <v>84</v>
      </c>
      <c r="E784" s="98">
        <v>169</v>
      </c>
      <c r="F784" s="98" t="s">
        <v>607</v>
      </c>
      <c r="G784" s="98">
        <v>248</v>
      </c>
      <c r="H784" s="98">
        <v>619</v>
      </c>
      <c r="I784" s="98">
        <v>269</v>
      </c>
      <c r="J784" s="98" t="s">
        <v>607</v>
      </c>
      <c r="K784" s="98">
        <v>257</v>
      </c>
      <c r="L784" s="98">
        <v>1634</v>
      </c>
      <c r="M784" s="98">
        <v>209</v>
      </c>
      <c r="N784" s="98">
        <v>378</v>
      </c>
      <c r="O784" s="228">
        <v>1479</v>
      </c>
      <c r="P784" s="98">
        <v>315</v>
      </c>
      <c r="Q784" s="98">
        <v>609</v>
      </c>
      <c r="R784" s="98" t="s">
        <v>607</v>
      </c>
      <c r="S784" s="98">
        <v>67</v>
      </c>
      <c r="T784" s="98" t="s">
        <v>607</v>
      </c>
      <c r="U784" s="98">
        <v>180</v>
      </c>
      <c r="V784" s="98">
        <v>95</v>
      </c>
      <c r="W784" s="98">
        <v>69</v>
      </c>
      <c r="X784" s="228">
        <f t="shared" si="387"/>
        <v>1399</v>
      </c>
      <c r="Y784" s="98">
        <v>264</v>
      </c>
      <c r="Z784" s="98">
        <v>421</v>
      </c>
      <c r="AA784" s="98">
        <v>537</v>
      </c>
      <c r="AB784" s="98">
        <v>177</v>
      </c>
      <c r="AC784" s="228">
        <v>925</v>
      </c>
      <c r="AD784" s="98">
        <v>56</v>
      </c>
      <c r="AE784" s="98">
        <v>118</v>
      </c>
      <c r="AF784" s="98">
        <v>110</v>
      </c>
      <c r="AG784" s="98">
        <v>240</v>
      </c>
      <c r="AH784" s="98">
        <v>114</v>
      </c>
      <c r="AI784" s="98">
        <v>287</v>
      </c>
      <c r="AJ784" s="228">
        <f t="shared" si="383"/>
        <v>80</v>
      </c>
      <c r="AK784" s="98">
        <v>17</v>
      </c>
      <c r="AL784" s="98">
        <v>63</v>
      </c>
      <c r="AM784" s="226">
        <v>2151</v>
      </c>
      <c r="AN784" s="79">
        <v>90</v>
      </c>
      <c r="AO784" s="98">
        <v>48</v>
      </c>
      <c r="AP784" s="98">
        <v>231</v>
      </c>
      <c r="AQ784" s="98">
        <v>46</v>
      </c>
      <c r="AR784" s="98">
        <v>508</v>
      </c>
      <c r="AS784" s="98" t="s">
        <v>607</v>
      </c>
      <c r="AT784" s="98" t="s">
        <v>607</v>
      </c>
      <c r="AU784" s="98">
        <v>338</v>
      </c>
      <c r="AV784" s="98">
        <v>399</v>
      </c>
      <c r="AW784" s="98" t="s">
        <v>607</v>
      </c>
      <c r="AX784" s="228">
        <v>2663</v>
      </c>
      <c r="AY784" s="98" t="s">
        <v>607</v>
      </c>
      <c r="AZ784" s="98">
        <v>1539</v>
      </c>
      <c r="BA784" s="98">
        <v>214</v>
      </c>
      <c r="BB784" s="98" t="s">
        <v>607</v>
      </c>
      <c r="BC784" s="98">
        <v>386</v>
      </c>
      <c r="BD784" s="228">
        <f t="shared" si="391"/>
        <v>7410</v>
      </c>
      <c r="BE784" s="98">
        <v>3745</v>
      </c>
      <c r="BF784" s="98">
        <v>431</v>
      </c>
      <c r="BG784" s="98">
        <v>434</v>
      </c>
      <c r="BH784" s="98">
        <v>314</v>
      </c>
      <c r="BI784" s="98">
        <v>676</v>
      </c>
      <c r="BJ784" s="98">
        <v>717</v>
      </c>
      <c r="BK784" s="98">
        <v>865</v>
      </c>
      <c r="BL784" s="98">
        <v>228</v>
      </c>
      <c r="BM784" s="228">
        <f t="shared" si="392"/>
        <v>1390</v>
      </c>
      <c r="BN784" s="98">
        <v>464</v>
      </c>
      <c r="BO784" s="98">
        <v>143</v>
      </c>
      <c r="BP784" s="98">
        <v>135</v>
      </c>
      <c r="BQ784" s="98">
        <v>82</v>
      </c>
      <c r="BR784" s="98">
        <v>566</v>
      </c>
      <c r="BS784" s="228">
        <v>3037</v>
      </c>
      <c r="BT784" s="250">
        <v>157</v>
      </c>
      <c r="BU784" s="98">
        <v>366</v>
      </c>
      <c r="BV784" s="98" t="s">
        <v>607</v>
      </c>
      <c r="BW784" s="98" t="s">
        <v>607</v>
      </c>
      <c r="BX784" s="98">
        <v>146</v>
      </c>
      <c r="BY784" s="98">
        <v>887</v>
      </c>
      <c r="BZ784" s="98">
        <v>94</v>
      </c>
      <c r="CA784" s="98">
        <v>148</v>
      </c>
      <c r="CB784" s="98">
        <v>379</v>
      </c>
      <c r="CC784" s="98">
        <v>235</v>
      </c>
      <c r="CD784" s="98">
        <v>269</v>
      </c>
      <c r="CE784" s="98">
        <v>210</v>
      </c>
      <c r="CF784" s="228">
        <v>3081</v>
      </c>
      <c r="CG784" s="98">
        <v>82</v>
      </c>
      <c r="CH784" s="98">
        <v>95</v>
      </c>
      <c r="CI784" s="98" t="s">
        <v>607</v>
      </c>
      <c r="CJ784" s="98">
        <v>340</v>
      </c>
      <c r="CK784" s="98">
        <v>1007</v>
      </c>
      <c r="CL784" s="98">
        <v>87</v>
      </c>
      <c r="CM784" s="98">
        <v>915</v>
      </c>
      <c r="CN784" s="98" t="s">
        <v>607</v>
      </c>
      <c r="CO784" s="98">
        <v>36</v>
      </c>
      <c r="CP784" s="98" t="s">
        <v>607</v>
      </c>
      <c r="CQ784" s="98">
        <v>106</v>
      </c>
      <c r="CR784" s="98">
        <v>147</v>
      </c>
      <c r="CS784" s="98">
        <v>46</v>
      </c>
      <c r="CT784" s="228">
        <f t="shared" si="395"/>
        <v>1421</v>
      </c>
      <c r="CU784" s="98">
        <v>667</v>
      </c>
      <c r="CV784" s="98">
        <v>330</v>
      </c>
      <c r="CW784" s="98">
        <v>79</v>
      </c>
      <c r="CX784" s="98">
        <v>206</v>
      </c>
      <c r="CY784" s="98">
        <v>139</v>
      </c>
      <c r="CZ784" s="228">
        <v>2951</v>
      </c>
      <c r="DA784" s="98" t="s">
        <v>607</v>
      </c>
      <c r="DB784" s="98" t="s">
        <v>607</v>
      </c>
      <c r="DC784" s="98">
        <v>358</v>
      </c>
      <c r="DD784" s="98">
        <v>1710</v>
      </c>
      <c r="DE784" s="98">
        <v>371</v>
      </c>
      <c r="DF784" s="98">
        <v>365</v>
      </c>
      <c r="DG784" s="228">
        <f t="shared" si="384"/>
        <v>32071</v>
      </c>
      <c r="DH784" s="228">
        <v>520</v>
      </c>
      <c r="DI784" s="98" t="s">
        <v>607</v>
      </c>
      <c r="DJ784" s="98">
        <v>353</v>
      </c>
      <c r="DK784" s="98" t="s">
        <v>607</v>
      </c>
      <c r="DL784" s="228" t="s">
        <v>413</v>
      </c>
      <c r="DM784" s="98">
        <v>319</v>
      </c>
      <c r="DN784" s="229" t="s">
        <v>413</v>
      </c>
    </row>
    <row r="785" spans="1:118" s="6" customFormat="1" ht="16.5" customHeight="1">
      <c r="A785" s="177" t="s">
        <v>81</v>
      </c>
      <c r="B785" s="228">
        <f t="shared" si="385"/>
        <v>42872</v>
      </c>
      <c r="C785" s="98">
        <f t="shared" ref="C785:N785" si="406">C779-SUM(C780:C784)</f>
        <v>2756</v>
      </c>
      <c r="D785" s="98">
        <f t="shared" si="406"/>
        <v>1918</v>
      </c>
      <c r="E785" s="98">
        <f t="shared" si="406"/>
        <v>1364</v>
      </c>
      <c r="F785" s="98">
        <f t="shared" si="406"/>
        <v>1224</v>
      </c>
      <c r="G785" s="98">
        <f t="shared" si="406"/>
        <v>3184</v>
      </c>
      <c r="H785" s="98">
        <f t="shared" si="406"/>
        <v>5852</v>
      </c>
      <c r="I785" s="98">
        <f t="shared" si="406"/>
        <v>3586</v>
      </c>
      <c r="J785" s="98">
        <f t="shared" si="406"/>
        <v>1648</v>
      </c>
      <c r="K785" s="98">
        <f t="shared" si="406"/>
        <v>3384</v>
      </c>
      <c r="L785" s="98">
        <f t="shared" si="406"/>
        <v>10545</v>
      </c>
      <c r="M785" s="98">
        <f t="shared" si="406"/>
        <v>3544</v>
      </c>
      <c r="N785" s="98">
        <f t="shared" si="406"/>
        <v>3867</v>
      </c>
      <c r="O785" s="228">
        <f t="shared" si="386"/>
        <v>15220</v>
      </c>
      <c r="P785" s="98">
        <f t="shared" ref="P785:W785" si="407">P779-SUM(P780:P784)</f>
        <v>2904</v>
      </c>
      <c r="Q785" s="98">
        <f t="shared" si="407"/>
        <v>3522</v>
      </c>
      <c r="R785" s="98">
        <f t="shared" si="407"/>
        <v>1914</v>
      </c>
      <c r="S785" s="98">
        <f t="shared" si="407"/>
        <v>931</v>
      </c>
      <c r="T785" s="98">
        <f t="shared" si="407"/>
        <v>1563</v>
      </c>
      <c r="U785" s="98">
        <f t="shared" si="407"/>
        <v>2330</v>
      </c>
      <c r="V785" s="98">
        <f t="shared" si="407"/>
        <v>1536</v>
      </c>
      <c r="W785" s="98">
        <f t="shared" si="407"/>
        <v>520</v>
      </c>
      <c r="X785" s="228">
        <f t="shared" si="387"/>
        <v>19420</v>
      </c>
      <c r="Y785" s="98">
        <f>Y779-SUM(Y780:Y784)</f>
        <v>3764</v>
      </c>
      <c r="Z785" s="98">
        <f>Z779-SUM(Z780:Z784)</f>
        <v>5902</v>
      </c>
      <c r="AA785" s="98">
        <f>AA779-SUM(AA780:AA784)</f>
        <v>6074</v>
      </c>
      <c r="AB785" s="98">
        <f>AB779-SUM(AB780:AB784)</f>
        <v>3680</v>
      </c>
      <c r="AC785" s="228">
        <f>SUM(AD785:AI785)</f>
        <v>12162</v>
      </c>
      <c r="AD785" s="98">
        <f t="shared" ref="AD785:AI785" si="408">AD779-SUM(AD780:AD784)</f>
        <v>1548</v>
      </c>
      <c r="AE785" s="98">
        <f t="shared" si="408"/>
        <v>1640</v>
      </c>
      <c r="AF785" s="98">
        <f t="shared" si="408"/>
        <v>1611</v>
      </c>
      <c r="AG785" s="98">
        <f t="shared" si="408"/>
        <v>2641</v>
      </c>
      <c r="AH785" s="98">
        <f t="shared" si="408"/>
        <v>1677</v>
      </c>
      <c r="AI785" s="98">
        <f t="shared" si="408"/>
        <v>3045</v>
      </c>
      <c r="AJ785" s="228">
        <f t="shared" si="383"/>
        <v>1307</v>
      </c>
      <c r="AK785" s="98">
        <f>AK779-SUM(AK780:AK784)</f>
        <v>545</v>
      </c>
      <c r="AL785" s="98">
        <f>AL779-SUM(AL780:AL784)</f>
        <v>762</v>
      </c>
      <c r="AM785" s="226">
        <f>SUM(AN785:AW785)</f>
        <v>27612</v>
      </c>
      <c r="AN785" s="79">
        <f t="shared" ref="AN785:AW785" si="409">AN779-SUM(AN780:AN784)</f>
        <v>1406</v>
      </c>
      <c r="AO785" s="98">
        <f t="shared" si="409"/>
        <v>1554</v>
      </c>
      <c r="AP785" s="98">
        <f t="shared" si="409"/>
        <v>3005</v>
      </c>
      <c r="AQ785" s="98">
        <f t="shared" si="409"/>
        <v>1006</v>
      </c>
      <c r="AR785" s="98">
        <f t="shared" si="409"/>
        <v>3887</v>
      </c>
      <c r="AS785" s="98">
        <f t="shared" si="409"/>
        <v>1047</v>
      </c>
      <c r="AT785" s="98">
        <f t="shared" si="409"/>
        <v>4738</v>
      </c>
      <c r="AU785" s="98">
        <f t="shared" si="409"/>
        <v>5496</v>
      </c>
      <c r="AV785" s="98">
        <f t="shared" si="409"/>
        <v>3511</v>
      </c>
      <c r="AW785" s="98">
        <f t="shared" si="409"/>
        <v>1962</v>
      </c>
      <c r="AX785" s="228">
        <f t="shared" si="390"/>
        <v>27585</v>
      </c>
      <c r="AY785" s="98">
        <f>AY779-SUM(AY780:AY784)</f>
        <v>2987</v>
      </c>
      <c r="AZ785" s="98">
        <f>AZ779-SUM(AZ780:AZ784)</f>
        <v>11452</v>
      </c>
      <c r="BA785" s="98">
        <f>BA779-SUM(BA780:BA784)</f>
        <v>3321</v>
      </c>
      <c r="BB785" s="98">
        <f>BB779-SUM(BB780:BB784)</f>
        <v>7164</v>
      </c>
      <c r="BC785" s="98">
        <f>BC779-SUM(BC780:BC784)</f>
        <v>2661</v>
      </c>
      <c r="BD785" s="228">
        <f t="shared" si="391"/>
        <v>61256</v>
      </c>
      <c r="BE785" s="98">
        <f t="shared" ref="BE785:BL785" si="410">BE779-SUM(BE780:BE784)</f>
        <v>33070</v>
      </c>
      <c r="BF785" s="98">
        <f t="shared" si="410"/>
        <v>2873</v>
      </c>
      <c r="BG785" s="98">
        <f t="shared" si="410"/>
        <v>3648</v>
      </c>
      <c r="BH785" s="98">
        <f t="shared" si="410"/>
        <v>3496</v>
      </c>
      <c r="BI785" s="98">
        <f t="shared" si="410"/>
        <v>6175</v>
      </c>
      <c r="BJ785" s="98">
        <f t="shared" si="410"/>
        <v>5588</v>
      </c>
      <c r="BK785" s="98">
        <f t="shared" si="410"/>
        <v>3437</v>
      </c>
      <c r="BL785" s="98">
        <f t="shared" si="410"/>
        <v>2969</v>
      </c>
      <c r="BM785" s="228">
        <f t="shared" si="392"/>
        <v>15106</v>
      </c>
      <c r="BN785" s="98">
        <f>BN779-SUM(BN780:BN784)</f>
        <v>4010</v>
      </c>
      <c r="BO785" s="98">
        <f>BO779-SUM(BO780:BO784)</f>
        <v>2203</v>
      </c>
      <c r="BP785" s="98">
        <f>BP779-SUM(BP780:BP784)</f>
        <v>2820</v>
      </c>
      <c r="BQ785" s="98">
        <f>BQ779-SUM(BQ780:BQ784)</f>
        <v>1173</v>
      </c>
      <c r="BR785" s="98">
        <f>BR779-SUM(BR780:BR784)</f>
        <v>4900</v>
      </c>
      <c r="BS785" s="228">
        <f t="shared" si="393"/>
        <v>29827</v>
      </c>
      <c r="BT785" s="250">
        <f t="shared" ref="BT785:CE785" si="411">BT779-SUM(BT780:BT784)</f>
        <v>1783</v>
      </c>
      <c r="BU785" s="98">
        <f t="shared" si="411"/>
        <v>3141</v>
      </c>
      <c r="BV785" s="98">
        <f t="shared" si="411"/>
        <v>1485</v>
      </c>
      <c r="BW785" s="98">
        <f t="shared" si="411"/>
        <v>950</v>
      </c>
      <c r="BX785" s="98">
        <f t="shared" si="411"/>
        <v>1851</v>
      </c>
      <c r="BY785" s="98">
        <f t="shared" si="411"/>
        <v>7031</v>
      </c>
      <c r="BZ785" s="98">
        <f t="shared" si="411"/>
        <v>1967</v>
      </c>
      <c r="CA785" s="98">
        <f t="shared" si="411"/>
        <v>2171</v>
      </c>
      <c r="CB785" s="98">
        <f t="shared" si="411"/>
        <v>2913</v>
      </c>
      <c r="CC785" s="98">
        <f t="shared" si="411"/>
        <v>2243</v>
      </c>
      <c r="CD785" s="98">
        <f t="shared" si="411"/>
        <v>2554</v>
      </c>
      <c r="CE785" s="98">
        <f t="shared" si="411"/>
        <v>1738</v>
      </c>
      <c r="CF785" s="228">
        <f t="shared" si="394"/>
        <v>30598</v>
      </c>
      <c r="CG785" s="98">
        <f t="shared" ref="CG785:CS785" si="412">CG779-SUM(CG780:CG784)</f>
        <v>887</v>
      </c>
      <c r="CH785" s="98">
        <f t="shared" si="412"/>
        <v>1723</v>
      </c>
      <c r="CI785" s="98">
        <f t="shared" si="412"/>
        <v>1970</v>
      </c>
      <c r="CJ785" s="98">
        <f t="shared" si="412"/>
        <v>2991</v>
      </c>
      <c r="CK785" s="98">
        <f t="shared" si="412"/>
        <v>6440</v>
      </c>
      <c r="CL785" s="98">
        <f t="shared" si="412"/>
        <v>1365</v>
      </c>
      <c r="CM785" s="98">
        <f t="shared" si="412"/>
        <v>5466</v>
      </c>
      <c r="CN785" s="98">
        <f t="shared" si="412"/>
        <v>1227</v>
      </c>
      <c r="CO785" s="98">
        <f t="shared" si="412"/>
        <v>1026</v>
      </c>
      <c r="CP785" s="98">
        <f t="shared" si="412"/>
        <v>1669</v>
      </c>
      <c r="CQ785" s="98">
        <f t="shared" si="412"/>
        <v>3119</v>
      </c>
      <c r="CR785" s="98">
        <f t="shared" si="412"/>
        <v>1622</v>
      </c>
      <c r="CS785" s="98">
        <f t="shared" si="412"/>
        <v>1093</v>
      </c>
      <c r="CT785" s="228">
        <f t="shared" si="395"/>
        <v>21519</v>
      </c>
      <c r="CU785" s="98">
        <f>CU779-SUM(CU780:CU784)</f>
        <v>7986</v>
      </c>
      <c r="CV785" s="98">
        <f>CV779-SUM(CV780:CV784)</f>
        <v>4893</v>
      </c>
      <c r="CW785" s="98">
        <f>CW779-SUM(CW780:CW784)</f>
        <v>1797</v>
      </c>
      <c r="CX785" s="98">
        <f>CX779-SUM(CX780:CX784)</f>
        <v>2574</v>
      </c>
      <c r="CY785" s="98">
        <f>CY779-SUM(CY780:CY784)</f>
        <v>4269</v>
      </c>
      <c r="CZ785" s="228">
        <f t="shared" si="396"/>
        <v>28561</v>
      </c>
      <c r="DA785" s="98">
        <f t="shared" ref="DA785:DF785" si="413">DA779-SUM(DA780:DA784)</f>
        <v>2057</v>
      </c>
      <c r="DB785" s="98">
        <f t="shared" si="413"/>
        <v>2873</v>
      </c>
      <c r="DC785" s="98">
        <f t="shared" si="413"/>
        <v>4100</v>
      </c>
      <c r="DD785" s="98">
        <f t="shared" si="413"/>
        <v>11390</v>
      </c>
      <c r="DE785" s="98">
        <f t="shared" si="413"/>
        <v>4181</v>
      </c>
      <c r="DF785" s="98">
        <f t="shared" si="413"/>
        <v>3960</v>
      </c>
      <c r="DG785" s="228">
        <f t="shared" si="384"/>
        <v>333045</v>
      </c>
      <c r="DH785" s="228">
        <f t="shared" si="397"/>
        <v>7982</v>
      </c>
      <c r="DI785" s="98">
        <f>DI779-SUM(DI780:DI784)</f>
        <v>3373</v>
      </c>
      <c r="DJ785" s="98">
        <f>DJ779-SUM(DJ780:DJ784)</f>
        <v>3381</v>
      </c>
      <c r="DK785" s="98">
        <f>DK779-SUM(DK780:DK784)</f>
        <v>1228</v>
      </c>
      <c r="DL785" s="228" t="s">
        <v>413</v>
      </c>
      <c r="DM785" s="98">
        <f>DM779-SUM(DM780:DM784)</f>
        <v>7578</v>
      </c>
      <c r="DN785" s="229" t="s">
        <v>413</v>
      </c>
    </row>
    <row r="786" spans="1:118" s="31" customFormat="1" ht="16.5" customHeight="1">
      <c r="A786" s="205" t="s">
        <v>180</v>
      </c>
      <c r="B786" s="89">
        <v>8.0760450890016315</v>
      </c>
      <c r="C786" s="90">
        <v>9.0149954031005297</v>
      </c>
      <c r="D786" s="91">
        <v>9.1556515891477144</v>
      </c>
      <c r="E786" s="91">
        <v>11.901375689506214</v>
      </c>
      <c r="F786" s="91">
        <v>12.27231097995319</v>
      </c>
      <c r="G786" s="91">
        <v>8.4884416228801172</v>
      </c>
      <c r="H786" s="91">
        <v>6.576207123622094</v>
      </c>
      <c r="I786" s="91">
        <v>9.7915802962348764</v>
      </c>
      <c r="J786" s="91">
        <v>14.857153144071001</v>
      </c>
      <c r="K786" s="91">
        <v>7.5359491364284592</v>
      </c>
      <c r="L786" s="91">
        <v>7.4702136780039687</v>
      </c>
      <c r="M786" s="91">
        <v>6.7449012854854935</v>
      </c>
      <c r="N786" s="92">
        <v>7.0759554559233271</v>
      </c>
      <c r="O786" s="89">
        <v>8.1254296759069682</v>
      </c>
      <c r="P786" s="90">
        <v>7.3745420513815496</v>
      </c>
      <c r="Q786" s="91">
        <v>8.2832007652033823</v>
      </c>
      <c r="R786" s="91">
        <v>8.7076788461267061</v>
      </c>
      <c r="S786" s="91">
        <v>9.2104786405304537</v>
      </c>
      <c r="T786" s="91">
        <v>12.845487089095236</v>
      </c>
      <c r="U786" s="91">
        <v>6.9356626034808686</v>
      </c>
      <c r="V786" s="91">
        <v>7.2796934865900385</v>
      </c>
      <c r="W786" s="92">
        <v>8.2393032942067403</v>
      </c>
      <c r="X786" s="89">
        <v>9.6728726403152141</v>
      </c>
      <c r="Y786" s="90">
        <v>10.664868439822079</v>
      </c>
      <c r="Z786" s="91">
        <v>10.331617907925105</v>
      </c>
      <c r="AA786" s="91">
        <v>8.8838369281987646</v>
      </c>
      <c r="AB786" s="92">
        <v>9.416628623309208</v>
      </c>
      <c r="AC786" s="89">
        <v>7.179278465023085</v>
      </c>
      <c r="AD786" s="90">
        <v>7.9523786241627148</v>
      </c>
      <c r="AE786" s="91">
        <v>6.4250647148085331</v>
      </c>
      <c r="AF786" s="91">
        <v>8.5497620935765273</v>
      </c>
      <c r="AG786" s="91">
        <v>7.7914216053805179</v>
      </c>
      <c r="AH786" s="91">
        <v>7.0482024826696756</v>
      </c>
      <c r="AI786" s="92">
        <v>6.4083133832728398</v>
      </c>
      <c r="AJ786" s="89">
        <v>6.1354771290519503</v>
      </c>
      <c r="AK786" s="90">
        <v>5.2456638665619142</v>
      </c>
      <c r="AL786" s="92">
        <v>7.0750904062965327</v>
      </c>
      <c r="AM786" s="89">
        <v>8.0176502753086893</v>
      </c>
      <c r="AN786" s="90">
        <v>8.3155119378936568</v>
      </c>
      <c r="AO786" s="91">
        <v>8.1283912338806292</v>
      </c>
      <c r="AP786" s="91">
        <v>8.1516561116404187</v>
      </c>
      <c r="AQ786" s="91">
        <v>7.5386012715712987</v>
      </c>
      <c r="AR786" s="91">
        <v>9.5417629013428211</v>
      </c>
      <c r="AS786" s="91">
        <v>8.7742646046532968</v>
      </c>
      <c r="AT786" s="91">
        <v>9.0835833754196251</v>
      </c>
      <c r="AU786" s="91">
        <v>6.1507087219557945</v>
      </c>
      <c r="AV786" s="91">
        <v>8.3914551591667763</v>
      </c>
      <c r="AW786" s="92">
        <v>7.5452355833349918</v>
      </c>
      <c r="AX786" s="89">
        <v>8.7150635492826805</v>
      </c>
      <c r="AY786" s="90">
        <v>7.6610472081496503</v>
      </c>
      <c r="AZ786" s="91">
        <v>9.0810851754131274</v>
      </c>
      <c r="BA786" s="91">
        <v>7.858191855264228</v>
      </c>
      <c r="BB786" s="91">
        <v>9.1777876007799346</v>
      </c>
      <c r="BC786" s="92">
        <v>7.8153721722506804</v>
      </c>
      <c r="BD786" s="89">
        <v>5.041182408462821</v>
      </c>
      <c r="BE786" s="90">
        <v>5.8223131537586035</v>
      </c>
      <c r="BF786" s="91">
        <v>5.2630481309909571</v>
      </c>
      <c r="BG786" s="91">
        <v>4.8885619811799526</v>
      </c>
      <c r="BH786" s="91">
        <v>5.5466124505443384</v>
      </c>
      <c r="BI786" s="91">
        <v>3.4427809562459473</v>
      </c>
      <c r="BJ786" s="91">
        <v>4.7164651969751263</v>
      </c>
      <c r="BK786" s="91">
        <v>5.2628258263550309</v>
      </c>
      <c r="BL786" s="92">
        <v>5.5281182800718245</v>
      </c>
      <c r="BM786" s="89">
        <v>7.8054233879572097</v>
      </c>
      <c r="BN786" s="90">
        <v>8.2597362550530242</v>
      </c>
      <c r="BO786" s="91">
        <v>6.6233252617483194</v>
      </c>
      <c r="BP786" s="91">
        <v>8.8089595653104773</v>
      </c>
      <c r="BQ786" s="91">
        <v>12.3503586287873</v>
      </c>
      <c r="BR786" s="92">
        <v>6.7528997388716832</v>
      </c>
      <c r="BS786" s="89">
        <v>8.1642771409870676</v>
      </c>
      <c r="BT786" s="90">
        <v>8.2729768332337237</v>
      </c>
      <c r="BU786" s="91">
        <v>8.2877713752134756</v>
      </c>
      <c r="BV786" s="91">
        <v>8.762110739284827</v>
      </c>
      <c r="BW786" s="91">
        <v>10.997919506420834</v>
      </c>
      <c r="BX786" s="91">
        <v>7.3835716016476853</v>
      </c>
      <c r="BY786" s="91">
        <v>7.4432614905219419</v>
      </c>
      <c r="BZ786" s="91">
        <v>6.5897826733005465</v>
      </c>
      <c r="CA786" s="91">
        <v>10.237326536391956</v>
      </c>
      <c r="CB786" s="91">
        <v>9.8914782930857932</v>
      </c>
      <c r="CC786" s="91">
        <v>7.9720954720954724</v>
      </c>
      <c r="CD786" s="91">
        <v>8.3483492773013062</v>
      </c>
      <c r="CE786" s="92">
        <v>7.4393816333421556</v>
      </c>
      <c r="CF786" s="89">
        <v>8.8952829497210057</v>
      </c>
      <c r="CG786" s="90">
        <v>10.226169002358818</v>
      </c>
      <c r="CH786" s="91">
        <v>9.4076281287246726</v>
      </c>
      <c r="CI786" s="91">
        <v>13.289049973726405</v>
      </c>
      <c r="CJ786" s="91">
        <v>9.071447378965324</v>
      </c>
      <c r="CK786" s="91">
        <v>6.7121348115747823</v>
      </c>
      <c r="CL786" s="91">
        <v>9.7892575380957521</v>
      </c>
      <c r="CM786" s="91">
        <v>7.7594951336637479</v>
      </c>
      <c r="CN786" s="91">
        <v>11.280652722683014</v>
      </c>
      <c r="CO786" s="91">
        <v>24.184819682568556</v>
      </c>
      <c r="CP786" s="91">
        <v>10.740912953550643</v>
      </c>
      <c r="CQ786" s="91">
        <v>9.7102938870790734</v>
      </c>
      <c r="CR786" s="91">
        <v>11.059907834101383</v>
      </c>
      <c r="CS786" s="92">
        <v>9.7612687813021708</v>
      </c>
      <c r="CT786" s="89">
        <v>9.3268628595807677</v>
      </c>
      <c r="CU786" s="90">
        <v>9.1790792447457878</v>
      </c>
      <c r="CV786" s="91">
        <v>10.757283840516916</v>
      </c>
      <c r="CW786" s="91">
        <v>8.6160743432936524</v>
      </c>
      <c r="CX786" s="91">
        <v>8.0608488185935236</v>
      </c>
      <c r="CY786" s="92">
        <v>9.3006215311700995</v>
      </c>
      <c r="CZ786" s="89">
        <v>7.5512595789807859</v>
      </c>
      <c r="DA786" s="90">
        <v>9.1790792447457878</v>
      </c>
      <c r="DB786" s="91">
        <v>10.757283840516916</v>
      </c>
      <c r="DC786" s="91">
        <v>8.6160743432936524</v>
      </c>
      <c r="DD786" s="91">
        <v>8.0608488185935236</v>
      </c>
      <c r="DE786" s="91">
        <v>9.3006215311700995</v>
      </c>
      <c r="DF786" s="92">
        <v>8.0882171954611461</v>
      </c>
      <c r="DG786" s="89">
        <v>7.5060700547998067</v>
      </c>
      <c r="DH786" s="89">
        <v>6.6085265262763233</v>
      </c>
      <c r="DI786" s="251">
        <v>9.2864337487409401</v>
      </c>
      <c r="DJ786" s="91">
        <v>7.8523738520129545</v>
      </c>
      <c r="DK786" s="92">
        <v>6.9288124633756993</v>
      </c>
      <c r="DL786" s="93" t="s">
        <v>413</v>
      </c>
      <c r="DM786" s="90">
        <v>8.4119211553279811</v>
      </c>
      <c r="DN786" s="92" t="s">
        <v>413</v>
      </c>
    </row>
    <row r="787" spans="1:118" s="6" customFormat="1" ht="16.5" customHeight="1">
      <c r="A787" s="206" t="s">
        <v>559</v>
      </c>
      <c r="B787" s="89"/>
      <c r="C787" s="90"/>
      <c r="D787" s="91"/>
      <c r="E787" s="91"/>
      <c r="F787" s="91"/>
      <c r="G787" s="91"/>
      <c r="H787" s="91"/>
      <c r="I787" s="91"/>
      <c r="J787" s="91"/>
      <c r="K787" s="91"/>
      <c r="L787" s="91"/>
      <c r="M787" s="91"/>
      <c r="N787" s="92"/>
      <c r="O787" s="89"/>
      <c r="P787" s="90"/>
      <c r="Q787" s="91"/>
      <c r="R787" s="91"/>
      <c r="S787" s="91"/>
      <c r="T787" s="91"/>
      <c r="U787" s="91"/>
      <c r="V787" s="91"/>
      <c r="W787" s="92"/>
      <c r="X787" s="89"/>
      <c r="Y787" s="90"/>
      <c r="Z787" s="91"/>
      <c r="AA787" s="91"/>
      <c r="AB787" s="92"/>
      <c r="AC787" s="89"/>
      <c r="AD787" s="90"/>
      <c r="AE787" s="91"/>
      <c r="AF787" s="91"/>
      <c r="AG787" s="91"/>
      <c r="AH787" s="91"/>
      <c r="AI787" s="92"/>
      <c r="AJ787" s="89"/>
      <c r="AK787" s="90"/>
      <c r="AL787" s="92"/>
      <c r="AM787" s="89"/>
      <c r="AN787" s="90"/>
      <c r="AO787" s="91"/>
      <c r="AP787" s="91"/>
      <c r="AQ787" s="91"/>
      <c r="AR787" s="91"/>
      <c r="AS787" s="91"/>
      <c r="AT787" s="91"/>
      <c r="AU787" s="91"/>
      <c r="AV787" s="91"/>
      <c r="AW787" s="92"/>
      <c r="AX787" s="89"/>
      <c r="AY787" s="90"/>
      <c r="AZ787" s="91"/>
      <c r="BA787" s="91"/>
      <c r="BB787" s="91"/>
      <c r="BC787" s="92"/>
      <c r="BD787" s="89"/>
      <c r="BE787" s="90"/>
      <c r="BF787" s="91"/>
      <c r="BG787" s="91"/>
      <c r="BH787" s="91"/>
      <c r="BI787" s="91"/>
      <c r="BJ787" s="91"/>
      <c r="BK787" s="91"/>
      <c r="BL787" s="92"/>
      <c r="BM787" s="89"/>
      <c r="BN787" s="90"/>
      <c r="BO787" s="91"/>
      <c r="BP787" s="91"/>
      <c r="BQ787" s="91"/>
      <c r="BR787" s="92"/>
      <c r="BS787" s="89"/>
      <c r="BT787" s="90"/>
      <c r="BU787" s="91"/>
      <c r="BV787" s="91"/>
      <c r="BW787" s="91"/>
      <c r="BX787" s="91"/>
      <c r="BY787" s="91"/>
      <c r="BZ787" s="91"/>
      <c r="CA787" s="91"/>
      <c r="CB787" s="91"/>
      <c r="CC787" s="91"/>
      <c r="CD787" s="91"/>
      <c r="CE787" s="92"/>
      <c r="CF787" s="89"/>
      <c r="CG787" s="90"/>
      <c r="CH787" s="91"/>
      <c r="CI787" s="91"/>
      <c r="CJ787" s="91"/>
      <c r="CK787" s="91"/>
      <c r="CL787" s="91"/>
      <c r="CM787" s="91"/>
      <c r="CN787" s="91"/>
      <c r="CO787" s="91"/>
      <c r="CP787" s="91"/>
      <c r="CQ787" s="91"/>
      <c r="CR787" s="91"/>
      <c r="CS787" s="92"/>
      <c r="CT787" s="89"/>
      <c r="CU787" s="90"/>
      <c r="CV787" s="91"/>
      <c r="CW787" s="91"/>
      <c r="CX787" s="91"/>
      <c r="CY787" s="92"/>
      <c r="CZ787" s="89"/>
      <c r="DA787" s="90"/>
      <c r="DB787" s="91"/>
      <c r="DC787" s="91"/>
      <c r="DD787" s="91"/>
      <c r="DE787" s="91"/>
      <c r="DF787" s="92"/>
      <c r="DG787" s="89"/>
      <c r="DH787" s="89"/>
      <c r="DI787" s="251"/>
      <c r="DJ787" s="91"/>
      <c r="DK787" s="92"/>
      <c r="DL787" s="93"/>
      <c r="DM787" s="90"/>
      <c r="DN787" s="92"/>
    </row>
    <row r="788" spans="1:118" s="6" customFormat="1" ht="16.5" customHeight="1">
      <c r="A788" s="179" t="s">
        <v>560</v>
      </c>
      <c r="B788" s="226">
        <f>SUM(C788:N788)</f>
        <v>16298</v>
      </c>
      <c r="C788" s="79">
        <f t="shared" ref="C788:N788" si="414">SUM(C789:C793)</f>
        <v>1237</v>
      </c>
      <c r="D788" s="79">
        <f t="shared" si="414"/>
        <v>419</v>
      </c>
      <c r="E788" s="79">
        <f t="shared" si="414"/>
        <v>376</v>
      </c>
      <c r="F788" s="79">
        <f t="shared" si="414"/>
        <v>211</v>
      </c>
      <c r="G788" s="79">
        <f t="shared" si="414"/>
        <v>830</v>
      </c>
      <c r="H788" s="79">
        <f t="shared" si="414"/>
        <v>2424</v>
      </c>
      <c r="I788" s="79">
        <f t="shared" si="414"/>
        <v>1358</v>
      </c>
      <c r="J788" s="79">
        <f t="shared" si="414"/>
        <v>301</v>
      </c>
      <c r="K788" s="79">
        <f t="shared" si="414"/>
        <v>1187</v>
      </c>
      <c r="L788" s="79">
        <f t="shared" si="414"/>
        <v>4162</v>
      </c>
      <c r="M788" s="79">
        <f t="shared" si="414"/>
        <v>2031</v>
      </c>
      <c r="N788" s="79">
        <f t="shared" si="414"/>
        <v>1762</v>
      </c>
      <c r="O788" s="226">
        <f>SUM(P788:W788)</f>
        <v>4325</v>
      </c>
      <c r="P788" s="79">
        <f t="shared" ref="P788:W788" si="415">SUM(P789:P793)</f>
        <v>794</v>
      </c>
      <c r="Q788" s="79">
        <f t="shared" si="415"/>
        <v>1234</v>
      </c>
      <c r="R788" s="79">
        <f t="shared" si="415"/>
        <v>323</v>
      </c>
      <c r="S788" s="79">
        <f t="shared" si="415"/>
        <v>398</v>
      </c>
      <c r="T788" s="79">
        <f t="shared" si="415"/>
        <v>110</v>
      </c>
      <c r="U788" s="79">
        <f t="shared" si="415"/>
        <v>720</v>
      </c>
      <c r="V788" s="79">
        <f t="shared" si="415"/>
        <v>584</v>
      </c>
      <c r="W788" s="79">
        <f t="shared" si="415"/>
        <v>162</v>
      </c>
      <c r="X788" s="226">
        <f>SUM(Y788:AB788)</f>
        <v>6590</v>
      </c>
      <c r="Y788" s="79">
        <f>SUM(Y789:Y793)</f>
        <v>935</v>
      </c>
      <c r="Z788" s="79">
        <f>SUM(Z789:Z793)</f>
        <v>1759</v>
      </c>
      <c r="AA788" s="79">
        <f>SUM(AA789:AA793)</f>
        <v>2650</v>
      </c>
      <c r="AB788" s="79">
        <f>SUM(AB789:AB793)</f>
        <v>1246</v>
      </c>
      <c r="AC788" s="226">
        <f>SUM(AD788:AI788)</f>
        <v>4507</v>
      </c>
      <c r="AD788" s="79">
        <f t="shared" ref="AD788:AI788" si="416">SUM(AD789:AD793)</f>
        <v>541</v>
      </c>
      <c r="AE788" s="79">
        <f t="shared" si="416"/>
        <v>683</v>
      </c>
      <c r="AF788" s="79">
        <f t="shared" si="416"/>
        <v>293</v>
      </c>
      <c r="AG788" s="79">
        <f t="shared" si="416"/>
        <v>966</v>
      </c>
      <c r="AH788" s="79">
        <f t="shared" si="416"/>
        <v>527</v>
      </c>
      <c r="AI788" s="79">
        <f t="shared" si="416"/>
        <v>1497</v>
      </c>
      <c r="AJ788" s="226">
        <f t="shared" ref="AJ788:AJ800" si="417">SUM(AK788:AL788)</f>
        <v>783</v>
      </c>
      <c r="AK788" s="79">
        <f>SUM(AK789:AK793)</f>
        <v>434</v>
      </c>
      <c r="AL788" s="79">
        <f>SUM(AL789:AL793)</f>
        <v>349</v>
      </c>
      <c r="AM788" s="226">
        <f>SUM(AN788:AW788)</f>
        <v>7137</v>
      </c>
      <c r="AN788" s="79">
        <f t="shared" ref="AN788:AW788" si="418">SUM(AN789:AN793)</f>
        <v>280</v>
      </c>
      <c r="AO788" s="79">
        <f t="shared" si="418"/>
        <v>380</v>
      </c>
      <c r="AP788" s="79">
        <f t="shared" si="418"/>
        <v>873</v>
      </c>
      <c r="AQ788" s="79">
        <f t="shared" si="418"/>
        <v>159</v>
      </c>
      <c r="AR788" s="79">
        <f t="shared" si="418"/>
        <v>1253</v>
      </c>
      <c r="AS788" s="79">
        <f t="shared" si="418"/>
        <v>118</v>
      </c>
      <c r="AT788" s="79">
        <f t="shared" si="418"/>
        <v>1066</v>
      </c>
      <c r="AU788" s="79">
        <f t="shared" si="418"/>
        <v>1803</v>
      </c>
      <c r="AV788" s="79">
        <f t="shared" si="418"/>
        <v>811</v>
      </c>
      <c r="AW788" s="79">
        <f t="shared" si="418"/>
        <v>394</v>
      </c>
      <c r="AX788" s="226">
        <f>SUM(AY788:BC788)</f>
        <v>8394</v>
      </c>
      <c r="AY788" s="79">
        <f>SUM(AY789:AY793)</f>
        <v>546</v>
      </c>
      <c r="AZ788" s="79">
        <f>SUM(AZ789:AZ793)</f>
        <v>4014</v>
      </c>
      <c r="BA788" s="79">
        <f>SUM(BA789:BA793)</f>
        <v>1402</v>
      </c>
      <c r="BB788" s="79">
        <f>SUM(BB789:BB793)</f>
        <v>1542</v>
      </c>
      <c r="BC788" s="79">
        <f>SUM(BC789:BC793)</f>
        <v>890</v>
      </c>
      <c r="BD788" s="226">
        <f>SUM(BE788:BL788)</f>
        <v>29740</v>
      </c>
      <c r="BE788" s="79">
        <f t="shared" ref="BE788:BL788" si="419">SUM(BE789:BE793)</f>
        <v>7727</v>
      </c>
      <c r="BF788" s="79">
        <f t="shared" si="419"/>
        <v>2844</v>
      </c>
      <c r="BG788" s="79">
        <f t="shared" si="419"/>
        <v>3913</v>
      </c>
      <c r="BH788" s="79">
        <f t="shared" si="419"/>
        <v>2971</v>
      </c>
      <c r="BI788" s="79">
        <f t="shared" si="419"/>
        <v>4514</v>
      </c>
      <c r="BJ788" s="79">
        <f t="shared" si="419"/>
        <v>2685</v>
      </c>
      <c r="BK788" s="79">
        <f t="shared" si="419"/>
        <v>2902</v>
      </c>
      <c r="BL788" s="79">
        <f t="shared" si="419"/>
        <v>2184</v>
      </c>
      <c r="BM788" s="226">
        <f>SUM(BN788:BR788)</f>
        <v>5934</v>
      </c>
      <c r="BN788" s="79">
        <f>SUM(BN789:BN793)</f>
        <v>1508</v>
      </c>
      <c r="BO788" s="79">
        <f>SUM(BO789:BO793)</f>
        <v>727</v>
      </c>
      <c r="BP788" s="79">
        <f>SUM(BP789:BP793)</f>
        <v>842</v>
      </c>
      <c r="BQ788" s="79">
        <f>SUM(BQ789:BQ793)</f>
        <v>236</v>
      </c>
      <c r="BR788" s="79">
        <f>SUM(BR789:BR793)</f>
        <v>2621</v>
      </c>
      <c r="BS788" s="226">
        <f>SUM(BT788:CE788)</f>
        <v>11308</v>
      </c>
      <c r="BT788" s="227">
        <f t="shared" ref="BT788:CE788" si="420">SUM(BT789:BT793)</f>
        <v>437</v>
      </c>
      <c r="BU788" s="79">
        <f t="shared" si="420"/>
        <v>928</v>
      </c>
      <c r="BV788" s="79">
        <f t="shared" si="420"/>
        <v>430</v>
      </c>
      <c r="BW788" s="79">
        <f t="shared" si="420"/>
        <v>82</v>
      </c>
      <c r="BX788" s="79">
        <f t="shared" si="420"/>
        <v>420</v>
      </c>
      <c r="BY788" s="79">
        <f t="shared" si="420"/>
        <v>4191</v>
      </c>
      <c r="BZ788" s="79">
        <f t="shared" si="420"/>
        <v>727</v>
      </c>
      <c r="CA788" s="79">
        <f t="shared" si="420"/>
        <v>538</v>
      </c>
      <c r="CB788" s="79">
        <f t="shared" si="420"/>
        <v>1681</v>
      </c>
      <c r="CC788" s="79">
        <f t="shared" si="420"/>
        <v>570</v>
      </c>
      <c r="CD788" s="79">
        <f t="shared" si="420"/>
        <v>706</v>
      </c>
      <c r="CE788" s="79">
        <f t="shared" si="420"/>
        <v>598</v>
      </c>
      <c r="CF788" s="226">
        <f>SUM(CG788:CS788)</f>
        <v>9985</v>
      </c>
      <c r="CG788" s="79">
        <f t="shared" ref="CG788:CS788" si="421">SUM(CG789:CG793)</f>
        <v>157</v>
      </c>
      <c r="CH788" s="79">
        <f t="shared" si="421"/>
        <v>574</v>
      </c>
      <c r="CI788" s="79">
        <f t="shared" si="421"/>
        <v>313</v>
      </c>
      <c r="CJ788" s="79">
        <f t="shared" si="421"/>
        <v>986</v>
      </c>
      <c r="CK788" s="79">
        <f t="shared" si="421"/>
        <v>2731</v>
      </c>
      <c r="CL788" s="79">
        <f t="shared" si="421"/>
        <v>176</v>
      </c>
      <c r="CM788" s="79">
        <f t="shared" si="421"/>
        <v>2587</v>
      </c>
      <c r="CN788" s="79">
        <f t="shared" si="421"/>
        <v>128</v>
      </c>
      <c r="CO788" s="79">
        <f t="shared" si="421"/>
        <v>128</v>
      </c>
      <c r="CP788" s="79">
        <f t="shared" si="421"/>
        <v>440</v>
      </c>
      <c r="CQ788" s="79">
        <f t="shared" si="421"/>
        <v>745</v>
      </c>
      <c r="CR788" s="79">
        <f t="shared" si="421"/>
        <v>669</v>
      </c>
      <c r="CS788" s="79">
        <f t="shared" si="421"/>
        <v>351</v>
      </c>
      <c r="CT788" s="226">
        <f>SUM(CU788:CY788)</f>
        <v>7193</v>
      </c>
      <c r="CU788" s="79">
        <f>SUM(CU789:CU793)</f>
        <v>2943</v>
      </c>
      <c r="CV788" s="79">
        <f>SUM(CV789:CV793)</f>
        <v>1754</v>
      </c>
      <c r="CW788" s="79">
        <f>SUM(CW789:CW793)</f>
        <v>411</v>
      </c>
      <c r="CX788" s="79">
        <f>SUM(CX789:CX793)</f>
        <v>937</v>
      </c>
      <c r="CY788" s="79">
        <f>SUM(CY789:CY793)</f>
        <v>1148</v>
      </c>
      <c r="CZ788" s="226">
        <f>SUM(DA788:DF788)</f>
        <v>9909</v>
      </c>
      <c r="DA788" s="79">
        <f t="shared" ref="DA788:DF788" si="422">SUM(DA789:DA793)</f>
        <v>226</v>
      </c>
      <c r="DB788" s="79">
        <f t="shared" si="422"/>
        <v>462</v>
      </c>
      <c r="DC788" s="79">
        <f t="shared" si="422"/>
        <v>2206</v>
      </c>
      <c r="DD788" s="79">
        <f t="shared" si="422"/>
        <v>3975</v>
      </c>
      <c r="DE788" s="79">
        <f t="shared" si="422"/>
        <v>2235</v>
      </c>
      <c r="DF788" s="79">
        <f t="shared" si="422"/>
        <v>805</v>
      </c>
      <c r="DG788" s="226">
        <f t="shared" ref="DG788:DG800" si="423">AM788+BS788+B788+O788+X788+AC788+AJ788+BD788+CF788+AX788+BM788+CT788+CZ788</f>
        <v>122103</v>
      </c>
      <c r="DH788" s="226">
        <f>SUM(DI788:DK788)</f>
        <v>1030</v>
      </c>
      <c r="DI788" s="79">
        <f>SUM(DI789:DI793)</f>
        <v>354</v>
      </c>
      <c r="DJ788" s="79">
        <f>SUM(DJ789:DJ793)</f>
        <v>511</v>
      </c>
      <c r="DK788" s="79">
        <f>SUM(DK789:DK793)</f>
        <v>165</v>
      </c>
      <c r="DL788" s="228" t="s">
        <v>413</v>
      </c>
      <c r="DM788" s="79">
        <f>SUM(DM789:DM793)</f>
        <v>1153</v>
      </c>
      <c r="DN788" s="229" t="s">
        <v>413</v>
      </c>
    </row>
    <row r="789" spans="1:118" s="6" customFormat="1" ht="16.5" customHeight="1">
      <c r="A789" s="180" t="s">
        <v>82</v>
      </c>
      <c r="B789" s="226">
        <f t="shared" ref="B789:B800" si="424">SUM(C789:N789)</f>
        <v>2666</v>
      </c>
      <c r="C789" s="79">
        <v>167</v>
      </c>
      <c r="D789" s="79">
        <v>72</v>
      </c>
      <c r="E789" s="79">
        <v>26</v>
      </c>
      <c r="F789" s="79">
        <v>7</v>
      </c>
      <c r="G789" s="79">
        <v>100</v>
      </c>
      <c r="H789" s="79">
        <v>323</v>
      </c>
      <c r="I789" s="79">
        <v>220</v>
      </c>
      <c r="J789" s="79">
        <v>56</v>
      </c>
      <c r="K789" s="79">
        <v>183</v>
      </c>
      <c r="L789" s="79">
        <v>517</v>
      </c>
      <c r="M789" s="79">
        <v>709</v>
      </c>
      <c r="N789" s="79">
        <v>286</v>
      </c>
      <c r="O789" s="226">
        <f t="shared" ref="O789:O800" si="425">SUM(P789:W789)</f>
        <v>503</v>
      </c>
      <c r="P789" s="79">
        <v>88</v>
      </c>
      <c r="Q789" s="79">
        <v>134</v>
      </c>
      <c r="R789" s="79">
        <v>79</v>
      </c>
      <c r="S789" s="79">
        <v>9</v>
      </c>
      <c r="T789" s="79">
        <v>18</v>
      </c>
      <c r="U789" s="79">
        <v>94</v>
      </c>
      <c r="V789" s="79">
        <v>64</v>
      </c>
      <c r="W789" s="79">
        <v>17</v>
      </c>
      <c r="X789" s="226">
        <f t="shared" ref="X789:X800" si="426">SUM(Y789:AB789)</f>
        <v>1060</v>
      </c>
      <c r="Y789" s="79">
        <v>110</v>
      </c>
      <c r="Z789" s="79">
        <v>489</v>
      </c>
      <c r="AA789" s="79">
        <v>266</v>
      </c>
      <c r="AB789" s="79">
        <v>195</v>
      </c>
      <c r="AC789" s="226">
        <f t="shared" ref="AC789:AC800" si="427">SUM(AD789:AI789)</f>
        <v>519</v>
      </c>
      <c r="AD789" s="79">
        <v>55</v>
      </c>
      <c r="AE789" s="79">
        <v>87</v>
      </c>
      <c r="AF789" s="79">
        <v>15</v>
      </c>
      <c r="AG789" s="79">
        <v>69</v>
      </c>
      <c r="AH789" s="79">
        <v>111</v>
      </c>
      <c r="AI789" s="79">
        <v>182</v>
      </c>
      <c r="AJ789" s="226">
        <f t="shared" si="417"/>
        <v>90</v>
      </c>
      <c r="AK789" s="79">
        <v>28</v>
      </c>
      <c r="AL789" s="79">
        <v>62</v>
      </c>
      <c r="AM789" s="226">
        <f t="shared" ref="AM789:AM800" si="428">SUM(AN789:AW789)</f>
        <v>983</v>
      </c>
      <c r="AN789" s="79">
        <v>15</v>
      </c>
      <c r="AO789" s="79">
        <v>69</v>
      </c>
      <c r="AP789" s="79">
        <v>136</v>
      </c>
      <c r="AQ789" s="79">
        <v>25</v>
      </c>
      <c r="AR789" s="79">
        <v>144</v>
      </c>
      <c r="AS789" s="79">
        <v>3</v>
      </c>
      <c r="AT789" s="79">
        <v>225</v>
      </c>
      <c r="AU789" s="79">
        <v>175</v>
      </c>
      <c r="AV789" s="79">
        <v>157</v>
      </c>
      <c r="AW789" s="79">
        <v>34</v>
      </c>
      <c r="AX789" s="226">
        <f t="shared" ref="AX789:AX800" si="429">SUM(AY789:BC789)</f>
        <v>1718</v>
      </c>
      <c r="AY789" s="79">
        <v>130</v>
      </c>
      <c r="AZ789" s="79">
        <v>729</v>
      </c>
      <c r="BA789" s="79">
        <v>331</v>
      </c>
      <c r="BB789" s="79">
        <v>389</v>
      </c>
      <c r="BC789" s="79">
        <v>139</v>
      </c>
      <c r="BD789" s="226">
        <f t="shared" ref="BD789:BD800" si="430">SUM(BE789:BL789)</f>
        <v>5186</v>
      </c>
      <c r="BE789" s="79">
        <v>1491</v>
      </c>
      <c r="BF789" s="79">
        <v>530</v>
      </c>
      <c r="BG789" s="79">
        <v>704</v>
      </c>
      <c r="BH789" s="79">
        <v>349</v>
      </c>
      <c r="BI789" s="79">
        <v>794</v>
      </c>
      <c r="BJ789" s="79">
        <v>464</v>
      </c>
      <c r="BK789" s="79">
        <v>339</v>
      </c>
      <c r="BL789" s="79">
        <v>515</v>
      </c>
      <c r="BM789" s="226">
        <f t="shared" ref="BM789:BM800" si="431">SUM(BN789:BR789)</f>
        <v>997</v>
      </c>
      <c r="BN789" s="79">
        <v>250</v>
      </c>
      <c r="BO789" s="79">
        <v>182</v>
      </c>
      <c r="BP789" s="79">
        <v>83</v>
      </c>
      <c r="BQ789" s="79">
        <v>35</v>
      </c>
      <c r="BR789" s="79">
        <v>447</v>
      </c>
      <c r="BS789" s="226">
        <f t="shared" ref="BS789:BS800" si="432">SUM(BT789:CE789)</f>
        <v>1772</v>
      </c>
      <c r="BT789" s="227">
        <v>44</v>
      </c>
      <c r="BU789" s="79">
        <v>142</v>
      </c>
      <c r="BV789" s="79">
        <v>27</v>
      </c>
      <c r="BW789" s="79">
        <v>7</v>
      </c>
      <c r="BX789" s="79">
        <v>71</v>
      </c>
      <c r="BY789" s="79">
        <v>921</v>
      </c>
      <c r="BZ789" s="79">
        <v>112</v>
      </c>
      <c r="CA789" s="79">
        <v>50</v>
      </c>
      <c r="CB789" s="79">
        <v>132</v>
      </c>
      <c r="CC789" s="79">
        <v>39</v>
      </c>
      <c r="CD789" s="79">
        <v>96</v>
      </c>
      <c r="CE789" s="79">
        <v>131</v>
      </c>
      <c r="CF789" s="226">
        <f t="shared" ref="CF789:CF800" si="433">SUM(CG789:CS789)</f>
        <v>1068</v>
      </c>
      <c r="CG789" s="79">
        <v>21</v>
      </c>
      <c r="CH789" s="79">
        <v>56</v>
      </c>
      <c r="CI789" s="79">
        <v>17</v>
      </c>
      <c r="CJ789" s="79">
        <v>210</v>
      </c>
      <c r="CK789" s="79">
        <v>311</v>
      </c>
      <c r="CL789" s="79">
        <v>48</v>
      </c>
      <c r="CM789" s="79">
        <v>223</v>
      </c>
      <c r="CN789" s="79">
        <v>8</v>
      </c>
      <c r="CO789" s="79">
        <v>9</v>
      </c>
      <c r="CP789" s="79">
        <v>32</v>
      </c>
      <c r="CQ789" s="79">
        <v>89</v>
      </c>
      <c r="CR789" s="79">
        <v>32</v>
      </c>
      <c r="CS789" s="79">
        <v>12</v>
      </c>
      <c r="CT789" s="226">
        <f t="shared" ref="CT789:CT800" si="434">SUM(CU789:CY789)</f>
        <v>1017</v>
      </c>
      <c r="CU789" s="79">
        <v>352</v>
      </c>
      <c r="CV789" s="79">
        <v>270</v>
      </c>
      <c r="CW789" s="79">
        <v>14</v>
      </c>
      <c r="CX789" s="79">
        <v>189</v>
      </c>
      <c r="CY789" s="79">
        <v>192</v>
      </c>
      <c r="CZ789" s="226">
        <f t="shared" ref="CZ789:CZ800" si="435">SUM(DA789:DF789)</f>
        <v>1471</v>
      </c>
      <c r="DA789" s="79">
        <v>26</v>
      </c>
      <c r="DB789" s="79">
        <v>75</v>
      </c>
      <c r="DC789" s="79">
        <v>386</v>
      </c>
      <c r="DD789" s="79">
        <v>417</v>
      </c>
      <c r="DE789" s="79">
        <v>451</v>
      </c>
      <c r="DF789" s="79">
        <v>116</v>
      </c>
      <c r="DG789" s="226">
        <f t="shared" si="423"/>
        <v>19050</v>
      </c>
      <c r="DH789" s="226">
        <f t="shared" ref="DH789:DH800" si="436">SUM(DI789:DK789)</f>
        <v>190</v>
      </c>
      <c r="DI789" s="79">
        <v>71</v>
      </c>
      <c r="DJ789" s="79">
        <v>112</v>
      </c>
      <c r="DK789" s="79">
        <v>7</v>
      </c>
      <c r="DL789" s="228">
        <f t="shared" ref="DL789:DL800" si="437">SUM(DM789:DN789)</f>
        <v>86</v>
      </c>
      <c r="DM789" s="79">
        <v>86</v>
      </c>
      <c r="DN789" s="229" t="s">
        <v>413</v>
      </c>
    </row>
    <row r="790" spans="1:118" s="6" customFormat="1" ht="16.5" customHeight="1">
      <c r="A790" s="180" t="s">
        <v>298</v>
      </c>
      <c r="B790" s="226">
        <f t="shared" si="424"/>
        <v>10248</v>
      </c>
      <c r="C790" s="79">
        <v>661</v>
      </c>
      <c r="D790" s="79">
        <v>278</v>
      </c>
      <c r="E790" s="79">
        <v>288</v>
      </c>
      <c r="F790" s="79">
        <v>154</v>
      </c>
      <c r="G790" s="79">
        <v>622</v>
      </c>
      <c r="H790" s="79">
        <v>1676</v>
      </c>
      <c r="I790" s="79">
        <v>994</v>
      </c>
      <c r="J790" s="79">
        <v>221</v>
      </c>
      <c r="K790" s="79">
        <v>853</v>
      </c>
      <c r="L790" s="79">
        <v>2925</v>
      </c>
      <c r="M790" s="79">
        <v>675</v>
      </c>
      <c r="N790" s="79">
        <v>901</v>
      </c>
      <c r="O790" s="226">
        <f t="shared" si="425"/>
        <v>2916</v>
      </c>
      <c r="P790" s="79">
        <v>602</v>
      </c>
      <c r="Q790" s="79">
        <v>678</v>
      </c>
      <c r="R790" s="79">
        <v>188</v>
      </c>
      <c r="S790" s="79">
        <v>296</v>
      </c>
      <c r="T790" s="79">
        <v>76</v>
      </c>
      <c r="U790" s="79">
        <v>519</v>
      </c>
      <c r="V790" s="79">
        <v>441</v>
      </c>
      <c r="W790" s="79">
        <v>116</v>
      </c>
      <c r="X790" s="226">
        <f t="shared" si="426"/>
        <v>4477</v>
      </c>
      <c r="Y790" s="79">
        <v>746</v>
      </c>
      <c r="Z790" s="79">
        <v>922</v>
      </c>
      <c r="AA790" s="79">
        <v>1961</v>
      </c>
      <c r="AB790" s="79">
        <v>848</v>
      </c>
      <c r="AC790" s="226">
        <f t="shared" si="427"/>
        <v>3374</v>
      </c>
      <c r="AD790" s="79">
        <v>385</v>
      </c>
      <c r="AE790" s="79">
        <v>519</v>
      </c>
      <c r="AF790" s="79">
        <v>259</v>
      </c>
      <c r="AG790" s="79">
        <v>769</v>
      </c>
      <c r="AH790" s="79">
        <v>355</v>
      </c>
      <c r="AI790" s="79">
        <v>1087</v>
      </c>
      <c r="AJ790" s="226">
        <f t="shared" si="417"/>
        <v>587</v>
      </c>
      <c r="AK790" s="79">
        <v>350</v>
      </c>
      <c r="AL790" s="79">
        <v>237</v>
      </c>
      <c r="AM790" s="226">
        <f t="shared" si="428"/>
        <v>3616</v>
      </c>
      <c r="AN790" s="79">
        <v>224</v>
      </c>
      <c r="AO790" s="79">
        <v>229</v>
      </c>
      <c r="AP790" s="79">
        <v>515</v>
      </c>
      <c r="AQ790" s="79">
        <v>128</v>
      </c>
      <c r="AR790" s="79">
        <v>986</v>
      </c>
      <c r="AS790" s="79">
        <v>108</v>
      </c>
      <c r="AT790" s="79">
        <v>519</v>
      </c>
      <c r="AU790" s="79">
        <v>378</v>
      </c>
      <c r="AV790" s="79">
        <v>189</v>
      </c>
      <c r="AW790" s="79">
        <v>340</v>
      </c>
      <c r="AX790" s="226">
        <f t="shared" si="429"/>
        <v>5586</v>
      </c>
      <c r="AY790" s="79">
        <v>333</v>
      </c>
      <c r="AZ790" s="79">
        <v>2749</v>
      </c>
      <c r="BA790" s="79">
        <v>899</v>
      </c>
      <c r="BB790" s="79">
        <v>1007</v>
      </c>
      <c r="BC790" s="79">
        <v>598</v>
      </c>
      <c r="BD790" s="226">
        <f t="shared" si="430"/>
        <v>18903</v>
      </c>
      <c r="BE790" s="79">
        <v>4043</v>
      </c>
      <c r="BF790" s="79">
        <v>1856</v>
      </c>
      <c r="BG790" s="79">
        <v>2795</v>
      </c>
      <c r="BH790" s="79">
        <v>2104</v>
      </c>
      <c r="BI790" s="79">
        <v>2968</v>
      </c>
      <c r="BJ790" s="79">
        <v>1796</v>
      </c>
      <c r="BK790" s="79">
        <v>1981</v>
      </c>
      <c r="BL790" s="79">
        <v>1360</v>
      </c>
      <c r="BM790" s="226">
        <f t="shared" si="431"/>
        <v>4284</v>
      </c>
      <c r="BN790" s="79">
        <v>1106</v>
      </c>
      <c r="BO790" s="79">
        <v>507</v>
      </c>
      <c r="BP790" s="79">
        <v>627</v>
      </c>
      <c r="BQ790" s="79">
        <v>167</v>
      </c>
      <c r="BR790" s="79">
        <v>1877</v>
      </c>
      <c r="BS790" s="226">
        <f t="shared" si="432"/>
        <v>7597</v>
      </c>
      <c r="BT790" s="227">
        <v>293</v>
      </c>
      <c r="BU790" s="79">
        <v>663</v>
      </c>
      <c r="BV790" s="79">
        <v>365</v>
      </c>
      <c r="BW790" s="79">
        <v>70</v>
      </c>
      <c r="BX790" s="79">
        <v>282</v>
      </c>
      <c r="BY790" s="79">
        <v>2578</v>
      </c>
      <c r="BZ790" s="79">
        <v>463</v>
      </c>
      <c r="CA790" s="79">
        <v>418</v>
      </c>
      <c r="CB790" s="79">
        <v>1133</v>
      </c>
      <c r="CC790" s="79">
        <v>412</v>
      </c>
      <c r="CD790" s="79">
        <v>557</v>
      </c>
      <c r="CE790" s="79">
        <v>363</v>
      </c>
      <c r="CF790" s="226">
        <f t="shared" si="433"/>
        <v>7212</v>
      </c>
      <c r="CG790" s="79">
        <v>114</v>
      </c>
      <c r="CH790" s="79">
        <v>389</v>
      </c>
      <c r="CI790" s="79">
        <v>256</v>
      </c>
      <c r="CJ790" s="79">
        <v>661</v>
      </c>
      <c r="CK790" s="79">
        <v>1917</v>
      </c>
      <c r="CL790" s="79">
        <v>115</v>
      </c>
      <c r="CM790" s="79">
        <v>1918</v>
      </c>
      <c r="CN790" s="79">
        <v>87</v>
      </c>
      <c r="CO790" s="79">
        <v>107</v>
      </c>
      <c r="CP790" s="79">
        <v>332</v>
      </c>
      <c r="CQ790" s="79">
        <v>493</v>
      </c>
      <c r="CR790" s="79">
        <v>555</v>
      </c>
      <c r="CS790" s="79">
        <v>268</v>
      </c>
      <c r="CT790" s="226">
        <f t="shared" si="434"/>
        <v>5436</v>
      </c>
      <c r="CU790" s="79">
        <v>2231</v>
      </c>
      <c r="CV790" s="79">
        <v>1333</v>
      </c>
      <c r="CW790" s="79">
        <v>370</v>
      </c>
      <c r="CX790" s="79">
        <v>656</v>
      </c>
      <c r="CY790" s="79">
        <v>846</v>
      </c>
      <c r="CZ790" s="226">
        <f t="shared" si="435"/>
        <v>6219</v>
      </c>
      <c r="DA790" s="79">
        <v>164</v>
      </c>
      <c r="DB790" s="79">
        <v>206</v>
      </c>
      <c r="DC790" s="79">
        <v>1473</v>
      </c>
      <c r="DD790" s="79">
        <v>2541</v>
      </c>
      <c r="DE790" s="79">
        <v>1261</v>
      </c>
      <c r="DF790" s="79">
        <v>574</v>
      </c>
      <c r="DG790" s="226">
        <f t="shared" si="423"/>
        <v>80455</v>
      </c>
      <c r="DH790" s="226">
        <f t="shared" si="436"/>
        <v>590</v>
      </c>
      <c r="DI790" s="79">
        <v>189</v>
      </c>
      <c r="DJ790" s="79">
        <v>266</v>
      </c>
      <c r="DK790" s="79">
        <v>135</v>
      </c>
      <c r="DL790" s="228">
        <f t="shared" si="437"/>
        <v>822</v>
      </c>
      <c r="DM790" s="79">
        <v>822</v>
      </c>
      <c r="DN790" s="229" t="s">
        <v>413</v>
      </c>
    </row>
    <row r="791" spans="1:118" s="6" customFormat="1" ht="16.5" customHeight="1">
      <c r="A791" s="180" t="s">
        <v>240</v>
      </c>
      <c r="B791" s="226">
        <f t="shared" si="424"/>
        <v>765</v>
      </c>
      <c r="C791" s="79">
        <v>36</v>
      </c>
      <c r="D791" s="79">
        <v>30</v>
      </c>
      <c r="E791" s="79">
        <v>22</v>
      </c>
      <c r="F791" s="79">
        <v>3</v>
      </c>
      <c r="G791" s="79">
        <v>33</v>
      </c>
      <c r="H791" s="79">
        <v>95</v>
      </c>
      <c r="I791" s="79">
        <v>68</v>
      </c>
      <c r="J791" s="79">
        <v>3</v>
      </c>
      <c r="K791" s="79">
        <v>30</v>
      </c>
      <c r="L791" s="79">
        <v>276</v>
      </c>
      <c r="M791" s="79">
        <v>75</v>
      </c>
      <c r="N791" s="79">
        <v>94</v>
      </c>
      <c r="O791" s="226">
        <f t="shared" si="425"/>
        <v>218</v>
      </c>
      <c r="P791" s="79">
        <v>44</v>
      </c>
      <c r="Q791" s="79">
        <v>105</v>
      </c>
      <c r="R791" s="79">
        <v>17</v>
      </c>
      <c r="S791" s="79">
        <v>3</v>
      </c>
      <c r="T791" s="79">
        <v>5</v>
      </c>
      <c r="U791" s="79">
        <v>24</v>
      </c>
      <c r="V791" s="79">
        <v>10</v>
      </c>
      <c r="W791" s="79">
        <v>10</v>
      </c>
      <c r="X791" s="226">
        <f t="shared" si="426"/>
        <v>242</v>
      </c>
      <c r="Y791" s="79">
        <v>23</v>
      </c>
      <c r="Z791" s="79">
        <v>64</v>
      </c>
      <c r="AA791" s="79">
        <v>100</v>
      </c>
      <c r="AB791" s="79">
        <v>55</v>
      </c>
      <c r="AC791" s="226">
        <f t="shared" si="427"/>
        <v>149</v>
      </c>
      <c r="AD791" s="79">
        <v>11</v>
      </c>
      <c r="AE791" s="79">
        <v>39</v>
      </c>
      <c r="AF791" s="79">
        <v>5</v>
      </c>
      <c r="AG791" s="79">
        <v>26</v>
      </c>
      <c r="AH791" s="79">
        <v>12</v>
      </c>
      <c r="AI791" s="79">
        <v>56</v>
      </c>
      <c r="AJ791" s="226">
        <f t="shared" si="417"/>
        <v>37</v>
      </c>
      <c r="AK791" s="79">
        <v>23</v>
      </c>
      <c r="AL791" s="79">
        <v>14</v>
      </c>
      <c r="AM791" s="226">
        <f t="shared" si="428"/>
        <v>313</v>
      </c>
      <c r="AN791" s="79">
        <v>8</v>
      </c>
      <c r="AO791" s="79">
        <v>0</v>
      </c>
      <c r="AP791" s="79">
        <v>46</v>
      </c>
      <c r="AQ791" s="79">
        <v>4</v>
      </c>
      <c r="AR791" s="79">
        <v>30</v>
      </c>
      <c r="AS791" s="79">
        <v>4</v>
      </c>
      <c r="AT791" s="79">
        <v>86</v>
      </c>
      <c r="AU791" s="79">
        <v>84</v>
      </c>
      <c r="AV791" s="79">
        <v>41</v>
      </c>
      <c r="AW791" s="79">
        <v>10</v>
      </c>
      <c r="AX791" s="226">
        <f t="shared" si="429"/>
        <v>445</v>
      </c>
      <c r="AY791" s="79">
        <v>42</v>
      </c>
      <c r="AZ791" s="79">
        <v>224</v>
      </c>
      <c r="BA791" s="79">
        <v>88</v>
      </c>
      <c r="BB791" s="79">
        <v>58</v>
      </c>
      <c r="BC791" s="79">
        <v>33</v>
      </c>
      <c r="BD791" s="226">
        <f t="shared" si="430"/>
        <v>1563</v>
      </c>
      <c r="BE791" s="79">
        <v>352</v>
      </c>
      <c r="BF791" s="79">
        <v>196</v>
      </c>
      <c r="BG791" s="79">
        <v>87</v>
      </c>
      <c r="BH791" s="79">
        <v>203</v>
      </c>
      <c r="BI791" s="79">
        <v>163</v>
      </c>
      <c r="BJ791" s="79">
        <v>175</v>
      </c>
      <c r="BK791" s="79">
        <v>208</v>
      </c>
      <c r="BL791" s="79">
        <v>179</v>
      </c>
      <c r="BM791" s="226">
        <f t="shared" si="431"/>
        <v>309</v>
      </c>
      <c r="BN791" s="79">
        <v>66</v>
      </c>
      <c r="BO791" s="79">
        <v>21</v>
      </c>
      <c r="BP791" s="79">
        <v>25</v>
      </c>
      <c r="BQ791" s="79">
        <v>29</v>
      </c>
      <c r="BR791" s="79">
        <v>168</v>
      </c>
      <c r="BS791" s="226">
        <f t="shared" si="432"/>
        <v>558</v>
      </c>
      <c r="BT791" s="227">
        <v>3</v>
      </c>
      <c r="BU791" s="79">
        <v>47</v>
      </c>
      <c r="BV791" s="79">
        <v>17</v>
      </c>
      <c r="BW791" s="79">
        <v>3</v>
      </c>
      <c r="BX791" s="79">
        <v>18</v>
      </c>
      <c r="BY791" s="79">
        <v>246</v>
      </c>
      <c r="BZ791" s="79">
        <v>25</v>
      </c>
      <c r="CA791" s="79">
        <v>37</v>
      </c>
      <c r="CB791" s="79">
        <v>72</v>
      </c>
      <c r="CC791" s="79">
        <v>37</v>
      </c>
      <c r="CD791" s="79">
        <v>18</v>
      </c>
      <c r="CE791" s="79">
        <v>35</v>
      </c>
      <c r="CF791" s="226">
        <f t="shared" si="433"/>
        <v>621</v>
      </c>
      <c r="CG791" s="79">
        <v>7</v>
      </c>
      <c r="CH791" s="79">
        <v>39</v>
      </c>
      <c r="CI791" s="79">
        <v>13</v>
      </c>
      <c r="CJ791" s="79">
        <v>52</v>
      </c>
      <c r="CK791" s="79">
        <v>211</v>
      </c>
      <c r="CL791" s="79">
        <v>8</v>
      </c>
      <c r="CM791" s="79">
        <v>168</v>
      </c>
      <c r="CN791" s="79">
        <v>4</v>
      </c>
      <c r="CO791" s="79">
        <v>3</v>
      </c>
      <c r="CP791" s="79">
        <v>13</v>
      </c>
      <c r="CQ791" s="79">
        <v>49</v>
      </c>
      <c r="CR791" s="79">
        <v>21</v>
      </c>
      <c r="CS791" s="79">
        <v>33</v>
      </c>
      <c r="CT791" s="226">
        <f t="shared" si="434"/>
        <v>266</v>
      </c>
      <c r="CU791" s="79">
        <v>126</v>
      </c>
      <c r="CV791" s="79">
        <v>42</v>
      </c>
      <c r="CW791" s="79">
        <v>7</v>
      </c>
      <c r="CX791" s="79">
        <v>46</v>
      </c>
      <c r="CY791" s="79">
        <v>45</v>
      </c>
      <c r="CZ791" s="226">
        <f t="shared" si="435"/>
        <v>658</v>
      </c>
      <c r="DA791" s="79">
        <v>6</v>
      </c>
      <c r="DB791" s="79">
        <v>9</v>
      </c>
      <c r="DC791" s="79">
        <v>140</v>
      </c>
      <c r="DD791" s="79">
        <v>276</v>
      </c>
      <c r="DE791" s="79">
        <v>175</v>
      </c>
      <c r="DF791" s="79">
        <v>52</v>
      </c>
      <c r="DG791" s="226">
        <f t="shared" si="423"/>
        <v>6144</v>
      </c>
      <c r="DH791" s="226">
        <f t="shared" si="436"/>
        <v>42</v>
      </c>
      <c r="DI791" s="79">
        <v>0</v>
      </c>
      <c r="DJ791" s="79">
        <v>22</v>
      </c>
      <c r="DK791" s="79">
        <v>20</v>
      </c>
      <c r="DL791" s="228">
        <f t="shared" si="437"/>
        <v>53</v>
      </c>
      <c r="DM791" s="79">
        <v>53</v>
      </c>
      <c r="DN791" s="229" t="s">
        <v>413</v>
      </c>
    </row>
    <row r="792" spans="1:118" s="6" customFormat="1" ht="16.5" customHeight="1">
      <c r="A792" s="180" t="s">
        <v>83</v>
      </c>
      <c r="B792" s="226">
        <f t="shared" si="424"/>
        <v>1682</v>
      </c>
      <c r="C792" s="79">
        <v>265</v>
      </c>
      <c r="D792" s="79">
        <v>4</v>
      </c>
      <c r="E792" s="79">
        <v>10</v>
      </c>
      <c r="F792" s="79">
        <v>0</v>
      </c>
      <c r="G792" s="79">
        <v>51</v>
      </c>
      <c r="H792" s="79">
        <v>193</v>
      </c>
      <c r="I792" s="79">
        <v>39</v>
      </c>
      <c r="J792" s="79">
        <v>15</v>
      </c>
      <c r="K792" s="79">
        <v>43</v>
      </c>
      <c r="L792" s="79">
        <v>284</v>
      </c>
      <c r="M792" s="79">
        <v>463</v>
      </c>
      <c r="N792" s="79">
        <v>315</v>
      </c>
      <c r="O792" s="226">
        <f t="shared" si="425"/>
        <v>453</v>
      </c>
      <c r="P792" s="79">
        <v>31</v>
      </c>
      <c r="Q792" s="79">
        <v>310</v>
      </c>
      <c r="R792" s="79">
        <v>2</v>
      </c>
      <c r="S792" s="79">
        <v>16</v>
      </c>
      <c r="T792" s="79">
        <v>8</v>
      </c>
      <c r="U792" s="79">
        <v>40</v>
      </c>
      <c r="V792" s="79">
        <v>46</v>
      </c>
      <c r="W792" s="79">
        <v>0</v>
      </c>
      <c r="X792" s="226">
        <f t="shared" si="426"/>
        <v>319</v>
      </c>
      <c r="Y792" s="79">
        <v>21</v>
      </c>
      <c r="Z792" s="79">
        <v>124</v>
      </c>
      <c r="AA792" s="79">
        <v>147</v>
      </c>
      <c r="AB792" s="79">
        <v>27</v>
      </c>
      <c r="AC792" s="226">
        <f t="shared" si="427"/>
        <v>187</v>
      </c>
      <c r="AD792" s="79">
        <v>57</v>
      </c>
      <c r="AE792" s="79">
        <v>7</v>
      </c>
      <c r="AF792" s="79">
        <v>5</v>
      </c>
      <c r="AG792" s="79">
        <v>46</v>
      </c>
      <c r="AH792" s="79">
        <v>10</v>
      </c>
      <c r="AI792" s="79">
        <v>62</v>
      </c>
      <c r="AJ792" s="226">
        <f t="shared" si="417"/>
        <v>30</v>
      </c>
      <c r="AK792" s="79">
        <v>12</v>
      </c>
      <c r="AL792" s="79">
        <v>18</v>
      </c>
      <c r="AM792" s="226">
        <f t="shared" si="428"/>
        <v>658</v>
      </c>
      <c r="AN792" s="79">
        <v>17</v>
      </c>
      <c r="AO792" s="79">
        <v>4</v>
      </c>
      <c r="AP792" s="79">
        <v>49</v>
      </c>
      <c r="AQ792" s="79">
        <v>1</v>
      </c>
      <c r="AR792" s="79">
        <v>55</v>
      </c>
      <c r="AS792" s="79">
        <v>3</v>
      </c>
      <c r="AT792" s="79">
        <v>15</v>
      </c>
      <c r="AU792" s="79">
        <v>461</v>
      </c>
      <c r="AV792" s="79">
        <v>47</v>
      </c>
      <c r="AW792" s="79">
        <v>6</v>
      </c>
      <c r="AX792" s="226">
        <f t="shared" si="429"/>
        <v>268</v>
      </c>
      <c r="AY792" s="79">
        <v>11</v>
      </c>
      <c r="AZ792" s="79">
        <v>174</v>
      </c>
      <c r="BA792" s="79">
        <v>13</v>
      </c>
      <c r="BB792" s="79">
        <v>64</v>
      </c>
      <c r="BC792" s="79">
        <v>6</v>
      </c>
      <c r="BD792" s="226">
        <f t="shared" si="430"/>
        <v>2472</v>
      </c>
      <c r="BE792" s="79">
        <v>1160</v>
      </c>
      <c r="BF792" s="79">
        <v>164</v>
      </c>
      <c r="BG792" s="79">
        <v>142</v>
      </c>
      <c r="BH792" s="79">
        <v>221</v>
      </c>
      <c r="BI792" s="79">
        <v>443</v>
      </c>
      <c r="BJ792" s="79">
        <v>138</v>
      </c>
      <c r="BK792" s="79">
        <v>174</v>
      </c>
      <c r="BL792" s="79">
        <v>30</v>
      </c>
      <c r="BM792" s="226">
        <f t="shared" si="431"/>
        <v>150</v>
      </c>
      <c r="BN792" s="79">
        <v>30</v>
      </c>
      <c r="BO792" s="79">
        <v>6</v>
      </c>
      <c r="BP792" s="79">
        <v>77</v>
      </c>
      <c r="BQ792" s="79">
        <v>2</v>
      </c>
      <c r="BR792" s="79">
        <v>35</v>
      </c>
      <c r="BS792" s="226">
        <f t="shared" si="432"/>
        <v>399</v>
      </c>
      <c r="BT792" s="227">
        <v>33</v>
      </c>
      <c r="BU792" s="79">
        <v>19</v>
      </c>
      <c r="BV792" s="79">
        <v>17</v>
      </c>
      <c r="BW792" s="79">
        <v>1</v>
      </c>
      <c r="BX792" s="79">
        <v>5</v>
      </c>
      <c r="BY792" s="79">
        <v>185</v>
      </c>
      <c r="BZ792" s="79">
        <v>36</v>
      </c>
      <c r="CA792" s="79">
        <v>6</v>
      </c>
      <c r="CB792" s="79">
        <v>38</v>
      </c>
      <c r="CC792" s="79">
        <v>17</v>
      </c>
      <c r="CD792" s="79">
        <v>16</v>
      </c>
      <c r="CE792" s="79">
        <v>26</v>
      </c>
      <c r="CF792" s="226">
        <f t="shared" si="433"/>
        <v>439</v>
      </c>
      <c r="CG792" s="79">
        <v>5</v>
      </c>
      <c r="CH792" s="79">
        <v>59</v>
      </c>
      <c r="CI792" s="79">
        <v>4</v>
      </c>
      <c r="CJ792" s="79">
        <v>31</v>
      </c>
      <c r="CK792" s="79">
        <v>94</v>
      </c>
      <c r="CL792" s="79">
        <v>1</v>
      </c>
      <c r="CM792" s="79">
        <v>70</v>
      </c>
      <c r="CN792" s="79">
        <v>19</v>
      </c>
      <c r="CO792" s="79">
        <v>6</v>
      </c>
      <c r="CP792" s="79">
        <v>33</v>
      </c>
      <c r="CQ792" s="79">
        <v>85</v>
      </c>
      <c r="CR792" s="79">
        <v>29</v>
      </c>
      <c r="CS792" s="79">
        <v>3</v>
      </c>
      <c r="CT792" s="226">
        <f t="shared" si="434"/>
        <v>233</v>
      </c>
      <c r="CU792" s="79">
        <v>118</v>
      </c>
      <c r="CV792" s="79">
        <v>42</v>
      </c>
      <c r="CW792" s="79">
        <v>7</v>
      </c>
      <c r="CX792" s="79">
        <v>33</v>
      </c>
      <c r="CY792" s="79">
        <v>33</v>
      </c>
      <c r="CZ792" s="226">
        <f t="shared" si="435"/>
        <v>690</v>
      </c>
      <c r="DA792" s="79">
        <v>13</v>
      </c>
      <c r="DB792" s="79">
        <v>122</v>
      </c>
      <c r="DC792" s="79">
        <v>51</v>
      </c>
      <c r="DD792" s="79">
        <v>371</v>
      </c>
      <c r="DE792" s="79">
        <v>100</v>
      </c>
      <c r="DF792" s="79">
        <v>33</v>
      </c>
      <c r="DG792" s="226">
        <f t="shared" si="423"/>
        <v>7980</v>
      </c>
      <c r="DH792" s="226">
        <f t="shared" si="436"/>
        <v>151</v>
      </c>
      <c r="DI792" s="79">
        <v>69</v>
      </c>
      <c r="DJ792" s="79">
        <v>79</v>
      </c>
      <c r="DK792" s="79">
        <v>3</v>
      </c>
      <c r="DL792" s="228">
        <f t="shared" si="437"/>
        <v>135</v>
      </c>
      <c r="DM792" s="79">
        <v>135</v>
      </c>
      <c r="DN792" s="229" t="s">
        <v>413</v>
      </c>
    </row>
    <row r="793" spans="1:118" s="6" customFormat="1" ht="16.5" customHeight="1">
      <c r="A793" s="180" t="s">
        <v>304</v>
      </c>
      <c r="B793" s="226">
        <f t="shared" si="424"/>
        <v>937</v>
      </c>
      <c r="C793" s="79">
        <v>108</v>
      </c>
      <c r="D793" s="79">
        <v>35</v>
      </c>
      <c r="E793" s="79">
        <v>30</v>
      </c>
      <c r="F793" s="79">
        <v>47</v>
      </c>
      <c r="G793" s="79">
        <v>24</v>
      </c>
      <c r="H793" s="79">
        <v>137</v>
      </c>
      <c r="I793" s="79">
        <v>37</v>
      </c>
      <c r="J793" s="79">
        <v>6</v>
      </c>
      <c r="K793" s="79">
        <v>78</v>
      </c>
      <c r="L793" s="79">
        <v>160</v>
      </c>
      <c r="M793" s="79">
        <v>109</v>
      </c>
      <c r="N793" s="79">
        <v>166</v>
      </c>
      <c r="O793" s="226">
        <f t="shared" si="425"/>
        <v>235</v>
      </c>
      <c r="P793" s="79">
        <v>29</v>
      </c>
      <c r="Q793" s="79">
        <v>7</v>
      </c>
      <c r="R793" s="79">
        <v>37</v>
      </c>
      <c r="S793" s="79">
        <v>74</v>
      </c>
      <c r="T793" s="79">
        <v>3</v>
      </c>
      <c r="U793" s="79">
        <v>43</v>
      </c>
      <c r="V793" s="79">
        <v>23</v>
      </c>
      <c r="W793" s="79">
        <v>19</v>
      </c>
      <c r="X793" s="226">
        <f t="shared" si="426"/>
        <v>492</v>
      </c>
      <c r="Y793" s="79">
        <v>35</v>
      </c>
      <c r="Z793" s="79">
        <v>160</v>
      </c>
      <c r="AA793" s="79">
        <v>176</v>
      </c>
      <c r="AB793" s="79">
        <v>121</v>
      </c>
      <c r="AC793" s="226">
        <f t="shared" si="427"/>
        <v>278</v>
      </c>
      <c r="AD793" s="79">
        <v>33</v>
      </c>
      <c r="AE793" s="79">
        <v>31</v>
      </c>
      <c r="AF793" s="79">
        <v>9</v>
      </c>
      <c r="AG793" s="79">
        <v>56</v>
      </c>
      <c r="AH793" s="79">
        <v>39</v>
      </c>
      <c r="AI793" s="79">
        <v>110</v>
      </c>
      <c r="AJ793" s="226">
        <f t="shared" si="417"/>
        <v>39</v>
      </c>
      <c r="AK793" s="79">
        <v>21</v>
      </c>
      <c r="AL793" s="79">
        <v>18</v>
      </c>
      <c r="AM793" s="226">
        <f t="shared" si="428"/>
        <v>1567</v>
      </c>
      <c r="AN793" s="79">
        <v>16</v>
      </c>
      <c r="AO793" s="79">
        <v>78</v>
      </c>
      <c r="AP793" s="79">
        <v>127</v>
      </c>
      <c r="AQ793" s="79">
        <v>1</v>
      </c>
      <c r="AR793" s="79">
        <v>38</v>
      </c>
      <c r="AS793" s="79">
        <v>0</v>
      </c>
      <c r="AT793" s="79">
        <v>221</v>
      </c>
      <c r="AU793" s="79">
        <v>705</v>
      </c>
      <c r="AV793" s="79">
        <v>377</v>
      </c>
      <c r="AW793" s="79">
        <v>4</v>
      </c>
      <c r="AX793" s="226">
        <f t="shared" si="429"/>
        <v>377</v>
      </c>
      <c r="AY793" s="79">
        <v>30</v>
      </c>
      <c r="AZ793" s="79">
        <v>138</v>
      </c>
      <c r="BA793" s="79">
        <v>71</v>
      </c>
      <c r="BB793" s="79">
        <v>24</v>
      </c>
      <c r="BC793" s="79">
        <v>114</v>
      </c>
      <c r="BD793" s="226">
        <f t="shared" si="430"/>
        <v>1616</v>
      </c>
      <c r="BE793" s="79">
        <v>681</v>
      </c>
      <c r="BF793" s="79">
        <v>98</v>
      </c>
      <c r="BG793" s="79">
        <v>185</v>
      </c>
      <c r="BH793" s="79">
        <v>94</v>
      </c>
      <c r="BI793" s="79">
        <v>146</v>
      </c>
      <c r="BJ793" s="79">
        <v>112</v>
      </c>
      <c r="BK793" s="79">
        <v>200</v>
      </c>
      <c r="BL793" s="79">
        <v>100</v>
      </c>
      <c r="BM793" s="226">
        <f t="shared" si="431"/>
        <v>194</v>
      </c>
      <c r="BN793" s="79">
        <v>56</v>
      </c>
      <c r="BO793" s="79">
        <v>11</v>
      </c>
      <c r="BP793" s="79">
        <v>30</v>
      </c>
      <c r="BQ793" s="79">
        <v>3</v>
      </c>
      <c r="BR793" s="79">
        <v>94</v>
      </c>
      <c r="BS793" s="226">
        <f t="shared" si="432"/>
        <v>982</v>
      </c>
      <c r="BT793" s="227">
        <v>64</v>
      </c>
      <c r="BU793" s="79">
        <v>57</v>
      </c>
      <c r="BV793" s="79">
        <v>4</v>
      </c>
      <c r="BW793" s="79">
        <v>1</v>
      </c>
      <c r="BX793" s="79">
        <v>44</v>
      </c>
      <c r="BY793" s="79">
        <v>261</v>
      </c>
      <c r="BZ793" s="79">
        <v>91</v>
      </c>
      <c r="CA793" s="79">
        <v>27</v>
      </c>
      <c r="CB793" s="79">
        <v>306</v>
      </c>
      <c r="CC793" s="79">
        <v>65</v>
      </c>
      <c r="CD793" s="79">
        <v>19</v>
      </c>
      <c r="CE793" s="79">
        <v>43</v>
      </c>
      <c r="CF793" s="226">
        <f t="shared" si="433"/>
        <v>645</v>
      </c>
      <c r="CG793" s="79">
        <v>10</v>
      </c>
      <c r="CH793" s="79">
        <v>31</v>
      </c>
      <c r="CI793" s="79">
        <v>23</v>
      </c>
      <c r="CJ793" s="79">
        <v>32</v>
      </c>
      <c r="CK793" s="79">
        <v>198</v>
      </c>
      <c r="CL793" s="79">
        <v>4</v>
      </c>
      <c r="CM793" s="79">
        <v>208</v>
      </c>
      <c r="CN793" s="79">
        <v>10</v>
      </c>
      <c r="CO793" s="79">
        <v>3</v>
      </c>
      <c r="CP793" s="79">
        <v>30</v>
      </c>
      <c r="CQ793" s="79">
        <v>29</v>
      </c>
      <c r="CR793" s="79">
        <v>32</v>
      </c>
      <c r="CS793" s="79">
        <v>35</v>
      </c>
      <c r="CT793" s="226">
        <f t="shared" si="434"/>
        <v>241</v>
      </c>
      <c r="CU793" s="79">
        <v>116</v>
      </c>
      <c r="CV793" s="79">
        <v>67</v>
      </c>
      <c r="CW793" s="79">
        <v>13</v>
      </c>
      <c r="CX793" s="79">
        <v>13</v>
      </c>
      <c r="CY793" s="79">
        <v>32</v>
      </c>
      <c r="CZ793" s="226">
        <f t="shared" si="435"/>
        <v>871</v>
      </c>
      <c r="DA793" s="79">
        <v>17</v>
      </c>
      <c r="DB793" s="79">
        <v>50</v>
      </c>
      <c r="DC793" s="79">
        <v>156</v>
      </c>
      <c r="DD793" s="79">
        <v>370</v>
      </c>
      <c r="DE793" s="79">
        <v>248</v>
      </c>
      <c r="DF793" s="79">
        <v>30</v>
      </c>
      <c r="DG793" s="226">
        <f t="shared" si="423"/>
        <v>8474</v>
      </c>
      <c r="DH793" s="226">
        <f t="shared" si="436"/>
        <v>57</v>
      </c>
      <c r="DI793" s="79">
        <v>25</v>
      </c>
      <c r="DJ793" s="79">
        <v>32</v>
      </c>
      <c r="DK793" s="79">
        <v>0</v>
      </c>
      <c r="DL793" s="228">
        <f t="shared" si="437"/>
        <v>57</v>
      </c>
      <c r="DM793" s="79">
        <v>57</v>
      </c>
      <c r="DN793" s="229" t="s">
        <v>413</v>
      </c>
    </row>
    <row r="794" spans="1:118" s="6" customFormat="1" ht="16.5" customHeight="1">
      <c r="A794" s="179" t="s">
        <v>561</v>
      </c>
      <c r="B794" s="226">
        <f t="shared" si="424"/>
        <v>18792</v>
      </c>
      <c r="C794" s="79">
        <f t="shared" ref="C794:N794" si="438">SUM(C795:C800)</f>
        <v>379</v>
      </c>
      <c r="D794" s="79">
        <f t="shared" si="438"/>
        <v>149</v>
      </c>
      <c r="E794" s="79">
        <f t="shared" si="438"/>
        <v>118</v>
      </c>
      <c r="F794" s="79">
        <f t="shared" si="438"/>
        <v>211</v>
      </c>
      <c r="G794" s="79">
        <f t="shared" si="438"/>
        <v>429</v>
      </c>
      <c r="H794" s="79">
        <f t="shared" si="438"/>
        <v>2753</v>
      </c>
      <c r="I794" s="79">
        <f t="shared" si="438"/>
        <v>657</v>
      </c>
      <c r="J794" s="79">
        <f t="shared" si="438"/>
        <v>119</v>
      </c>
      <c r="K794" s="79">
        <f t="shared" si="438"/>
        <v>636</v>
      </c>
      <c r="L794" s="79">
        <f t="shared" si="438"/>
        <v>1741</v>
      </c>
      <c r="M794" s="79">
        <f t="shared" si="438"/>
        <v>6018</v>
      </c>
      <c r="N794" s="79">
        <f t="shared" si="438"/>
        <v>5582</v>
      </c>
      <c r="O794" s="226">
        <f t="shared" si="425"/>
        <v>2343</v>
      </c>
      <c r="P794" s="79">
        <f t="shared" ref="P794:W794" si="439">SUM(P795:P800)</f>
        <v>464</v>
      </c>
      <c r="Q794" s="79">
        <f t="shared" si="439"/>
        <v>380</v>
      </c>
      <c r="R794" s="79">
        <f t="shared" si="439"/>
        <v>237</v>
      </c>
      <c r="S794" s="79">
        <f t="shared" si="439"/>
        <v>382</v>
      </c>
      <c r="T794" s="79">
        <f t="shared" si="439"/>
        <v>89</v>
      </c>
      <c r="U794" s="79">
        <f t="shared" si="439"/>
        <v>349</v>
      </c>
      <c r="V794" s="79">
        <f t="shared" si="439"/>
        <v>228</v>
      </c>
      <c r="W794" s="79">
        <f t="shared" si="439"/>
        <v>214</v>
      </c>
      <c r="X794" s="226">
        <f t="shared" si="426"/>
        <v>3478</v>
      </c>
      <c r="Y794" s="79">
        <f>SUM(Y795:Y800)</f>
        <v>444</v>
      </c>
      <c r="Z794" s="79">
        <f>SUM(Z795:Z800)</f>
        <v>1008</v>
      </c>
      <c r="AA794" s="79">
        <f>SUM(AA795:AA800)</f>
        <v>694</v>
      </c>
      <c r="AB794" s="79">
        <f>SUM(AB795:AB800)</f>
        <v>1332</v>
      </c>
      <c r="AC794" s="226">
        <f t="shared" si="427"/>
        <v>1928</v>
      </c>
      <c r="AD794" s="79">
        <f t="shared" ref="AD794:AI794" si="440">SUM(AD795:AD800)</f>
        <v>131</v>
      </c>
      <c r="AE794" s="79">
        <f t="shared" si="440"/>
        <v>217</v>
      </c>
      <c r="AF794" s="79">
        <f t="shared" si="440"/>
        <v>80</v>
      </c>
      <c r="AG794" s="79">
        <f t="shared" si="440"/>
        <v>713</v>
      </c>
      <c r="AH794" s="79">
        <f t="shared" si="440"/>
        <v>327</v>
      </c>
      <c r="AI794" s="79">
        <f t="shared" si="440"/>
        <v>460</v>
      </c>
      <c r="AJ794" s="226">
        <f t="shared" si="417"/>
        <v>456</v>
      </c>
      <c r="AK794" s="79">
        <f>SUM(AK795:AK800)</f>
        <v>277</v>
      </c>
      <c r="AL794" s="79">
        <f>SUM(AL795:AL800)</f>
        <v>179</v>
      </c>
      <c r="AM794" s="226">
        <f t="shared" si="428"/>
        <v>4043</v>
      </c>
      <c r="AN794" s="79">
        <f t="shared" ref="AN794:AW794" si="441">SUM(AN795:AN800)</f>
        <v>121</v>
      </c>
      <c r="AO794" s="79">
        <f t="shared" si="441"/>
        <v>546</v>
      </c>
      <c r="AP794" s="79">
        <f t="shared" si="441"/>
        <v>224</v>
      </c>
      <c r="AQ794" s="79">
        <f t="shared" si="441"/>
        <v>61</v>
      </c>
      <c r="AR794" s="79">
        <f t="shared" si="441"/>
        <v>405</v>
      </c>
      <c r="AS794" s="79">
        <f t="shared" si="441"/>
        <v>46</v>
      </c>
      <c r="AT794" s="79">
        <f t="shared" si="441"/>
        <v>622</v>
      </c>
      <c r="AU794" s="79">
        <f t="shared" si="441"/>
        <v>918</v>
      </c>
      <c r="AV794" s="79">
        <f t="shared" si="441"/>
        <v>841</v>
      </c>
      <c r="AW794" s="79">
        <f t="shared" si="441"/>
        <v>259</v>
      </c>
      <c r="AX794" s="226">
        <f t="shared" si="429"/>
        <v>5218</v>
      </c>
      <c r="AY794" s="79">
        <f>SUM(AY795:AY800)</f>
        <v>256</v>
      </c>
      <c r="AZ794" s="79">
        <f>SUM(AZ795:AZ800)</f>
        <v>3280</v>
      </c>
      <c r="BA794" s="79">
        <f>SUM(BA795:BA800)</f>
        <v>524</v>
      </c>
      <c r="BB794" s="79">
        <f>SUM(BB795:BB800)</f>
        <v>784</v>
      </c>
      <c r="BC794" s="79">
        <f>SUM(BC795:BC800)</f>
        <v>374</v>
      </c>
      <c r="BD794" s="226">
        <f t="shared" si="430"/>
        <v>7665</v>
      </c>
      <c r="BE794" s="79">
        <f t="shared" ref="BE794:BL794" si="442">SUM(BE795:BE800)</f>
        <v>2082</v>
      </c>
      <c r="BF794" s="79">
        <f t="shared" si="442"/>
        <v>1037</v>
      </c>
      <c r="BG794" s="79">
        <f t="shared" si="442"/>
        <v>754</v>
      </c>
      <c r="BH794" s="79">
        <f t="shared" si="442"/>
        <v>790</v>
      </c>
      <c r="BI794" s="79">
        <f t="shared" si="442"/>
        <v>673</v>
      </c>
      <c r="BJ794" s="79">
        <f t="shared" si="442"/>
        <v>816</v>
      </c>
      <c r="BK794" s="79">
        <f t="shared" si="442"/>
        <v>821</v>
      </c>
      <c r="BL794" s="79">
        <f t="shared" si="442"/>
        <v>692</v>
      </c>
      <c r="BM794" s="226">
        <f t="shared" si="431"/>
        <v>2216</v>
      </c>
      <c r="BN794" s="79">
        <f>SUM(BN795:BN800)</f>
        <v>629</v>
      </c>
      <c r="BO794" s="79">
        <f>SUM(BO795:BO800)</f>
        <v>237</v>
      </c>
      <c r="BP794" s="79">
        <f>SUM(BP795:BP800)</f>
        <v>485</v>
      </c>
      <c r="BQ794" s="79">
        <f>SUM(BQ795:BQ800)</f>
        <v>95</v>
      </c>
      <c r="BR794" s="79">
        <f>SUM(BR795:BR800)</f>
        <v>770</v>
      </c>
      <c r="BS794" s="226">
        <f t="shared" si="432"/>
        <v>6901</v>
      </c>
      <c r="BT794" s="227">
        <f t="shared" ref="BT794:CE794" si="443">SUM(BT795:BT800)</f>
        <v>218</v>
      </c>
      <c r="BU794" s="79">
        <f t="shared" si="443"/>
        <v>1731</v>
      </c>
      <c r="BV794" s="79">
        <f t="shared" si="443"/>
        <v>137</v>
      </c>
      <c r="BW794" s="79">
        <f t="shared" si="443"/>
        <v>31</v>
      </c>
      <c r="BX794" s="79">
        <f t="shared" si="443"/>
        <v>216</v>
      </c>
      <c r="BY794" s="79">
        <f t="shared" si="443"/>
        <v>2187</v>
      </c>
      <c r="BZ794" s="79">
        <f t="shared" si="443"/>
        <v>465</v>
      </c>
      <c r="CA794" s="79">
        <f t="shared" si="443"/>
        <v>238</v>
      </c>
      <c r="CB794" s="79">
        <f t="shared" si="443"/>
        <v>1046</v>
      </c>
      <c r="CC794" s="79">
        <f t="shared" si="443"/>
        <v>164</v>
      </c>
      <c r="CD794" s="79">
        <f t="shared" si="443"/>
        <v>250</v>
      </c>
      <c r="CE794" s="79">
        <f t="shared" si="443"/>
        <v>218</v>
      </c>
      <c r="CF794" s="226">
        <f t="shared" si="433"/>
        <v>6799</v>
      </c>
      <c r="CG794" s="79">
        <f t="shared" ref="CG794:CS794" si="444">SUM(CG795:CG800)</f>
        <v>409</v>
      </c>
      <c r="CH794" s="79">
        <f t="shared" si="444"/>
        <v>392</v>
      </c>
      <c r="CI794" s="79">
        <f t="shared" si="444"/>
        <v>162</v>
      </c>
      <c r="CJ794" s="79">
        <f t="shared" si="444"/>
        <v>585</v>
      </c>
      <c r="CK794" s="79">
        <f t="shared" si="444"/>
        <v>1413</v>
      </c>
      <c r="CL794" s="79">
        <f t="shared" si="444"/>
        <v>75</v>
      </c>
      <c r="CM794" s="79">
        <f t="shared" si="444"/>
        <v>993</v>
      </c>
      <c r="CN794" s="79">
        <f t="shared" si="444"/>
        <v>94</v>
      </c>
      <c r="CO794" s="79">
        <f t="shared" si="444"/>
        <v>26</v>
      </c>
      <c r="CP794" s="79">
        <f t="shared" si="444"/>
        <v>1360</v>
      </c>
      <c r="CQ794" s="79">
        <f t="shared" si="444"/>
        <v>986</v>
      </c>
      <c r="CR794" s="79">
        <f t="shared" si="444"/>
        <v>218</v>
      </c>
      <c r="CS794" s="79">
        <f t="shared" si="444"/>
        <v>86</v>
      </c>
      <c r="CT794" s="226">
        <f t="shared" si="434"/>
        <v>6656</v>
      </c>
      <c r="CU794" s="79">
        <f>SUM(CU795:CU800)</f>
        <v>1364</v>
      </c>
      <c r="CV794" s="79">
        <f>SUM(CV795:CV800)</f>
        <v>754</v>
      </c>
      <c r="CW794" s="79">
        <f>SUM(CW795:CW800)</f>
        <v>151</v>
      </c>
      <c r="CX794" s="79">
        <f>SUM(CX795:CX800)</f>
        <v>368</v>
      </c>
      <c r="CY794" s="79">
        <f>SUM(CY795:CY800)</f>
        <v>4019</v>
      </c>
      <c r="CZ794" s="226">
        <f t="shared" si="435"/>
        <v>7862</v>
      </c>
      <c r="DA794" s="79">
        <f t="shared" ref="DA794:DF794" si="445">SUM(DA795:DA800)</f>
        <v>359</v>
      </c>
      <c r="DB794" s="79">
        <f t="shared" si="445"/>
        <v>1571</v>
      </c>
      <c r="DC794" s="79">
        <f t="shared" si="445"/>
        <v>1811</v>
      </c>
      <c r="DD794" s="79">
        <f t="shared" si="445"/>
        <v>2122</v>
      </c>
      <c r="DE794" s="79">
        <f t="shared" si="445"/>
        <v>1358</v>
      </c>
      <c r="DF794" s="79">
        <f t="shared" si="445"/>
        <v>641</v>
      </c>
      <c r="DG794" s="226">
        <f t="shared" si="423"/>
        <v>74357</v>
      </c>
      <c r="DH794" s="226">
        <f t="shared" si="436"/>
        <v>528</v>
      </c>
      <c r="DI794" s="79">
        <f>SUM(DI795:DI800)</f>
        <v>234</v>
      </c>
      <c r="DJ794" s="79">
        <f>SUM(DJ795:DJ800)</f>
        <v>252</v>
      </c>
      <c r="DK794" s="79">
        <f>SUM(DK795:DK800)</f>
        <v>42</v>
      </c>
      <c r="DL794" s="228">
        <f t="shared" si="437"/>
        <v>554</v>
      </c>
      <c r="DM794" s="79">
        <f>SUM(DM795:DM800)</f>
        <v>554</v>
      </c>
      <c r="DN794" s="229" t="s">
        <v>413</v>
      </c>
    </row>
    <row r="795" spans="1:118" s="6" customFormat="1" ht="16.5" customHeight="1">
      <c r="A795" s="180" t="s">
        <v>84</v>
      </c>
      <c r="B795" s="226">
        <f t="shared" si="424"/>
        <v>12</v>
      </c>
      <c r="C795" s="79">
        <v>0</v>
      </c>
      <c r="D795" s="79">
        <v>0</v>
      </c>
      <c r="E795" s="79">
        <v>0</v>
      </c>
      <c r="F795" s="79">
        <v>0</v>
      </c>
      <c r="G795" s="79">
        <v>0</v>
      </c>
      <c r="H795" s="79">
        <v>5</v>
      </c>
      <c r="I795" s="79">
        <v>0</v>
      </c>
      <c r="J795" s="79">
        <v>0</v>
      </c>
      <c r="K795" s="79">
        <v>0</v>
      </c>
      <c r="L795" s="79">
        <v>7</v>
      </c>
      <c r="M795" s="79">
        <v>0</v>
      </c>
      <c r="N795" s="79">
        <v>0</v>
      </c>
      <c r="O795" s="226">
        <f t="shared" si="425"/>
        <v>56</v>
      </c>
      <c r="P795" s="79">
        <v>45</v>
      </c>
      <c r="Q795" s="79">
        <v>2</v>
      </c>
      <c r="R795" s="79">
        <v>0</v>
      </c>
      <c r="S795" s="79">
        <v>0</v>
      </c>
      <c r="T795" s="79">
        <v>0</v>
      </c>
      <c r="U795" s="79">
        <v>9</v>
      </c>
      <c r="V795" s="79">
        <v>0</v>
      </c>
      <c r="W795" s="79">
        <v>0</v>
      </c>
      <c r="X795" s="226">
        <f t="shared" si="426"/>
        <v>614</v>
      </c>
      <c r="Y795" s="79">
        <v>57</v>
      </c>
      <c r="Z795" s="79">
        <v>222</v>
      </c>
      <c r="AA795" s="79">
        <v>7</v>
      </c>
      <c r="AB795" s="79">
        <v>328</v>
      </c>
      <c r="AC795" s="226">
        <f t="shared" si="427"/>
        <v>41</v>
      </c>
      <c r="AD795" s="79">
        <v>0</v>
      </c>
      <c r="AE795" s="79">
        <v>0</v>
      </c>
      <c r="AF795" s="79">
        <v>0</v>
      </c>
      <c r="AG795" s="79">
        <v>0</v>
      </c>
      <c r="AH795" s="79">
        <v>41</v>
      </c>
      <c r="AI795" s="79">
        <v>0</v>
      </c>
      <c r="AJ795" s="226">
        <f t="shared" si="417"/>
        <v>0</v>
      </c>
      <c r="AK795" s="79">
        <v>0</v>
      </c>
      <c r="AL795" s="79">
        <v>0</v>
      </c>
      <c r="AM795" s="226">
        <f t="shared" si="428"/>
        <v>8</v>
      </c>
      <c r="AN795" s="79">
        <v>0</v>
      </c>
      <c r="AO795" s="79">
        <v>0</v>
      </c>
      <c r="AP795" s="79">
        <v>0</v>
      </c>
      <c r="AQ795" s="79">
        <v>0</v>
      </c>
      <c r="AR795" s="79">
        <v>0</v>
      </c>
      <c r="AS795" s="79">
        <v>0</v>
      </c>
      <c r="AT795" s="79">
        <v>0</v>
      </c>
      <c r="AU795" s="79">
        <v>8</v>
      </c>
      <c r="AV795" s="79">
        <v>0</v>
      </c>
      <c r="AW795" s="79">
        <v>0</v>
      </c>
      <c r="AX795" s="226">
        <f t="shared" si="429"/>
        <v>67</v>
      </c>
      <c r="AY795" s="79">
        <v>0</v>
      </c>
      <c r="AZ795" s="79">
        <v>67</v>
      </c>
      <c r="BA795" s="79">
        <v>0</v>
      </c>
      <c r="BB795" s="79">
        <v>0</v>
      </c>
      <c r="BC795" s="79">
        <v>0</v>
      </c>
      <c r="BD795" s="226">
        <f t="shared" si="430"/>
        <v>10</v>
      </c>
      <c r="BE795" s="79">
        <v>2</v>
      </c>
      <c r="BF795" s="79">
        <v>0</v>
      </c>
      <c r="BG795" s="79">
        <v>0</v>
      </c>
      <c r="BH795" s="79">
        <v>0</v>
      </c>
      <c r="BI795" s="79">
        <v>8</v>
      </c>
      <c r="BJ795" s="79">
        <v>0</v>
      </c>
      <c r="BK795" s="79">
        <v>0</v>
      </c>
      <c r="BL795" s="79">
        <v>0</v>
      </c>
      <c r="BM795" s="226">
        <f t="shared" si="431"/>
        <v>106</v>
      </c>
      <c r="BN795" s="79">
        <v>19</v>
      </c>
      <c r="BO795" s="79">
        <v>2</v>
      </c>
      <c r="BP795" s="79">
        <v>85</v>
      </c>
      <c r="BQ795" s="79">
        <v>0</v>
      </c>
      <c r="BR795" s="79">
        <v>0</v>
      </c>
      <c r="BS795" s="226">
        <f t="shared" si="432"/>
        <v>1992</v>
      </c>
      <c r="BT795" s="227">
        <v>0</v>
      </c>
      <c r="BU795" s="79">
        <v>1161</v>
      </c>
      <c r="BV795" s="79">
        <v>0</v>
      </c>
      <c r="BW795" s="79">
        <v>0</v>
      </c>
      <c r="BX795" s="79">
        <v>1</v>
      </c>
      <c r="BY795" s="79">
        <v>768</v>
      </c>
      <c r="BZ795" s="79">
        <v>15</v>
      </c>
      <c r="CA795" s="79">
        <v>43</v>
      </c>
      <c r="CB795" s="79">
        <v>4</v>
      </c>
      <c r="CC795" s="79">
        <v>0</v>
      </c>
      <c r="CD795" s="79">
        <v>0</v>
      </c>
      <c r="CE795" s="79">
        <v>0</v>
      </c>
      <c r="CF795" s="226">
        <f t="shared" si="433"/>
        <v>317</v>
      </c>
      <c r="CG795" s="79">
        <v>0</v>
      </c>
      <c r="CH795" s="79">
        <v>0</v>
      </c>
      <c r="CI795" s="79">
        <v>0</v>
      </c>
      <c r="CJ795" s="79">
        <v>15</v>
      </c>
      <c r="CK795" s="79">
        <v>59</v>
      </c>
      <c r="CL795" s="79">
        <v>0</v>
      </c>
      <c r="CM795" s="79">
        <v>100</v>
      </c>
      <c r="CN795" s="79">
        <v>0</v>
      </c>
      <c r="CO795" s="79">
        <v>0</v>
      </c>
      <c r="CP795" s="79">
        <v>0</v>
      </c>
      <c r="CQ795" s="79">
        <v>139</v>
      </c>
      <c r="CR795" s="79">
        <v>1</v>
      </c>
      <c r="CS795" s="79">
        <v>3</v>
      </c>
      <c r="CT795" s="226">
        <f t="shared" si="434"/>
        <v>3726</v>
      </c>
      <c r="CU795" s="79">
        <v>59</v>
      </c>
      <c r="CV795" s="79">
        <v>245</v>
      </c>
      <c r="CW795" s="79">
        <v>13</v>
      </c>
      <c r="CX795" s="79">
        <v>16</v>
      </c>
      <c r="CY795" s="79">
        <v>3393</v>
      </c>
      <c r="CZ795" s="226">
        <f t="shared" si="435"/>
        <v>79</v>
      </c>
      <c r="DA795" s="79">
        <v>0</v>
      </c>
      <c r="DB795" s="79">
        <v>0</v>
      </c>
      <c r="DC795" s="79">
        <v>10</v>
      </c>
      <c r="DD795" s="79">
        <v>7</v>
      </c>
      <c r="DE795" s="79">
        <v>56</v>
      </c>
      <c r="DF795" s="79">
        <v>6</v>
      </c>
      <c r="DG795" s="226">
        <f t="shared" si="423"/>
        <v>7028</v>
      </c>
      <c r="DH795" s="226">
        <f t="shared" si="436"/>
        <v>3</v>
      </c>
      <c r="DI795" s="79">
        <v>3</v>
      </c>
      <c r="DJ795" s="79">
        <v>0</v>
      </c>
      <c r="DK795" s="79">
        <v>0</v>
      </c>
      <c r="DL795" s="228">
        <f t="shared" si="437"/>
        <v>1</v>
      </c>
      <c r="DM795" s="79">
        <v>1</v>
      </c>
      <c r="DN795" s="229" t="s">
        <v>413</v>
      </c>
    </row>
    <row r="796" spans="1:118" s="6" customFormat="1" ht="16.5" customHeight="1">
      <c r="A796" s="180" t="s">
        <v>85</v>
      </c>
      <c r="B796" s="226">
        <f t="shared" si="424"/>
        <v>360</v>
      </c>
      <c r="C796" s="79">
        <v>5</v>
      </c>
      <c r="D796" s="79">
        <v>0</v>
      </c>
      <c r="E796" s="79">
        <v>0</v>
      </c>
      <c r="F796" s="79">
        <v>0</v>
      </c>
      <c r="G796" s="79">
        <v>21</v>
      </c>
      <c r="H796" s="79">
        <v>0</v>
      </c>
      <c r="I796" s="79">
        <v>120</v>
      </c>
      <c r="J796" s="79">
        <v>0</v>
      </c>
      <c r="K796" s="79">
        <v>17</v>
      </c>
      <c r="L796" s="79">
        <v>16</v>
      </c>
      <c r="M796" s="79">
        <v>3</v>
      </c>
      <c r="N796" s="79">
        <v>178</v>
      </c>
      <c r="O796" s="226">
        <f t="shared" si="425"/>
        <v>245</v>
      </c>
      <c r="P796" s="79">
        <v>91</v>
      </c>
      <c r="Q796" s="79">
        <v>0</v>
      </c>
      <c r="R796" s="79">
        <v>0</v>
      </c>
      <c r="S796" s="79">
        <v>154</v>
      </c>
      <c r="T796" s="79">
        <v>0</v>
      </c>
      <c r="U796" s="79">
        <v>0</v>
      </c>
      <c r="V796" s="79">
        <v>0</v>
      </c>
      <c r="W796" s="79">
        <v>0</v>
      </c>
      <c r="X796" s="226">
        <f t="shared" si="426"/>
        <v>10</v>
      </c>
      <c r="Y796" s="79">
        <v>2</v>
      </c>
      <c r="Z796" s="79">
        <v>0</v>
      </c>
      <c r="AA796" s="79">
        <v>3</v>
      </c>
      <c r="AB796" s="79">
        <v>5</v>
      </c>
      <c r="AC796" s="226">
        <f t="shared" si="427"/>
        <v>303</v>
      </c>
      <c r="AD796" s="79">
        <v>0</v>
      </c>
      <c r="AE796" s="79">
        <v>2</v>
      </c>
      <c r="AF796" s="79">
        <v>0</v>
      </c>
      <c r="AG796" s="79">
        <v>200</v>
      </c>
      <c r="AH796" s="79">
        <v>0</v>
      </c>
      <c r="AI796" s="79">
        <v>101</v>
      </c>
      <c r="AJ796" s="226">
        <f t="shared" si="417"/>
        <v>0</v>
      </c>
      <c r="AK796" s="79">
        <v>0</v>
      </c>
      <c r="AL796" s="79">
        <v>0</v>
      </c>
      <c r="AM796" s="226">
        <f t="shared" si="428"/>
        <v>459</v>
      </c>
      <c r="AN796" s="79">
        <v>0</v>
      </c>
      <c r="AO796" s="79">
        <v>307</v>
      </c>
      <c r="AP796" s="79">
        <v>7</v>
      </c>
      <c r="AQ796" s="79">
        <v>0</v>
      </c>
      <c r="AR796" s="79">
        <v>116</v>
      </c>
      <c r="AS796" s="79">
        <v>0</v>
      </c>
      <c r="AT796" s="79">
        <v>0</v>
      </c>
      <c r="AU796" s="79">
        <v>0</v>
      </c>
      <c r="AV796" s="79">
        <v>2</v>
      </c>
      <c r="AW796" s="79">
        <v>27</v>
      </c>
      <c r="AX796" s="226">
        <f t="shared" si="429"/>
        <v>31</v>
      </c>
      <c r="AY796" s="79">
        <v>28</v>
      </c>
      <c r="AZ796" s="79">
        <v>3</v>
      </c>
      <c r="BA796" s="79">
        <v>0</v>
      </c>
      <c r="BB796" s="79">
        <v>0</v>
      </c>
      <c r="BC796" s="79">
        <v>0</v>
      </c>
      <c r="BD796" s="226">
        <f t="shared" si="430"/>
        <v>13</v>
      </c>
      <c r="BE796" s="79">
        <v>1</v>
      </c>
      <c r="BF796" s="79">
        <v>0</v>
      </c>
      <c r="BG796" s="79">
        <v>2</v>
      </c>
      <c r="BH796" s="79">
        <v>0</v>
      </c>
      <c r="BI796" s="79">
        <v>3</v>
      </c>
      <c r="BJ796" s="79">
        <v>7</v>
      </c>
      <c r="BK796" s="79">
        <v>0</v>
      </c>
      <c r="BL796" s="79">
        <v>0</v>
      </c>
      <c r="BM796" s="226">
        <f t="shared" si="431"/>
        <v>34</v>
      </c>
      <c r="BN796" s="79">
        <v>0</v>
      </c>
      <c r="BO796" s="79">
        <v>0</v>
      </c>
      <c r="BP796" s="79">
        <v>34</v>
      </c>
      <c r="BQ796" s="79">
        <v>0</v>
      </c>
      <c r="BR796" s="79">
        <v>0</v>
      </c>
      <c r="BS796" s="226">
        <f t="shared" si="432"/>
        <v>21</v>
      </c>
      <c r="BT796" s="227">
        <v>0</v>
      </c>
      <c r="BU796" s="79">
        <v>17</v>
      </c>
      <c r="BV796" s="79">
        <v>0</v>
      </c>
      <c r="BW796" s="79">
        <v>0</v>
      </c>
      <c r="BX796" s="79">
        <v>0</v>
      </c>
      <c r="BY796" s="79">
        <v>4</v>
      </c>
      <c r="BZ796" s="79">
        <v>0</v>
      </c>
      <c r="CA796" s="79">
        <v>0</v>
      </c>
      <c r="CB796" s="79">
        <v>0</v>
      </c>
      <c r="CC796" s="79">
        <v>0</v>
      </c>
      <c r="CD796" s="79">
        <v>0</v>
      </c>
      <c r="CE796" s="79">
        <v>0</v>
      </c>
      <c r="CF796" s="226">
        <f t="shared" si="433"/>
        <v>21</v>
      </c>
      <c r="CG796" s="79">
        <v>0</v>
      </c>
      <c r="CH796" s="79">
        <v>3</v>
      </c>
      <c r="CI796" s="79">
        <v>0</v>
      </c>
      <c r="CJ796" s="79">
        <v>0</v>
      </c>
      <c r="CK796" s="79">
        <v>11</v>
      </c>
      <c r="CL796" s="79">
        <v>0</v>
      </c>
      <c r="CM796" s="79">
        <v>5</v>
      </c>
      <c r="CN796" s="79">
        <v>0</v>
      </c>
      <c r="CO796" s="79">
        <v>0</v>
      </c>
      <c r="CP796" s="79">
        <v>0</v>
      </c>
      <c r="CQ796" s="79">
        <v>2</v>
      </c>
      <c r="CR796" s="79">
        <v>0</v>
      </c>
      <c r="CS796" s="79">
        <v>0</v>
      </c>
      <c r="CT796" s="226">
        <f t="shared" si="434"/>
        <v>345</v>
      </c>
      <c r="CU796" s="79">
        <v>286</v>
      </c>
      <c r="CV796" s="79">
        <v>0</v>
      </c>
      <c r="CW796" s="79">
        <v>0</v>
      </c>
      <c r="CX796" s="79">
        <v>0</v>
      </c>
      <c r="CY796" s="79">
        <v>59</v>
      </c>
      <c r="CZ796" s="226">
        <f t="shared" si="435"/>
        <v>3</v>
      </c>
      <c r="DA796" s="79">
        <v>0</v>
      </c>
      <c r="DB796" s="79">
        <v>0</v>
      </c>
      <c r="DC796" s="79">
        <v>0</v>
      </c>
      <c r="DD796" s="79">
        <v>2</v>
      </c>
      <c r="DE796" s="79">
        <v>1</v>
      </c>
      <c r="DF796" s="79">
        <v>0</v>
      </c>
      <c r="DG796" s="226">
        <f t="shared" si="423"/>
        <v>1845</v>
      </c>
      <c r="DH796" s="226">
        <f t="shared" si="436"/>
        <v>0</v>
      </c>
      <c r="DI796" s="79">
        <v>0</v>
      </c>
      <c r="DJ796" s="79">
        <v>0</v>
      </c>
      <c r="DK796" s="79">
        <v>0</v>
      </c>
      <c r="DL796" s="228">
        <f t="shared" si="437"/>
        <v>4</v>
      </c>
      <c r="DM796" s="79">
        <v>4</v>
      </c>
      <c r="DN796" s="229" t="s">
        <v>413</v>
      </c>
    </row>
    <row r="797" spans="1:118" s="6" customFormat="1" ht="16.5" customHeight="1">
      <c r="A797" s="180" t="s">
        <v>241</v>
      </c>
      <c r="B797" s="226">
        <f t="shared" si="424"/>
        <v>2026</v>
      </c>
      <c r="C797" s="79">
        <v>50</v>
      </c>
      <c r="D797" s="79">
        <v>0</v>
      </c>
      <c r="E797" s="79">
        <v>1</v>
      </c>
      <c r="F797" s="79">
        <v>0</v>
      </c>
      <c r="G797" s="79">
        <v>13</v>
      </c>
      <c r="H797" s="79">
        <v>472</v>
      </c>
      <c r="I797" s="79">
        <v>129</v>
      </c>
      <c r="J797" s="79">
        <v>7</v>
      </c>
      <c r="K797" s="79">
        <v>24</v>
      </c>
      <c r="L797" s="79">
        <v>243</v>
      </c>
      <c r="M797" s="79">
        <v>68</v>
      </c>
      <c r="N797" s="79">
        <v>1019</v>
      </c>
      <c r="O797" s="226">
        <f t="shared" si="425"/>
        <v>282</v>
      </c>
      <c r="P797" s="79">
        <v>4</v>
      </c>
      <c r="Q797" s="79">
        <v>9</v>
      </c>
      <c r="R797" s="79">
        <v>7</v>
      </c>
      <c r="S797" s="79">
        <v>111</v>
      </c>
      <c r="T797" s="79">
        <v>0</v>
      </c>
      <c r="U797" s="79">
        <v>2</v>
      </c>
      <c r="V797" s="79">
        <v>7</v>
      </c>
      <c r="W797" s="79">
        <v>142</v>
      </c>
      <c r="X797" s="226">
        <f t="shared" si="426"/>
        <v>244</v>
      </c>
      <c r="Y797" s="79">
        <v>0</v>
      </c>
      <c r="Z797" s="79">
        <v>6</v>
      </c>
      <c r="AA797" s="79">
        <v>27</v>
      </c>
      <c r="AB797" s="79">
        <v>211</v>
      </c>
      <c r="AC797" s="226">
        <f t="shared" si="427"/>
        <v>345</v>
      </c>
      <c r="AD797" s="79">
        <v>0</v>
      </c>
      <c r="AE797" s="79">
        <v>0</v>
      </c>
      <c r="AF797" s="79">
        <v>0</v>
      </c>
      <c r="AG797" s="79">
        <v>193</v>
      </c>
      <c r="AH797" s="79">
        <v>144</v>
      </c>
      <c r="AI797" s="79">
        <v>8</v>
      </c>
      <c r="AJ797" s="226">
        <f t="shared" si="417"/>
        <v>7</v>
      </c>
      <c r="AK797" s="79">
        <v>7</v>
      </c>
      <c r="AL797" s="79">
        <v>0</v>
      </c>
      <c r="AM797" s="226">
        <f t="shared" si="428"/>
        <v>351</v>
      </c>
      <c r="AN797" s="79">
        <v>0</v>
      </c>
      <c r="AO797" s="79">
        <v>69</v>
      </c>
      <c r="AP797" s="79">
        <v>0</v>
      </c>
      <c r="AQ797" s="79">
        <v>0</v>
      </c>
      <c r="AR797" s="79">
        <v>0</v>
      </c>
      <c r="AS797" s="79">
        <v>0</v>
      </c>
      <c r="AT797" s="79">
        <v>3</v>
      </c>
      <c r="AU797" s="79">
        <v>42</v>
      </c>
      <c r="AV797" s="79">
        <v>237</v>
      </c>
      <c r="AW797" s="79">
        <v>0</v>
      </c>
      <c r="AX797" s="226">
        <f t="shared" si="429"/>
        <v>403</v>
      </c>
      <c r="AY797" s="79">
        <v>0</v>
      </c>
      <c r="AZ797" s="79">
        <v>251</v>
      </c>
      <c r="BA797" s="79">
        <v>134</v>
      </c>
      <c r="BB797" s="79">
        <v>3</v>
      </c>
      <c r="BC797" s="79">
        <v>15</v>
      </c>
      <c r="BD797" s="226">
        <f t="shared" si="430"/>
        <v>133</v>
      </c>
      <c r="BE797" s="79">
        <v>12</v>
      </c>
      <c r="BF797" s="79">
        <v>71</v>
      </c>
      <c r="BG797" s="79">
        <v>7</v>
      </c>
      <c r="BH797" s="79">
        <v>6</v>
      </c>
      <c r="BI797" s="79">
        <v>2</v>
      </c>
      <c r="BJ797" s="79">
        <v>21</v>
      </c>
      <c r="BK797" s="79">
        <v>2</v>
      </c>
      <c r="BL797" s="79">
        <v>12</v>
      </c>
      <c r="BM797" s="226">
        <f t="shared" si="431"/>
        <v>191</v>
      </c>
      <c r="BN797" s="79">
        <v>64</v>
      </c>
      <c r="BO797" s="79">
        <v>16</v>
      </c>
      <c r="BP797" s="79">
        <v>41</v>
      </c>
      <c r="BQ797" s="79">
        <v>3</v>
      </c>
      <c r="BR797" s="79">
        <v>67</v>
      </c>
      <c r="BS797" s="226">
        <f t="shared" si="432"/>
        <v>228</v>
      </c>
      <c r="BT797" s="227">
        <v>18</v>
      </c>
      <c r="BU797" s="79">
        <v>15</v>
      </c>
      <c r="BV797" s="79">
        <v>2</v>
      </c>
      <c r="BW797" s="79">
        <v>0</v>
      </c>
      <c r="BX797" s="79">
        <v>1</v>
      </c>
      <c r="BY797" s="79">
        <v>6</v>
      </c>
      <c r="BZ797" s="79">
        <v>105</v>
      </c>
      <c r="CA797" s="79">
        <v>7</v>
      </c>
      <c r="CB797" s="79">
        <v>43</v>
      </c>
      <c r="CC797" s="79">
        <v>12</v>
      </c>
      <c r="CD797" s="79">
        <v>18</v>
      </c>
      <c r="CE797" s="79">
        <v>1</v>
      </c>
      <c r="CF797" s="226">
        <f t="shared" si="433"/>
        <v>97</v>
      </c>
      <c r="CG797" s="79">
        <v>0</v>
      </c>
      <c r="CH797" s="79">
        <v>8</v>
      </c>
      <c r="CI797" s="79">
        <v>0</v>
      </c>
      <c r="CJ797" s="79">
        <v>34</v>
      </c>
      <c r="CK797" s="79">
        <v>16</v>
      </c>
      <c r="CL797" s="79">
        <v>11</v>
      </c>
      <c r="CM797" s="79">
        <v>5</v>
      </c>
      <c r="CN797" s="79">
        <v>17</v>
      </c>
      <c r="CO797" s="79">
        <v>0</v>
      </c>
      <c r="CP797" s="79">
        <v>0</v>
      </c>
      <c r="CQ797" s="79">
        <v>5</v>
      </c>
      <c r="CR797" s="79">
        <v>1</v>
      </c>
      <c r="CS797" s="79">
        <v>0</v>
      </c>
      <c r="CT797" s="226">
        <f t="shared" si="434"/>
        <v>122</v>
      </c>
      <c r="CU797" s="79">
        <v>7</v>
      </c>
      <c r="CV797" s="79">
        <v>76</v>
      </c>
      <c r="CW797" s="79">
        <v>0</v>
      </c>
      <c r="CX797" s="79">
        <v>5</v>
      </c>
      <c r="CY797" s="79">
        <v>34</v>
      </c>
      <c r="CZ797" s="226">
        <f t="shared" si="435"/>
        <v>253</v>
      </c>
      <c r="DA797" s="79">
        <v>2</v>
      </c>
      <c r="DB797" s="79">
        <v>1</v>
      </c>
      <c r="DC797" s="79">
        <v>79</v>
      </c>
      <c r="DD797" s="79">
        <v>120</v>
      </c>
      <c r="DE797" s="79">
        <v>26</v>
      </c>
      <c r="DF797" s="79">
        <v>25</v>
      </c>
      <c r="DG797" s="226">
        <f t="shared" si="423"/>
        <v>4682</v>
      </c>
      <c r="DH797" s="226">
        <f t="shared" si="436"/>
        <v>0</v>
      </c>
      <c r="DI797" s="79">
        <v>0</v>
      </c>
      <c r="DJ797" s="79">
        <v>0</v>
      </c>
      <c r="DK797" s="79">
        <v>0</v>
      </c>
      <c r="DL797" s="228">
        <f t="shared" si="437"/>
        <v>13</v>
      </c>
      <c r="DM797" s="79">
        <v>13</v>
      </c>
      <c r="DN797" s="229" t="s">
        <v>413</v>
      </c>
    </row>
    <row r="798" spans="1:118" s="6" customFormat="1" ht="16.5" customHeight="1">
      <c r="A798" s="180" t="s">
        <v>242</v>
      </c>
      <c r="B798" s="226">
        <f t="shared" si="424"/>
        <v>9335</v>
      </c>
      <c r="C798" s="79">
        <v>265</v>
      </c>
      <c r="D798" s="79">
        <v>145</v>
      </c>
      <c r="E798" s="79">
        <v>114</v>
      </c>
      <c r="F798" s="79">
        <v>124</v>
      </c>
      <c r="G798" s="79">
        <v>379</v>
      </c>
      <c r="H798" s="79">
        <v>1390</v>
      </c>
      <c r="I798" s="79">
        <v>397</v>
      </c>
      <c r="J798" s="79">
        <v>99</v>
      </c>
      <c r="K798" s="79">
        <v>463</v>
      </c>
      <c r="L798" s="79">
        <v>1401</v>
      </c>
      <c r="M798" s="79">
        <v>2402</v>
      </c>
      <c r="N798" s="79">
        <v>2156</v>
      </c>
      <c r="O798" s="226">
        <f t="shared" si="425"/>
        <v>1490</v>
      </c>
      <c r="P798" s="79">
        <v>290</v>
      </c>
      <c r="Q798" s="79">
        <v>314</v>
      </c>
      <c r="R798" s="79">
        <v>156</v>
      </c>
      <c r="S798" s="79">
        <v>83</v>
      </c>
      <c r="T798" s="79">
        <v>70</v>
      </c>
      <c r="U798" s="79">
        <v>320</v>
      </c>
      <c r="V798" s="79">
        <v>185</v>
      </c>
      <c r="W798" s="79">
        <v>72</v>
      </c>
      <c r="X798" s="226">
        <f t="shared" si="426"/>
        <v>2496</v>
      </c>
      <c r="Y798" s="79">
        <v>382</v>
      </c>
      <c r="Z798" s="79">
        <v>768</v>
      </c>
      <c r="AA798" s="79">
        <v>628</v>
      </c>
      <c r="AB798" s="79">
        <v>718</v>
      </c>
      <c r="AC798" s="226">
        <f t="shared" si="427"/>
        <v>1228</v>
      </c>
      <c r="AD798" s="79">
        <v>131</v>
      </c>
      <c r="AE798" s="79">
        <v>215</v>
      </c>
      <c r="AF798" s="79">
        <v>80</v>
      </c>
      <c r="AG798" s="79">
        <v>318</v>
      </c>
      <c r="AH798" s="79">
        <v>137</v>
      </c>
      <c r="AI798" s="79">
        <v>347</v>
      </c>
      <c r="AJ798" s="226">
        <f t="shared" si="417"/>
        <v>353</v>
      </c>
      <c r="AK798" s="79">
        <v>197</v>
      </c>
      <c r="AL798" s="79">
        <v>156</v>
      </c>
      <c r="AM798" s="226">
        <f t="shared" si="428"/>
        <v>2983</v>
      </c>
      <c r="AN798" s="79">
        <v>121</v>
      </c>
      <c r="AO798" s="79">
        <v>170</v>
      </c>
      <c r="AP798" s="79">
        <v>217</v>
      </c>
      <c r="AQ798" s="79">
        <v>61</v>
      </c>
      <c r="AR798" s="79">
        <v>284</v>
      </c>
      <c r="AS798" s="79">
        <v>46</v>
      </c>
      <c r="AT798" s="79">
        <v>569</v>
      </c>
      <c r="AU798" s="79">
        <v>794</v>
      </c>
      <c r="AV798" s="79">
        <v>554</v>
      </c>
      <c r="AW798" s="79">
        <v>167</v>
      </c>
      <c r="AX798" s="226">
        <f t="shared" si="429"/>
        <v>4680</v>
      </c>
      <c r="AY798" s="79">
        <v>228</v>
      </c>
      <c r="AZ798" s="79">
        <v>2940</v>
      </c>
      <c r="BA798" s="79">
        <v>389</v>
      </c>
      <c r="BB798" s="79">
        <v>768</v>
      </c>
      <c r="BC798" s="79">
        <v>355</v>
      </c>
      <c r="BD798" s="226">
        <f t="shared" si="430"/>
        <v>7052</v>
      </c>
      <c r="BE798" s="79">
        <v>1991</v>
      </c>
      <c r="BF798" s="79">
        <v>952</v>
      </c>
      <c r="BG798" s="79">
        <v>687</v>
      </c>
      <c r="BH798" s="79">
        <v>782</v>
      </c>
      <c r="BI798" s="79">
        <v>644</v>
      </c>
      <c r="BJ798" s="79">
        <v>788</v>
      </c>
      <c r="BK798" s="79">
        <v>532</v>
      </c>
      <c r="BL798" s="79">
        <v>676</v>
      </c>
      <c r="BM798" s="226">
        <f t="shared" si="431"/>
        <v>1849</v>
      </c>
      <c r="BN798" s="79">
        <v>536</v>
      </c>
      <c r="BO798" s="79">
        <v>217</v>
      </c>
      <c r="BP798" s="79">
        <v>314</v>
      </c>
      <c r="BQ798" s="79">
        <v>92</v>
      </c>
      <c r="BR798" s="79">
        <v>690</v>
      </c>
      <c r="BS798" s="226">
        <f t="shared" si="432"/>
        <v>4271</v>
      </c>
      <c r="BT798" s="227">
        <v>188</v>
      </c>
      <c r="BU798" s="79">
        <v>493</v>
      </c>
      <c r="BV798" s="79">
        <v>135</v>
      </c>
      <c r="BW798" s="79">
        <v>31</v>
      </c>
      <c r="BX798" s="79">
        <v>207</v>
      </c>
      <c r="BY798" s="79">
        <v>1323</v>
      </c>
      <c r="BZ798" s="79">
        <v>341</v>
      </c>
      <c r="CA798" s="79">
        <v>175</v>
      </c>
      <c r="CB798" s="79">
        <v>778</v>
      </c>
      <c r="CC798" s="79">
        <v>152</v>
      </c>
      <c r="CD798" s="79">
        <v>231</v>
      </c>
      <c r="CE798" s="79">
        <v>217</v>
      </c>
      <c r="CF798" s="226">
        <f t="shared" si="433"/>
        <v>4368</v>
      </c>
      <c r="CG798" s="79">
        <v>157</v>
      </c>
      <c r="CH798" s="79">
        <v>297</v>
      </c>
      <c r="CI798" s="79">
        <v>152</v>
      </c>
      <c r="CJ798" s="79">
        <v>506</v>
      </c>
      <c r="CK798" s="79">
        <v>1190</v>
      </c>
      <c r="CL798" s="79">
        <v>64</v>
      </c>
      <c r="CM798" s="79">
        <v>790</v>
      </c>
      <c r="CN798" s="79">
        <v>68</v>
      </c>
      <c r="CO798" s="79">
        <v>25</v>
      </c>
      <c r="CP798" s="79">
        <v>323</v>
      </c>
      <c r="CQ798" s="79">
        <v>501</v>
      </c>
      <c r="CR798" s="79">
        <v>214</v>
      </c>
      <c r="CS798" s="79">
        <v>81</v>
      </c>
      <c r="CT798" s="226">
        <f t="shared" si="434"/>
        <v>2397</v>
      </c>
      <c r="CU798" s="79">
        <v>980</v>
      </c>
      <c r="CV798" s="79">
        <v>414</v>
      </c>
      <c r="CW798" s="79">
        <v>138</v>
      </c>
      <c r="CX798" s="79">
        <v>343</v>
      </c>
      <c r="CY798" s="79">
        <v>522</v>
      </c>
      <c r="CZ798" s="226">
        <f t="shared" si="435"/>
        <v>5812</v>
      </c>
      <c r="DA798" s="79">
        <v>191</v>
      </c>
      <c r="DB798" s="79">
        <v>558</v>
      </c>
      <c r="DC798" s="79">
        <v>1327</v>
      </c>
      <c r="DD798" s="79">
        <v>1951</v>
      </c>
      <c r="DE798" s="79">
        <v>1183</v>
      </c>
      <c r="DF798" s="79">
        <v>602</v>
      </c>
      <c r="DG798" s="226">
        <f t="shared" si="423"/>
        <v>48314</v>
      </c>
      <c r="DH798" s="226">
        <f t="shared" si="436"/>
        <v>443</v>
      </c>
      <c r="DI798" s="79">
        <v>204</v>
      </c>
      <c r="DJ798" s="79">
        <v>203</v>
      </c>
      <c r="DK798" s="79">
        <v>36</v>
      </c>
      <c r="DL798" s="228">
        <f t="shared" si="437"/>
        <v>525</v>
      </c>
      <c r="DM798" s="79">
        <v>525</v>
      </c>
      <c r="DN798" s="229" t="s">
        <v>413</v>
      </c>
    </row>
    <row r="799" spans="1:118" s="6" customFormat="1" ht="16.5" customHeight="1">
      <c r="A799" s="180" t="s">
        <v>270</v>
      </c>
      <c r="B799" s="226">
        <f t="shared" si="424"/>
        <v>6560</v>
      </c>
      <c r="C799" s="79">
        <v>54</v>
      </c>
      <c r="D799" s="79">
        <v>0</v>
      </c>
      <c r="E799" s="79">
        <v>0</v>
      </c>
      <c r="F799" s="79">
        <v>78</v>
      </c>
      <c r="G799" s="79">
        <v>0</v>
      </c>
      <c r="H799" s="79">
        <v>840</v>
      </c>
      <c r="I799" s="79">
        <v>11</v>
      </c>
      <c r="J799" s="79">
        <v>11</v>
      </c>
      <c r="K799" s="79">
        <v>121</v>
      </c>
      <c r="L799" s="79">
        <v>0</v>
      </c>
      <c r="M799" s="79">
        <v>3384</v>
      </c>
      <c r="N799" s="79">
        <v>2061</v>
      </c>
      <c r="O799" s="226">
        <f t="shared" si="425"/>
        <v>117</v>
      </c>
      <c r="P799" s="79">
        <v>0</v>
      </c>
      <c r="Q799" s="79">
        <v>53</v>
      </c>
      <c r="R799" s="79">
        <v>64</v>
      </c>
      <c r="S799" s="79">
        <v>0</v>
      </c>
      <c r="T799" s="79">
        <v>0</v>
      </c>
      <c r="U799" s="79">
        <v>0</v>
      </c>
      <c r="V799" s="79">
        <v>0</v>
      </c>
      <c r="W799" s="79">
        <v>0</v>
      </c>
      <c r="X799" s="226">
        <f t="shared" si="426"/>
        <v>0</v>
      </c>
      <c r="Y799" s="79">
        <v>0</v>
      </c>
      <c r="Z799" s="79">
        <v>0</v>
      </c>
      <c r="AA799" s="79">
        <v>0</v>
      </c>
      <c r="AB799" s="79">
        <v>0</v>
      </c>
      <c r="AC799" s="226">
        <f t="shared" si="427"/>
        <v>0</v>
      </c>
      <c r="AD799" s="79">
        <v>0</v>
      </c>
      <c r="AE799" s="79">
        <v>0</v>
      </c>
      <c r="AF799" s="79">
        <v>0</v>
      </c>
      <c r="AG799" s="79">
        <v>0</v>
      </c>
      <c r="AH799" s="79">
        <v>0</v>
      </c>
      <c r="AI799" s="79">
        <v>0</v>
      </c>
      <c r="AJ799" s="226">
        <f t="shared" si="417"/>
        <v>1</v>
      </c>
      <c r="AK799" s="79">
        <v>1</v>
      </c>
      <c r="AL799" s="79">
        <v>0</v>
      </c>
      <c r="AM799" s="226">
        <f t="shared" si="428"/>
        <v>105</v>
      </c>
      <c r="AN799" s="79">
        <v>0</v>
      </c>
      <c r="AO799" s="79">
        <v>0</v>
      </c>
      <c r="AP799" s="79">
        <v>0</v>
      </c>
      <c r="AQ799" s="79">
        <v>0</v>
      </c>
      <c r="AR799" s="79">
        <v>0</v>
      </c>
      <c r="AS799" s="79">
        <v>0</v>
      </c>
      <c r="AT799" s="79">
        <v>0</v>
      </c>
      <c r="AU799" s="79">
        <v>7</v>
      </c>
      <c r="AV799" s="79">
        <v>43</v>
      </c>
      <c r="AW799" s="79">
        <v>55</v>
      </c>
      <c r="AX799" s="226">
        <f t="shared" si="429"/>
        <v>0</v>
      </c>
      <c r="AY799" s="79">
        <v>0</v>
      </c>
      <c r="AZ799" s="79">
        <v>0</v>
      </c>
      <c r="BA799" s="79">
        <v>0</v>
      </c>
      <c r="BB799" s="79">
        <v>0</v>
      </c>
      <c r="BC799" s="79">
        <v>0</v>
      </c>
      <c r="BD799" s="226">
        <f t="shared" si="430"/>
        <v>0</v>
      </c>
      <c r="BE799" s="79">
        <v>0</v>
      </c>
      <c r="BF799" s="79">
        <v>0</v>
      </c>
      <c r="BG799" s="79">
        <v>0</v>
      </c>
      <c r="BH799" s="79">
        <v>0</v>
      </c>
      <c r="BI799" s="79">
        <v>0</v>
      </c>
      <c r="BJ799" s="79">
        <v>0</v>
      </c>
      <c r="BK799" s="79">
        <v>0</v>
      </c>
      <c r="BL799" s="79">
        <v>0</v>
      </c>
      <c r="BM799" s="226">
        <f t="shared" si="431"/>
        <v>0</v>
      </c>
      <c r="BN799" s="79">
        <v>0</v>
      </c>
      <c r="BO799" s="79">
        <v>0</v>
      </c>
      <c r="BP799" s="79">
        <v>0</v>
      </c>
      <c r="BQ799" s="79">
        <v>0</v>
      </c>
      <c r="BR799" s="79">
        <v>0</v>
      </c>
      <c r="BS799" s="226">
        <f t="shared" si="432"/>
        <v>198</v>
      </c>
      <c r="BT799" s="227">
        <v>0</v>
      </c>
      <c r="BU799" s="79">
        <v>0</v>
      </c>
      <c r="BV799" s="79">
        <v>0</v>
      </c>
      <c r="BW799" s="79">
        <v>0</v>
      </c>
      <c r="BX799" s="79">
        <v>0</v>
      </c>
      <c r="BY799" s="79">
        <v>0</v>
      </c>
      <c r="BZ799" s="79">
        <v>0</v>
      </c>
      <c r="CA799" s="79">
        <v>0</v>
      </c>
      <c r="CB799" s="79">
        <v>198</v>
      </c>
      <c r="CC799" s="79">
        <v>0</v>
      </c>
      <c r="CD799" s="79">
        <v>0</v>
      </c>
      <c r="CE799" s="79">
        <v>0</v>
      </c>
      <c r="CF799" s="226">
        <f t="shared" si="433"/>
        <v>1610</v>
      </c>
      <c r="CG799" s="79">
        <v>226</v>
      </c>
      <c r="CH799" s="79">
        <v>3</v>
      </c>
      <c r="CI799" s="79">
        <v>0</v>
      </c>
      <c r="CJ799" s="79">
        <v>0</v>
      </c>
      <c r="CK799" s="79">
        <v>112</v>
      </c>
      <c r="CL799" s="79">
        <v>0</v>
      </c>
      <c r="CM799" s="79">
        <v>0</v>
      </c>
      <c r="CN799" s="79">
        <v>2</v>
      </c>
      <c r="CO799" s="79">
        <v>0</v>
      </c>
      <c r="CP799" s="79">
        <v>947</v>
      </c>
      <c r="CQ799" s="79">
        <v>320</v>
      </c>
      <c r="CR799" s="79">
        <v>0</v>
      </c>
      <c r="CS799" s="79">
        <v>0</v>
      </c>
      <c r="CT799" s="226">
        <f t="shared" si="434"/>
        <v>0</v>
      </c>
      <c r="CU799" s="79">
        <v>0</v>
      </c>
      <c r="CV799" s="79">
        <v>0</v>
      </c>
      <c r="CW799" s="79">
        <v>0</v>
      </c>
      <c r="CX799" s="79">
        <v>0</v>
      </c>
      <c r="CY799" s="79">
        <v>0</v>
      </c>
      <c r="CZ799" s="226">
        <f t="shared" si="435"/>
        <v>1387</v>
      </c>
      <c r="DA799" s="79">
        <v>157</v>
      </c>
      <c r="DB799" s="79">
        <v>927</v>
      </c>
      <c r="DC799" s="79">
        <v>299</v>
      </c>
      <c r="DD799" s="79">
        <v>0</v>
      </c>
      <c r="DE799" s="79">
        <v>0</v>
      </c>
      <c r="DF799" s="79">
        <v>4</v>
      </c>
      <c r="DG799" s="226">
        <f t="shared" si="423"/>
        <v>9978</v>
      </c>
      <c r="DH799" s="226">
        <f t="shared" si="436"/>
        <v>0</v>
      </c>
      <c r="DI799" s="79">
        <v>0</v>
      </c>
      <c r="DJ799" s="79">
        <v>0</v>
      </c>
      <c r="DK799" s="79">
        <v>0</v>
      </c>
      <c r="DL799" s="228">
        <f t="shared" si="437"/>
        <v>0</v>
      </c>
      <c r="DM799" s="79">
        <v>0</v>
      </c>
      <c r="DN799" s="229" t="s">
        <v>413</v>
      </c>
    </row>
    <row r="800" spans="1:118" s="6" customFormat="1" ht="16.5" customHeight="1">
      <c r="A800" s="181" t="s">
        <v>243</v>
      </c>
      <c r="B800" s="230">
        <f t="shared" si="424"/>
        <v>499</v>
      </c>
      <c r="C800" s="231">
        <v>5</v>
      </c>
      <c r="D800" s="231">
        <v>4</v>
      </c>
      <c r="E800" s="231">
        <v>3</v>
      </c>
      <c r="F800" s="231">
        <v>9</v>
      </c>
      <c r="G800" s="231">
        <v>16</v>
      </c>
      <c r="H800" s="231">
        <v>46</v>
      </c>
      <c r="I800" s="231">
        <v>0</v>
      </c>
      <c r="J800" s="231">
        <v>2</v>
      </c>
      <c r="K800" s="231">
        <v>11</v>
      </c>
      <c r="L800" s="231">
        <v>74</v>
      </c>
      <c r="M800" s="231">
        <v>161</v>
      </c>
      <c r="N800" s="231">
        <v>168</v>
      </c>
      <c r="O800" s="230">
        <f t="shared" si="425"/>
        <v>153</v>
      </c>
      <c r="P800" s="231">
        <v>34</v>
      </c>
      <c r="Q800" s="231">
        <v>2</v>
      </c>
      <c r="R800" s="231">
        <v>10</v>
      </c>
      <c r="S800" s="231">
        <v>34</v>
      </c>
      <c r="T800" s="231">
        <v>19</v>
      </c>
      <c r="U800" s="231">
        <v>18</v>
      </c>
      <c r="V800" s="231">
        <v>36</v>
      </c>
      <c r="W800" s="231">
        <v>0</v>
      </c>
      <c r="X800" s="230">
        <f t="shared" si="426"/>
        <v>114</v>
      </c>
      <c r="Y800" s="231">
        <v>3</v>
      </c>
      <c r="Z800" s="231">
        <v>12</v>
      </c>
      <c r="AA800" s="231">
        <v>29</v>
      </c>
      <c r="AB800" s="231">
        <v>70</v>
      </c>
      <c r="AC800" s="230">
        <f t="shared" si="427"/>
        <v>11</v>
      </c>
      <c r="AD800" s="231">
        <v>0</v>
      </c>
      <c r="AE800" s="231">
        <v>0</v>
      </c>
      <c r="AF800" s="231">
        <v>0</v>
      </c>
      <c r="AG800" s="231">
        <v>2</v>
      </c>
      <c r="AH800" s="231">
        <v>5</v>
      </c>
      <c r="AI800" s="231">
        <v>4</v>
      </c>
      <c r="AJ800" s="226">
        <f t="shared" si="417"/>
        <v>95</v>
      </c>
      <c r="AK800" s="231">
        <v>72</v>
      </c>
      <c r="AL800" s="231">
        <v>23</v>
      </c>
      <c r="AM800" s="230">
        <f t="shared" si="428"/>
        <v>137</v>
      </c>
      <c r="AN800" s="231">
        <v>0</v>
      </c>
      <c r="AO800" s="231">
        <v>0</v>
      </c>
      <c r="AP800" s="231">
        <v>0</v>
      </c>
      <c r="AQ800" s="231">
        <v>0</v>
      </c>
      <c r="AR800" s="231">
        <v>5</v>
      </c>
      <c r="AS800" s="231">
        <v>0</v>
      </c>
      <c r="AT800" s="231">
        <v>50</v>
      </c>
      <c r="AU800" s="231">
        <v>67</v>
      </c>
      <c r="AV800" s="231">
        <v>5</v>
      </c>
      <c r="AW800" s="231">
        <v>10</v>
      </c>
      <c r="AX800" s="230">
        <f t="shared" si="429"/>
        <v>37</v>
      </c>
      <c r="AY800" s="231">
        <v>0</v>
      </c>
      <c r="AZ800" s="231">
        <v>19</v>
      </c>
      <c r="BA800" s="231">
        <v>1</v>
      </c>
      <c r="BB800" s="231">
        <v>13</v>
      </c>
      <c r="BC800" s="231">
        <v>4</v>
      </c>
      <c r="BD800" s="230">
        <f t="shared" si="430"/>
        <v>457</v>
      </c>
      <c r="BE800" s="231">
        <v>76</v>
      </c>
      <c r="BF800" s="231">
        <v>14</v>
      </c>
      <c r="BG800" s="231">
        <v>58</v>
      </c>
      <c r="BH800" s="231">
        <v>2</v>
      </c>
      <c r="BI800" s="231">
        <v>16</v>
      </c>
      <c r="BJ800" s="231">
        <v>0</v>
      </c>
      <c r="BK800" s="231">
        <v>287</v>
      </c>
      <c r="BL800" s="231">
        <v>4</v>
      </c>
      <c r="BM800" s="230">
        <f t="shared" si="431"/>
        <v>36</v>
      </c>
      <c r="BN800" s="231">
        <v>10</v>
      </c>
      <c r="BO800" s="231">
        <v>2</v>
      </c>
      <c r="BP800" s="231">
        <v>11</v>
      </c>
      <c r="BQ800" s="231">
        <v>0</v>
      </c>
      <c r="BR800" s="231">
        <v>13</v>
      </c>
      <c r="BS800" s="230">
        <f t="shared" si="432"/>
        <v>191</v>
      </c>
      <c r="BT800" s="232">
        <v>12</v>
      </c>
      <c r="BU800" s="231">
        <v>45</v>
      </c>
      <c r="BV800" s="231">
        <v>0</v>
      </c>
      <c r="BW800" s="231">
        <v>0</v>
      </c>
      <c r="BX800" s="231">
        <v>7</v>
      </c>
      <c r="BY800" s="231">
        <v>86</v>
      </c>
      <c r="BZ800" s="231">
        <v>4</v>
      </c>
      <c r="CA800" s="231">
        <v>13</v>
      </c>
      <c r="CB800" s="231">
        <v>23</v>
      </c>
      <c r="CC800" s="231">
        <v>0</v>
      </c>
      <c r="CD800" s="231">
        <v>1</v>
      </c>
      <c r="CE800" s="231">
        <v>0</v>
      </c>
      <c r="CF800" s="230">
        <f t="shared" si="433"/>
        <v>386</v>
      </c>
      <c r="CG800" s="231">
        <v>26</v>
      </c>
      <c r="CH800" s="231">
        <v>81</v>
      </c>
      <c r="CI800" s="231">
        <v>10</v>
      </c>
      <c r="CJ800" s="231">
        <v>30</v>
      </c>
      <c r="CK800" s="231">
        <v>25</v>
      </c>
      <c r="CL800" s="231">
        <v>0</v>
      </c>
      <c r="CM800" s="231">
        <v>93</v>
      </c>
      <c r="CN800" s="231">
        <v>7</v>
      </c>
      <c r="CO800" s="231">
        <v>1</v>
      </c>
      <c r="CP800" s="231">
        <v>90</v>
      </c>
      <c r="CQ800" s="231">
        <v>19</v>
      </c>
      <c r="CR800" s="231">
        <v>2</v>
      </c>
      <c r="CS800" s="231">
        <v>2</v>
      </c>
      <c r="CT800" s="230">
        <f t="shared" si="434"/>
        <v>66</v>
      </c>
      <c r="CU800" s="231">
        <v>32</v>
      </c>
      <c r="CV800" s="231">
        <v>19</v>
      </c>
      <c r="CW800" s="231">
        <v>0</v>
      </c>
      <c r="CX800" s="231">
        <v>4</v>
      </c>
      <c r="CY800" s="231">
        <v>11</v>
      </c>
      <c r="CZ800" s="230">
        <f t="shared" si="435"/>
        <v>328</v>
      </c>
      <c r="DA800" s="231">
        <v>9</v>
      </c>
      <c r="DB800" s="231">
        <v>85</v>
      </c>
      <c r="DC800" s="231">
        <v>96</v>
      </c>
      <c r="DD800" s="231">
        <v>42</v>
      </c>
      <c r="DE800" s="231">
        <v>92</v>
      </c>
      <c r="DF800" s="231">
        <v>4</v>
      </c>
      <c r="DG800" s="230">
        <f t="shared" si="423"/>
        <v>2510</v>
      </c>
      <c r="DH800" s="230">
        <f t="shared" si="436"/>
        <v>82</v>
      </c>
      <c r="DI800" s="231">
        <v>27</v>
      </c>
      <c r="DJ800" s="231">
        <v>49</v>
      </c>
      <c r="DK800" s="231">
        <v>6</v>
      </c>
      <c r="DL800" s="233">
        <f t="shared" si="437"/>
        <v>11</v>
      </c>
      <c r="DM800" s="231">
        <v>11</v>
      </c>
      <c r="DN800" s="234" t="s">
        <v>413</v>
      </c>
    </row>
    <row r="801" spans="1:111" s="30" customFormat="1" ht="22.5" customHeight="1">
      <c r="A801" s="59" t="s">
        <v>301</v>
      </c>
    </row>
    <row r="802" spans="1:111" s="30" customFormat="1" ht="22.5" customHeight="1">
      <c r="A802" s="59" t="s">
        <v>302</v>
      </c>
    </row>
    <row r="803" spans="1:111" s="30" customFormat="1" ht="57.75" customHeight="1">
      <c r="A803" s="59" t="s">
        <v>303</v>
      </c>
    </row>
    <row r="804" spans="1:111" ht="16.5" customHeight="1">
      <c r="B804" s="30"/>
      <c r="O804" s="30"/>
      <c r="CZ804" s="30"/>
      <c r="DG804" s="30"/>
    </row>
  </sheetData>
  <phoneticPr fontId="0" type="noConversion"/>
  <pageMargins left="0.39370078740157483" right="0" top="0" bottom="0" header="0.51181102362204722" footer="0.51181102362204722"/>
  <pageSetup paperSize="9"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12" defaultRowHeight="10.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12" defaultRowHeight="10.5"/>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12" defaultRowHeight="10.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ColWidth="12" defaultRowHeight="10.5"/>
  <sheetData/>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ColWidth="12" defaultRowHeight="10.5"/>
  <sheetData/>
  <phoneticPr fontId="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ColWidth="12" defaultRowHeight="10.5"/>
  <sheetData/>
  <phoneticPr fontId="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ColWidth="12" defaultRowHeight="10.5"/>
  <sheetData/>
  <phoneticPr fontId="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ColWidth="12" defaultRowHeight="10.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Panorama statistique 2016</vt:lpstr>
    </vt:vector>
  </TitlesOfParts>
  <Manager>F Lopez</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Panorama statistique 2012</dc:title>
  <dc:creator>STATMICRO</dc:creator>
  <cp:keywords>Panorama 2012</cp:keywords>
  <cp:lastModifiedBy>HP_Proprietario</cp:lastModifiedBy>
  <cp:lastPrinted>2016-03-04T14:22:17Z</cp:lastPrinted>
  <dcterms:created xsi:type="dcterms:W3CDTF">2000-09-28T13:54:15Z</dcterms:created>
  <dcterms:modified xsi:type="dcterms:W3CDTF">2017-09-04T19:41:43Z</dcterms:modified>
</cp:coreProperties>
</file>